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<sst xmlns="http://schemas.openxmlformats.org/spreadsheetml/2006/main" count="1108" uniqueCount="616">
  <si>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</si>
  <si>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</si>
  <si>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</si>
  <si>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</si>
  <si>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</si>
  <si>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</si>
  <si>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</si>
  <si>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</si>
  <si>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</si>
  <si>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</si>
  <si>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</si>
  <si>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</si>
  <si>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</si>
  <si>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</si>
  <si>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</si>
  <si>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</si>
  <si>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</si>
  <si>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</si>
  <si>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</si>
  <si>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</si>
  <si>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</si>
  <si>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</si>
  <si>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</si>
  <si>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</si>
  <si>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</si>
  <si>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</si>
  <si>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</si>
  <si>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</si>
  <si>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</si>
  <si>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</si>
  <si>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</si>
  <si>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</si>
  <si>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</si>
  <si>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</si>
  <si>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</si>
  <si>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</si>
  <si>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</si>
  <si>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</si>
  <si>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</si>
  <si>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</si>
  <si>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</si>
  <si>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</si>
  <si>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</si>
  <si>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</si>
  <si>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</si>
  <si>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</si>
  <si>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</si>
  <si>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</si>
  <si>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</si>
  <si>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</si>
  <si>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</si>
  <si>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</si>
  <si>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</si>
  <si>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</si>
  <si>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</si>
  <si>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</si>
  <si>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</si>
  <si>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</si>
  <si>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</si>
  <si>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</si>
  <si>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</si>
  <si>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</si>
  <si>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</si>
  <si>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</si>
  <si>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</si>
  <si>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</si>
  <si>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</si>
  <si>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</si>
  <si>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</si>
  <si>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</si>
  <si>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</si>
  <si>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</si>
  <si>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</si>
  <si>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</si>
  <si>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</si>
  <si>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</si>
  <si>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</si>
  <si>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</si>
  <si>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</si>
  <si>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</si>
  <si>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</si>
  <si>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</si>
  <si>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</si>
  <si>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</si>
  <si>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</si>
  <si>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</si>
  <si>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</si>
  <si>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</si>
  <si>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</si>
  <si>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</si>
  <si>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</si>
  <si>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</si>
  <si>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</si>
  <si>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</si>
  <si>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</si>
  <si>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</si>
  <si>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</si>
  <si>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</si>
  <si>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</si>
  <si>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</si>
  <si>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</si>
  <si>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</si>
  <si>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</si>
  <si>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</si>
  <si>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</si>
  <si>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</si>
  <si>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</si>
  <si>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</si>
  <si>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</si>
  <si>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</si>
  <si>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</si>
  <si>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</si>
  <si>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</si>
  <si>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</si>
  <si>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</si>
  <si>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</si>
  <si>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</si>
  <si>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</si>
  <si>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</si>
  <si>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</si>
  <si>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</si>
  <si>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</si>
  <si>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</si>
  <si>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</si>
  <si>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</si>
  <si>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</si>
  <si>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</si>
  <si>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</si>
  <si>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</si>
  <si>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</si>
  <si>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</si>
  <si>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</si>
  <si>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</si>
  <si>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</si>
  <si>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</si>
  <si>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</si>
  <si>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</si>
  <si>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</si>
  <si>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</si>
  <si>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</si>
  <si>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</si>
  <si>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</si>
  <si>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</si>
  <si>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</si>
  <si>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</si>
  <si>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</si>
  <si>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</si>
  <si>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</si>
  <si>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</si>
  <si>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</si>
  <si>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</si>
  <si>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</si>
  <si>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</si>
  <si>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</si>
  <si>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</si>
  <si>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</si>
  <si>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</si>
  <si>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</si>
  <si>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</si>
  <si>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</si>
  <si>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</si>
  <si>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</si>
  <si>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</si>
  <si>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</si>
  <si>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</si>
  <si>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</si>
  <si>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</si>
  <si>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</si>
  <si>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</si>
  <si>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</si>
  <si>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</si>
  <si>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</si>
  <si>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</si>
  <si>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</si>
  <si>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</si>
  <si>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</si>
  <si>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</si>
  <si>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</si>
  <si>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</si>
  <si>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</si>
  <si>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</si>
  <si>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</si>
  <si>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</si>
  <si>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</si>
  <si>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</si>
  <si>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</si>
  <si>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</si>
  <si>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</si>
  <si>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</si>
  <si>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</si>
  <si>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</si>
  <si>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</si>
  <si>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</si>
  <si>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</si>
  <si>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</si>
  <si>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</si>
  <si>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</si>
  <si>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</si>
  <si>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</si>
  <si>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</si>
  <si>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</si>
  <si>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</si>
  <si>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</si>
  <si>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</si>
  <si>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</si>
  <si>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兵庫県丹波市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</si>
  <si>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</si>
  <si>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</si>
  <si>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</si>
  <si>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</si>
  <si>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</si>
  <si>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</si>
  <si>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</si>
  <si>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</si>
  <si>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</si>
  <si>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</si>
  <si>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</si>
  <si>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</si>
  <si>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</si>
  <si>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</si>
  <si>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</si>
  <si>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</si>
  <si>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</si>
  <si>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</si>
  <si>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</si>
  <si>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</si>
  <si>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</si>
  <si>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</si>
  <si>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</si>
  <si>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</si>
  <si>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</si>
  <si>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</si>
  <si>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</si>
  <si>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</si>
  <si>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</si>
  <si>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</si>
  <si>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</si>
  <si>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</si>
  <si>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</si>
  <si>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</si>
  <si>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</si>
  <si>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</si>
  <si>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</si>
  <si>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</si>
  <si>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</si>
  <si>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</si>
  <si>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</si>
  <si>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</si>
  <si>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</si>
  <si>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</si>
  <si>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</si>
  <si>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</si>
  <si>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</si>
  <si>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</si>
  <si>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</si>
  <si>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</si>
  <si>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</si>
  <si>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</si>
  <si>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</si>
  <si>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</si>
  <si>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</si>
  <si>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</si>
  <si>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</si>
  <si>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</si>
  <si>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</si>
  <si>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</si>
  <si>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</si>
  <si>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</si>
  <si>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</si>
  <si>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</si>
  <si>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</si>
  <si>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</si>
  <si>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</si>
  <si>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</si>
  <si>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</si>
  <si>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</si>
  <si>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</si>
  <si>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</si>
  <si>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</si>
  <si>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</si>
  <si>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</si>
  <si>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</si>
  <si>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</si>
  <si>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</si>
  <si>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</si>
  <si>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</si>
  <si>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</si>
  <si>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</si>
  <si>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</si>
  <si>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</si>
  <si>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</si>
  <si>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</si>
  <si>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</si>
  <si>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</si>
  <si>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</si>
  <si>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</si>
  <si>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</si>
  <si>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</si>
  <si>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</si>
  <si>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</si>
  <si>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</si>
  <si>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</si>
  <si>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</si>
  <si>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</si>
  <si>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</si>
  <si>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</si>
  <si>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</si>
  <si>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</si>
  <si>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</si>
  <si>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</si>
  <si>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</si>
  <si>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</si>
  <si>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</si>
  <si>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</si>
  <si>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</si>
  <si>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</si>
  <si>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</si>
  <si>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</si>
  <si>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</si>
  <si>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</si>
  <si>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</si>
  <si>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</si>
  <si>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</si>
  <si>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</si>
  <si>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</si>
  <si>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</si>
  <si>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</si>
  <si>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</si>
  <si>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</si>
  <si>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</si>
  <si>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</si>
  <si>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</si>
  <si>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</si>
  <si>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</si>
  <si>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</si>
  <si>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</si>
  <si>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</si>
  <si>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</si>
  <si>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</si>
  <si>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</si>
  <si>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</si>
  <si>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</si>
  <si>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</si>
  <si>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</si>
  <si>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</si>
  <si>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</si>
  <si>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</si>
  <si>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</si>
  <si>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</si>
  <si>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</si>
  <si>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</si>
  <si>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</si>
  <si>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</si>
  <si>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</si>
  <si>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兵庫県丹波市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</si>
  <si>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</si>
  <si>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</si>
  <si>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</si>
  <si>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</si>
  <si>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</si>
  <si>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</si>
  <si>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</si>
  <si>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</si>
  <si>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</si>
  <si>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</si>
  <si>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</si>
  <si>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</si>
  <si>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</si>
  <si>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</si>
  <si>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</si>
  <si>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</si>
  <si>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</si>
  <si>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</si>
  <si>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</si>
  <si>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</si>
  <si>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</si>
  <si>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</si>
  <si>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</si>
  <si>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</si>
  <si>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</si>
  <si>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</si>
  <si>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</si>
  <si>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</si>
  <si>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</si>
  <si>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</si>
  <si>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</si>
  <si>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</si>
  <si>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</si>
  <si>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</si>
  <si>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</si>
  <si>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</si>
  <si>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</si>
  <si>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</si>
  <si>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</si>
  <si>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</si>
  <si>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</si>
  <si>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</si>
  <si>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</si>
  <si>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</si>
  <si>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</si>
  <si>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法適用企業</t>
    <phoneticPr fontId="5"/>
  </si>
  <si>
    <t>農業共済特別会計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</si>
  <si>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</si>
  <si>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</si>
  <si>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</si>
  <si>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</si>
  <si>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</si>
  <si>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</si>
  <si>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</si>
  <si>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</si>
  <si>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</si>
  <si>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</si>
  <si>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</si>
  <si>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</si>
  <si>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</si>
  <si>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</si>
  <si>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</si>
  <si>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</si>
  <si>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</si>
  <si>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</si>
  <si>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</si>
  <si>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</si>
  <si>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</si>
  <si>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</si>
  <si>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</si>
  <si>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</si>
  <si>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</si>
  <si>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</si>
  <si>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</si>
  <si>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</si>
  <si>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</si>
  <si>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</si>
  <si>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</si>
  <si>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</si>
  <si>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</si>
  <si>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</si>
  <si>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</si>
  <si>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</si>
  <si>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</si>
  <si>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</si>
  <si>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</si>
  <si>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</si>
  <si>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</si>
  <si>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</si>
  <si>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</si>
  <si>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</si>
  <si>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</si>
  <si>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</si>
  <si>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</si>
  <si>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</si>
  <si>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</si>
  <si>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</si>
  <si>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</si>
  <si>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</si>
  <si>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</si>
  <si>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</si>
  <si>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</si>
  <si>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</si>
  <si>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</si>
  <si>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</si>
  <si>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</si>
  <si>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</si>
  <si>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</si>
  <si>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</si>
  <si>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</si>
  <si>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</si>
  <si>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</si>
  <si>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</si>
  <si>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</si>
  <si>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</si>
  <si>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</si>
  <si>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</si>
  <si>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</si>
  <si>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</si>
  <si>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</si>
  <si>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</si>
  <si>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</si>
  <si>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国民健康保険特別会計直診勘定</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</si>
  <si>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</si>
  <si>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</si>
  <si>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</si>
  <si>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</si>
  <si>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</si>
  <si>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</si>
  <si>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</si>
  <si>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</si>
  <si>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</si>
  <si>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</si>
  <si>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</si>
  <si>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</si>
  <si>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</si>
  <si>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</si>
  <si>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</si>
  <si>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</si>
  <si>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</si>
  <si>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</si>
  <si>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</si>
  <si>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</si>
  <si>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</si>
  <si>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</si>
  <si>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</si>
  <si>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</si>
  <si>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</si>
  <si>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</si>
  <si>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</si>
  <si>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</si>
  <si>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</si>
  <si>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</si>
  <si>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</si>
  <si>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</si>
  <si>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</si>
  <si>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</si>
  <si>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</si>
  <si>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</si>
  <si>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</si>
  <si>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</si>
  <si>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</si>
  <si>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</si>
  <si>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</si>
  <si>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</si>
  <si>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</si>
  <si>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</si>
  <si>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</si>
  <si>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</si>
  <si>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</si>
  <si>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</si>
  <si>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</si>
  <si>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</si>
  <si>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</si>
  <si>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</si>
  <si>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</si>
  <si>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</si>
  <si>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</si>
  <si>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</si>
  <si>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</si>
  <si>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</si>
  <si>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</si>
  <si>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</si>
  <si>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</si>
  <si>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</si>
  <si>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</si>
  <si>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</si>
  <si>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</si>
  <si>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</si>
  <si>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</si>
  <si>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</si>
  <si>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</si>
  <si>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</si>
  <si>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</si>
  <si>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</si>
  <si>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</si>
  <si>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</si>
  <si>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</si>
  <si>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</si>
  <si>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</si>
  <si>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</si>
  <si>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</si>
  <si>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</si>
  <si>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</si>
  <si>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</si>
  <si>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</si>
  <si>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</si>
  <si>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</si>
  <si>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</si>
  <si>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</si>
  <si>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</si>
  <si>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</si>
  <si>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</si>
  <si>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</si>
  <si>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</si>
  <si>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</si>
  <si>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 4.53</t>
  </si>
  <si>
    <t>▲ 0.11</t>
  </si>
  <si>
    <t>水道事業会計</t>
  </si>
  <si>
    <t>下水道事業会計</t>
  </si>
  <si>
    <t>一般会計</t>
  </si>
  <si>
    <t>国民健康保険特別会計事業勘定</t>
  </si>
  <si>
    <t>農業共済特別会計</t>
  </si>
  <si>
    <t>▲ 0.00</t>
  </si>
  <si>
    <t>介護保険特別会計保険事業勘定</t>
  </si>
  <si>
    <t>国民健康保険特別会計直診勘定</t>
  </si>
  <si>
    <t>後期高齢者医療特別会計</t>
  </si>
  <si>
    <t>その他会計（赤字）</t>
  </si>
  <si>
    <t>その他会計（黒字）</t>
  </si>
  <si>
    <t>兵庫丹波の森協会</t>
    <rPh sb="0" eb="2">
      <t>ヒョウゴ</t>
    </rPh>
    <rPh sb="2" eb="4">
      <t>タンバ</t>
    </rPh>
    <rPh sb="5" eb="6">
      <t>モリ</t>
    </rPh>
    <rPh sb="6" eb="8">
      <t>キョウカイ</t>
    </rPh>
    <phoneticPr fontId="2"/>
  </si>
  <si>
    <t>タンバンベルグ</t>
  </si>
  <si>
    <t>まちづくり柏原</t>
    <rPh sb="5" eb="7">
      <t>カイバラ</t>
    </rPh>
    <phoneticPr fontId="2"/>
  </si>
  <si>
    <t>氷上多可衛生事務組合</t>
    <rPh sb="0" eb="2">
      <t>ヒカミ</t>
    </rPh>
    <rPh sb="2" eb="4">
      <t>タカ</t>
    </rPh>
    <rPh sb="4" eb="6">
      <t>エイセイ</t>
    </rPh>
    <rPh sb="6" eb="8">
      <t>ジム</t>
    </rPh>
    <rPh sb="8" eb="10">
      <t>クミアイ</t>
    </rPh>
    <phoneticPr fontId="2"/>
  </si>
  <si>
    <t>兵庫県市町村職員退職手当組合</t>
  </si>
  <si>
    <t>兵庫県市町交通災害共済組合</t>
  </si>
  <si>
    <t>兵庫県町議会議員公務災害補償組合</t>
  </si>
  <si>
    <t>丹波少年自然の家事務組合</t>
  </si>
  <si>
    <t>兵庫県後期高齢者医療広域連合（一般会計）</t>
  </si>
  <si>
    <t>兵庫県後期高齢者医療広域連合（特別会計）</t>
  </si>
  <si>
    <t>-</t>
    <phoneticPr fontId="2"/>
  </si>
  <si>
    <t>-</t>
    <phoneticPr fontId="2"/>
  </si>
  <si>
    <t>-</t>
    <phoneticPr fontId="2"/>
  </si>
  <si>
    <t>地域振興基金</t>
    <rPh sb="0" eb="2">
      <t>チイキ</t>
    </rPh>
    <rPh sb="2" eb="4">
      <t>シンコウ</t>
    </rPh>
    <rPh sb="4" eb="6">
      <t>キキン</t>
    </rPh>
    <phoneticPr fontId="11"/>
  </si>
  <si>
    <t>庁舎整備事業基金</t>
    <phoneticPr fontId="11"/>
  </si>
  <si>
    <t>学校等整備基金</t>
    <phoneticPr fontId="11"/>
  </si>
  <si>
    <t>消防防災施設等整備基金</t>
    <phoneticPr fontId="11"/>
  </si>
  <si>
    <t>地域づくり基金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</si>
  <si>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</si>
  <si>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</si>
  <si>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</si>
  <si>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の抑制や繰上償還の実施により、将来負担比率は減少傾にある。有形固定資産比率は類似団対平均値より低くなっているが、本市では築30年以上を経過する施設が約35％を占めているため、老朽化が進行しさらなる上昇が見込まれる。公共施設等総合管理計画に基づき、今後、老朽化対策や保有施設の総量縮減を計画的かつ着実に推進する必要がある。</t>
    <rPh sb="0" eb="3">
      <t>チホウサイ</t>
    </rPh>
    <rPh sb="4" eb="6">
      <t>シンキ</t>
    </rPh>
    <rPh sb="6" eb="8">
      <t>ハッコウ</t>
    </rPh>
    <rPh sb="9" eb="11">
      <t>ヨクセイ</t>
    </rPh>
    <rPh sb="12" eb="14">
      <t>クリアゲ</t>
    </rPh>
    <rPh sb="14" eb="16">
      <t>ショウカン</t>
    </rPh>
    <rPh sb="17" eb="19">
      <t>ジッシ</t>
    </rPh>
    <rPh sb="23" eb="25">
      <t>ショウライ</t>
    </rPh>
    <rPh sb="25" eb="27">
      <t>フタン</t>
    </rPh>
    <rPh sb="27" eb="29">
      <t>ヒリツ</t>
    </rPh>
    <rPh sb="30" eb="32">
      <t>ゲンショウ</t>
    </rPh>
    <rPh sb="32" eb="33">
      <t>ナダレ</t>
    </rPh>
    <rPh sb="37" eb="39">
      <t>ユウケイ</t>
    </rPh>
    <rPh sb="39" eb="41">
      <t>コテイ</t>
    </rPh>
    <rPh sb="41" eb="43">
      <t>シサン</t>
    </rPh>
    <rPh sb="43" eb="45">
      <t>ヒリツ</t>
    </rPh>
    <rPh sb="46" eb="48">
      <t>ルイジ</t>
    </rPh>
    <rPh sb="48" eb="49">
      <t>ダン</t>
    </rPh>
    <rPh sb="49" eb="50">
      <t>タイ</t>
    </rPh>
    <rPh sb="50" eb="53">
      <t>ヘイキンチ</t>
    </rPh>
    <rPh sb="55" eb="56">
      <t>ヒク</t>
    </rPh>
    <rPh sb="106" eb="108">
      <t>ジョウショウ</t>
    </rPh>
    <rPh sb="109" eb="111">
      <t>ミコ</t>
    </rPh>
    <rPh sb="115" eb="117">
      <t>コウキョウ</t>
    </rPh>
    <rPh sb="117" eb="119">
      <t>シセツ</t>
    </rPh>
    <rPh sb="119" eb="120">
      <t>トウ</t>
    </rPh>
    <rPh sb="120" eb="122">
      <t>ソウゴウ</t>
    </rPh>
    <rPh sb="122" eb="124">
      <t>カンリ</t>
    </rPh>
    <rPh sb="124" eb="126">
      <t>ケイカク</t>
    </rPh>
    <rPh sb="127" eb="128">
      <t>モト</t>
    </rPh>
    <rPh sb="131" eb="133">
      <t>コンゴ</t>
    </rPh>
    <rPh sb="134" eb="137">
      <t>ロウキュウカ</t>
    </rPh>
    <rPh sb="137" eb="139">
      <t>タイサク</t>
    </rPh>
    <rPh sb="140" eb="142">
      <t>ホユウ</t>
    </rPh>
    <rPh sb="142" eb="144">
      <t>シセツ</t>
    </rPh>
    <rPh sb="145" eb="147">
      <t>ソウリョウ</t>
    </rPh>
    <rPh sb="147" eb="149">
      <t>シュクゲン</t>
    </rPh>
    <rPh sb="150" eb="153">
      <t>ケイカクテキ</t>
    </rPh>
    <rPh sb="155" eb="157">
      <t>チャクジツ</t>
    </rPh>
    <rPh sb="158" eb="160">
      <t>スイシン</t>
    </rPh>
    <rPh sb="162" eb="164">
      <t>ヒツヨウ</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</si>
  <si>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</si>
  <si>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</si>
  <si>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</si>
  <si>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将来負担比率は常に低い水準を維持しており、実質公債費比率は年々減少し、平成26年度以降は類似団体を下回っている。
　今後も、事業実施の適正化を図る事により、地方債の新規発行抑制に努め、将来の負担を軽減できるよう適正な財政運営に努めていく必要がある。</t>
    <rPh sb="1" eb="3">
      <t>ショウライ</t>
    </rPh>
    <rPh sb="3" eb="5">
      <t>フタン</t>
    </rPh>
    <rPh sb="5" eb="7">
      <t>ヒリツ</t>
    </rPh>
    <rPh sb="8" eb="9">
      <t>ツネ</t>
    </rPh>
    <rPh sb="10" eb="11">
      <t>ヒク</t>
    </rPh>
    <rPh sb="12" eb="14">
      <t>スイジュン</t>
    </rPh>
    <rPh sb="15" eb="17">
      <t>イジ</t>
    </rPh>
    <rPh sb="22" eb="24">
      <t>ジッシツ</t>
    </rPh>
    <rPh sb="24" eb="26">
      <t>コウサイ</t>
    </rPh>
    <rPh sb="26" eb="27">
      <t>ヒ</t>
    </rPh>
    <rPh sb="27" eb="29">
      <t>ヒリツ</t>
    </rPh>
    <rPh sb="30" eb="32">
      <t>ネンネン</t>
    </rPh>
    <rPh sb="32" eb="34">
      <t>ゲンショウ</t>
    </rPh>
    <rPh sb="36" eb="38">
      <t>ヘイセイ</t>
    </rPh>
    <rPh sb="40" eb="42">
      <t>ネンド</t>
    </rPh>
    <rPh sb="42" eb="44">
      <t>イコウ</t>
    </rPh>
    <rPh sb="45" eb="47">
      <t>ルイジ</t>
    </rPh>
    <rPh sb="47" eb="49">
      <t>ダンタイ</t>
    </rPh>
    <rPh sb="50" eb="52">
      <t>シタマワ</t>
    </rPh>
    <rPh sb="59" eb="61">
      <t>コンゴ</t>
    </rPh>
    <rPh sb="63" eb="65">
      <t>ジギョウ</t>
    </rPh>
    <rPh sb="65" eb="67">
      <t>ジッシ</t>
    </rPh>
    <rPh sb="68" eb="71">
      <t>テキセイカ</t>
    </rPh>
    <rPh sb="72" eb="73">
      <t>ハカ</t>
    </rPh>
    <rPh sb="74" eb="75">
      <t>コト</t>
    </rPh>
    <rPh sb="79" eb="82">
      <t>チホウサイ</t>
    </rPh>
    <rPh sb="83" eb="85">
      <t>シンキ</t>
    </rPh>
    <rPh sb="85" eb="87">
      <t>ハッコウ</t>
    </rPh>
    <rPh sb="87" eb="89">
      <t>ヨクセイ</t>
    </rPh>
    <rPh sb="90" eb="91">
      <t>ツト</t>
    </rPh>
    <rPh sb="93" eb="95">
      <t>ショウライ</t>
    </rPh>
    <rPh sb="96" eb="98">
      <t>フタン</t>
    </rPh>
    <rPh sb="99" eb="101">
      <t>ケイゲン</t>
    </rPh>
    <rPh sb="106" eb="108">
      <t>テキセイ</t>
    </rPh>
    <rPh sb="109" eb="110">
      <t>ザイ</t>
    </rPh>
    <rPh sb="110" eb="111">
      <t>セイ</t>
    </rPh>
    <rPh sb="111" eb="113">
      <t>ウンエイ</t>
    </rPh>
    <rPh sb="114" eb="115">
      <t>ツト</t>
    </rPh>
    <rPh sb="119" eb="121">
      <t>ヒツヨウ</t>
    </rPh>
    <phoneticPr fontId="5"/>
  </si>
  <si>
    <t>将来負担比率</t>
    <phoneticPr fontId="5"/>
  </si>
  <si>
    <t>有形固定資産減価償却率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</si>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</sst>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5681-4BCF-B2DB-B0CCC827CC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78853</c:v>
                </c:pt>
                <c:pt idx="1">
                  <c:v>161751</c:v>
                </c:pt>
                <c:pt idx="2">
                  <c:v>63540</c:v>
                </c:pt>
                <c:pt idx="3">
                  <c:v>95079</c:v>
                </c:pt>
                <c:pt idx="4">
                  <c:v>63007</c:v>
                </c:pt>
              </c:numCache>
            </c:numRef>
          </c:val>
          <c:smooth val="0"/>
          <c:extLst xmlns:c16r2="http://schemas.microsoft.com/office/drawing/2015/06/chart">
            <c:ext xmlns:c16="http://schemas.microsoft.com/office/drawing/2014/chart" uri="{C3380CC4-5D6E-409C-BE32-E72D297353CC}">
              <c16:uniqueId val="{00000001-5681-4BCF-B2DB-B0CCC827CC7F}"/>
            </c:ext>
          </c:extLst>
        </c:ser>
        <c:dLbls>
          <c:showLegendKey val="0"/>
          <c:showVal val="0"/>
          <c:showCatName val="0"/>
          <c:showSerName val="0"/>
          <c:showPercent val="0"/>
          <c:showBubbleSize val="0"/>
        </c:dLbls>
        <c:marker val="1"/>
        <c:smooth val="0"/>
        <c:axId val="38681216"/>
        <c:axId val="38683392"/>
      </c:lineChart>
      <c:catAx>
        <c:axId val="3868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83392"/>
        <c:crosses val="autoZero"/>
        <c:auto val="1"/>
        <c:lblAlgn val="ctr"/>
        <c:lblOffset val="100"/>
        <c:tickLblSkip val="1"/>
        <c:tickMarkSkip val="1"/>
        <c:noMultiLvlLbl val="0"/>
      </c:catAx>
      <c:valAx>
        <c:axId val="386833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8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6.96</c:v>
                </c:pt>
                <c:pt idx="1">
                  <c:v>9.6</c:v>
                </c:pt>
                <c:pt idx="2">
                  <c:v>14.55</c:v>
                </c:pt>
                <c:pt idx="3">
                  <c:v>8.19</c:v>
                </c:pt>
                <c:pt idx="4">
                  <c:v>5.83</c:v>
                </c:pt>
              </c:numCache>
            </c:numRef>
          </c:val>
          <c:extLst xmlns:c16r2="http://schemas.microsoft.com/office/drawing/2015/06/chart">
            <c:ext xmlns:c16="http://schemas.microsoft.com/office/drawing/2014/chart" uri="{C3380CC4-5D6E-409C-BE32-E72D297353CC}">
              <c16:uniqueId val="{00000000-0815-4D32-AE04-312A16804D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29.39</c:v>
                </c:pt>
                <c:pt idx="1">
                  <c:v>20.7</c:v>
                </c:pt>
                <c:pt idx="2">
                  <c:v>22.7</c:v>
                </c:pt>
                <c:pt idx="3">
                  <c:v>23.39</c:v>
                </c:pt>
                <c:pt idx="4">
                  <c:v>24.02</c:v>
                </c:pt>
              </c:numCache>
            </c:numRef>
          </c:val>
          <c:extLst xmlns:c16r2="http://schemas.microsoft.com/office/drawing/2015/06/chart">
            <c:ext xmlns:c16="http://schemas.microsoft.com/office/drawing/2014/chart" uri="{C3380CC4-5D6E-409C-BE32-E72D297353CC}">
              <c16:uniqueId val="{00000001-0815-4D32-AE04-312A16804D4E}"/>
            </c:ext>
          </c:extLst>
        </c:ser>
        <c:dLbls>
          <c:showLegendKey val="0"/>
          <c:showVal val="0"/>
          <c:showCatName val="0"/>
          <c:showSerName val="0"/>
          <c:showPercent val="0"/>
          <c:showBubbleSize val="0"/>
        </c:dLbls>
        <c:gapWidth val="250"/>
        <c:overlap val="100"/>
        <c:axId val="188298368"/>
        <c:axId val="18830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7.88</c:v>
                </c:pt>
                <c:pt idx="1">
                  <c:v>-0.38</c:v>
                </c:pt>
                <c:pt idx="2">
                  <c:v>10.42</c:v>
                </c:pt>
                <c:pt idx="3">
                  <c:v>-4.53</c:v>
                </c:pt>
                <c:pt idx="4">
                  <c:v>-0.11</c:v>
                </c:pt>
              </c:numCache>
            </c:numRef>
          </c:val>
          <c:smooth val="0"/>
          <c:extLst xmlns:c16r2="http://schemas.microsoft.com/office/drawing/2015/06/chart">
            <c:ext xmlns:c16="http://schemas.microsoft.com/office/drawing/2014/chart" uri="{C3380CC4-5D6E-409C-BE32-E72D297353CC}">
              <c16:uniqueId val="{00000002-0815-4D32-AE04-312A16804D4E}"/>
            </c:ext>
          </c:extLst>
        </c:ser>
        <c:dLbls>
          <c:showLegendKey val="0"/>
          <c:showVal val="0"/>
          <c:showCatName val="0"/>
          <c:showSerName val="0"/>
          <c:showPercent val="0"/>
          <c:showBubbleSize val="0"/>
        </c:dLbls>
        <c:marker val="1"/>
        <c:smooth val="0"/>
        <c:axId val="188298368"/>
        <c:axId val="188300288"/>
      </c:lineChart>
      <c:catAx>
        <c:axId val="1882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300288"/>
        <c:crosses val="autoZero"/>
        <c:auto val="1"/>
        <c:lblAlgn val="ctr"/>
        <c:lblOffset val="100"/>
        <c:tickLblSkip val="1"/>
        <c:tickMarkSkip val="1"/>
        <c:noMultiLvlLbl val="0"/>
      </c:catAx>
      <c:valAx>
        <c:axId val="18830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9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0.09</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0-4E06-497D-9A48-08FA813182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06-497D-9A48-08FA813182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4E06-497D-9A48-08FA813182DE}"/>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7.0000000000000007E-2</c:v>
                </c:pt>
                <c:pt idx="4">
                  <c:v>#N/A</c:v>
                </c:pt>
                <c:pt idx="5">
                  <c:v>7.0000000000000007E-2</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3-4E06-497D-9A48-08FA813182DE}"/>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0.65</c:v>
                </c:pt>
                <c:pt idx="2">
                  <c:v>#N/A</c:v>
                </c:pt>
                <c:pt idx="3">
                  <c:v>0.54</c:v>
                </c:pt>
                <c:pt idx="4">
                  <c:v>#N/A</c:v>
                </c:pt>
                <c:pt idx="5">
                  <c:v>0.66</c:v>
                </c:pt>
                <c:pt idx="6">
                  <c:v>#N/A</c:v>
                </c:pt>
                <c:pt idx="7">
                  <c:v>0.5</c:v>
                </c:pt>
                <c:pt idx="8">
                  <c:v>#N/A</c:v>
                </c:pt>
                <c:pt idx="9">
                  <c:v>0.73</c:v>
                </c:pt>
              </c:numCache>
            </c:numRef>
          </c:val>
          <c:extLst xmlns:c16r2="http://schemas.microsoft.com/office/drawing/2015/06/chart">
            <c:ext xmlns:c16="http://schemas.microsoft.com/office/drawing/2014/chart" uri="{C3380CC4-5D6E-409C-BE32-E72D297353CC}">
              <c16:uniqueId val="{00000004-4E06-497D-9A48-08FA813182DE}"/>
            </c:ext>
          </c:extLst>
        </c:ser>
        <c:ser>
          <c:idx val="5"/>
          <c:order val="5"/>
          <c:tx>
            <c:strRef>
              <c:f>データシート!$A$32</c:f>
              <c:strCache>
                <c:ptCount val="1"/>
                <c:pt idx="0">
                  <c:v>農業共済特別会計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0.8</c:v>
                </c:pt>
                <c:pt idx="8">
                  <c:v>#N/A</c:v>
                </c:pt>
                <c:pt idx="9">
                  <c:v>0.79</c:v>
                </c:pt>
              </c:numCache>
            </c:numRef>
          </c:val>
          <c:extLst xmlns:c16r2="http://schemas.microsoft.com/office/drawing/2015/06/chart">
            <c:ext xmlns:c16="http://schemas.microsoft.com/office/drawing/2014/chart" uri="{C3380CC4-5D6E-409C-BE32-E72D297353CC}">
              <c16:uniqueId val="{00000005-4E06-497D-9A48-08FA813182DE}"/>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1.66</c:v>
                </c:pt>
                <c:pt idx="2">
                  <c:v>#N/A</c:v>
                </c:pt>
                <c:pt idx="3">
                  <c:v>1.97</c:v>
                </c:pt>
                <c:pt idx="4">
                  <c:v>#N/A</c:v>
                </c:pt>
                <c:pt idx="5">
                  <c:v>1.65</c:v>
                </c:pt>
                <c:pt idx="6">
                  <c:v>#N/A</c:v>
                </c:pt>
                <c:pt idx="7">
                  <c:v>2.38</c:v>
                </c:pt>
                <c:pt idx="8">
                  <c:v>#N/A</c:v>
                </c:pt>
                <c:pt idx="9">
                  <c:v>2.69</c:v>
                </c:pt>
              </c:numCache>
            </c:numRef>
          </c:val>
          <c:extLst xmlns:c16r2="http://schemas.microsoft.com/office/drawing/2015/06/chart">
            <c:ext xmlns:c16="http://schemas.microsoft.com/office/drawing/2014/chart" uri="{C3380CC4-5D6E-409C-BE32-E72D297353CC}">
              <c16:uniqueId val="{00000006-4E06-497D-9A48-08FA813182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9.4600000000000009</c:v>
                </c:pt>
                <c:pt idx="4">
                  <c:v>#N/A</c:v>
                </c:pt>
                <c:pt idx="5">
                  <c:v>14.48</c:v>
                </c:pt>
                <c:pt idx="6">
                  <c:v>#N/A</c:v>
                </c:pt>
                <c:pt idx="7">
                  <c:v>8.1300000000000008</c:v>
                </c:pt>
                <c:pt idx="8">
                  <c:v>#N/A</c:v>
                </c:pt>
                <c:pt idx="9">
                  <c:v>5.75</c:v>
                </c:pt>
              </c:numCache>
            </c:numRef>
          </c:val>
          <c:extLst xmlns:c16r2="http://schemas.microsoft.com/office/drawing/2015/06/chart">
            <c:ext xmlns:c16="http://schemas.microsoft.com/office/drawing/2014/chart" uri="{C3380CC4-5D6E-409C-BE32-E72D297353CC}">
              <c16:uniqueId val="{00000007-4E06-497D-9A48-08FA813182D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0.32</c:v>
                </c:pt>
                <c:pt idx="2">
                  <c:v>#N/A</c:v>
                </c:pt>
                <c:pt idx="3">
                  <c:v>0.78</c:v>
                </c:pt>
                <c:pt idx="4">
                  <c:v>#N/A</c:v>
                </c:pt>
                <c:pt idx="5">
                  <c:v>7.42</c:v>
                </c:pt>
                <c:pt idx="6">
                  <c:v>#N/A</c:v>
                </c:pt>
                <c:pt idx="7">
                  <c:v>10.050000000000001</c:v>
                </c:pt>
                <c:pt idx="8">
                  <c:v>#N/A</c:v>
                </c:pt>
                <c:pt idx="9">
                  <c:v>12.04</c:v>
                </c:pt>
              </c:numCache>
            </c:numRef>
          </c:val>
          <c:extLst xmlns:c16r2="http://schemas.microsoft.com/office/drawing/2015/06/chart">
            <c:ext xmlns:c16="http://schemas.microsoft.com/office/drawing/2014/chart" uri="{C3380CC4-5D6E-409C-BE32-E72D297353CC}">
              <c16:uniqueId val="{00000008-4E06-497D-9A48-08FA813182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13.2</c:v>
                </c:pt>
                <c:pt idx="2">
                  <c:v>#N/A</c:v>
                </c:pt>
                <c:pt idx="3">
                  <c:v>14.07</c:v>
                </c:pt>
                <c:pt idx="4">
                  <c:v>#N/A</c:v>
                </c:pt>
                <c:pt idx="5">
                  <c:v>12.75</c:v>
                </c:pt>
                <c:pt idx="6">
                  <c:v>#N/A</c:v>
                </c:pt>
                <c:pt idx="7">
                  <c:v>14.87</c:v>
                </c:pt>
                <c:pt idx="8">
                  <c:v>#N/A</c:v>
                </c:pt>
                <c:pt idx="9">
                  <c:v>16.87</c:v>
                </c:pt>
              </c:numCache>
            </c:numRef>
          </c:val>
          <c:extLst xmlns:c16r2="http://schemas.microsoft.com/office/drawing/2015/06/chart">
            <c:ext xmlns:c16="http://schemas.microsoft.com/office/drawing/2014/chart" uri="{C3380CC4-5D6E-409C-BE32-E72D297353CC}">
              <c16:uniqueId val="{00000009-4E06-497D-9A48-08FA813182DE}"/>
            </c:ext>
          </c:extLst>
        </c:ser>
        <c:dLbls>
          <c:showLegendKey val="0"/>
          <c:showVal val="0"/>
          <c:showCatName val="0"/>
          <c:showSerName val="0"/>
          <c:showPercent val="0"/>
          <c:showBubbleSize val="0"/>
        </c:dLbls>
        <c:gapWidth val="150"/>
        <c:overlap val="100"/>
        <c:axId val="188796288"/>
        <c:axId val="188810368"/>
      </c:barChart>
      <c:catAx>
        <c:axId val="1887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10368"/>
        <c:crosses val="autoZero"/>
        <c:auto val="1"/>
        <c:lblAlgn val="ctr"/>
        <c:lblOffset val="100"/>
        <c:tickLblSkip val="1"/>
        <c:tickMarkSkip val="1"/>
        <c:noMultiLvlLbl val="0"/>
      </c:catAx>
      <c:valAx>
        <c:axId val="18881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9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5294</c:v>
                </c:pt>
                <c:pt idx="5">
                  <c:v>5549</c:v>
                </c:pt>
                <c:pt idx="8">
                  <c:v>5548</c:v>
                </c:pt>
                <c:pt idx="11">
                  <c:v>5295</c:v>
                </c:pt>
                <c:pt idx="14">
                  <c:v>5333</c:v>
                </c:pt>
              </c:numCache>
            </c:numRef>
          </c:val>
          <c:extLst xmlns:c16r2="http://schemas.microsoft.com/office/drawing/2015/06/chart">
            <c:ext xmlns:c16="http://schemas.microsoft.com/office/drawing/2014/chart" uri="{C3380CC4-5D6E-409C-BE32-E72D297353CC}">
              <c16:uniqueId val="{00000000-4309-448C-AD3E-D38EBA87C7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09-448C-AD3E-D38EBA87C7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92</c:v>
                </c:pt>
                <c:pt idx="3">
                  <c:v>85</c:v>
                </c:pt>
                <c:pt idx="6">
                  <c:v>73</c:v>
                </c:pt>
                <c:pt idx="9">
                  <c:v>42</c:v>
                </c:pt>
                <c:pt idx="12">
                  <c:v>27</c:v>
                </c:pt>
              </c:numCache>
            </c:numRef>
          </c:val>
          <c:extLst xmlns:c16r2="http://schemas.microsoft.com/office/drawing/2015/06/chart">
            <c:ext xmlns:c16="http://schemas.microsoft.com/office/drawing/2014/chart" uri="{C3380CC4-5D6E-409C-BE32-E72D297353CC}">
              <c16:uniqueId val="{00000002-4309-448C-AD3E-D38EBA87C7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09-448C-AD3E-D38EBA87C7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2470</c:v>
                </c:pt>
                <c:pt idx="3">
                  <c:v>2458</c:v>
                </c:pt>
                <c:pt idx="6">
                  <c:v>2074</c:v>
                </c:pt>
                <c:pt idx="9">
                  <c:v>2313</c:v>
                </c:pt>
                <c:pt idx="12">
                  <c:v>1991</c:v>
                </c:pt>
              </c:numCache>
            </c:numRef>
          </c:val>
          <c:extLst xmlns:c16r2="http://schemas.microsoft.com/office/drawing/2015/06/chart">
            <c:ext xmlns:c16="http://schemas.microsoft.com/office/drawing/2014/chart" uri="{C3380CC4-5D6E-409C-BE32-E72D297353CC}">
              <c16:uniqueId val="{00000004-4309-448C-AD3E-D38EBA87C7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09-448C-AD3E-D38EBA87C7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09-448C-AD3E-D38EBA87C7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4317</c:v>
                </c:pt>
                <c:pt idx="3">
                  <c:v>4182</c:v>
                </c:pt>
                <c:pt idx="6">
                  <c:v>4225</c:v>
                </c:pt>
                <c:pt idx="9">
                  <c:v>4206</c:v>
                </c:pt>
                <c:pt idx="12">
                  <c:v>4406</c:v>
                </c:pt>
              </c:numCache>
            </c:numRef>
          </c:val>
          <c:extLst xmlns:c16r2="http://schemas.microsoft.com/office/drawing/2015/06/chart">
            <c:ext xmlns:c16="http://schemas.microsoft.com/office/drawing/2014/chart" uri="{C3380CC4-5D6E-409C-BE32-E72D297353CC}">
              <c16:uniqueId val="{00000007-4309-448C-AD3E-D38EBA87C73A}"/>
            </c:ext>
          </c:extLst>
        </c:ser>
        <c:dLbls>
          <c:showLegendKey val="0"/>
          <c:showVal val="0"/>
          <c:showCatName val="0"/>
          <c:showSerName val="0"/>
          <c:showPercent val="0"/>
          <c:showBubbleSize val="0"/>
        </c:dLbls>
        <c:gapWidth val="100"/>
        <c:overlap val="100"/>
        <c:axId val="171936384"/>
        <c:axId val="17194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1585</c:v>
                </c:pt>
                <c:pt idx="2">
                  <c:v>#N/A</c:v>
                </c:pt>
                <c:pt idx="3">
                  <c:v>#N/A</c:v>
                </c:pt>
                <c:pt idx="4">
                  <c:v>1176</c:v>
                </c:pt>
                <c:pt idx="5">
                  <c:v>#N/A</c:v>
                </c:pt>
                <c:pt idx="6">
                  <c:v>#N/A</c:v>
                </c:pt>
                <c:pt idx="7">
                  <c:v>824</c:v>
                </c:pt>
                <c:pt idx="8">
                  <c:v>#N/A</c:v>
                </c:pt>
                <c:pt idx="9">
                  <c:v>#N/A</c:v>
                </c:pt>
                <c:pt idx="10">
                  <c:v>1266</c:v>
                </c:pt>
                <c:pt idx="11">
                  <c:v>#N/A</c:v>
                </c:pt>
                <c:pt idx="12">
                  <c:v>#N/A</c:v>
                </c:pt>
                <c:pt idx="13">
                  <c:v>1091</c:v>
                </c:pt>
                <c:pt idx="14">
                  <c:v>#N/A</c:v>
                </c:pt>
              </c:numCache>
            </c:numRef>
          </c:val>
          <c:smooth val="0"/>
          <c:extLst xmlns:c16r2="http://schemas.microsoft.com/office/drawing/2015/06/chart">
            <c:ext xmlns:c16="http://schemas.microsoft.com/office/drawing/2014/chart" uri="{C3380CC4-5D6E-409C-BE32-E72D297353CC}">
              <c16:uniqueId val="{00000008-4309-448C-AD3E-D38EBA87C73A}"/>
            </c:ext>
          </c:extLst>
        </c:ser>
        <c:dLbls>
          <c:showLegendKey val="0"/>
          <c:showVal val="0"/>
          <c:showCatName val="0"/>
          <c:showSerName val="0"/>
          <c:showPercent val="0"/>
          <c:showBubbleSize val="0"/>
        </c:dLbls>
        <c:marker val="1"/>
        <c:smooth val="0"/>
        <c:axId val="171936384"/>
        <c:axId val="171946752"/>
      </c:lineChart>
      <c:catAx>
        <c:axId val="1719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946752"/>
        <c:crosses val="autoZero"/>
        <c:auto val="1"/>
        <c:lblAlgn val="ctr"/>
        <c:lblOffset val="100"/>
        <c:tickLblSkip val="1"/>
        <c:tickMarkSkip val="1"/>
        <c:noMultiLvlLbl val="0"/>
      </c:catAx>
      <c:valAx>
        <c:axId val="17194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9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54161</c:v>
                </c:pt>
                <c:pt idx="5">
                  <c:v>54525</c:v>
                </c:pt>
                <c:pt idx="8">
                  <c:v>53546</c:v>
                </c:pt>
                <c:pt idx="11">
                  <c:v>53613</c:v>
                </c:pt>
                <c:pt idx="14">
                  <c:v>50953</c:v>
                </c:pt>
              </c:numCache>
            </c:numRef>
          </c:val>
          <c:extLst xmlns:c16r2="http://schemas.microsoft.com/office/drawing/2015/06/chart">
            <c:ext xmlns:c16="http://schemas.microsoft.com/office/drawing/2014/chart" uri="{C3380CC4-5D6E-409C-BE32-E72D297353CC}">
              <c16:uniqueId val="{00000000-5DD2-4AE9-9741-AC85B63FBD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1606</c:v>
                </c:pt>
                <c:pt idx="5">
                  <c:v>1475</c:v>
                </c:pt>
                <c:pt idx="8">
                  <c:v>1302</c:v>
                </c:pt>
                <c:pt idx="11">
                  <c:v>1057</c:v>
                </c:pt>
                <c:pt idx="14">
                  <c:v>851</c:v>
                </c:pt>
              </c:numCache>
            </c:numRef>
          </c:val>
          <c:extLst xmlns:c16r2="http://schemas.microsoft.com/office/drawing/2015/06/chart">
            <c:ext xmlns:c16="http://schemas.microsoft.com/office/drawing/2014/chart" uri="{C3380CC4-5D6E-409C-BE32-E72D297353CC}">
              <c16:uniqueId val="{00000001-5DD2-4AE9-9741-AC85B63FBD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13404</c:v>
                </c:pt>
                <c:pt idx="5">
                  <c:v>11463</c:v>
                </c:pt>
                <c:pt idx="8">
                  <c:v>11861</c:v>
                </c:pt>
                <c:pt idx="11">
                  <c:v>12380</c:v>
                </c:pt>
                <c:pt idx="14">
                  <c:v>12836</c:v>
                </c:pt>
              </c:numCache>
            </c:numRef>
          </c:val>
          <c:extLst xmlns:c16r2="http://schemas.microsoft.com/office/drawing/2015/06/chart">
            <c:ext xmlns:c16="http://schemas.microsoft.com/office/drawing/2014/chart" uri="{C3380CC4-5D6E-409C-BE32-E72D297353CC}">
              <c16:uniqueId val="{00000002-5DD2-4AE9-9741-AC85B63FBD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D2-4AE9-9741-AC85B63FBD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D2-4AE9-9741-AC85B63FBD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D2-4AE9-9741-AC85B63FBD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6646</c:v>
                </c:pt>
                <c:pt idx="3">
                  <c:v>6057</c:v>
                </c:pt>
                <c:pt idx="6">
                  <c:v>5737</c:v>
                </c:pt>
                <c:pt idx="9">
                  <c:v>5650</c:v>
                </c:pt>
                <c:pt idx="12">
                  <c:v>5232</c:v>
                </c:pt>
              </c:numCache>
            </c:numRef>
          </c:val>
          <c:extLst xmlns:c16r2="http://schemas.microsoft.com/office/drawing/2015/06/chart">
            <c:ext xmlns:c16="http://schemas.microsoft.com/office/drawing/2014/chart" uri="{C3380CC4-5D6E-409C-BE32-E72D297353CC}">
              <c16:uniqueId val="{00000006-5DD2-4AE9-9741-AC85B63FBD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DD2-4AE9-9741-AC85B63FBD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30985</c:v>
                </c:pt>
                <c:pt idx="3">
                  <c:v>29225</c:v>
                </c:pt>
                <c:pt idx="6">
                  <c:v>28246</c:v>
                </c:pt>
                <c:pt idx="9">
                  <c:v>27682</c:v>
                </c:pt>
                <c:pt idx="12">
                  <c:v>26612</c:v>
                </c:pt>
              </c:numCache>
            </c:numRef>
          </c:val>
          <c:extLst xmlns:c16r2="http://schemas.microsoft.com/office/drawing/2015/06/chart">
            <c:ext xmlns:c16="http://schemas.microsoft.com/office/drawing/2014/chart" uri="{C3380CC4-5D6E-409C-BE32-E72D297353CC}">
              <c16:uniqueId val="{00000008-5DD2-4AE9-9741-AC85B63FBD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244</c:v>
                </c:pt>
                <c:pt idx="3">
                  <c:v>164</c:v>
                </c:pt>
                <c:pt idx="6">
                  <c:v>94</c:v>
                </c:pt>
                <c:pt idx="9">
                  <c:v>54</c:v>
                </c:pt>
                <c:pt idx="12">
                  <c:v>22</c:v>
                </c:pt>
              </c:numCache>
            </c:numRef>
          </c:val>
          <c:extLst xmlns:c16r2="http://schemas.microsoft.com/office/drawing/2015/06/chart">
            <c:ext xmlns:c16="http://schemas.microsoft.com/office/drawing/2014/chart" uri="{C3380CC4-5D6E-409C-BE32-E72D297353CC}">
              <c16:uniqueId val="{00000009-5DD2-4AE9-9741-AC85B63FBD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33417</c:v>
                </c:pt>
                <c:pt idx="3">
                  <c:v>36532</c:v>
                </c:pt>
                <c:pt idx="6">
                  <c:v>35794</c:v>
                </c:pt>
                <c:pt idx="9">
                  <c:v>36322</c:v>
                </c:pt>
                <c:pt idx="12">
                  <c:v>35483</c:v>
                </c:pt>
              </c:numCache>
            </c:numRef>
          </c:val>
          <c:extLst xmlns:c16r2="http://schemas.microsoft.com/office/drawing/2015/06/chart">
            <c:ext xmlns:c16="http://schemas.microsoft.com/office/drawing/2014/chart" uri="{C3380CC4-5D6E-409C-BE32-E72D297353CC}">
              <c16:uniqueId val="{0000000A-5DD2-4AE9-9741-AC85B63FBD87}"/>
            </c:ext>
          </c:extLst>
        </c:ser>
        <c:dLbls>
          <c:showLegendKey val="0"/>
          <c:showVal val="0"/>
          <c:showCatName val="0"/>
          <c:showSerName val="0"/>
          <c:showPercent val="0"/>
          <c:showBubbleSize val="0"/>
        </c:dLbls>
        <c:gapWidth val="100"/>
        <c:overlap val="100"/>
        <c:axId val="188913152"/>
        <c:axId val="18891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2121</c:v>
                </c:pt>
                <c:pt idx="2">
                  <c:v>#N/A</c:v>
                </c:pt>
                <c:pt idx="3">
                  <c:v>#N/A</c:v>
                </c:pt>
                <c:pt idx="4">
                  <c:v>4516</c:v>
                </c:pt>
                <c:pt idx="5">
                  <c:v>#N/A</c:v>
                </c:pt>
                <c:pt idx="6">
                  <c:v>#N/A</c:v>
                </c:pt>
                <c:pt idx="7">
                  <c:v>3163</c:v>
                </c:pt>
                <c:pt idx="8">
                  <c:v>#N/A</c:v>
                </c:pt>
                <c:pt idx="9">
                  <c:v>#N/A</c:v>
                </c:pt>
                <c:pt idx="10">
                  <c:v>2657</c:v>
                </c:pt>
                <c:pt idx="11">
                  <c:v>#N/A</c:v>
                </c:pt>
                <c:pt idx="12">
                  <c:v>#N/A</c:v>
                </c:pt>
                <c:pt idx="13">
                  <c:v>2708</c:v>
                </c:pt>
                <c:pt idx="14">
                  <c:v>#N/A</c:v>
                </c:pt>
              </c:numCache>
            </c:numRef>
          </c:val>
          <c:smooth val="0"/>
          <c:extLst xmlns:c16r2="http://schemas.microsoft.com/office/drawing/2015/06/chart">
            <c:ext xmlns:c16="http://schemas.microsoft.com/office/drawing/2014/chart" uri="{C3380CC4-5D6E-409C-BE32-E72D297353CC}">
              <c16:uniqueId val="{0000000B-5DD2-4AE9-9741-AC85B63FBD87}"/>
            </c:ext>
          </c:extLst>
        </c:ser>
        <c:dLbls>
          <c:showLegendKey val="0"/>
          <c:showVal val="0"/>
          <c:showCatName val="0"/>
          <c:showSerName val="0"/>
          <c:showPercent val="0"/>
          <c:showBubbleSize val="0"/>
        </c:dLbls>
        <c:marker val="1"/>
        <c:smooth val="0"/>
        <c:axId val="188913152"/>
        <c:axId val="188915072"/>
      </c:lineChart>
      <c:catAx>
        <c:axId val="1889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915072"/>
        <c:crosses val="autoZero"/>
        <c:auto val="1"/>
        <c:lblAlgn val="ctr"/>
        <c:lblOffset val="100"/>
        <c:tickLblSkip val="1"/>
        <c:tickMarkSkip val="1"/>
        <c:noMultiLvlLbl val="0"/>
      </c:catAx>
      <c:valAx>
        <c:axId val="18891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5089</c:v>
                </c:pt>
                <c:pt idx="1">
                  <c:v>5102</c:v>
                </c:pt>
                <c:pt idx="2">
                  <c:v>5115</c:v>
                </c:pt>
              </c:numCache>
            </c:numRef>
          </c:val>
          <c:extLst xmlns:c16r2="http://schemas.microsoft.com/office/drawing/2015/06/chart">
            <c:ext xmlns:c16="http://schemas.microsoft.com/office/drawing/2014/chart" uri="{C3380CC4-5D6E-409C-BE32-E72D297353CC}">
              <c16:uniqueId val="{00000000-D241-4F3C-BB24-9AFC9D0391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1053</c:v>
                </c:pt>
                <c:pt idx="1">
                  <c:v>1058</c:v>
                </c:pt>
                <c:pt idx="2">
                  <c:v>1266</c:v>
                </c:pt>
              </c:numCache>
            </c:numRef>
          </c:val>
          <c:extLst xmlns:c16r2="http://schemas.microsoft.com/office/drawing/2015/06/chart">
            <c:ext xmlns:c16="http://schemas.microsoft.com/office/drawing/2014/chart" uri="{C3380CC4-5D6E-409C-BE32-E72D297353CC}">
              <c16:uniqueId val="{00000001-D241-4F3C-BB24-9AFC9D0391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7955</c:v>
                </c:pt>
                <c:pt idx="1">
                  <c:v>8088</c:v>
                </c:pt>
                <c:pt idx="2">
                  <c:v>8133</c:v>
                </c:pt>
              </c:numCache>
            </c:numRef>
          </c:val>
          <c:extLst xmlns:c16r2="http://schemas.microsoft.com/office/drawing/2015/06/chart">
            <c:ext xmlns:c16="http://schemas.microsoft.com/office/drawing/2014/chart" uri="{C3380CC4-5D6E-409C-BE32-E72D297353CC}">
              <c16:uniqueId val="{00000002-D241-4F3C-BB24-9AFC9D0391BD}"/>
            </c:ext>
          </c:extLst>
        </c:ser>
        <c:dLbls>
          <c:showLegendKey val="0"/>
          <c:showVal val="0"/>
          <c:showCatName val="0"/>
          <c:showSerName val="0"/>
          <c:showPercent val="0"/>
          <c:showBubbleSize val="0"/>
        </c:dLbls>
        <c:gapWidth val="120"/>
        <c:overlap val="100"/>
        <c:axId val="189116800"/>
        <c:axId val="189118336"/>
      </c:barChart>
      <c:catAx>
        <c:axId val="1891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118336"/>
        <c:crosses val="autoZero"/>
        <c:auto val="1"/>
        <c:lblAlgn val="ctr"/>
        <c:lblOffset val="100"/>
        <c:tickLblSkip val="1"/>
        <c:tickMarkSkip val="1"/>
        <c:noMultiLvlLbl val="0"/>
      </c:catAx>
      <c:valAx>
        <c:axId val="189118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911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60-4186-A6E4-5F122145A19C}"/>
                </c:ext>
                <c:ext xmlns:c15="http://schemas.microsoft.com/office/drawing/2012/chart" uri="{CE6537A1-D6FC-4f65-9D91-7224C49458BB}">
                  <c15:dlblFieldTable>
                    <c15:dlblFTEntry>
                      <c15:txfldGUID>{B1382429-761C-4B0C-AD6C-E98060339B7D}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60-4186-A6E4-5F122145A19C}"/>
                </c:ext>
                <c:ext xmlns:c15="http://schemas.microsoft.com/office/drawing/2012/chart" uri="{CE6537A1-D6FC-4f65-9D91-7224C49458BB}">
                  <c15:dlblFieldTable>
                    <c15:dlblFTEntry>
                      <c15:txfldGUID>{F46CE9F7-F19B-44DC-B562-1122CE8D7C4B}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60-4186-A6E4-5F122145A19C}"/>
                </c:ext>
                <c:ext xmlns:c15="http://schemas.microsoft.com/office/drawing/2012/chart" uri="{CE6537A1-D6FC-4f65-9D91-7224C49458BB}">
                  <c15:dlblFieldTable>
                    <c15:dlblFTEntry>
                      <c15:txfldGUID>{AC561105-5C8A-4F08-996B-013A5A6314DC}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60-4186-A6E4-5F122145A19C}"/>
                </c:ext>
                <c:ext xmlns:c15="http://schemas.microsoft.com/office/drawing/2012/chart" uri="{CE6537A1-D6FC-4f65-9D91-7224C49458BB}">
                  <c15:dlblFieldTable>
                    <c15:dlblFTEntry>
                      <c15:txfldGUID>{F928D4FF-9E8E-4B72-8821-3E5A16B4B8EE}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60-4186-A6E4-5F122145A19C}"/>
                </c:ext>
                <c:ext xmlns:c15="http://schemas.microsoft.com/office/drawing/2012/chart" uri="{CE6537A1-D6FC-4f65-9D91-7224C49458BB}">
                  <c15:dlblFieldTable>
                    <c15:dlblFTEntry>
                      <c15:txfldGUID>{56928B08-0344-44EB-A066-8A7E02520DE8}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60-4186-A6E4-5F122145A19C}"/>
                </c:ext>
                <c:ext xmlns:c15="http://schemas.microsoft.com/office/drawing/2012/chart" uri="{CE6537A1-D6FC-4f65-9D91-7224C49458BB}">
                  <c15:dlblFieldTable>
                    <c15:dlblFTEntry>
                      <c15:txfldGUID>{6D8BA72C-6D69-40A7-9189-7804793E639B}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60-4186-A6E4-5F122145A19C}"/>
                </c:ext>
                <c:ext xmlns:c15="http://schemas.microsoft.com/office/drawing/2012/chart" uri="{CE6537A1-D6FC-4f65-9D91-7224C49458BB}">
                  <c15:layout/>
                  <c15:dlblFieldTable>
                    <c15:dlblFTEntry>
                      <c15:txfldGUID>{2AAF93B2-BD8B-46C0-B33A-B706EBC80DEC}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60-4186-A6E4-5F122145A19C}"/>
                </c:ext>
                <c:ext xmlns:c15="http://schemas.microsoft.com/office/drawing/2012/chart" uri="{CE6537A1-D6FC-4f65-9D91-7224C49458BB}">
                  <c15:layout/>
                  <c15:dlblFieldTable>
                    <c15:dlblFTEntry>
                      <c15:txfldGUID>{AA7C226F-862F-4974-A753-4E5DA3715BD8}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60-4186-A6E4-5F122145A19C}"/>
                </c:ext>
                <c:ext xmlns:c15="http://schemas.microsoft.com/office/drawing/2012/chart" uri="{CE6537A1-D6FC-4f65-9D91-7224C49458BB}">
                  <c15:dlblFieldTable>
                    <c15:dlblFTEntry>
                      <c15:txfldGUID>{067505A2-CA84-4463-9B6F-15FC0ABF5613}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52.3</c:v>
                </c:pt>
                <c:pt idx="24">
                  <c:v>53.5</c:v>
                </c:pt>
              </c:numCache>
            </c:numRef>
          </c:xVal>
          <c:yVal>
            <c:numRef>
              <c:f>公会計指標分析・財政指標組合せ分析表!$BP$51:$DC$51</c:f>
              <c:numCache>
                <c:formatCode>#,##0.0;"▲ "#,##0.0</c:formatCode>
                <c:ptCount val="40"/>
                <c:pt idx="16">
                  <c:v>18.5</c:v>
                </c:pt>
                <c:pt idx="24">
                  <c:v>15.9</c:v>
                </c:pt>
              </c:numCache>
            </c:numRef>
          </c:yVal>
          <c:smooth val="0"/>
          <c:extLst xmlns:c16r2="http://schemas.microsoft.com/office/drawing/2015/06/chart">
            <c:ext xmlns:c16="http://schemas.microsoft.com/office/drawing/2014/chart" uri="{C3380CC4-5D6E-409C-BE32-E72D297353CC}">
              <c16:uniqueId val="{00000009-ED60-4186-A6E4-5F122145A1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60-4186-A6E4-5F122145A19C}"/>
                </c:ext>
                <c:ext xmlns:c15="http://schemas.microsoft.com/office/drawing/2012/chart" uri="{CE6537A1-D6FC-4f65-9D91-7224C49458BB}">
                  <c15:dlblFieldTable>
                    <c15:dlblFTEntry>
                      <c15:txfldGUID>{07B5EF6E-D80A-406B-8A95-ABEBCCB27BDA}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60-4186-A6E4-5F122145A19C}"/>
                </c:ext>
                <c:ext xmlns:c15="http://schemas.microsoft.com/office/drawing/2012/chart" uri="{CE6537A1-D6FC-4f65-9D91-7224C49458BB}">
                  <c15:dlblFieldTable>
                    <c15:dlblFTEntry>
                      <c15:txfldGUID>{55820B44-A9CD-4053-ACDE-F4BFDAEB801D}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60-4186-A6E4-5F122145A19C}"/>
                </c:ext>
                <c:ext xmlns:c15="http://schemas.microsoft.com/office/drawing/2012/chart" uri="{CE6537A1-D6FC-4f65-9D91-7224C49458BB}">
                  <c15:dlblFieldTable>
                    <c15:dlblFTEntry>
                      <c15:txfldGUID>{A1DB5350-83BC-452A-90AB-7D6E2F0E1C14}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60-4186-A6E4-5F122145A19C}"/>
                </c:ext>
                <c:ext xmlns:c15="http://schemas.microsoft.com/office/drawing/2012/chart" uri="{CE6537A1-D6FC-4f65-9D91-7224C49458BB}">
                  <c15:dlblFieldTable>
                    <c15:dlblFTEntry>
                      <c15:txfldGUID>{0523DABF-2895-441E-B773-3DE658BCBAB4}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60-4186-A6E4-5F122145A19C}"/>
                </c:ext>
                <c:ext xmlns:c15="http://schemas.microsoft.com/office/drawing/2012/chart" uri="{CE6537A1-D6FC-4f65-9D91-7224C49458BB}">
                  <c15:dlblFieldTable>
                    <c15:dlblFTEntry>
                      <c15:txfldGUID>{9423E089-760F-4BA1-BCD9-06DEF78F9039}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60-4186-A6E4-5F122145A19C}"/>
                </c:ext>
                <c:ext xmlns:c15="http://schemas.microsoft.com/office/drawing/2012/chart" uri="{CE6537A1-D6FC-4f65-9D91-7224C49458BB}">
                  <c15:dlblFieldTable>
                    <c15:dlblFTEntry>
                      <c15:txfldGUID>{8F8B2AC7-EC65-4D80-96EE-E64C592269EF}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60-4186-A6E4-5F122145A19C}"/>
                </c:ext>
                <c:ext xmlns:c15="http://schemas.microsoft.com/office/drawing/2012/chart" uri="{CE6537A1-D6FC-4f65-9D91-7224C49458BB}">
                  <c15:layout/>
                  <c15:dlblFieldTable>
                    <c15:dlblFTEntry>
                      <c15:txfldGUID>{20972A50-AF3F-42AA-802C-FDB136263F6F}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60-4186-A6E4-5F122145A19C}"/>
                </c:ext>
                <c:ext xmlns:c15="http://schemas.microsoft.com/office/drawing/2012/chart" uri="{CE6537A1-D6FC-4f65-9D91-7224C49458BB}">
                  <c15:layout/>
                  <c15:dlblFieldTable>
                    <c15:dlblFTEntry>
                      <c15:txfldGUID>{A9B6E1D5-93FF-4A95-9C9D-C4A350704EBF}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60-4186-A6E4-5F122145A19C}"/>
                </c:ext>
                <c:ext xmlns:c15="http://schemas.microsoft.com/office/drawing/2012/chart" uri="{CE6537A1-D6FC-4f65-9D91-7224C49458BB}">
                  <c15:dlblFieldTable>
                    <c15:dlblFTEntry>
                      <c15:txfldGUID>{E620AFAE-648C-4512-B9F0-406078697D0A}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ED60-4186-A6E4-5F122145A19C}"/>
            </c:ext>
          </c:extLst>
        </c:ser>
        <c:dLbls>
          <c:showLegendKey val="0"/>
          <c:showVal val="1"/>
          <c:showCatName val="0"/>
          <c:showSerName val="0"/>
          <c:showPercent val="0"/>
          <c:showBubbleSize val="0"/>
        </c:dLbls>
        <c:axId val="190152064"/>
        <c:axId val="190154240"/>
      </c:scatterChart>
      <c:valAx>
        <c:axId val="190152064"/>
        <c:scaling>
          <c:orientation val="minMax"/>
          <c:max val="57.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154240"/>
        <c:crosses val="autoZero"/>
        <c:crossBetween val="midCat"/>
      </c:valAx>
      <c:valAx>
        <c:axId val="190154240"/>
        <c:scaling>
          <c:orientation val="minMax"/>
          <c:max val="4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15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EA-42CA-9A52-E880868E5EA4}"/>
                </c:ext>
                <c:ext xmlns:c15="http://schemas.microsoft.com/office/drawing/2012/chart" uri="{CE6537A1-D6FC-4f65-9D91-7224C49458BB}">
                  <c15:layout/>
                  <c15:dlblFieldTable>
                    <c15:dlblFTEntry>
                      <c15:txfldGUID>{7F13D263-0F3B-4419-9E66-AC63E711B5E0}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EA-42CA-9A52-E880868E5EA4}"/>
                </c:ext>
                <c:ext xmlns:c15="http://schemas.microsoft.com/office/drawing/2012/chart" uri="{CE6537A1-D6FC-4f65-9D91-7224C49458BB}">
                  <c15:dlblFieldTable>
                    <c15:dlblFTEntry>
                      <c15:txfldGUID>{9F481026-A30F-4419-9BD4-5B3B00F7FE98}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EA-42CA-9A52-E880868E5EA4}"/>
                </c:ext>
                <c:ext xmlns:c15="http://schemas.microsoft.com/office/drawing/2012/chart" uri="{CE6537A1-D6FC-4f65-9D91-7224C49458BB}">
                  <c15:dlblFieldTable>
                    <c15:dlblFTEntry>
                      <c15:txfldGUID>{1C6E72B3-C3C5-4729-A10D-3B44B510B948}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EA-42CA-9A52-E880868E5EA4}"/>
                </c:ext>
                <c:ext xmlns:c15="http://schemas.microsoft.com/office/drawing/2012/chart" uri="{CE6537A1-D6FC-4f65-9D91-7224C49458BB}">
                  <c15:dlblFieldTable>
                    <c15:dlblFTEntry>
                      <c15:txfldGUID>{5C73A902-9762-4567-B22C-18CA64DC6E12}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EA-42CA-9A52-E880868E5EA4}"/>
                </c:ext>
                <c:ext xmlns:c15="http://schemas.microsoft.com/office/drawing/2012/chart" uri="{CE6537A1-D6FC-4f65-9D91-7224C49458BB}">
                  <c15:dlblFieldTable>
                    <c15:dlblFTEntry>
                      <c15:txfldGUID>{733408BA-2AB0-4CA2-8F08-B8737D5EAAB6}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EA-42CA-9A52-E880868E5EA4}"/>
                </c:ext>
                <c:ext xmlns:c15="http://schemas.microsoft.com/office/drawing/2012/chart" uri="{CE6537A1-D6FC-4f65-9D91-7224C49458BB}">
                  <c15:layout/>
                  <c15:dlblFieldTable>
                    <c15:dlblFTEntry>
                      <c15:txfldGUID>{48FAFE04-5FBD-4A12-8F8B-08A4FFEDDFFE}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EA-42CA-9A52-E880868E5EA4}"/>
                </c:ext>
                <c:ext xmlns:c15="http://schemas.microsoft.com/office/drawing/2012/chart" uri="{CE6537A1-D6FC-4f65-9D91-7224C49458BB}">
                  <c15:layout/>
                  <c15:dlblFieldTable>
                    <c15:dlblFTEntry>
                      <c15:txfldGUID>{50BA741A-3F85-4BE1-AFDA-2B3CBE195B59}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832534702120034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EA-42CA-9A52-E880868E5EA4}"/>
                </c:ext>
                <c:ext xmlns:c15="http://schemas.microsoft.com/office/drawing/2012/chart" uri="{CE6537A1-D6FC-4f65-9D91-7224C49458BB}">
                  <c15:layout/>
                  <c15:dlblFieldTable>
                    <c15:dlblFTEntry>
                      <c15:txfldGUID>{02B241DF-3250-47C3-9A96-C9F77F39C9DB}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507063621702093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EA-42CA-9A52-E880868E5EA4}"/>
                </c:ext>
                <c:ext xmlns:c15="http://schemas.microsoft.com/office/drawing/2012/chart" uri="{CE6537A1-D6FC-4f65-9D91-7224C49458BB}">
                  <c15:layout/>
                  <c15:dlblFieldTable>
                    <c15:dlblFTEntry>
                      <c15:txfldGUID>{968E3108-D6E2-4E3B-8D81-67BB4FFA46D5}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8.4</c:v>
                </c:pt>
                <c:pt idx="16">
                  <c:v>6.8</c:v>
                </c:pt>
                <c:pt idx="24">
                  <c:v>6.4</c:v>
                </c:pt>
                <c:pt idx="32">
                  <c:v>6.3</c:v>
                </c:pt>
              </c:numCache>
            </c:numRef>
          </c:xVal>
          <c:yVal>
            <c:numRef>
              <c:f>公会計指標分析・財政指標組合せ分析表!$BP$73:$DC$73</c:f>
              <c:numCache>
                <c:formatCode>#,##0.0;"▲ "#,##0.0</c:formatCode>
                <c:ptCount val="40"/>
                <c:pt idx="0">
                  <c:v>12</c:v>
                </c:pt>
                <c:pt idx="8">
                  <c:v>26.1</c:v>
                </c:pt>
                <c:pt idx="16">
                  <c:v>18.5</c:v>
                </c:pt>
                <c:pt idx="24">
                  <c:v>15.9</c:v>
                </c:pt>
                <c:pt idx="32">
                  <c:v>16.8</c:v>
                </c:pt>
              </c:numCache>
            </c:numRef>
          </c:yVal>
          <c:smooth val="0"/>
          <c:extLst xmlns:c16r2="http://schemas.microsoft.com/office/drawing/2015/06/chart">
            <c:ext xmlns:c16="http://schemas.microsoft.com/office/drawing/2014/chart" uri="{C3380CC4-5D6E-409C-BE32-E72D297353CC}">
              <c16:uniqueId val="{00000009-44EA-42CA-9A52-E880868E5E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EA-42CA-9A52-E880868E5EA4}"/>
                </c:ext>
                <c:ext xmlns:c15="http://schemas.microsoft.com/office/drawing/2012/chart" uri="{CE6537A1-D6FC-4f65-9D91-7224C49458BB}">
                  <c15:layout/>
                  <c15:dlblFieldTable>
                    <c15:dlblFTEntry>
                      <c15:txfldGUID>{9645A497-4FAF-49F4-A585-275989BE09AC}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EA-42CA-9A52-E880868E5EA4}"/>
                </c:ext>
                <c:ext xmlns:c15="http://schemas.microsoft.com/office/drawing/2012/chart" uri="{CE6537A1-D6FC-4f65-9D91-7224C49458BB}">
                  <c15:dlblFieldTable>
                    <c15:dlblFTEntry>
                      <c15:txfldGUID>{162D69ED-AC68-4222-8297-840A6E619656}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EA-42CA-9A52-E880868E5EA4}"/>
                </c:ext>
                <c:ext xmlns:c15="http://schemas.microsoft.com/office/drawing/2012/chart" uri="{CE6537A1-D6FC-4f65-9D91-7224C49458BB}">
                  <c15:dlblFieldTable>
                    <c15:dlblFTEntry>
                      <c15:txfldGUID>{5E2C7A6E-21AE-4FD7-B6FD-945862D0764B}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EA-42CA-9A52-E880868E5EA4}"/>
                </c:ext>
                <c:ext xmlns:c15="http://schemas.microsoft.com/office/drawing/2012/chart" uri="{CE6537A1-D6FC-4f65-9D91-7224C49458BB}">
                  <c15:dlblFieldTable>
                    <c15:dlblFTEntry>
                      <c15:txfldGUID>{825B1AF7-FC35-42D9-9CE8-FC742D8DABD9}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EA-42CA-9A52-E880868E5EA4}"/>
                </c:ext>
                <c:ext xmlns:c15="http://schemas.microsoft.com/office/drawing/2012/chart" uri="{CE6537A1-D6FC-4f65-9D91-7224C49458BB}">
                  <c15:dlblFieldTable>
                    <c15:dlblFTEntry>
                      <c15:txfldGUID>{2CA0CDF5-86F1-4526-8CD0-FCF73B00A5D1}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EA-42CA-9A52-E880868E5EA4}"/>
                </c:ext>
                <c:ext xmlns:c15="http://schemas.microsoft.com/office/drawing/2012/chart" uri="{CE6537A1-D6FC-4f65-9D91-7224C49458BB}">
                  <c15:layout/>
                  <c15:dlblFieldTable>
                    <c15:dlblFTEntry>
                      <c15:txfldGUID>{27F0BA59-C9F2-4791-A4E1-2E9E82B93ED8}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EA-42CA-9A52-E880868E5EA4}"/>
                </c:ext>
                <c:ext xmlns:c15="http://schemas.microsoft.com/office/drawing/2012/chart" uri="{CE6537A1-D6FC-4f65-9D91-7224C49458BB}">
                  <c15:layout/>
                  <c15:dlblFieldTable>
                    <c15:dlblFTEntry>
                      <c15:txfldGUID>{B1253A55-BC67-4142-9C98-38D24A0EFB7F}</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EA-42CA-9A52-E880868E5EA4}"/>
                </c:ext>
                <c:ext xmlns:c15="http://schemas.microsoft.com/office/drawing/2012/chart" uri="{CE6537A1-D6FC-4f65-9D91-7224C49458BB}">
                  <c15:layout/>
                  <c15:dlblFieldTable>
                    <c15:dlblFTEntry>
                      <c15:txfldGUID>{B3A4F36D-1BEC-451F-9FC7-93EFA4D21517}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EA-42CA-9A52-E880868E5EA4}"/>
                </c:ext>
                <c:ext xmlns:c15="http://schemas.microsoft.com/office/drawing/2012/chart" uri="{CE6537A1-D6FC-4f65-9D91-7224C49458BB}">
                  <c15:layout/>
                  <c15:dlblFieldTable>
                    <c15:dlblFTEntry>
                      <c15:txfldGUID>{CBCC397A-180E-43CC-8F1D-15BA6056E8F6}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44EA-42CA-9A52-E880868E5EA4}"/>
            </c:ext>
          </c:extLst>
        </c:ser>
        <c:dLbls>
          <c:showLegendKey val="0"/>
          <c:showVal val="1"/>
          <c:showCatName val="0"/>
          <c:showSerName val="0"/>
          <c:showPercent val="0"/>
          <c:showBubbleSize val="0"/>
        </c:dLbls>
        <c:axId val="189856768"/>
        <c:axId val="189858944"/>
      </c:scatterChart>
      <c:valAx>
        <c:axId val="189856768"/>
        <c:scaling>
          <c:orientation val="minMax"/>
          <c:max val="10.1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858944"/>
        <c:crosses val="autoZero"/>
        <c:crossBetween val="midCat"/>
      </c:valAx>
      <c:valAx>
        <c:axId val="189858944"/>
        <c:scaling>
          <c:orientation val="minMax"/>
          <c:max val="5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856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年度の単年度数値は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6.7</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％となっており単年度で比較すると</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ポイント改善した。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その主な要因としては、平成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の水道事業において高料金対策に要する経費や統合水道に係る統合前の簡易水道の建設改良に要する経費等に対する繰出金の減少や、下水道事業における繰出算定基準となる減価償却費の減少等による分子側の数値の減少が挙げられる。</a:t>
          </a:r>
          <a:endParaRPr lang="en-US" altLang="ja-JP" sz="12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市債残高の推移や公債費の動向を十分に管理するとともに、特別会計にかかる公債費繰出額や公債費に準ずる債務負担行為等も管理を徹底し、今後も実質公債費比率を抑制する必要がある。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将来負担比率は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16.8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％となり、現時点では財政健全化基準以内となっている。</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前年度の</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15.9</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％と比較して</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0.9 </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ポイント悪化した。</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将来負担比率の悪化は、普通交付税が一本算定へ向けた逓減措置（５割）により減少したこと等により、分母である標準財政規模が約５億円減少したことが主な要因に挙げられる。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今後も地方債発行額の増加が見込まれるが、繰上償還を実施するなど、将来負担比率の改善に努める必要がある。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地域医療への充当を含めた地域振興基金を４億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万円、ふるさと寄附金を２億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万円取り崩した一方、新庁舎整備のたええの庁舎整備基金に約４億円、地域振興基金に３億円、ふるさと寄附金に１億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万円を積み立てたこと等により、基金全体としては約２億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財政収支見通しの中で、今後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年間の単純累計額で約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億円の赤字となる。財政調整基金についても取り崩しが増えていくため厳しい見通しであるが、平成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年度の豪雨災害の事例（約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en-US" sz="1400">
              <a:effectLst/>
              <a:latin typeface="ＭＳ Ｐゴシック" panose="020B0600070205080204" pitchFamily="50" charset="-128"/>
              <a:ea typeface="ＭＳ Ｐゴシック" panose="020B0600070205080204" pitchFamily="50" charset="-128"/>
            </a:rPr>
            <a:t>市における市民の連帯の強化及び均衡ある地域振興を図るための事業に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要する経費に</a:t>
          </a:r>
          <a:r>
            <a:rPr lang="ja-JP" altLang="en-US" sz="1400">
              <a:effectLst/>
              <a:latin typeface="ＭＳ Ｐゴシック" panose="020B0600070205080204" pitchFamily="50" charset="-128"/>
              <a:ea typeface="ＭＳ Ｐゴシック" panose="020B0600070205080204" pitchFamily="50" charset="-128"/>
            </a:rPr>
            <a:t>充当する基金。</a:t>
          </a:r>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庁舎整備事業基金：新庁舎建設事業に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要する経費に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充当する基金。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学校等整備基金：</a:t>
          </a:r>
          <a:r>
            <a:rPr lang="ja-JP" altLang="en-US" sz="1400">
              <a:effectLst/>
              <a:latin typeface="ＭＳ Ｐゴシック" panose="020B0600070205080204" pitchFamily="50" charset="-128"/>
              <a:ea typeface="ＭＳ Ｐゴシック" panose="020B0600070205080204" pitchFamily="50" charset="-128"/>
            </a:rPr>
            <a:t>学校等の新築、改築及び改修に要する経費に充当する基金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消防防災施設等整備基金：消</a:t>
          </a:r>
          <a:r>
            <a:rPr lang="ja-JP" altLang="en-US" sz="1400">
              <a:effectLst/>
              <a:latin typeface="ＭＳ Ｐゴシック" panose="020B0600070205080204" pitchFamily="50" charset="-128"/>
              <a:ea typeface="ＭＳ Ｐゴシック" panose="020B0600070205080204" pitchFamily="50" charset="-128"/>
            </a:rPr>
            <a:t>防本部又は丹波市消防団の消防防災施設及び設備の整備に要する経費に充当する基金。</a:t>
          </a:r>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地域づくり基金：</a:t>
          </a:r>
          <a:r>
            <a:rPr lang="ja-JP" altLang="en-US" sz="1400">
              <a:effectLst/>
              <a:latin typeface="ＭＳ Ｐゴシック" panose="020B0600070205080204" pitchFamily="50" charset="-128"/>
              <a:ea typeface="ＭＳ Ｐゴシック" panose="020B0600070205080204" pitchFamily="50" charset="-128"/>
            </a:rPr>
            <a:t>市内における住民主体の地域づくり活動の推進を図るための事業に要する経費に充当する基金。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地域医療への充当を含めた地域振興基金を４億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万円、ふるさと寄附金を２億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万円取り崩した一方、新庁舎整備のたええの庁舎整備基金に約４億円、地域振興基金に３億円、ふるさと寄附金に１億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万円を積み立てたこと等により、基金全体としては約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庁舎整備事業基金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：現本庁舎も建設後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年が経過し老朽化が進んでいるので、新庁舎建設を見据え今後も継続的に基金を積み立てていく。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地域振興基金：地域振興を図る事業に毎年約５億円充当しているので、今後も事業を継続するため継続して基金を積み立てていく。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毎年決算時での取崩しはなく、基金利子分のみが増額となっている。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％を目安として積立等を行っている。平成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年の豪雨災害では約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億円を取り崩したため、こうした災害にも備えるために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％を目安としている。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デジタル防災無線整備工事にかかる契約受託業者の談合により、契約金額の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分の１を違約金として受け入れ、同額を減債基金積み立てた。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年度予算において減債基金の積立予定はないが、今後繰上償還等が必要となったときは基金積立を順次行っていく。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原価償却率については、類似団体平均を下回っているが、上昇傾向にあるため施設の長寿命化による更新時期の平準化や、必要性の見直しを検討するなど、計画的な資産管理が今後の課題とな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129117</xdr:rowOff>
    </xdr:from>
    <xdr:to>
      <xdr:col>19</xdr:col>
      <xdr:colOff>187325</xdr:colOff>
      <xdr:row>32</xdr:row>
      <xdr:rowOff>59267</xdr:rowOff>
    </xdr:to>
    <xdr:sp macro="" textlink="">
      <xdr:nvSpPr>
        <xdr:cNvPr id="78" name="楕円 77"/>
        <xdr:cNvSpPr/>
      </xdr:nvSpPr>
      <xdr:spPr>
        <a:xfrm>
          <a:off x="4000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847</xdr:rowOff>
    </xdr:from>
    <xdr:to>
      <xdr:col>15</xdr:col>
      <xdr:colOff>187325</xdr:colOff>
      <xdr:row>32</xdr:row>
      <xdr:rowOff>102447</xdr:rowOff>
    </xdr:to>
    <xdr:sp macro="" textlink="">
      <xdr:nvSpPr>
        <xdr:cNvPr id="79" name="楕円 78"/>
        <xdr:cNvSpPr/>
      </xdr:nvSpPr>
      <xdr:spPr>
        <a:xfrm>
          <a:off x="3238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51647</xdr:rowOff>
    </xdr:to>
    <xdr:cxnSp macro="">
      <xdr:nvCxnSpPr>
        <xdr:cNvPr id="80" name="直線コネクタ 79"/>
        <xdr:cNvCxnSpPr/>
      </xdr:nvCxnSpPr>
      <xdr:spPr>
        <a:xfrm flipV="1">
          <a:off x="3289300" y="62663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1"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2"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50394</xdr:rowOff>
    </xdr:from>
    <xdr:ext cx="405111" cy="259045"/>
    <xdr:sp macro="" textlink="">
      <xdr:nvSpPr>
        <xdr:cNvPr id="83" name="n_1mainValue有形固定資産減価償却率"/>
        <xdr:cNvSpPr txBox="1"/>
      </xdr:nvSpPr>
      <xdr:spPr>
        <a:xfrm>
          <a:off x="38360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93574</xdr:rowOff>
    </xdr:from>
    <xdr:ext cx="405111" cy="259045"/>
    <xdr:sp macro="" textlink="">
      <xdr:nvSpPr>
        <xdr:cNvPr id="84" name="n_2mainValue有形固定資産減価償却率"/>
        <xdr:cNvSpPr txBox="1"/>
      </xdr:nvSpPr>
      <xdr:spPr>
        <a:xfrm>
          <a:off x="30867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年度は約５億円の繰上償還を行うなど、合併以降は繰上償還を毎年行い地方債残高の減少させたことにより、債務償還可能年数は類似団体平均を下回っている。また、平成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年度には、健康センター ミルネ整備事業や幼保一元化事業に係る起債の発行が終了するため将来負担額は減少傾向となる見込み。</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8"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5" name="楕円 124"/>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6" name="債務償還可能年数該当値テキスト"/>
        <xdr:cNvSpPr txBox="1"/>
      </xdr:nvSpPr>
      <xdr:spPr>
        <a:xfrm>
          <a:off x="14846300" y="593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0" name="楕円 69"/>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19685</xdr:rowOff>
    </xdr:from>
    <xdr:to>
      <xdr:col>15</xdr:col>
      <xdr:colOff>101600</xdr:colOff>
      <xdr:row>38</xdr:row>
      <xdr:rowOff>121285</xdr:rowOff>
    </xdr:to>
    <xdr:sp macro="" textlink="">
      <xdr:nvSpPr>
        <xdr:cNvPr id="71" name="楕円 70"/>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70485</xdr:rowOff>
    </xdr:to>
    <xdr:cxnSp macro="">
      <xdr:nvCxnSpPr>
        <xdr:cNvPr id="72" name="直線コネクタ 71"/>
        <xdr:cNvCxnSpPr/>
      </xdr:nvCxnSpPr>
      <xdr:spPr>
        <a:xfrm flipV="1">
          <a:off x="2908300" y="6557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75" name="n_1main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137812</xdr:rowOff>
    </xdr:from>
    <xdr:ext cx="405111" cy="259045"/>
    <xdr:sp macro="" textlink="">
      <xdr:nvSpPr>
        <xdr:cNvPr id="76" name="n_2mainValue【道路】&#10;有形固定資産減価償却率"/>
        <xdr:cNvSpPr txBox="1"/>
      </xdr:nvSpPr>
      <xdr:spPr>
        <a:xfrm>
          <a:off x="2705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6286</xdr:rowOff>
    </xdr:from>
    <xdr:to>
      <xdr:col>54</xdr:col>
      <xdr:colOff>189865</xdr:colOff>
      <xdr:row>42</xdr:row>
      <xdr:rowOff>11156</xdr:rowOff>
    </xdr:to>
    <xdr:cxnSp macro="">
      <xdr:nvCxnSpPr>
        <xdr:cNvPr id="100" name="直線コネクタ 99"/>
        <xdr:cNvCxnSpPr/>
      </xdr:nvCxnSpPr>
      <xdr:spPr>
        <a:xfrm flipV="1">
          <a:off x="10476865" y="6692836"/>
          <a:ext cx="0" cy="51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14983</xdr:rowOff>
    </xdr:from>
    <xdr:ext cx="469744" cy="259045"/>
    <xdr:sp macro="" textlink="">
      <xdr:nvSpPr>
        <xdr:cNvPr id="101" name="【道路】&#10;一人当たり延長最小値テキスト"/>
        <xdr:cNvSpPr txBox="1"/>
      </xdr:nvSpPr>
      <xdr:spPr>
        <a:xfrm>
          <a:off x="10515600" y="721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11156</xdr:rowOff>
    </xdr:from>
    <xdr:to>
      <xdr:col>55</xdr:col>
      <xdr:colOff>88900</xdr:colOff>
      <xdr:row>42</xdr:row>
      <xdr:rowOff>11156</xdr:rowOff>
    </xdr:to>
    <xdr:cxnSp macro="">
      <xdr:nvCxnSpPr>
        <xdr:cNvPr id="102" name="直線コネクタ 101"/>
        <xdr:cNvCxnSpPr/>
      </xdr:nvCxnSpPr>
      <xdr:spPr>
        <a:xfrm>
          <a:off x="10388600" y="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124413</xdr:rowOff>
    </xdr:from>
    <xdr:ext cx="534377" cy="259045"/>
    <xdr:sp macro="" textlink="">
      <xdr:nvSpPr>
        <xdr:cNvPr id="103" name="【道路】&#10;一人当たり延長最大値テキスト"/>
        <xdr:cNvSpPr txBox="1"/>
      </xdr:nvSpPr>
      <xdr:spPr>
        <a:xfrm>
          <a:off x="10515600" y="64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6286</xdr:rowOff>
    </xdr:from>
    <xdr:to>
      <xdr:col>55</xdr:col>
      <xdr:colOff>88900</xdr:colOff>
      <xdr:row>39</xdr:row>
      <xdr:rowOff>6286</xdr:rowOff>
    </xdr:to>
    <xdr:cxnSp macro="">
      <xdr:nvCxnSpPr>
        <xdr:cNvPr id="104" name="直線コネクタ 103"/>
        <xdr:cNvCxnSpPr/>
      </xdr:nvCxnSpPr>
      <xdr:spPr>
        <a:xfrm>
          <a:off x="10388600" y="66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34848</xdr:rowOff>
    </xdr:from>
    <xdr:ext cx="534377" cy="259045"/>
    <xdr:sp macro="" textlink="">
      <xdr:nvSpPr>
        <xdr:cNvPr id="105" name="【道路】&#10;一人当たり延長平均値テキスト"/>
        <xdr:cNvSpPr txBox="1"/>
      </xdr:nvSpPr>
      <xdr:spPr>
        <a:xfrm>
          <a:off x="10515600" y="7064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56421</xdr:rowOff>
    </xdr:from>
    <xdr:to>
      <xdr:col>55</xdr:col>
      <xdr:colOff>50800</xdr:colOff>
      <xdr:row>41</xdr:row>
      <xdr:rowOff>158021</xdr:rowOff>
    </xdr:to>
    <xdr:sp macro="" textlink="">
      <xdr:nvSpPr>
        <xdr:cNvPr id="106" name="フローチャート: 判断 105"/>
        <xdr:cNvSpPr/>
      </xdr:nvSpPr>
      <xdr:spPr>
        <a:xfrm>
          <a:off x="10426700" y="708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52550</xdr:rowOff>
    </xdr:from>
    <xdr:to>
      <xdr:col>50</xdr:col>
      <xdr:colOff>165100</xdr:colOff>
      <xdr:row>41</xdr:row>
      <xdr:rowOff>154150</xdr:rowOff>
    </xdr:to>
    <xdr:sp macro="" textlink="">
      <xdr:nvSpPr>
        <xdr:cNvPr id="107" name="フローチャート: 判断 106"/>
        <xdr:cNvSpPr/>
      </xdr:nvSpPr>
      <xdr:spPr>
        <a:xfrm>
          <a:off x="9588500" y="70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57244</xdr:rowOff>
    </xdr:from>
    <xdr:to>
      <xdr:col>46</xdr:col>
      <xdr:colOff>38100</xdr:colOff>
      <xdr:row>41</xdr:row>
      <xdr:rowOff>158844</xdr:rowOff>
    </xdr:to>
    <xdr:sp macro="" textlink="">
      <xdr:nvSpPr>
        <xdr:cNvPr id="108" name="フローチャート: 判断 107"/>
        <xdr:cNvSpPr/>
      </xdr:nvSpPr>
      <xdr:spPr>
        <a:xfrm>
          <a:off x="8699500" y="708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62928</xdr:rowOff>
    </xdr:from>
    <xdr:to>
      <xdr:col>50</xdr:col>
      <xdr:colOff>165100</xdr:colOff>
      <xdr:row>34</xdr:row>
      <xdr:rowOff>164528</xdr:rowOff>
    </xdr:to>
    <xdr:sp macro="" textlink="">
      <xdr:nvSpPr>
        <xdr:cNvPr id="114" name="楕円 113"/>
        <xdr:cNvSpPr/>
      </xdr:nvSpPr>
      <xdr:spPr>
        <a:xfrm>
          <a:off x="9588500" y="58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30574</xdr:rowOff>
    </xdr:from>
    <xdr:to>
      <xdr:col>46</xdr:col>
      <xdr:colOff>38100</xdr:colOff>
      <xdr:row>41</xdr:row>
      <xdr:rowOff>132174</xdr:rowOff>
    </xdr:to>
    <xdr:sp macro="" textlink="">
      <xdr:nvSpPr>
        <xdr:cNvPr id="115" name="楕円 114"/>
        <xdr:cNvSpPr/>
      </xdr:nvSpPr>
      <xdr:spPr>
        <a:xfrm>
          <a:off x="8699500" y="70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113728</xdr:rowOff>
    </xdr:from>
    <xdr:to>
      <xdr:col>50</xdr:col>
      <xdr:colOff>114300</xdr:colOff>
      <xdr:row>41</xdr:row>
      <xdr:rowOff>81374</xdr:rowOff>
    </xdr:to>
    <xdr:cxnSp macro="">
      <xdr:nvCxnSpPr>
        <xdr:cNvPr id="116" name="直線コネクタ 115"/>
        <xdr:cNvCxnSpPr/>
      </xdr:nvCxnSpPr>
      <xdr:spPr>
        <a:xfrm flipV="1">
          <a:off x="8750300" y="5943028"/>
          <a:ext cx="889000" cy="11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145277</xdr:rowOff>
    </xdr:from>
    <xdr:ext cx="534377" cy="259045"/>
    <xdr:sp macro="" textlink="">
      <xdr:nvSpPr>
        <xdr:cNvPr id="117" name="n_1aveValue【道路】&#10;一人当たり延長"/>
        <xdr:cNvSpPr txBox="1"/>
      </xdr:nvSpPr>
      <xdr:spPr>
        <a:xfrm>
          <a:off x="9359411" y="71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149971</xdr:rowOff>
    </xdr:from>
    <xdr:ext cx="534377" cy="259045"/>
    <xdr:sp macro="" textlink="">
      <xdr:nvSpPr>
        <xdr:cNvPr id="118" name="n_2aveValue【道路】&#10;一人当たり延長"/>
        <xdr:cNvSpPr txBox="1"/>
      </xdr:nvSpPr>
      <xdr:spPr>
        <a:xfrm>
          <a:off x="8483111" y="71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9605</xdr:rowOff>
    </xdr:from>
    <xdr:ext cx="599010" cy="259045"/>
    <xdr:sp macro="" textlink="">
      <xdr:nvSpPr>
        <xdr:cNvPr id="119" name="n_1mainValue【道路】&#10;一人当たり延長"/>
        <xdr:cNvSpPr txBox="1"/>
      </xdr:nvSpPr>
      <xdr:spPr>
        <a:xfrm>
          <a:off x="9327094" y="56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148701</xdr:rowOff>
    </xdr:from>
    <xdr:ext cx="534377" cy="259045"/>
    <xdr:sp macro="" textlink="">
      <xdr:nvSpPr>
        <xdr:cNvPr id="120" name="n_2mainValue【道路】&#10;一人当たり延長"/>
        <xdr:cNvSpPr txBox="1"/>
      </xdr:nvSpPr>
      <xdr:spPr>
        <a:xfrm>
          <a:off x="8483111" y="683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59" name="楕円 158"/>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69215</xdr:rowOff>
    </xdr:from>
    <xdr:to>
      <xdr:col>15</xdr:col>
      <xdr:colOff>101600</xdr:colOff>
      <xdr:row>60</xdr:row>
      <xdr:rowOff>170815</xdr:rowOff>
    </xdr:to>
    <xdr:sp macro="" textlink="">
      <xdr:nvSpPr>
        <xdr:cNvPr id="160" name="楕円 159"/>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120015</xdr:rowOff>
    </xdr:to>
    <xdr:cxnSp macro="">
      <xdr:nvCxnSpPr>
        <xdr:cNvPr id="161" name="直線コネクタ 160"/>
        <xdr:cNvCxnSpPr/>
      </xdr:nvCxnSpPr>
      <xdr:spPr>
        <a:xfrm flipV="1">
          <a:off x="2908300" y="10387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3"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64" name="n_1mainValue【橋りょう・トンネル】&#10;有形固定資産減価償却率"/>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165" name="n_2mainValue【橋りょう・トンネル】&#10;有形固定資産減価償却率"/>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142543</xdr:rowOff>
    </xdr:from>
    <xdr:to>
      <xdr:col>50</xdr:col>
      <xdr:colOff>165100</xdr:colOff>
      <xdr:row>60</xdr:row>
      <xdr:rowOff>72693</xdr:rowOff>
    </xdr:to>
    <xdr:sp macro="" textlink="">
      <xdr:nvSpPr>
        <xdr:cNvPr id="201" name="楕円 200"/>
        <xdr:cNvSpPr/>
      </xdr:nvSpPr>
      <xdr:spPr>
        <a:xfrm>
          <a:off x="9588500" y="10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158917</xdr:rowOff>
    </xdr:from>
    <xdr:to>
      <xdr:col>46</xdr:col>
      <xdr:colOff>38100</xdr:colOff>
      <xdr:row>60</xdr:row>
      <xdr:rowOff>89067</xdr:rowOff>
    </xdr:to>
    <xdr:sp macro="" textlink="">
      <xdr:nvSpPr>
        <xdr:cNvPr id="202" name="楕円 201"/>
        <xdr:cNvSpPr/>
      </xdr:nvSpPr>
      <xdr:spPr>
        <a:xfrm>
          <a:off x="8699500" y="102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21893</xdr:rowOff>
    </xdr:from>
    <xdr:to>
      <xdr:col>50</xdr:col>
      <xdr:colOff>114300</xdr:colOff>
      <xdr:row>60</xdr:row>
      <xdr:rowOff>38267</xdr:rowOff>
    </xdr:to>
    <xdr:cxnSp macro="">
      <xdr:nvCxnSpPr>
        <xdr:cNvPr id="203" name="直線コネクタ 202"/>
        <xdr:cNvCxnSpPr/>
      </xdr:nvCxnSpPr>
      <xdr:spPr>
        <a:xfrm flipV="1">
          <a:off x="8750300" y="10308893"/>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4"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05"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89220</xdr:rowOff>
    </xdr:from>
    <xdr:ext cx="599010" cy="259045"/>
    <xdr:sp macro="" textlink="">
      <xdr:nvSpPr>
        <xdr:cNvPr id="206" name="n_1mainValue【橋りょう・トンネル】&#10;一人当たり有形固定資産（償却資産）額"/>
        <xdr:cNvSpPr txBox="1"/>
      </xdr:nvSpPr>
      <xdr:spPr>
        <a:xfrm>
          <a:off x="9327095" y="100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105594</xdr:rowOff>
    </xdr:from>
    <xdr:ext cx="599010" cy="259045"/>
    <xdr:sp macro="" textlink="">
      <xdr:nvSpPr>
        <xdr:cNvPr id="207" name="n_2mainValue【橋りょう・トンネル】&#10;一人当たり有形固定資産（償却資産）額"/>
        <xdr:cNvSpPr txBox="1"/>
      </xdr:nvSpPr>
      <xdr:spPr>
        <a:xfrm>
          <a:off x="8450795" y="1004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145687</xdr:rowOff>
    </xdr:from>
    <xdr:to>
      <xdr:col>20</xdr:col>
      <xdr:colOff>38100</xdr:colOff>
      <xdr:row>82</xdr:row>
      <xdr:rowOff>75837</xdr:rowOff>
    </xdr:to>
    <xdr:sp macro="" textlink="">
      <xdr:nvSpPr>
        <xdr:cNvPr id="247" name="楕円 246"/>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xdr:rowOff>
    </xdr:from>
    <xdr:to>
      <xdr:col>15</xdr:col>
      <xdr:colOff>101600</xdr:colOff>
      <xdr:row>82</xdr:row>
      <xdr:rowOff>110127</xdr:rowOff>
    </xdr:to>
    <xdr:sp macro="" textlink="">
      <xdr:nvSpPr>
        <xdr:cNvPr id="248" name="楕円 247"/>
        <xdr:cNvSpPr/>
      </xdr:nvSpPr>
      <xdr:spPr>
        <a:xfrm>
          <a:off x="2857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25037</xdr:rowOff>
    </xdr:from>
    <xdr:to>
      <xdr:col>19</xdr:col>
      <xdr:colOff>177800</xdr:colOff>
      <xdr:row>82</xdr:row>
      <xdr:rowOff>59327</xdr:rowOff>
    </xdr:to>
    <xdr:cxnSp macro="">
      <xdr:nvCxnSpPr>
        <xdr:cNvPr id="249" name="直線コネクタ 248"/>
        <xdr:cNvCxnSpPr/>
      </xdr:nvCxnSpPr>
      <xdr:spPr>
        <a:xfrm flipV="1">
          <a:off x="2908300" y="1408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66964</xdr:rowOff>
    </xdr:from>
    <xdr:ext cx="405111" cy="259045"/>
    <xdr:sp macro="" textlink="">
      <xdr:nvSpPr>
        <xdr:cNvPr id="252" name="n_1mainValue【公営住宅】&#10;有形固定資産減価償却率"/>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101254</xdr:rowOff>
    </xdr:from>
    <xdr:ext cx="405111" cy="259045"/>
    <xdr:sp macro="" textlink="">
      <xdr:nvSpPr>
        <xdr:cNvPr id="253" name="n_2mainValue【公営住宅】&#10;有形固定資産減価償却率"/>
        <xdr:cNvSpPr txBox="1"/>
      </xdr:nvSpPr>
      <xdr:spPr>
        <a:xfrm>
          <a:off x="2705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291" name="楕円 290"/>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29972</xdr:rowOff>
    </xdr:from>
    <xdr:to>
      <xdr:col>46</xdr:col>
      <xdr:colOff>38100</xdr:colOff>
      <xdr:row>83</xdr:row>
      <xdr:rowOff>131572</xdr:rowOff>
    </xdr:to>
    <xdr:sp macro="" textlink="">
      <xdr:nvSpPr>
        <xdr:cNvPr id="292" name="楕円 291"/>
        <xdr:cNvSpPr/>
      </xdr:nvSpPr>
      <xdr:spPr>
        <a:xfrm>
          <a:off x="8699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76963</xdr:rowOff>
    </xdr:from>
    <xdr:to>
      <xdr:col>50</xdr:col>
      <xdr:colOff>114300</xdr:colOff>
      <xdr:row>83</xdr:row>
      <xdr:rowOff>80772</xdr:rowOff>
    </xdr:to>
    <xdr:cxnSp macro="">
      <xdr:nvCxnSpPr>
        <xdr:cNvPr id="293" name="直線コネクタ 292"/>
        <xdr:cNvCxnSpPr/>
      </xdr:nvCxnSpPr>
      <xdr:spPr>
        <a:xfrm flipV="1">
          <a:off x="8750300" y="143073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4"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295"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296" name="n_1mainValue【公営住宅】&#10;一人当たり面積"/>
        <xdr:cNvSpPr txBox="1"/>
      </xdr:nvSpPr>
      <xdr:spPr>
        <a:xfrm>
          <a:off x="9391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148099</xdr:rowOff>
    </xdr:from>
    <xdr:ext cx="469744" cy="259045"/>
    <xdr:sp macro="" textlink="">
      <xdr:nvSpPr>
        <xdr:cNvPr id="297" name="n_2mainValue【公営住宅】&#10;一人当たり面積"/>
        <xdr:cNvSpPr txBox="1"/>
      </xdr:nvSpPr>
      <xdr:spPr>
        <a:xfrm>
          <a:off x="8515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108676</xdr:rowOff>
    </xdr:from>
    <xdr:to>
      <xdr:col>81</xdr:col>
      <xdr:colOff>101600</xdr:colOff>
      <xdr:row>36</xdr:row>
      <xdr:rowOff>38826</xdr:rowOff>
    </xdr:to>
    <xdr:sp macro="" textlink="">
      <xdr:nvSpPr>
        <xdr:cNvPr id="353" name="楕円 352"/>
        <xdr:cNvSpPr/>
      </xdr:nvSpPr>
      <xdr:spPr>
        <a:xfrm>
          <a:off x="15430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159294</xdr:rowOff>
    </xdr:from>
    <xdr:to>
      <xdr:col>76</xdr:col>
      <xdr:colOff>165100</xdr:colOff>
      <xdr:row>36</xdr:row>
      <xdr:rowOff>89444</xdr:rowOff>
    </xdr:to>
    <xdr:sp macro="" textlink="">
      <xdr:nvSpPr>
        <xdr:cNvPr id="354" name="楕円 353"/>
        <xdr:cNvSpPr/>
      </xdr:nvSpPr>
      <xdr:spPr>
        <a:xfrm>
          <a:off x="14541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159476</xdr:rowOff>
    </xdr:from>
    <xdr:to>
      <xdr:col>81</xdr:col>
      <xdr:colOff>50800</xdr:colOff>
      <xdr:row>36</xdr:row>
      <xdr:rowOff>38644</xdr:rowOff>
    </xdr:to>
    <xdr:cxnSp macro="">
      <xdr:nvCxnSpPr>
        <xdr:cNvPr id="355" name="直線コネクタ 354"/>
        <xdr:cNvCxnSpPr/>
      </xdr:nvCxnSpPr>
      <xdr:spPr>
        <a:xfrm flipV="1">
          <a:off x="14592300" y="61602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55353</xdr:rowOff>
    </xdr:from>
    <xdr:ext cx="405111" cy="259045"/>
    <xdr:sp macro="" textlink="">
      <xdr:nvSpPr>
        <xdr:cNvPr id="358" name="n_1mainValue【認定こども園・幼稚園・保育所】&#10;有形固定資産減価償却率"/>
        <xdr:cNvSpPr txBox="1"/>
      </xdr:nvSpPr>
      <xdr:spPr>
        <a:xfrm>
          <a:off x="15266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359" name="n_2mainValue【認定こども園・幼稚園・保育所】&#10;有形固定資産減価償却率"/>
        <xdr:cNvSpPr txBox="1"/>
      </xdr:nvSpPr>
      <xdr:spPr>
        <a:xfrm>
          <a:off x="14389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397" name="楕円 396"/>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398" name="楕円 397"/>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399" name="直線コネクタ 398"/>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02"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03"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442" name="楕円 441"/>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43" name="楕円 442"/>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68580</xdr:rowOff>
    </xdr:to>
    <xdr:cxnSp macro="">
      <xdr:nvCxnSpPr>
        <xdr:cNvPr id="444" name="直線コネクタ 443"/>
        <xdr:cNvCxnSpPr/>
      </xdr:nvCxnSpPr>
      <xdr:spPr>
        <a:xfrm flipV="1">
          <a:off x="14592300" y="101193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4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447" name="n_1mainValue【学校施設】&#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48"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79502</xdr:rowOff>
    </xdr:from>
    <xdr:to>
      <xdr:col>112</xdr:col>
      <xdr:colOff>38100</xdr:colOff>
      <xdr:row>57</xdr:row>
      <xdr:rowOff>9652</xdr:rowOff>
    </xdr:to>
    <xdr:sp macro="" textlink="">
      <xdr:nvSpPr>
        <xdr:cNvPr id="487" name="楕円 486"/>
        <xdr:cNvSpPr/>
      </xdr:nvSpPr>
      <xdr:spPr>
        <a:xfrm>
          <a:off x="21272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158750</xdr:rowOff>
    </xdr:from>
    <xdr:to>
      <xdr:col>107</xdr:col>
      <xdr:colOff>101600</xdr:colOff>
      <xdr:row>56</xdr:row>
      <xdr:rowOff>88900</xdr:rowOff>
    </xdr:to>
    <xdr:sp macro="" textlink="">
      <xdr:nvSpPr>
        <xdr:cNvPr id="488" name="楕円 487"/>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130302</xdr:rowOff>
    </xdr:to>
    <xdr:cxnSp macro="">
      <xdr:nvCxnSpPr>
        <xdr:cNvPr id="489" name="直線コネクタ 488"/>
        <xdr:cNvCxnSpPr/>
      </xdr:nvCxnSpPr>
      <xdr:spPr>
        <a:xfrm>
          <a:off x="20434300" y="9639300"/>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49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26179</xdr:rowOff>
    </xdr:from>
    <xdr:ext cx="469744" cy="259045"/>
    <xdr:sp macro="" textlink="">
      <xdr:nvSpPr>
        <xdr:cNvPr id="492" name="n_1mainValue【学校施設】&#10;一人当たり面積"/>
        <xdr:cNvSpPr txBox="1"/>
      </xdr:nvSpPr>
      <xdr:spPr>
        <a:xfrm>
          <a:off x="21075727" y="94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493" name="n_2mainValue【学校施設】&#10;一人当たり面積"/>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32" name="楕円 531"/>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153036</xdr:rowOff>
    </xdr:from>
    <xdr:to>
      <xdr:col>76</xdr:col>
      <xdr:colOff>165100</xdr:colOff>
      <xdr:row>82</xdr:row>
      <xdr:rowOff>83186</xdr:rowOff>
    </xdr:to>
    <xdr:sp macro="" textlink="">
      <xdr:nvSpPr>
        <xdr:cNvPr id="533" name="楕円 532"/>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82</xdr:row>
      <xdr:rowOff>32386</xdr:rowOff>
    </xdr:to>
    <xdr:cxnSp macro="">
      <xdr:nvCxnSpPr>
        <xdr:cNvPr id="534" name="直線コネクタ 533"/>
        <xdr:cNvCxnSpPr/>
      </xdr:nvCxnSpPr>
      <xdr:spPr>
        <a:xfrm flipV="1">
          <a:off x="14592300" y="13904595"/>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5"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36"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37" name="n_1mainValue【児童館】&#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99713</xdr:rowOff>
    </xdr:from>
    <xdr:ext cx="405111" cy="259045"/>
    <xdr:sp macro="" textlink="">
      <xdr:nvSpPr>
        <xdr:cNvPr id="538" name="n_2mainValue【児童館】&#10;有形固定資産減価償却率"/>
        <xdr:cNvSpPr txBox="1"/>
      </xdr:nvSpPr>
      <xdr:spPr>
        <a:xfrm>
          <a:off x="14389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578" name="楕円 577"/>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579" name="楕円 578"/>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87086</xdr:rowOff>
    </xdr:to>
    <xdr:cxnSp macro="">
      <xdr:nvCxnSpPr>
        <xdr:cNvPr id="580" name="直線コネクタ 579"/>
        <xdr:cNvCxnSpPr/>
      </xdr:nvCxnSpPr>
      <xdr:spPr>
        <a:xfrm>
          <a:off x="20434300" y="14766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1"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2"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583" name="n_1mainValue【児童館】&#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584" name="n_2mainValue【児童館】&#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類似団体と比較して特に有形固定資産原価償却率が高くなっている施設は認定こども園・幼稚園・保育所、学校施設であり、特に低くなっている施設は公営住宅である。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幼稚園・保育所においては、幼保一元化の取組により、認定こども園に移行したため令和２年度で対象施設はなくなる。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学校施設については、小学校の有形固定資産償却率が</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％となっており、特に小学校の有形固定資産比率が高くなっている。令和１年度中に個別施設計画を策定予定であり、同計画に基づいて長寿命化工事を行うなど老朽化対策に取り組んでいく必要がある。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年度に策定した長寿命化計画において市営住宅の状況を把握し、その役割やあり方を考慮した上での修繕、建替、廃止などの市営住宅の活用手法を定め、長期的な維持管理を実施している。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3" name="楕円 72"/>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18869</xdr:rowOff>
    </xdr:from>
    <xdr:to>
      <xdr:col>15</xdr:col>
      <xdr:colOff>101600</xdr:colOff>
      <xdr:row>39</xdr:row>
      <xdr:rowOff>120469</xdr:rowOff>
    </xdr:to>
    <xdr:sp macro="" textlink="">
      <xdr:nvSpPr>
        <xdr:cNvPr id="74" name="楕円 73"/>
        <xdr:cNvSpPr/>
      </xdr:nvSpPr>
      <xdr:spPr>
        <a:xfrm>
          <a:off x="2857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69669</xdr:rowOff>
    </xdr:to>
    <xdr:cxnSp macro="">
      <xdr:nvCxnSpPr>
        <xdr:cNvPr id="75" name="直線コネクタ 74"/>
        <xdr:cNvCxnSpPr/>
      </xdr:nvCxnSpPr>
      <xdr:spPr>
        <a:xfrm flipV="1">
          <a:off x="2908300" y="67219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77305</xdr:rowOff>
    </xdr:from>
    <xdr:ext cx="405111" cy="259045"/>
    <xdr:sp macro="" textlink="">
      <xdr:nvSpPr>
        <xdr:cNvPr id="76" name="n_1mainValue【図書館】&#10;有形固定資産減価償却率"/>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111596</xdr:rowOff>
    </xdr:from>
    <xdr:ext cx="405111" cy="259045"/>
    <xdr:sp macro="" textlink="">
      <xdr:nvSpPr>
        <xdr:cNvPr id="77" name="n_2mainValue【図書館】&#10;有形固定資産減価償却率"/>
        <xdr:cNvSpPr txBox="1"/>
      </xdr:nvSpPr>
      <xdr:spPr>
        <a:xfrm>
          <a:off x="2705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17" name="楕円 116"/>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8" name="楕円 117"/>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19050</xdr:rowOff>
    </xdr:to>
    <xdr:cxnSp macro="">
      <xdr:nvCxnSpPr>
        <xdr:cNvPr id="119" name="直線コネクタ 118"/>
        <xdr:cNvCxnSpPr/>
      </xdr:nvCxnSpPr>
      <xdr:spPr>
        <a:xfrm flipV="1">
          <a:off x="8750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0" name="n_1main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62" name="楕円 161"/>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3" name="楕円 162"/>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57150</xdr:rowOff>
    </xdr:to>
    <xdr:cxnSp macro="">
      <xdr:nvCxnSpPr>
        <xdr:cNvPr id="164" name="直線コネクタ 163"/>
        <xdr:cNvCxnSpPr/>
      </xdr:nvCxnSpPr>
      <xdr:spPr>
        <a:xfrm flipV="1">
          <a:off x="2908300" y="10294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65" name="n_1main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66" name="n_2main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135272</xdr:rowOff>
    </xdr:from>
    <xdr:ext cx="469744" cy="259045"/>
    <xdr:sp macro="" textlink="">
      <xdr:nvSpPr>
        <xdr:cNvPr id="19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112412</xdr:rowOff>
    </xdr:from>
    <xdr:ext cx="469744" cy="259045"/>
    <xdr:sp macro="" textlink="">
      <xdr:nvSpPr>
        <xdr:cNvPr id="20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06" name="楕円 205"/>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07" name="楕円 206"/>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160020</xdr:rowOff>
    </xdr:to>
    <xdr:cxnSp macro="">
      <xdr:nvCxnSpPr>
        <xdr:cNvPr id="208" name="直線コネクタ 207"/>
        <xdr:cNvCxnSpPr/>
      </xdr:nvCxnSpPr>
      <xdr:spPr>
        <a:xfrm flipV="1">
          <a:off x="8750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52087</xdr:rowOff>
    </xdr:from>
    <xdr:ext cx="469744" cy="259045"/>
    <xdr:sp macro="" textlink="">
      <xdr:nvSpPr>
        <xdr:cNvPr id="209" name="n_1mainValue【体育館・プール】&#10;一人当たり面積"/>
        <xdr:cNvSpPr txBox="1"/>
      </xdr:nvSpPr>
      <xdr:spPr>
        <a:xfrm>
          <a:off x="93917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10" name="n_2main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5"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51" name="楕円 250"/>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636</xdr:rowOff>
    </xdr:from>
    <xdr:to>
      <xdr:col>15</xdr:col>
      <xdr:colOff>101600</xdr:colOff>
      <xdr:row>82</xdr:row>
      <xdr:rowOff>102236</xdr:rowOff>
    </xdr:to>
    <xdr:sp macro="" textlink="">
      <xdr:nvSpPr>
        <xdr:cNvPr id="252" name="楕円 251"/>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51436</xdr:rowOff>
    </xdr:to>
    <xdr:cxnSp macro="">
      <xdr:nvCxnSpPr>
        <xdr:cNvPr id="253" name="直線コネクタ 252"/>
        <xdr:cNvCxnSpPr/>
      </xdr:nvCxnSpPr>
      <xdr:spPr>
        <a:xfrm flipV="1">
          <a:off x="2908300" y="140646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54" name="n_1mainValue【福祉施設】&#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255" name="n_2mainValue【福祉施設】&#10;有形固定資産減価償却率"/>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7"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xdr:rowOff>
    </xdr:from>
    <xdr:to>
      <xdr:col>50</xdr:col>
      <xdr:colOff>165100</xdr:colOff>
      <xdr:row>84</xdr:row>
      <xdr:rowOff>116332</xdr:rowOff>
    </xdr:to>
    <xdr:sp macro="" textlink="">
      <xdr:nvSpPr>
        <xdr:cNvPr id="293" name="楕円 292"/>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19304</xdr:rowOff>
    </xdr:from>
    <xdr:to>
      <xdr:col>46</xdr:col>
      <xdr:colOff>38100</xdr:colOff>
      <xdr:row>84</xdr:row>
      <xdr:rowOff>120904</xdr:rowOff>
    </xdr:to>
    <xdr:sp macro="" textlink="">
      <xdr:nvSpPr>
        <xdr:cNvPr id="294" name="楕円 293"/>
        <xdr:cNvSpPr/>
      </xdr:nvSpPr>
      <xdr:spPr>
        <a:xfrm>
          <a:off x="8699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65532</xdr:rowOff>
    </xdr:from>
    <xdr:to>
      <xdr:col>50</xdr:col>
      <xdr:colOff>114300</xdr:colOff>
      <xdr:row>84</xdr:row>
      <xdr:rowOff>70104</xdr:rowOff>
    </xdr:to>
    <xdr:cxnSp macro="">
      <xdr:nvCxnSpPr>
        <xdr:cNvPr id="295" name="直線コネクタ 294"/>
        <xdr:cNvCxnSpPr/>
      </xdr:nvCxnSpPr>
      <xdr:spPr>
        <a:xfrm flipV="1">
          <a:off x="8750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296" name="n_1main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112031</xdr:rowOff>
    </xdr:from>
    <xdr:ext cx="469744" cy="259045"/>
    <xdr:sp macro="" textlink="">
      <xdr:nvSpPr>
        <xdr:cNvPr id="297" name="n_2mainValue【福祉施設】&#10;一人当たり面積"/>
        <xdr:cNvSpPr txBox="1"/>
      </xdr:nvSpPr>
      <xdr:spPr>
        <a:xfrm>
          <a:off x="8515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339" name="楕円 338"/>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18869</xdr:rowOff>
    </xdr:from>
    <xdr:to>
      <xdr:col>15</xdr:col>
      <xdr:colOff>101600</xdr:colOff>
      <xdr:row>105</xdr:row>
      <xdr:rowOff>120469</xdr:rowOff>
    </xdr:to>
    <xdr:sp macro="" textlink="">
      <xdr:nvSpPr>
        <xdr:cNvPr id="340" name="楕円 339"/>
        <xdr:cNvSpPr/>
      </xdr:nvSpPr>
      <xdr:spPr>
        <a:xfrm>
          <a:off x="2857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69669</xdr:rowOff>
    </xdr:to>
    <xdr:cxnSp macro="">
      <xdr:nvCxnSpPr>
        <xdr:cNvPr id="341" name="直線コネクタ 340"/>
        <xdr:cNvCxnSpPr/>
      </xdr:nvCxnSpPr>
      <xdr:spPr>
        <a:xfrm flipV="1">
          <a:off x="2908300" y="180359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75672</xdr:rowOff>
    </xdr:from>
    <xdr:ext cx="405111" cy="259045"/>
    <xdr:sp macro="" textlink="">
      <xdr:nvSpPr>
        <xdr:cNvPr id="342" name="n_1mainValue【市民会館】&#10;有形固定資産減価償却率"/>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111596</xdr:rowOff>
    </xdr:from>
    <xdr:ext cx="405111" cy="259045"/>
    <xdr:sp macro="" textlink="">
      <xdr:nvSpPr>
        <xdr:cNvPr id="343" name="n_2mainValue【市民会館】&#10;有形固定資産減価償却率"/>
        <xdr:cNvSpPr txBox="1"/>
      </xdr:nvSpPr>
      <xdr:spPr>
        <a:xfrm>
          <a:off x="2705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7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7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67855</xdr:rowOff>
    </xdr:from>
    <xdr:to>
      <xdr:col>50</xdr:col>
      <xdr:colOff>165100</xdr:colOff>
      <xdr:row>106</xdr:row>
      <xdr:rowOff>169455</xdr:rowOff>
    </xdr:to>
    <xdr:sp macro="" textlink="">
      <xdr:nvSpPr>
        <xdr:cNvPr id="385" name="楕円 384"/>
        <xdr:cNvSpPr/>
      </xdr:nvSpPr>
      <xdr:spPr>
        <a:xfrm>
          <a:off x="958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74386</xdr:rowOff>
    </xdr:from>
    <xdr:to>
      <xdr:col>46</xdr:col>
      <xdr:colOff>38100</xdr:colOff>
      <xdr:row>107</xdr:row>
      <xdr:rowOff>4536</xdr:rowOff>
    </xdr:to>
    <xdr:sp macro="" textlink="">
      <xdr:nvSpPr>
        <xdr:cNvPr id="386" name="楕円 385"/>
        <xdr:cNvSpPr/>
      </xdr:nvSpPr>
      <xdr:spPr>
        <a:xfrm>
          <a:off x="869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118655</xdr:rowOff>
    </xdr:from>
    <xdr:to>
      <xdr:col>50</xdr:col>
      <xdr:colOff>114300</xdr:colOff>
      <xdr:row>106</xdr:row>
      <xdr:rowOff>125186</xdr:rowOff>
    </xdr:to>
    <xdr:cxnSp macro="">
      <xdr:nvCxnSpPr>
        <xdr:cNvPr id="387" name="直線コネクタ 386"/>
        <xdr:cNvCxnSpPr/>
      </xdr:nvCxnSpPr>
      <xdr:spPr>
        <a:xfrm flipV="1">
          <a:off x="8750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160582</xdr:rowOff>
    </xdr:from>
    <xdr:ext cx="469744" cy="259045"/>
    <xdr:sp macro="" textlink="">
      <xdr:nvSpPr>
        <xdr:cNvPr id="388" name="n_1mainValue【市民会館】&#10;一人当たり面積"/>
        <xdr:cNvSpPr txBox="1"/>
      </xdr:nvSpPr>
      <xdr:spPr>
        <a:xfrm>
          <a:off x="9391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167113</xdr:rowOff>
    </xdr:from>
    <xdr:ext cx="469744" cy="259045"/>
    <xdr:sp macro="" textlink="">
      <xdr:nvSpPr>
        <xdr:cNvPr id="389" name="n_2mainValue【市民会館】&#10;一人当たり面積"/>
        <xdr:cNvSpPr txBox="1"/>
      </xdr:nvSpPr>
      <xdr:spPr>
        <a:xfrm>
          <a:off x="8515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5"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431" name="楕円 430"/>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158949</xdr:rowOff>
    </xdr:from>
    <xdr:ext cx="405111" cy="259045"/>
    <xdr:sp macro="" textlink="">
      <xdr:nvSpPr>
        <xdr:cNvPr id="432" name="n_1mainValue【一般廃棄物処理施設】&#10;有形固定資産減価償却率"/>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4" name="直線コネクタ 45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6" name="直線コネクタ 45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5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58" name="直線コネクタ 45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5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0" name="フローチャート: 判断 45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1" name="フローチャート: 判断 46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462"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3" name="フローチャート: 判断 462"/>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4"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79002</xdr:rowOff>
    </xdr:from>
    <xdr:to>
      <xdr:col>112</xdr:col>
      <xdr:colOff>38100</xdr:colOff>
      <xdr:row>38</xdr:row>
      <xdr:rowOff>9152</xdr:rowOff>
    </xdr:to>
    <xdr:sp macro="" textlink="">
      <xdr:nvSpPr>
        <xdr:cNvPr id="470" name="楕円 469"/>
        <xdr:cNvSpPr/>
      </xdr:nvSpPr>
      <xdr:spPr>
        <a:xfrm>
          <a:off x="21272500" y="64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25679</xdr:rowOff>
    </xdr:from>
    <xdr:ext cx="599010" cy="259045"/>
    <xdr:sp macro="" textlink="">
      <xdr:nvSpPr>
        <xdr:cNvPr id="471" name="n_1mainValue【一般廃棄物処理施設】&#10;一人当たり有形固定資産（償却資産）額"/>
        <xdr:cNvSpPr txBox="1"/>
      </xdr:nvSpPr>
      <xdr:spPr>
        <a:xfrm>
          <a:off x="21011095" y="619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97" name="直線コネクタ 49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9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99" name="直線コネクタ 49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1" name="直線コネクタ 50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3" name="フローチャート: 判断 50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04" name="フローチャート: 判断 50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505"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06" name="フローチャート: 判断 505"/>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507"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13" name="楕円 512"/>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14" name="楕円 513"/>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63681</xdr:rowOff>
    </xdr:to>
    <xdr:cxnSp macro="">
      <xdr:nvCxnSpPr>
        <xdr:cNvPr id="515" name="直線コネクタ 514"/>
        <xdr:cNvCxnSpPr/>
      </xdr:nvCxnSpPr>
      <xdr:spPr>
        <a:xfrm flipV="1">
          <a:off x="14592300" y="104878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71318</xdr:rowOff>
    </xdr:from>
    <xdr:ext cx="405111" cy="259045"/>
    <xdr:sp macro="" textlink="">
      <xdr:nvSpPr>
        <xdr:cNvPr id="516" name="n_1mainValue【保健センター・保健所】&#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17" name="n_2mainValue【保健センター・保健所】&#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1" name="直線コネクタ 540"/>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3" name="直線コネクタ 54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44"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45" name="直線コネクタ 544"/>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46"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47" name="フローチャート: 判断 546"/>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48" name="フローチャート: 判断 547"/>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124477</xdr:rowOff>
    </xdr:from>
    <xdr:ext cx="469744" cy="259045"/>
    <xdr:sp macro="" textlink="">
      <xdr:nvSpPr>
        <xdr:cNvPr id="549"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0" name="フローチャート: 判断 54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111777</xdr:rowOff>
    </xdr:from>
    <xdr:ext cx="469744" cy="259045"/>
    <xdr:sp macro="" textlink="">
      <xdr:nvSpPr>
        <xdr:cNvPr id="55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557" name="楕円 556"/>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0</xdr:rowOff>
    </xdr:from>
    <xdr:to>
      <xdr:col>107</xdr:col>
      <xdr:colOff>101600</xdr:colOff>
      <xdr:row>60</xdr:row>
      <xdr:rowOff>101600</xdr:rowOff>
    </xdr:to>
    <xdr:sp macro="" textlink="">
      <xdr:nvSpPr>
        <xdr:cNvPr id="558" name="楕円 557"/>
        <xdr:cNvSpPr/>
      </xdr:nvSpPr>
      <xdr:spPr>
        <a:xfrm>
          <a:off x="2038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50800</xdr:rowOff>
    </xdr:to>
    <xdr:cxnSp macro="">
      <xdr:nvCxnSpPr>
        <xdr:cNvPr id="559" name="直線コネクタ 558"/>
        <xdr:cNvCxnSpPr/>
      </xdr:nvCxnSpPr>
      <xdr:spPr>
        <a:xfrm flipV="1">
          <a:off x="204343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105427</xdr:rowOff>
    </xdr:from>
    <xdr:ext cx="469744" cy="259045"/>
    <xdr:sp macro="" textlink="">
      <xdr:nvSpPr>
        <xdr:cNvPr id="560" name="n_1mainValue【保健センター・保健所】&#10;一人当たり面積"/>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118127</xdr:rowOff>
    </xdr:from>
    <xdr:ext cx="469744" cy="259045"/>
    <xdr:sp macro="" textlink="">
      <xdr:nvSpPr>
        <xdr:cNvPr id="561" name="n_2mainValue【保健センター・保健所】&#10;一人当たり面積"/>
        <xdr:cNvSpPr txBox="1"/>
      </xdr:nvSpPr>
      <xdr:spPr>
        <a:xfrm>
          <a:off x="20199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86" name="直線コネクタ 58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8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88" name="直線コネクタ 58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8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0" name="直線コネクタ 58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2" name="フローチャート: 判断 59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3" name="フローチャート: 判断 59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594"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95" name="フローチャート: 判断 594"/>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96"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602" name="楕円 601"/>
        <xdr:cNvSpPr/>
      </xdr:nvSpPr>
      <xdr:spPr>
        <a:xfrm>
          <a:off x="1543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603" name="楕円 602"/>
        <xdr:cNvSpPr/>
      </xdr:nvSpPr>
      <xdr:spPr>
        <a:xfrm>
          <a:off x="14541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125730</xdr:rowOff>
    </xdr:to>
    <xdr:cxnSp macro="">
      <xdr:nvCxnSpPr>
        <xdr:cNvPr id="604" name="直線コネクタ 603"/>
        <xdr:cNvCxnSpPr/>
      </xdr:nvCxnSpPr>
      <xdr:spPr>
        <a:xfrm flipV="1">
          <a:off x="14592300" y="144722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605" name="n_1mainValue【消防施設】&#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606" name="n_2mainValue【消防施設】&#10;有形固定資産減価償却率"/>
        <xdr:cNvSpPr txBox="1"/>
      </xdr:nvSpPr>
      <xdr:spPr>
        <a:xfrm>
          <a:off x="14389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28" name="直線コネクタ 627"/>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0" name="直線コネクタ 62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1"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2" name="直線コネクタ 631"/>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3"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34" name="フローチャート: 判断 633"/>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35" name="フローチャート: 判断 634"/>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636"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37" name="フローチャート: 判断 63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638"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644" name="楕円 643"/>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45" name="楕円 644"/>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152400</xdr:rowOff>
    </xdr:to>
    <xdr:cxnSp macro="">
      <xdr:nvCxnSpPr>
        <xdr:cNvPr id="646" name="直線コネクタ 645"/>
        <xdr:cNvCxnSpPr/>
      </xdr:nvCxnSpPr>
      <xdr:spPr>
        <a:xfrm flipV="1">
          <a:off x="20434300" y="1420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39133</xdr:rowOff>
    </xdr:from>
    <xdr:ext cx="469744" cy="259045"/>
    <xdr:sp macro="" textlink="">
      <xdr:nvSpPr>
        <xdr:cNvPr id="647" name="n_1mainValue【消防施設】&#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48" name="n_2main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74" name="直線コネクタ 673"/>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75"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6" name="直線コネクタ 675"/>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79"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0" name="フローチャート: 判断 679"/>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1" name="フローチャート: 判断 68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3" name="フローチャート: 判断 682"/>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84"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690" name="楕円 689"/>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91" name="楕円 690"/>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148045</xdr:rowOff>
    </xdr:to>
    <xdr:cxnSp macro="">
      <xdr:nvCxnSpPr>
        <xdr:cNvPr id="692" name="直線コネクタ 691"/>
        <xdr:cNvCxnSpPr/>
      </xdr:nvCxnSpPr>
      <xdr:spPr>
        <a:xfrm flipV="1">
          <a:off x="14592300" y="179429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154050</xdr:rowOff>
    </xdr:from>
    <xdr:ext cx="405111" cy="259045"/>
    <xdr:sp macro="" textlink="">
      <xdr:nvSpPr>
        <xdr:cNvPr id="693" name="n_1mainValue【庁舎】&#10;有形固定資産減価償却率"/>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4" name="n_2main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1" name="直線コネクタ 720"/>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2"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3" name="直線コネクタ 722"/>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5" name="直線コネクタ 72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26"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27" name="フローチャート: 判断 726"/>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729"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0" name="フローチャート: 判断 72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41383</xdr:rowOff>
    </xdr:from>
    <xdr:ext cx="469744" cy="259045"/>
    <xdr:sp macro="" textlink="">
      <xdr:nvSpPr>
        <xdr:cNvPr id="731"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737" name="楕円 736"/>
        <xdr:cNvSpPr/>
      </xdr:nvSpPr>
      <xdr:spPr>
        <a:xfrm>
          <a:off x="2127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71120</xdr:rowOff>
    </xdr:from>
    <xdr:to>
      <xdr:col>107</xdr:col>
      <xdr:colOff>101600</xdr:colOff>
      <xdr:row>105</xdr:row>
      <xdr:rowOff>1270</xdr:rowOff>
    </xdr:to>
    <xdr:sp macro="" textlink="">
      <xdr:nvSpPr>
        <xdr:cNvPr id="738" name="楕円 737"/>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121920</xdr:rowOff>
    </xdr:to>
    <xdr:cxnSp macro="">
      <xdr:nvCxnSpPr>
        <xdr:cNvPr id="739" name="直線コネクタ 738"/>
        <xdr:cNvCxnSpPr/>
      </xdr:nvCxnSpPr>
      <xdr:spPr>
        <a:xfrm flipV="1">
          <a:off x="20434300" y="1793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4734</xdr:rowOff>
    </xdr:from>
    <xdr:ext cx="469744" cy="259045"/>
    <xdr:sp macro="" textlink="">
      <xdr:nvSpPr>
        <xdr:cNvPr id="740" name="n_1mainValue【庁舎】&#10;一人当たり面積"/>
        <xdr:cNvSpPr txBox="1"/>
      </xdr:nvSpPr>
      <xdr:spPr>
        <a:xfrm>
          <a:off x="21075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41" name="n_2mainValue【庁舎】&#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ほとんどの類型において、有形固定資産原価償却率は類似団体平均を下回っているものの、福祉施設については、類似団体平均を上回っている。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高齢福祉施設については、新耐震基準以降に整備されているが、３年以内に築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年以上を経過する施設が３施設あり、隣保館等についても築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年を経過している施設が２施設あり老朽化への対策が必要となっている。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令和２年度に個別施設計画を策定予定であり、同計画に基づいて</a:t>
          </a:r>
          <a:r>
            <a:rPr kumimoji="1" lang="ja-JP" altLang="en-US" sz="1100">
              <a:solidFill>
                <a:schemeClr val="dk1"/>
              </a:solidFill>
              <a:effectLst/>
              <a:latin typeface="+mn-lt"/>
              <a:ea typeface="+mn-ea"/>
              <a:cs typeface="+mn-cs"/>
            </a:rPr>
            <a:t>長寿命化工事</a:t>
          </a:r>
          <a:r>
            <a:rPr kumimoji="1" lang="ja-JP" altLang="ja-JP" sz="1100">
              <a:solidFill>
                <a:schemeClr val="dk1"/>
              </a:solidFill>
              <a:effectLst/>
              <a:latin typeface="+mn-lt"/>
              <a:ea typeface="+mn-ea"/>
              <a:cs typeface="+mn-cs"/>
            </a:rPr>
            <a:t>を行うなど老朽化対策に取り組んでいく必要がある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latin typeface="ＭＳ Ｐゴシック" panose="020B0600070205080204" pitchFamily="50" charset="-128"/>
              <a:ea typeface="ＭＳ Ｐゴシック" panose="020B0600070205080204" pitchFamily="50" charset="-128"/>
            </a:rPr>
            <a:t>一般廃棄物施設については、類似団体平均を大きく下回っているが、平成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年度に「丹波市クリーンセンター」を新設し、合併以前の各町で設置されていたクリーンセンター、リサイクルセンターを統合し建設したためである。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台で推移しており、依然として全国平均や県平均を下回っている。数値としては類似団体の中でも下位に位置する。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年度に制定された第２次行政改革大綱及び平成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年度に策定した第３次行政改革プランに基づき定員管理化による人件費の抑制や、効果的・効率的な行政サービスを維持するため、徹底した事務事業の見直しによる経常経費の削減、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補助金に終期を設定するなどの見直し、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市税徴収強化の取り組みを通じて財政基盤の強化と健全化に努めているが、現時点で効果は大きく表れていない。今後も施策、予算を見直し、数値の改善に努めていく。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57855</xdr:rowOff>
    </xdr:to>
    <xdr:cxnSp macro="">
      <xdr:nvCxnSpPr>
        <xdr:cNvPr id="78" name="直線コネクタ 77"/>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87788</xdr:rowOff>
    </xdr:from>
    <xdr:ext cx="762000" cy="259045"/>
    <xdr:sp macro="" textlink="">
      <xdr:nvSpPr>
        <xdr:cNvPr id="89" name="財政力該当値テキスト"/>
        <xdr:cNvSpPr txBox="1"/>
      </xdr:nvSpPr>
      <xdr:spPr>
        <a:xfrm>
          <a:off x="5041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年度決算統計においては、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市税において、個人住民税は給与所得の増加、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償却資産は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新築家屋や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企業の設備投資等により増額となったが、合併後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年度から、普通交付税の特例措置（算定替）の段階的減額が始まったことにより、臨時財政対策債を含む経常一般財源は減額となっている。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歳出では、補助費、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投資的経費、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公債費等の経常経費が減額となったことにより、経常経費充当一般財源等が減額となった。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前述のとおり、平成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年度から普通交付税（算定替）の逓減期間となり、今後も経常一般財源の減額が見込まれることから、経常経費充当一般財源の抑制が必要となる。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165354</xdr:rowOff>
    </xdr:from>
    <xdr:to>
      <xdr:col>23</xdr:col>
      <xdr:colOff>133350</xdr:colOff>
      <xdr:row>60</xdr:row>
      <xdr:rowOff>170180</xdr:rowOff>
    </xdr:to>
    <xdr:cxnSp macro="">
      <xdr:nvCxnSpPr>
        <xdr:cNvPr id="130" name="直線コネクタ 129"/>
        <xdr:cNvCxnSpPr/>
      </xdr:nvCxnSpPr>
      <xdr:spPr>
        <a:xfrm flipV="1">
          <a:off x="4114800" y="104523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60</xdr:row>
      <xdr:rowOff>170180</xdr:rowOff>
    </xdr:to>
    <xdr:cxnSp macro="">
      <xdr:nvCxnSpPr>
        <xdr:cNvPr id="133" name="直線コネクタ 132"/>
        <xdr:cNvCxnSpPr/>
      </xdr:nvCxnSpPr>
      <xdr:spPr>
        <a:xfrm>
          <a:off x="3225800" y="103027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15748</xdr:rowOff>
    </xdr:to>
    <xdr:cxnSp macro="">
      <xdr:nvCxnSpPr>
        <xdr:cNvPr id="136" name="直線コネクタ 135"/>
        <xdr:cNvCxnSpPr/>
      </xdr:nvCxnSpPr>
      <xdr:spPr>
        <a:xfrm>
          <a:off x="2336800" y="102158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13462</xdr:rowOff>
    </xdr:from>
    <xdr:to>
      <xdr:col>11</xdr:col>
      <xdr:colOff>31750</xdr:colOff>
      <xdr:row>59</xdr:row>
      <xdr:rowOff>100330</xdr:rowOff>
    </xdr:to>
    <xdr:cxnSp macro="">
      <xdr:nvCxnSpPr>
        <xdr:cNvPr id="139" name="直線コネクタ 138"/>
        <xdr:cNvCxnSpPr/>
      </xdr:nvCxnSpPr>
      <xdr:spPr>
        <a:xfrm>
          <a:off x="1447800" y="101290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114554</xdr:rowOff>
    </xdr:from>
    <xdr:to>
      <xdr:col>23</xdr:col>
      <xdr:colOff>184150</xdr:colOff>
      <xdr:row>61</xdr:row>
      <xdr:rowOff>44704</xdr:rowOff>
    </xdr:to>
    <xdr:sp macro="" textlink="">
      <xdr:nvSpPr>
        <xdr:cNvPr id="149" name="楕円 148"/>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131081</xdr:rowOff>
    </xdr:from>
    <xdr:ext cx="762000" cy="259045"/>
    <xdr:sp macro="" textlink="">
      <xdr:nvSpPr>
        <xdr:cNvPr id="150"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1" name="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5" name="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134112</xdr:rowOff>
    </xdr:from>
    <xdr:to>
      <xdr:col>7</xdr:col>
      <xdr:colOff>31750</xdr:colOff>
      <xdr:row>59</xdr:row>
      <xdr:rowOff>64262</xdr:rowOff>
    </xdr:to>
    <xdr:sp macro="" textlink="">
      <xdr:nvSpPr>
        <xdr:cNvPr id="157" name="楕円 156"/>
        <xdr:cNvSpPr/>
      </xdr:nvSpPr>
      <xdr:spPr>
        <a:xfrm>
          <a:off x="1397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74439</xdr:rowOff>
    </xdr:from>
    <xdr:ext cx="762000" cy="259045"/>
    <xdr:sp macro="" textlink="">
      <xdr:nvSpPr>
        <xdr:cNvPr id="158" name="テキスト ボックス 157"/>
        <xdr:cNvSpPr txBox="1"/>
      </xdr:nvSpPr>
      <xdr:spPr>
        <a:xfrm>
          <a:off x="1066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年度から新たに任期付職員を採用し、職員数が増えたことや給与</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改定による増により増額となっている。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物件費については、需用費・賃金・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備品購入費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今後も、定員適正化計画に基づいた職員数の削減に引き続き取り組み、行政サービスの効果的・効率的な適正化を進めるとともに、物件費においては抑制を図っていく必要がある。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118442</xdr:rowOff>
    </xdr:from>
    <xdr:to>
      <xdr:col>23</xdr:col>
      <xdr:colOff>133350</xdr:colOff>
      <xdr:row>81</xdr:row>
      <xdr:rowOff>121021</xdr:rowOff>
    </xdr:to>
    <xdr:cxnSp macro="">
      <xdr:nvCxnSpPr>
        <xdr:cNvPr id="193" name="直線コネクタ 192"/>
        <xdr:cNvCxnSpPr/>
      </xdr:nvCxnSpPr>
      <xdr:spPr>
        <a:xfrm>
          <a:off x="4114800" y="14005892"/>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103316</xdr:rowOff>
    </xdr:from>
    <xdr:to>
      <xdr:col>19</xdr:col>
      <xdr:colOff>133350</xdr:colOff>
      <xdr:row>81</xdr:row>
      <xdr:rowOff>118442</xdr:rowOff>
    </xdr:to>
    <xdr:cxnSp macro="">
      <xdr:nvCxnSpPr>
        <xdr:cNvPr id="196" name="直線コネクタ 195"/>
        <xdr:cNvCxnSpPr/>
      </xdr:nvCxnSpPr>
      <xdr:spPr>
        <a:xfrm>
          <a:off x="3225800" y="1399076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76794</xdr:rowOff>
    </xdr:from>
    <xdr:to>
      <xdr:col>15</xdr:col>
      <xdr:colOff>82550</xdr:colOff>
      <xdr:row>81</xdr:row>
      <xdr:rowOff>103316</xdr:rowOff>
    </xdr:to>
    <xdr:cxnSp macro="">
      <xdr:nvCxnSpPr>
        <xdr:cNvPr id="199" name="直線コネクタ 198"/>
        <xdr:cNvCxnSpPr/>
      </xdr:nvCxnSpPr>
      <xdr:spPr>
        <a:xfrm>
          <a:off x="2336800" y="13964244"/>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24585</xdr:rowOff>
    </xdr:from>
    <xdr:to>
      <xdr:col>11</xdr:col>
      <xdr:colOff>31750</xdr:colOff>
      <xdr:row>81</xdr:row>
      <xdr:rowOff>76794</xdr:rowOff>
    </xdr:to>
    <xdr:cxnSp macro="">
      <xdr:nvCxnSpPr>
        <xdr:cNvPr id="202" name="直線コネクタ 201"/>
        <xdr:cNvCxnSpPr/>
      </xdr:nvCxnSpPr>
      <xdr:spPr>
        <a:xfrm>
          <a:off x="1447800" y="13912035"/>
          <a:ext cx="889000" cy="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70221</xdr:rowOff>
    </xdr:from>
    <xdr:to>
      <xdr:col>23</xdr:col>
      <xdr:colOff>184150</xdr:colOff>
      <xdr:row>82</xdr:row>
      <xdr:rowOff>371</xdr:rowOff>
    </xdr:to>
    <xdr:sp macro="" textlink="">
      <xdr:nvSpPr>
        <xdr:cNvPr id="212" name="楕円 211"/>
        <xdr:cNvSpPr/>
      </xdr:nvSpPr>
      <xdr:spPr>
        <a:xfrm>
          <a:off x="4902200" y="139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42298</xdr:rowOff>
    </xdr:from>
    <xdr:ext cx="762000" cy="259045"/>
    <xdr:sp macro="" textlink="">
      <xdr:nvSpPr>
        <xdr:cNvPr id="213" name="人件費・物件費等の状況該当値テキスト"/>
        <xdr:cNvSpPr txBox="1"/>
      </xdr:nvSpPr>
      <xdr:spPr>
        <a:xfrm>
          <a:off x="5041900" y="1392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67642</xdr:rowOff>
    </xdr:from>
    <xdr:to>
      <xdr:col>19</xdr:col>
      <xdr:colOff>184150</xdr:colOff>
      <xdr:row>81</xdr:row>
      <xdr:rowOff>169242</xdr:rowOff>
    </xdr:to>
    <xdr:sp macro="" textlink="">
      <xdr:nvSpPr>
        <xdr:cNvPr id="214" name="楕円 213"/>
        <xdr:cNvSpPr/>
      </xdr:nvSpPr>
      <xdr:spPr>
        <a:xfrm>
          <a:off x="4064000" y="139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154019</xdr:rowOff>
    </xdr:from>
    <xdr:ext cx="736600" cy="259045"/>
    <xdr:sp macro="" textlink="">
      <xdr:nvSpPr>
        <xdr:cNvPr id="215" name="テキスト ボックス 214"/>
        <xdr:cNvSpPr txBox="1"/>
      </xdr:nvSpPr>
      <xdr:spPr>
        <a:xfrm>
          <a:off x="3733800" y="14041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52516</xdr:rowOff>
    </xdr:from>
    <xdr:to>
      <xdr:col>15</xdr:col>
      <xdr:colOff>133350</xdr:colOff>
      <xdr:row>81</xdr:row>
      <xdr:rowOff>154116</xdr:rowOff>
    </xdr:to>
    <xdr:sp macro="" textlink="">
      <xdr:nvSpPr>
        <xdr:cNvPr id="216" name="楕円 215"/>
        <xdr:cNvSpPr/>
      </xdr:nvSpPr>
      <xdr:spPr>
        <a:xfrm>
          <a:off x="3175000" y="139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138893</xdr:rowOff>
    </xdr:from>
    <xdr:ext cx="762000" cy="259045"/>
    <xdr:sp macro="" textlink="">
      <xdr:nvSpPr>
        <xdr:cNvPr id="217" name="テキスト ボックス 216"/>
        <xdr:cNvSpPr txBox="1"/>
      </xdr:nvSpPr>
      <xdr:spPr>
        <a:xfrm>
          <a:off x="2844800" y="1402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25994</xdr:rowOff>
    </xdr:from>
    <xdr:to>
      <xdr:col>11</xdr:col>
      <xdr:colOff>82550</xdr:colOff>
      <xdr:row>81</xdr:row>
      <xdr:rowOff>127594</xdr:rowOff>
    </xdr:to>
    <xdr:sp macro="" textlink="">
      <xdr:nvSpPr>
        <xdr:cNvPr id="218" name="楕円 217"/>
        <xdr:cNvSpPr/>
      </xdr:nvSpPr>
      <xdr:spPr>
        <a:xfrm>
          <a:off x="2286000" y="139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112371</xdr:rowOff>
    </xdr:from>
    <xdr:ext cx="762000" cy="259045"/>
    <xdr:sp macro="" textlink="">
      <xdr:nvSpPr>
        <xdr:cNvPr id="219" name="テキスト ボックス 218"/>
        <xdr:cNvSpPr txBox="1"/>
      </xdr:nvSpPr>
      <xdr:spPr>
        <a:xfrm>
          <a:off x="1955800" y="1399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145235</xdr:rowOff>
    </xdr:from>
    <xdr:to>
      <xdr:col>7</xdr:col>
      <xdr:colOff>31750</xdr:colOff>
      <xdr:row>81</xdr:row>
      <xdr:rowOff>75385</xdr:rowOff>
    </xdr:to>
    <xdr:sp macro="" textlink="">
      <xdr:nvSpPr>
        <xdr:cNvPr id="220" name="楕円 219"/>
        <xdr:cNvSpPr/>
      </xdr:nvSpPr>
      <xdr:spPr>
        <a:xfrm>
          <a:off x="1397000" y="138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60162</xdr:rowOff>
    </xdr:from>
    <xdr:ext cx="762000" cy="259045"/>
    <xdr:sp macro="" textlink="">
      <xdr:nvSpPr>
        <xdr:cNvPr id="221" name="テキスト ボックス 220"/>
        <xdr:cNvSpPr txBox="1"/>
      </xdr:nvSpPr>
      <xdr:spPr>
        <a:xfrm>
          <a:off x="1066800" y="1394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人事院勧告に準拠し給与改定を行っているが、類似団体の平均を常に下回っている。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今後も人事院勧告に対応し、給与の適正化を図る必要がある。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当該資料は、地方公務員給与実態調査に基づくものであるが、作成時点において「平成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年地方公務員給与実態調査結果」が未公表であるため、前年度の数値を引用している。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5" name="直線コネクタ 254"/>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58" name="直線コネクタ 257"/>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113241</xdr:rowOff>
    </xdr:to>
    <xdr:cxnSp macro="">
      <xdr:nvCxnSpPr>
        <xdr:cNvPr id="261" name="直線コネクタ 260"/>
        <xdr:cNvCxnSpPr/>
      </xdr:nvCxnSpPr>
      <xdr:spPr>
        <a:xfrm flipV="1">
          <a:off x="14401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113241</xdr:rowOff>
    </xdr:to>
    <xdr:cxnSp macro="">
      <xdr:nvCxnSpPr>
        <xdr:cNvPr id="264" name="直線コネクタ 263"/>
        <xdr:cNvCxnSpPr/>
      </xdr:nvCxnSpPr>
      <xdr:spPr>
        <a:xfrm>
          <a:off x="13512800" y="142430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6" name="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定員適正化計画に基づく退職勧奨を行うなど、職員数の削減（普通会計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H25.4.1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人）を図っているが、新たな施策に対応するために任期付職員を採用するなど、採用抑制を行うことができなかった。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また、あわせて人口の減少も進んでいるため、適宜、定員適正化計画を見直すなど適正な定員管理を行う必要がある。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25294</xdr:rowOff>
    </xdr:to>
    <xdr:cxnSp macro="">
      <xdr:nvCxnSpPr>
        <xdr:cNvPr id="318" name="直線コネクタ 317"/>
        <xdr:cNvCxnSpPr/>
      </xdr:nvCxnSpPr>
      <xdr:spPr>
        <a:xfrm>
          <a:off x="16179800" y="1097999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120332</xdr:rowOff>
    </xdr:from>
    <xdr:to>
      <xdr:col>77</xdr:col>
      <xdr:colOff>44450</xdr:colOff>
      <xdr:row>64</xdr:row>
      <xdr:rowOff>7196</xdr:rowOff>
    </xdr:to>
    <xdr:cxnSp macro="">
      <xdr:nvCxnSpPr>
        <xdr:cNvPr id="321" name="直線コネクタ 320"/>
        <xdr:cNvCxnSpPr/>
      </xdr:nvCxnSpPr>
      <xdr:spPr>
        <a:xfrm>
          <a:off x="15290800" y="1092168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120332</xdr:rowOff>
    </xdr:to>
    <xdr:cxnSp macro="">
      <xdr:nvCxnSpPr>
        <xdr:cNvPr id="324" name="直線コネクタ 323"/>
        <xdr:cNvCxnSpPr/>
      </xdr:nvCxnSpPr>
      <xdr:spPr>
        <a:xfrm>
          <a:off x="14401800" y="108915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62019</xdr:rowOff>
    </xdr:from>
    <xdr:to>
      <xdr:col>68</xdr:col>
      <xdr:colOff>152400</xdr:colOff>
      <xdr:row>63</xdr:row>
      <xdr:rowOff>90170</xdr:rowOff>
    </xdr:to>
    <xdr:cxnSp macro="">
      <xdr:nvCxnSpPr>
        <xdr:cNvPr id="327" name="直線コネクタ 326"/>
        <xdr:cNvCxnSpPr/>
      </xdr:nvCxnSpPr>
      <xdr:spPr>
        <a:xfrm>
          <a:off x="13512800" y="108633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37" name="楕円 336"/>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38" name="定員管理の状況該当値テキスト"/>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39" name="楕円 338"/>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40" name="テキスト ボックス 339"/>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69532</xdr:rowOff>
    </xdr:from>
    <xdr:to>
      <xdr:col>73</xdr:col>
      <xdr:colOff>44450</xdr:colOff>
      <xdr:row>63</xdr:row>
      <xdr:rowOff>171132</xdr:rowOff>
    </xdr:to>
    <xdr:sp macro="" textlink="">
      <xdr:nvSpPr>
        <xdr:cNvPr id="341" name="楕円 340"/>
        <xdr:cNvSpPr/>
      </xdr:nvSpPr>
      <xdr:spPr>
        <a:xfrm>
          <a:off x="15240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155909</xdr:rowOff>
    </xdr:from>
    <xdr:ext cx="762000" cy="259045"/>
    <xdr:sp macro="" textlink="">
      <xdr:nvSpPr>
        <xdr:cNvPr id="342" name="テキスト ボックス 341"/>
        <xdr:cNvSpPr txBox="1"/>
      </xdr:nvSpPr>
      <xdr:spPr>
        <a:xfrm>
          <a:off x="14909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3" name="楕円 342"/>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4" name="テキスト ボックス 343"/>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11219</xdr:rowOff>
    </xdr:from>
    <xdr:to>
      <xdr:col>64</xdr:col>
      <xdr:colOff>152400</xdr:colOff>
      <xdr:row>63</xdr:row>
      <xdr:rowOff>112819</xdr:rowOff>
    </xdr:to>
    <xdr:sp macro="" textlink="">
      <xdr:nvSpPr>
        <xdr:cNvPr id="345" name="楕円 344"/>
        <xdr:cNvSpPr/>
      </xdr:nvSpPr>
      <xdr:spPr>
        <a:xfrm>
          <a:off x="13462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97596</xdr:rowOff>
    </xdr:from>
    <xdr:ext cx="762000" cy="259045"/>
    <xdr:sp macro="" textlink="">
      <xdr:nvSpPr>
        <xdr:cNvPr id="346" name="テキスト ボックス 345"/>
        <xdr:cNvSpPr txBox="1"/>
      </xdr:nvSpPr>
      <xdr:spPr>
        <a:xfrm>
          <a:off x="13131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％改善し、全国平均及び県平均よりも低い水準を維持しており、地方債発行に許可を要する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％以下の水準内である。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年度の単年度数値は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％となっており、単年度で比較すると</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0.8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ポイント改善している。その主な要因としては、平成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の水道事業において高料金対策に要する経費や統合水道に係る統合前の簡易水道の建設改良に要する経費等に対する繰出金の減少や、下水道事業における繰出算定基準となる減価償却費の減少等による分子側の数値の減少が挙げられ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市債残高の推移や公債費の動向を十分に管理するとともに、特別会計にかかる公債費繰出額や公債費に準ずる債務負担行為等も管理を徹底し、今後も実質公債費比率を抑制することが必要である。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51163</xdr:rowOff>
    </xdr:to>
    <xdr:cxnSp macro="">
      <xdr:nvCxnSpPr>
        <xdr:cNvPr id="381" name="直線コネクタ 380"/>
        <xdr:cNvCxnSpPr/>
      </xdr:nvCxnSpPr>
      <xdr:spPr>
        <a:xfrm flipV="1">
          <a:off x="16179800" y="69022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78740</xdr:rowOff>
    </xdr:to>
    <xdr:cxnSp macro="">
      <xdr:nvCxnSpPr>
        <xdr:cNvPr id="384" name="直線コネクタ 383"/>
        <xdr:cNvCxnSpPr/>
      </xdr:nvCxnSpPr>
      <xdr:spPr>
        <a:xfrm flipV="1">
          <a:off x="15290800" y="69091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17599</xdr:rowOff>
    </xdr:to>
    <xdr:cxnSp macro="">
      <xdr:nvCxnSpPr>
        <xdr:cNvPr id="387" name="直線コネクタ 386"/>
        <xdr:cNvCxnSpPr/>
      </xdr:nvCxnSpPr>
      <xdr:spPr>
        <a:xfrm flipV="1">
          <a:off x="14401800" y="69367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17599</xdr:rowOff>
    </xdr:from>
    <xdr:to>
      <xdr:col>68</xdr:col>
      <xdr:colOff>152400</xdr:colOff>
      <xdr:row>41</xdr:row>
      <xdr:rowOff>121013</xdr:rowOff>
    </xdr:to>
    <xdr:cxnSp macro="">
      <xdr:nvCxnSpPr>
        <xdr:cNvPr id="390" name="直線コネクタ 389"/>
        <xdr:cNvCxnSpPr/>
      </xdr:nvCxnSpPr>
      <xdr:spPr>
        <a:xfrm flipV="1">
          <a:off x="13512800" y="70470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0" name="楕円 399"/>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1"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2" name="楕円 401"/>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403" name="テキスト ボックス 402"/>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138249</xdr:rowOff>
    </xdr:from>
    <xdr:to>
      <xdr:col>68</xdr:col>
      <xdr:colOff>203200</xdr:colOff>
      <xdr:row>41</xdr:row>
      <xdr:rowOff>68399</xdr:rowOff>
    </xdr:to>
    <xdr:sp macro="" textlink="">
      <xdr:nvSpPr>
        <xdr:cNvPr id="406" name="楕円 405"/>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78576</xdr:rowOff>
    </xdr:from>
    <xdr:ext cx="762000" cy="259045"/>
    <xdr:sp macro="" textlink="">
      <xdr:nvSpPr>
        <xdr:cNvPr id="407" name="テキスト ボックス 406"/>
        <xdr:cNvSpPr txBox="1"/>
      </xdr:nvSpPr>
      <xdr:spPr>
        <a:xfrm>
          <a:off x="14020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08" name="楕円 407"/>
        <xdr:cNvSpPr/>
      </xdr:nvSpPr>
      <xdr:spPr>
        <a:xfrm>
          <a:off x="13462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09" name="テキスト ボックス 408"/>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、全国平均及び県平均によりも低い数値を維持しており、早期健全化基準以内である。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将来負担比率の悪化は、普通交付税が一本算定へ向けた逓減措置（５割）により減少したこと等により、分母である標準財政規模が約５億円減少したことが主な要因に挙げられる。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98256</xdr:rowOff>
    </xdr:from>
    <xdr:to>
      <xdr:col>81</xdr:col>
      <xdr:colOff>44450</xdr:colOff>
      <xdr:row>14</xdr:row>
      <xdr:rowOff>105495</xdr:rowOff>
    </xdr:to>
    <xdr:cxnSp macro="">
      <xdr:nvCxnSpPr>
        <xdr:cNvPr id="443" name="直線コネクタ 442"/>
        <xdr:cNvCxnSpPr/>
      </xdr:nvCxnSpPr>
      <xdr:spPr>
        <a:xfrm>
          <a:off x="16179800" y="249855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98256</xdr:rowOff>
    </xdr:from>
    <xdr:to>
      <xdr:col>77</xdr:col>
      <xdr:colOff>44450</xdr:colOff>
      <xdr:row>14</xdr:row>
      <xdr:rowOff>119168</xdr:rowOff>
    </xdr:to>
    <xdr:cxnSp macro="">
      <xdr:nvCxnSpPr>
        <xdr:cNvPr id="446" name="直線コネクタ 445"/>
        <xdr:cNvCxnSpPr/>
      </xdr:nvCxnSpPr>
      <xdr:spPr>
        <a:xfrm flipV="1">
          <a:off x="15290800" y="2498556"/>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119168</xdr:rowOff>
    </xdr:from>
    <xdr:to>
      <xdr:col>72</xdr:col>
      <xdr:colOff>203200</xdr:colOff>
      <xdr:row>15</xdr:row>
      <xdr:rowOff>8848</xdr:rowOff>
    </xdr:to>
    <xdr:cxnSp macro="">
      <xdr:nvCxnSpPr>
        <xdr:cNvPr id="449" name="直線コネクタ 448"/>
        <xdr:cNvCxnSpPr/>
      </xdr:nvCxnSpPr>
      <xdr:spPr>
        <a:xfrm flipV="1">
          <a:off x="14401800" y="2519468"/>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66887</xdr:rowOff>
    </xdr:from>
    <xdr:to>
      <xdr:col>68</xdr:col>
      <xdr:colOff>152400</xdr:colOff>
      <xdr:row>15</xdr:row>
      <xdr:rowOff>8848</xdr:rowOff>
    </xdr:to>
    <xdr:cxnSp macro="">
      <xdr:nvCxnSpPr>
        <xdr:cNvPr id="452" name="直線コネクタ 451"/>
        <xdr:cNvCxnSpPr/>
      </xdr:nvCxnSpPr>
      <xdr:spPr>
        <a:xfrm>
          <a:off x="13512800" y="246718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54695</xdr:rowOff>
    </xdr:from>
    <xdr:to>
      <xdr:col>81</xdr:col>
      <xdr:colOff>95250</xdr:colOff>
      <xdr:row>14</xdr:row>
      <xdr:rowOff>156295</xdr:rowOff>
    </xdr:to>
    <xdr:sp macro="" textlink="">
      <xdr:nvSpPr>
        <xdr:cNvPr id="462" name="楕円 461"/>
        <xdr:cNvSpPr/>
      </xdr:nvSpPr>
      <xdr:spPr>
        <a:xfrm>
          <a:off x="169672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71222</xdr:rowOff>
    </xdr:from>
    <xdr:ext cx="762000" cy="259045"/>
    <xdr:sp macro="" textlink="">
      <xdr:nvSpPr>
        <xdr:cNvPr id="463" name="将来負担の状況該当値テキスト"/>
        <xdr:cNvSpPr txBox="1"/>
      </xdr:nvSpPr>
      <xdr:spPr>
        <a:xfrm>
          <a:off x="17106900" y="23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47456</xdr:rowOff>
    </xdr:from>
    <xdr:to>
      <xdr:col>77</xdr:col>
      <xdr:colOff>95250</xdr:colOff>
      <xdr:row>14</xdr:row>
      <xdr:rowOff>149056</xdr:rowOff>
    </xdr:to>
    <xdr:sp macro="" textlink="">
      <xdr:nvSpPr>
        <xdr:cNvPr id="464" name="楕円 463"/>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159233</xdr:rowOff>
    </xdr:from>
    <xdr:ext cx="736600" cy="259045"/>
    <xdr:sp macro="" textlink="">
      <xdr:nvSpPr>
        <xdr:cNvPr id="465" name="テキスト ボックス 464"/>
        <xdr:cNvSpPr txBox="1"/>
      </xdr:nvSpPr>
      <xdr:spPr>
        <a:xfrm>
          <a:off x="15798800" y="22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68368</xdr:rowOff>
    </xdr:from>
    <xdr:to>
      <xdr:col>73</xdr:col>
      <xdr:colOff>44450</xdr:colOff>
      <xdr:row>14</xdr:row>
      <xdr:rowOff>169968</xdr:rowOff>
    </xdr:to>
    <xdr:sp macro="" textlink="">
      <xdr:nvSpPr>
        <xdr:cNvPr id="466" name="楕円 465"/>
        <xdr:cNvSpPr/>
      </xdr:nvSpPr>
      <xdr:spPr>
        <a:xfrm>
          <a:off x="15240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8695</xdr:rowOff>
    </xdr:from>
    <xdr:ext cx="762000" cy="259045"/>
    <xdr:sp macro="" textlink="">
      <xdr:nvSpPr>
        <xdr:cNvPr id="467" name="テキスト ボックス 466"/>
        <xdr:cNvSpPr txBox="1"/>
      </xdr:nvSpPr>
      <xdr:spPr>
        <a:xfrm>
          <a:off x="14909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129498</xdr:rowOff>
    </xdr:from>
    <xdr:to>
      <xdr:col>68</xdr:col>
      <xdr:colOff>203200</xdr:colOff>
      <xdr:row>15</xdr:row>
      <xdr:rowOff>59648</xdr:rowOff>
    </xdr:to>
    <xdr:sp macro="" textlink="">
      <xdr:nvSpPr>
        <xdr:cNvPr id="468" name="楕円 467"/>
        <xdr:cNvSpPr/>
      </xdr:nvSpPr>
      <xdr:spPr>
        <a:xfrm>
          <a:off x="14351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69825</xdr:rowOff>
    </xdr:from>
    <xdr:ext cx="762000" cy="259045"/>
    <xdr:sp macro="" textlink="">
      <xdr:nvSpPr>
        <xdr:cNvPr id="469" name="テキスト ボックス 468"/>
        <xdr:cNvSpPr txBox="1"/>
      </xdr:nvSpPr>
      <xdr:spPr>
        <a:xfrm>
          <a:off x="14020800" y="22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16087</xdr:rowOff>
    </xdr:from>
    <xdr:to>
      <xdr:col>64</xdr:col>
      <xdr:colOff>152400</xdr:colOff>
      <xdr:row>14</xdr:row>
      <xdr:rowOff>117687</xdr:rowOff>
    </xdr:to>
    <xdr:sp macro="" textlink="">
      <xdr:nvSpPr>
        <xdr:cNvPr id="470" name="楕円 469"/>
        <xdr:cNvSpPr/>
      </xdr:nvSpPr>
      <xdr:spPr>
        <a:xfrm>
          <a:off x="13462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127864</xdr:rowOff>
    </xdr:from>
    <xdr:ext cx="762000" cy="259045"/>
    <xdr:sp macro="" textlink="">
      <xdr:nvSpPr>
        <xdr:cNvPr id="471" name="テキスト ボックス 470"/>
        <xdr:cNvSpPr txBox="1"/>
      </xdr:nvSpPr>
      <xdr:spPr>
        <a:xfrm>
          <a:off x="13131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％となった。悪化の要因としては、新たな施策に対応するため任期付職員を採用したことによる基本給の増のほか、地方公務員共済組合負担金率の増や退職手当組合負担金の増も影響している。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類似団体平均、全国平均、兵庫県平均のいずれよりも低い値となっているものの、昨年度に引き続き悪化していることを踏まえ、人件費の抑制を図る必要がある。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115570</xdr:rowOff>
    </xdr:to>
    <xdr:cxnSp macro="">
      <xdr:nvCxnSpPr>
        <xdr:cNvPr id="66" name="直線コネクタ 65"/>
        <xdr:cNvCxnSpPr/>
      </xdr:nvCxnSpPr>
      <xdr:spPr>
        <a:xfrm>
          <a:off x="3987800" y="607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69850</xdr:rowOff>
    </xdr:to>
    <xdr:cxnSp macro="">
      <xdr:nvCxnSpPr>
        <xdr:cNvPr id="69" name="直線コネクタ 68"/>
        <xdr:cNvCxnSpPr/>
      </xdr:nvCxnSpPr>
      <xdr:spPr>
        <a:xfrm>
          <a:off x="3098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xdr:cNvCxnSpPr/>
      </xdr:nvCxnSpPr>
      <xdr:spPr>
        <a:xfrm flipV="1">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24130</xdr:rowOff>
    </xdr:to>
    <xdr:cxnSp macro="">
      <xdr:nvCxnSpPr>
        <xdr:cNvPr id="75" name="直線コネクタ 74"/>
        <xdr:cNvCxnSpPr/>
      </xdr:nvCxnSpPr>
      <xdr:spPr>
        <a:xfrm>
          <a:off x="1320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物件費の経常収支比率は前年度と比べると、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経常経費増加の主な要因は、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役務費・旅費・使用料及び賃借料の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理由に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今後は事務の効率化を図り、経常経費の削減に取り組む必要がある。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171087</xdr:rowOff>
    </xdr:to>
    <xdr:cxnSp macro="">
      <xdr:nvCxnSpPr>
        <xdr:cNvPr id="129" name="直線コネクタ 128"/>
        <xdr:cNvCxnSpPr/>
      </xdr:nvCxnSpPr>
      <xdr:spPr>
        <a:xfrm>
          <a:off x="15671800" y="27232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151493</xdr:rowOff>
    </xdr:to>
    <xdr:cxnSp macro="">
      <xdr:nvCxnSpPr>
        <xdr:cNvPr id="132" name="直線コネクタ 131"/>
        <xdr:cNvCxnSpPr/>
      </xdr:nvCxnSpPr>
      <xdr:spPr>
        <a:xfrm>
          <a:off x="14782800" y="26383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27396</xdr:rowOff>
    </xdr:from>
    <xdr:to>
      <xdr:col>73</xdr:col>
      <xdr:colOff>180975</xdr:colOff>
      <xdr:row>15</xdr:row>
      <xdr:rowOff>66584</xdr:rowOff>
    </xdr:to>
    <xdr:cxnSp macro="">
      <xdr:nvCxnSpPr>
        <xdr:cNvPr id="135" name="直線コネクタ 134"/>
        <xdr:cNvCxnSpPr/>
      </xdr:nvCxnSpPr>
      <xdr:spPr>
        <a:xfrm>
          <a:off x="13893800" y="2599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7801</xdr:rowOff>
    </xdr:from>
    <xdr:to>
      <xdr:col>69</xdr:col>
      <xdr:colOff>92075</xdr:colOff>
      <xdr:row>15</xdr:row>
      <xdr:rowOff>27396</xdr:rowOff>
    </xdr:to>
    <xdr:cxnSp macro="">
      <xdr:nvCxnSpPr>
        <xdr:cNvPr id="138" name="直線コネクタ 137"/>
        <xdr:cNvCxnSpPr/>
      </xdr:nvCxnSpPr>
      <xdr:spPr>
        <a:xfrm>
          <a:off x="13004800" y="2579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120287</xdr:rowOff>
    </xdr:from>
    <xdr:to>
      <xdr:col>82</xdr:col>
      <xdr:colOff>158750</xdr:colOff>
      <xdr:row>16</xdr:row>
      <xdr:rowOff>50437</xdr:rowOff>
    </xdr:to>
    <xdr:sp macro="" textlink="">
      <xdr:nvSpPr>
        <xdr:cNvPr id="148" name="楕円 147"/>
        <xdr:cNvSpPr/>
      </xdr:nvSpPr>
      <xdr:spPr>
        <a:xfrm>
          <a:off x="164592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136814</xdr:rowOff>
    </xdr:from>
    <xdr:ext cx="762000" cy="259045"/>
    <xdr:sp macro="" textlink="">
      <xdr:nvSpPr>
        <xdr:cNvPr id="149" name="物件費該当値テキスト"/>
        <xdr:cNvSpPr txBox="1"/>
      </xdr:nvSpPr>
      <xdr:spPr>
        <a:xfrm>
          <a:off x="16598900" y="25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2" name="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148046</xdr:rowOff>
    </xdr:from>
    <xdr:to>
      <xdr:col>69</xdr:col>
      <xdr:colOff>142875</xdr:colOff>
      <xdr:row>15</xdr:row>
      <xdr:rowOff>78196</xdr:rowOff>
    </xdr:to>
    <xdr:sp macro="" textlink="">
      <xdr:nvSpPr>
        <xdr:cNvPr id="154" name="楕円 153"/>
        <xdr:cNvSpPr/>
      </xdr:nvSpPr>
      <xdr:spPr>
        <a:xfrm>
          <a:off x="13843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88373</xdr:rowOff>
    </xdr:from>
    <xdr:ext cx="762000" cy="259045"/>
    <xdr:sp macro="" textlink="">
      <xdr:nvSpPr>
        <xdr:cNvPr id="155" name="テキスト ボックス 154"/>
        <xdr:cNvSpPr txBox="1"/>
      </xdr:nvSpPr>
      <xdr:spPr>
        <a:xfrm>
          <a:off x="13512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％となっているが類似団体内の順位、全国平均、兵庫県平均のいずれよりも低い値となっている。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充当額についてもほぼ横ばいとなっている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117856</xdr:rowOff>
    </xdr:to>
    <xdr:cxnSp macro="">
      <xdr:nvCxnSpPr>
        <xdr:cNvPr id="188" name="直線コネクタ 187"/>
        <xdr:cNvCxnSpPr/>
      </xdr:nvCxnSpPr>
      <xdr:spPr>
        <a:xfrm>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90424</xdr:rowOff>
    </xdr:from>
    <xdr:to>
      <xdr:col>19</xdr:col>
      <xdr:colOff>187325</xdr:colOff>
      <xdr:row>54</xdr:row>
      <xdr:rowOff>108712</xdr:rowOff>
    </xdr:to>
    <xdr:cxnSp macro="">
      <xdr:nvCxnSpPr>
        <xdr:cNvPr id="191" name="直線コネクタ 190"/>
        <xdr:cNvCxnSpPr/>
      </xdr:nvCxnSpPr>
      <xdr:spPr>
        <a:xfrm>
          <a:off x="3098800" y="9348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90424</xdr:rowOff>
    </xdr:to>
    <xdr:cxnSp macro="">
      <xdr:nvCxnSpPr>
        <xdr:cNvPr id="194" name="直線コネクタ 193"/>
        <xdr:cNvCxnSpPr/>
      </xdr:nvCxnSpPr>
      <xdr:spPr>
        <a:xfrm>
          <a:off x="2209800" y="9248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170434</xdr:rowOff>
    </xdr:to>
    <xdr:cxnSp macro="">
      <xdr:nvCxnSpPr>
        <xdr:cNvPr id="197" name="直線コネクタ 196"/>
        <xdr:cNvCxnSpPr/>
      </xdr:nvCxnSpPr>
      <xdr:spPr>
        <a:xfrm flipV="1">
          <a:off x="1320800" y="9248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7" name="楕円 206"/>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8" name="扶助費該当値テキスト"/>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9" name="楕円 208"/>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10" name="テキスト ボックス 209"/>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39624</xdr:rowOff>
    </xdr:from>
    <xdr:to>
      <xdr:col>15</xdr:col>
      <xdr:colOff>149225</xdr:colOff>
      <xdr:row>54</xdr:row>
      <xdr:rowOff>141224</xdr:rowOff>
    </xdr:to>
    <xdr:sp macro="" textlink="">
      <xdr:nvSpPr>
        <xdr:cNvPr id="211" name="楕円 210"/>
        <xdr:cNvSpPr/>
      </xdr:nvSpPr>
      <xdr:spPr>
        <a:xfrm>
          <a:off x="3048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151401</xdr:rowOff>
    </xdr:from>
    <xdr:ext cx="762000" cy="259045"/>
    <xdr:sp macro="" textlink="">
      <xdr:nvSpPr>
        <xdr:cNvPr id="212" name="テキスト ボックス 211"/>
        <xdr:cNvSpPr txBox="1"/>
      </xdr:nvSpPr>
      <xdr:spPr>
        <a:xfrm>
          <a:off x="2717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119634</xdr:rowOff>
    </xdr:from>
    <xdr:to>
      <xdr:col>6</xdr:col>
      <xdr:colOff>171450</xdr:colOff>
      <xdr:row>54</xdr:row>
      <xdr:rowOff>49784</xdr:rowOff>
    </xdr:to>
    <xdr:sp macro="" textlink="">
      <xdr:nvSpPr>
        <xdr:cNvPr id="215" name="楕円 214"/>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59961</xdr:rowOff>
    </xdr:from>
    <xdr:ext cx="762000" cy="259045"/>
    <xdr:sp macro="" textlink="">
      <xdr:nvSpPr>
        <xdr:cNvPr id="216" name="テキスト ボックス 215"/>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％となっており、全国平均、県平均を少し下回る数値となった。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1270</xdr:rowOff>
    </xdr:to>
    <xdr:cxnSp macro="">
      <xdr:nvCxnSpPr>
        <xdr:cNvPr id="249" name="直線コネクタ 248"/>
        <xdr:cNvCxnSpPr/>
      </xdr:nvCxnSpPr>
      <xdr:spPr>
        <a:xfrm flipV="1">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1270</xdr:rowOff>
    </xdr:to>
    <xdr:cxnSp macro="">
      <xdr:nvCxnSpPr>
        <xdr:cNvPr id="252" name="直線コネクタ 251"/>
        <xdr:cNvCxnSpPr/>
      </xdr:nvCxnSpPr>
      <xdr:spPr>
        <a:xfrm>
          <a:off x="14782800" y="965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60</xdr:row>
      <xdr:rowOff>149860</xdr:rowOff>
    </xdr:to>
    <xdr:cxnSp macro="">
      <xdr:nvCxnSpPr>
        <xdr:cNvPr id="255" name="直線コネクタ 254"/>
        <xdr:cNvCxnSpPr/>
      </xdr:nvCxnSpPr>
      <xdr:spPr>
        <a:xfrm flipV="1">
          <a:off x="13893800" y="9652000"/>
          <a:ext cx="889000" cy="7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149860</xdr:rowOff>
    </xdr:to>
    <xdr:cxnSp macro="">
      <xdr:nvCxnSpPr>
        <xdr:cNvPr id="258" name="直線コネクタ 257"/>
        <xdr:cNvCxnSpPr/>
      </xdr:nvCxnSpPr>
      <xdr:spPr>
        <a:xfrm>
          <a:off x="13004800" y="102616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0" name="楕円 269"/>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1" name="テキスト ボックス 270"/>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4" name="楕円 273"/>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5" name="テキスト ボックス 274"/>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改善の主な要因としては、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企業誘致促進補助金</a:t>
          </a:r>
          <a:r>
            <a:rPr lang="ja-JP" altLang="en-US"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減額があげられる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下水道事業への繰出金の比率が高いのが課題である。下水道事業債の償還額のピークは過ぎ、減少傾向にあるが、収納率の向上、人件費や維持管理費の削減に取り組み、下水道事業への繰出の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127000</xdr:rowOff>
    </xdr:to>
    <xdr:cxnSp macro="">
      <xdr:nvCxnSpPr>
        <xdr:cNvPr id="305" name="直線コネクタ 304"/>
        <xdr:cNvCxnSpPr/>
      </xdr:nvCxnSpPr>
      <xdr:spPr>
        <a:xfrm flipV="1">
          <a:off x="15671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52705</xdr:rowOff>
    </xdr:to>
    <xdr:cxnSp macro="">
      <xdr:nvCxnSpPr>
        <xdr:cNvPr id="308" name="直線コネクタ 307"/>
        <xdr:cNvCxnSpPr/>
      </xdr:nvCxnSpPr>
      <xdr:spPr>
        <a:xfrm flipV="1">
          <a:off x="14782800" y="66421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39</xdr:row>
      <xdr:rowOff>52705</xdr:rowOff>
    </xdr:to>
    <xdr:cxnSp macro="">
      <xdr:nvCxnSpPr>
        <xdr:cNvPr id="311" name="直線コネクタ 310"/>
        <xdr:cNvCxnSpPr/>
      </xdr:nvCxnSpPr>
      <xdr:spPr>
        <a:xfrm>
          <a:off x="13893800" y="613918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4" name="直線コネクタ 313"/>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4" name="楕円 323"/>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5"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6" name="楕円 32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7" name="テキスト ボックス 32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xdr:rowOff>
    </xdr:from>
    <xdr:to>
      <xdr:col>74</xdr:col>
      <xdr:colOff>31750</xdr:colOff>
      <xdr:row>39</xdr:row>
      <xdr:rowOff>103505</xdr:rowOff>
    </xdr:to>
    <xdr:sp macro="" textlink="">
      <xdr:nvSpPr>
        <xdr:cNvPr id="328" name="楕円 327"/>
        <xdr:cNvSpPr/>
      </xdr:nvSpPr>
      <xdr:spPr>
        <a:xfrm>
          <a:off x="14732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88282</xdr:rowOff>
    </xdr:from>
    <xdr:ext cx="762000" cy="259045"/>
    <xdr:sp macro="" textlink="">
      <xdr:nvSpPr>
        <xdr:cNvPr id="329" name="テキスト ボックス 328"/>
        <xdr:cNvSpPr txBox="1"/>
      </xdr:nvSpPr>
      <xdr:spPr>
        <a:xfrm>
          <a:off x="14401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前年度対比で見ると、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一般単独事業債等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の増額が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原因である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今後の公債費増加に備え、繰上償還を行うことによる後年の公債費削減や市債残高の圧縮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積極的に取り組む必要がある。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113285</xdr:rowOff>
    </xdr:to>
    <xdr:cxnSp macro="">
      <xdr:nvCxnSpPr>
        <xdr:cNvPr id="363" name="直線コネクタ 362"/>
        <xdr:cNvCxnSpPr/>
      </xdr:nvCxnSpPr>
      <xdr:spPr>
        <a:xfrm>
          <a:off x="3987800" y="134360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62992</xdr:rowOff>
    </xdr:to>
    <xdr:cxnSp macro="">
      <xdr:nvCxnSpPr>
        <xdr:cNvPr id="366" name="直線コネクタ 365"/>
        <xdr:cNvCxnSpPr/>
      </xdr:nvCxnSpPr>
      <xdr:spPr>
        <a:xfrm>
          <a:off x="3098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30987</xdr:rowOff>
    </xdr:to>
    <xdr:cxnSp macro="">
      <xdr:nvCxnSpPr>
        <xdr:cNvPr id="369" name="直線コネクタ 368"/>
        <xdr:cNvCxnSpPr/>
      </xdr:nvCxnSpPr>
      <xdr:spPr>
        <a:xfrm>
          <a:off x="2209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44704</xdr:rowOff>
    </xdr:to>
    <xdr:cxnSp macro="">
      <xdr:nvCxnSpPr>
        <xdr:cNvPr id="372" name="直線コネクタ 371"/>
        <xdr:cNvCxnSpPr/>
      </xdr:nvCxnSpPr>
      <xdr:spPr>
        <a:xfrm flipV="1">
          <a:off x="1320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2" name="楕円 381"/>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3"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4" name="楕円 383"/>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5" name="テキスト ボックス 384"/>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0" name="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1" name="テキスト ボックス 39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平均、類似団体平均のいずれよりも低い値を維持している。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今後も引き続き人件費の抑制や行政サービスの適正化などにより経常経費の抑制を図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75</xdr:row>
      <xdr:rowOff>8890</xdr:rowOff>
    </xdr:to>
    <xdr:cxnSp macro="">
      <xdr:nvCxnSpPr>
        <xdr:cNvPr id="424" name="直線コネクタ 423"/>
        <xdr:cNvCxnSpPr/>
      </xdr:nvCxnSpPr>
      <xdr:spPr>
        <a:xfrm flipV="1">
          <a:off x="15671800" y="12821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85090</xdr:rowOff>
    </xdr:from>
    <xdr:to>
      <xdr:col>78</xdr:col>
      <xdr:colOff>69850</xdr:colOff>
      <xdr:row>75</xdr:row>
      <xdr:rowOff>8890</xdr:rowOff>
    </xdr:to>
    <xdr:cxnSp macro="">
      <xdr:nvCxnSpPr>
        <xdr:cNvPr id="427" name="直線コネクタ 426"/>
        <xdr:cNvCxnSpPr/>
      </xdr:nvCxnSpPr>
      <xdr:spPr>
        <a:xfrm>
          <a:off x="14782800" y="127723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31750</xdr:rowOff>
    </xdr:from>
    <xdr:to>
      <xdr:col>73</xdr:col>
      <xdr:colOff>180975</xdr:colOff>
      <xdr:row>74</xdr:row>
      <xdr:rowOff>85090</xdr:rowOff>
    </xdr:to>
    <xdr:cxnSp macro="">
      <xdr:nvCxnSpPr>
        <xdr:cNvPr id="430" name="直線コネクタ 429"/>
        <xdr:cNvCxnSpPr/>
      </xdr:nvCxnSpPr>
      <xdr:spPr>
        <a:xfrm>
          <a:off x="13893800" y="12719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31750</xdr:rowOff>
    </xdr:to>
    <xdr:cxnSp macro="">
      <xdr:nvCxnSpPr>
        <xdr:cNvPr id="433" name="直線コネクタ 432"/>
        <xdr:cNvCxnSpPr/>
      </xdr:nvCxnSpPr>
      <xdr:spPr>
        <a:xfrm>
          <a:off x="13004800" y="12623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83820</xdr:rowOff>
    </xdr:from>
    <xdr:to>
      <xdr:col>82</xdr:col>
      <xdr:colOff>158750</xdr:colOff>
      <xdr:row>75</xdr:row>
      <xdr:rowOff>13970</xdr:rowOff>
    </xdr:to>
    <xdr:sp macro="" textlink="">
      <xdr:nvSpPr>
        <xdr:cNvPr id="443" name="楕円 442"/>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163847</xdr:rowOff>
    </xdr:from>
    <xdr:ext cx="762000" cy="259045"/>
    <xdr:sp macro="" textlink="">
      <xdr:nvSpPr>
        <xdr:cNvPr id="444" name="公債費以外該当値テキスト"/>
        <xdr:cNvSpPr txBox="1"/>
      </xdr:nvSpPr>
      <xdr:spPr>
        <a:xfrm>
          <a:off x="16598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5" name="楕円 444"/>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6" name="テキスト ボックス 445"/>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34290</xdr:rowOff>
    </xdr:from>
    <xdr:to>
      <xdr:col>74</xdr:col>
      <xdr:colOff>31750</xdr:colOff>
      <xdr:row>74</xdr:row>
      <xdr:rowOff>135890</xdr:rowOff>
    </xdr:to>
    <xdr:sp macro="" textlink="">
      <xdr:nvSpPr>
        <xdr:cNvPr id="447" name="楕円 446"/>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146067</xdr:rowOff>
    </xdr:from>
    <xdr:ext cx="762000" cy="259045"/>
    <xdr:sp macro="" textlink="">
      <xdr:nvSpPr>
        <xdr:cNvPr id="448" name="テキスト ボックス 447"/>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152400</xdr:rowOff>
    </xdr:from>
    <xdr:to>
      <xdr:col>69</xdr:col>
      <xdr:colOff>142875</xdr:colOff>
      <xdr:row>74</xdr:row>
      <xdr:rowOff>82550</xdr:rowOff>
    </xdr:to>
    <xdr:sp macro="" textlink="">
      <xdr:nvSpPr>
        <xdr:cNvPr id="449" name="楕円 448"/>
        <xdr:cNvSpPr/>
      </xdr:nvSpPr>
      <xdr:spPr>
        <a:xfrm>
          <a:off x="13843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92727</xdr:rowOff>
    </xdr:from>
    <xdr:ext cx="762000" cy="259045"/>
    <xdr:sp macro="" textlink="">
      <xdr:nvSpPr>
        <xdr:cNvPr id="450" name="テキスト ボックス 449"/>
        <xdr:cNvSpPr txBox="1"/>
      </xdr:nvSpPr>
      <xdr:spPr>
        <a:xfrm>
          <a:off x="13512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51" name="楕円 450"/>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52" name="テキスト ボックス 451"/>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29045</xdr:rowOff>
    </xdr:from>
    <xdr:to>
      <xdr:col>29</xdr:col>
      <xdr:colOff>127000</xdr:colOff>
      <xdr:row>16</xdr:row>
      <xdr:rowOff>61963</xdr:rowOff>
    </xdr:to>
    <xdr:cxnSp macro="">
      <xdr:nvCxnSpPr>
        <xdr:cNvPr id="50" name="直線コネクタ 49"/>
        <xdr:cNvCxnSpPr/>
      </xdr:nvCxnSpPr>
      <xdr:spPr bwMode="auto">
        <a:xfrm flipV="1">
          <a:off x="5003800" y="2819870"/>
          <a:ext cx="6477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61963</xdr:rowOff>
    </xdr:from>
    <xdr:to>
      <xdr:col>26</xdr:col>
      <xdr:colOff>50800</xdr:colOff>
      <xdr:row>16</xdr:row>
      <xdr:rowOff>65830</xdr:rowOff>
    </xdr:to>
    <xdr:cxnSp macro="">
      <xdr:nvCxnSpPr>
        <xdr:cNvPr id="53" name="直線コネクタ 52"/>
        <xdr:cNvCxnSpPr/>
      </xdr:nvCxnSpPr>
      <xdr:spPr bwMode="auto">
        <a:xfrm flipV="1">
          <a:off x="4305300" y="2852788"/>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65487</xdr:rowOff>
    </xdr:from>
    <xdr:to>
      <xdr:col>22</xdr:col>
      <xdr:colOff>114300</xdr:colOff>
      <xdr:row>16</xdr:row>
      <xdr:rowOff>65830</xdr:rowOff>
    </xdr:to>
    <xdr:cxnSp macro="">
      <xdr:nvCxnSpPr>
        <xdr:cNvPr id="56" name="直線コネクタ 55"/>
        <xdr:cNvCxnSpPr/>
      </xdr:nvCxnSpPr>
      <xdr:spPr bwMode="auto">
        <a:xfrm>
          <a:off x="3606800" y="2856312"/>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65487</xdr:rowOff>
    </xdr:from>
    <xdr:to>
      <xdr:col>18</xdr:col>
      <xdr:colOff>177800</xdr:colOff>
      <xdr:row>16</xdr:row>
      <xdr:rowOff>152508</xdr:rowOff>
    </xdr:to>
    <xdr:cxnSp macro="">
      <xdr:nvCxnSpPr>
        <xdr:cNvPr id="59" name="直線コネクタ 58"/>
        <xdr:cNvCxnSpPr/>
      </xdr:nvCxnSpPr>
      <xdr:spPr bwMode="auto">
        <a:xfrm flipV="1">
          <a:off x="2908300" y="2856312"/>
          <a:ext cx="698500" cy="8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149695</xdr:rowOff>
    </xdr:from>
    <xdr:to>
      <xdr:col>29</xdr:col>
      <xdr:colOff>177800</xdr:colOff>
      <xdr:row>16</xdr:row>
      <xdr:rowOff>79845</xdr:rowOff>
    </xdr:to>
    <xdr:sp macro="" textlink="">
      <xdr:nvSpPr>
        <xdr:cNvPr id="69" name="楕円 68"/>
        <xdr:cNvSpPr/>
      </xdr:nvSpPr>
      <xdr:spPr bwMode="auto">
        <a:xfrm>
          <a:off x="5600700" y="276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166222</xdr:rowOff>
    </xdr:from>
    <xdr:ext cx="762000" cy="259045"/>
    <xdr:sp macro="" textlink="">
      <xdr:nvSpPr>
        <xdr:cNvPr id="70" name="人口1人当たり決算額の推移該当値テキスト130"/>
        <xdr:cNvSpPr txBox="1"/>
      </xdr:nvSpPr>
      <xdr:spPr>
        <a:xfrm>
          <a:off x="5740400" y="261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11163</xdr:rowOff>
    </xdr:from>
    <xdr:to>
      <xdr:col>26</xdr:col>
      <xdr:colOff>101600</xdr:colOff>
      <xdr:row>16</xdr:row>
      <xdr:rowOff>112763</xdr:rowOff>
    </xdr:to>
    <xdr:sp macro="" textlink="">
      <xdr:nvSpPr>
        <xdr:cNvPr id="71" name="楕円 70"/>
        <xdr:cNvSpPr/>
      </xdr:nvSpPr>
      <xdr:spPr bwMode="auto">
        <a:xfrm>
          <a:off x="4953000" y="280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122940</xdr:rowOff>
    </xdr:from>
    <xdr:ext cx="736600" cy="259045"/>
    <xdr:sp macro="" textlink="">
      <xdr:nvSpPr>
        <xdr:cNvPr id="72" name="テキスト ボックス 71"/>
        <xdr:cNvSpPr txBox="1"/>
      </xdr:nvSpPr>
      <xdr:spPr>
        <a:xfrm>
          <a:off x="4622800" y="257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15030</xdr:rowOff>
    </xdr:from>
    <xdr:to>
      <xdr:col>22</xdr:col>
      <xdr:colOff>165100</xdr:colOff>
      <xdr:row>16</xdr:row>
      <xdr:rowOff>116630</xdr:rowOff>
    </xdr:to>
    <xdr:sp macro="" textlink="">
      <xdr:nvSpPr>
        <xdr:cNvPr id="73" name="楕円 72"/>
        <xdr:cNvSpPr/>
      </xdr:nvSpPr>
      <xdr:spPr bwMode="auto">
        <a:xfrm>
          <a:off x="4254500" y="28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126807</xdr:rowOff>
    </xdr:from>
    <xdr:ext cx="762000" cy="259045"/>
    <xdr:sp macro="" textlink="">
      <xdr:nvSpPr>
        <xdr:cNvPr id="74" name="テキスト ボックス 73"/>
        <xdr:cNvSpPr txBox="1"/>
      </xdr:nvSpPr>
      <xdr:spPr>
        <a:xfrm>
          <a:off x="3924300" y="257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14687</xdr:rowOff>
    </xdr:from>
    <xdr:to>
      <xdr:col>19</xdr:col>
      <xdr:colOff>38100</xdr:colOff>
      <xdr:row>16</xdr:row>
      <xdr:rowOff>116287</xdr:rowOff>
    </xdr:to>
    <xdr:sp macro="" textlink="">
      <xdr:nvSpPr>
        <xdr:cNvPr id="75" name="楕円 74"/>
        <xdr:cNvSpPr/>
      </xdr:nvSpPr>
      <xdr:spPr bwMode="auto">
        <a:xfrm>
          <a:off x="3556000" y="280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126464</xdr:rowOff>
    </xdr:from>
    <xdr:ext cx="762000" cy="259045"/>
    <xdr:sp macro="" textlink="">
      <xdr:nvSpPr>
        <xdr:cNvPr id="76" name="テキスト ボックス 75"/>
        <xdr:cNvSpPr txBox="1"/>
      </xdr:nvSpPr>
      <xdr:spPr>
        <a:xfrm>
          <a:off x="3225800" y="257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101708</xdr:rowOff>
    </xdr:from>
    <xdr:to>
      <xdr:col>15</xdr:col>
      <xdr:colOff>101600</xdr:colOff>
      <xdr:row>17</xdr:row>
      <xdr:rowOff>31858</xdr:rowOff>
    </xdr:to>
    <xdr:sp macro="" textlink="">
      <xdr:nvSpPr>
        <xdr:cNvPr id="77" name="楕円 76"/>
        <xdr:cNvSpPr/>
      </xdr:nvSpPr>
      <xdr:spPr bwMode="auto">
        <a:xfrm>
          <a:off x="2857500" y="289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16635</xdr:rowOff>
    </xdr:from>
    <xdr:ext cx="762000" cy="259045"/>
    <xdr:sp macro="" textlink="">
      <xdr:nvSpPr>
        <xdr:cNvPr id="78" name="テキスト ボックス 77"/>
        <xdr:cNvSpPr txBox="1"/>
      </xdr:nvSpPr>
      <xdr:spPr>
        <a:xfrm>
          <a:off x="2527300" y="29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48982</xdr:rowOff>
    </xdr:from>
    <xdr:to>
      <xdr:col>29</xdr:col>
      <xdr:colOff>127000</xdr:colOff>
      <xdr:row>35</xdr:row>
      <xdr:rowOff>129646</xdr:rowOff>
    </xdr:to>
    <xdr:cxnSp macro="">
      <xdr:nvCxnSpPr>
        <xdr:cNvPr id="113" name="直線コネクタ 112"/>
        <xdr:cNvCxnSpPr/>
      </xdr:nvCxnSpPr>
      <xdr:spPr bwMode="auto">
        <a:xfrm>
          <a:off x="5003800" y="6659332"/>
          <a:ext cx="647700" cy="8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48982</xdr:rowOff>
    </xdr:from>
    <xdr:to>
      <xdr:col>26</xdr:col>
      <xdr:colOff>50800</xdr:colOff>
      <xdr:row>35</xdr:row>
      <xdr:rowOff>271997</xdr:rowOff>
    </xdr:to>
    <xdr:cxnSp macro="">
      <xdr:nvCxnSpPr>
        <xdr:cNvPr id="116" name="直線コネクタ 115"/>
        <xdr:cNvCxnSpPr/>
      </xdr:nvCxnSpPr>
      <xdr:spPr bwMode="auto">
        <a:xfrm flipV="1">
          <a:off x="4305300" y="6659332"/>
          <a:ext cx="698500" cy="22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105773</xdr:rowOff>
    </xdr:from>
    <xdr:to>
      <xdr:col>22</xdr:col>
      <xdr:colOff>114300</xdr:colOff>
      <xdr:row>35</xdr:row>
      <xdr:rowOff>271997</xdr:rowOff>
    </xdr:to>
    <xdr:cxnSp macro="">
      <xdr:nvCxnSpPr>
        <xdr:cNvPr id="119" name="直線コネクタ 118"/>
        <xdr:cNvCxnSpPr/>
      </xdr:nvCxnSpPr>
      <xdr:spPr bwMode="auto">
        <a:xfrm>
          <a:off x="3606800" y="6716123"/>
          <a:ext cx="698500" cy="16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258511</xdr:rowOff>
    </xdr:from>
    <xdr:to>
      <xdr:col>18</xdr:col>
      <xdr:colOff>177800</xdr:colOff>
      <xdr:row>35</xdr:row>
      <xdr:rowOff>105773</xdr:rowOff>
    </xdr:to>
    <xdr:cxnSp macro="">
      <xdr:nvCxnSpPr>
        <xdr:cNvPr id="122" name="直線コネクタ 121"/>
        <xdr:cNvCxnSpPr/>
      </xdr:nvCxnSpPr>
      <xdr:spPr bwMode="auto">
        <a:xfrm>
          <a:off x="2908300" y="6525961"/>
          <a:ext cx="698500" cy="19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78846</xdr:rowOff>
    </xdr:from>
    <xdr:to>
      <xdr:col>29</xdr:col>
      <xdr:colOff>177800</xdr:colOff>
      <xdr:row>35</xdr:row>
      <xdr:rowOff>180446</xdr:rowOff>
    </xdr:to>
    <xdr:sp macro="" textlink="">
      <xdr:nvSpPr>
        <xdr:cNvPr id="132" name="楕円 131"/>
        <xdr:cNvSpPr/>
      </xdr:nvSpPr>
      <xdr:spPr bwMode="auto">
        <a:xfrm>
          <a:off x="5600700" y="668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266823</xdr:rowOff>
    </xdr:from>
    <xdr:ext cx="762000" cy="259045"/>
    <xdr:sp macro="" textlink="">
      <xdr:nvSpPr>
        <xdr:cNvPr id="133" name="人口1人当たり決算額の推移該当値テキスト445"/>
        <xdr:cNvSpPr txBox="1"/>
      </xdr:nvSpPr>
      <xdr:spPr>
        <a:xfrm>
          <a:off x="5740400" y="653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341082</xdr:rowOff>
    </xdr:from>
    <xdr:to>
      <xdr:col>26</xdr:col>
      <xdr:colOff>101600</xdr:colOff>
      <xdr:row>35</xdr:row>
      <xdr:rowOff>99782</xdr:rowOff>
    </xdr:to>
    <xdr:sp macro="" textlink="">
      <xdr:nvSpPr>
        <xdr:cNvPr id="134" name="楕円 133"/>
        <xdr:cNvSpPr/>
      </xdr:nvSpPr>
      <xdr:spPr bwMode="auto">
        <a:xfrm>
          <a:off x="4953000" y="660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109959</xdr:rowOff>
    </xdr:from>
    <xdr:ext cx="736600" cy="259045"/>
    <xdr:sp macro="" textlink="">
      <xdr:nvSpPr>
        <xdr:cNvPr id="135" name="テキスト ボックス 134"/>
        <xdr:cNvSpPr txBox="1"/>
      </xdr:nvSpPr>
      <xdr:spPr>
        <a:xfrm>
          <a:off x="4622800" y="63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221197</xdr:rowOff>
    </xdr:from>
    <xdr:to>
      <xdr:col>22</xdr:col>
      <xdr:colOff>165100</xdr:colOff>
      <xdr:row>35</xdr:row>
      <xdr:rowOff>322797</xdr:rowOff>
    </xdr:to>
    <xdr:sp macro="" textlink="">
      <xdr:nvSpPr>
        <xdr:cNvPr id="136" name="楕円 135"/>
        <xdr:cNvSpPr/>
      </xdr:nvSpPr>
      <xdr:spPr bwMode="auto">
        <a:xfrm>
          <a:off x="4254500" y="683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307574</xdr:rowOff>
    </xdr:from>
    <xdr:ext cx="762000" cy="259045"/>
    <xdr:sp macro="" textlink="">
      <xdr:nvSpPr>
        <xdr:cNvPr id="137" name="テキスト ボックス 136"/>
        <xdr:cNvSpPr txBox="1"/>
      </xdr:nvSpPr>
      <xdr:spPr>
        <a:xfrm>
          <a:off x="3924300" y="69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54973</xdr:rowOff>
    </xdr:from>
    <xdr:to>
      <xdr:col>19</xdr:col>
      <xdr:colOff>38100</xdr:colOff>
      <xdr:row>35</xdr:row>
      <xdr:rowOff>156573</xdr:rowOff>
    </xdr:to>
    <xdr:sp macro="" textlink="">
      <xdr:nvSpPr>
        <xdr:cNvPr id="138" name="楕円 137"/>
        <xdr:cNvSpPr/>
      </xdr:nvSpPr>
      <xdr:spPr bwMode="auto">
        <a:xfrm>
          <a:off x="3556000" y="666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166750</xdr:rowOff>
    </xdr:from>
    <xdr:ext cx="762000" cy="259045"/>
    <xdr:sp macro="" textlink="">
      <xdr:nvSpPr>
        <xdr:cNvPr id="139" name="テキスト ボックス 138"/>
        <xdr:cNvSpPr txBox="1"/>
      </xdr:nvSpPr>
      <xdr:spPr>
        <a:xfrm>
          <a:off x="3225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207710</xdr:rowOff>
    </xdr:from>
    <xdr:to>
      <xdr:col>15</xdr:col>
      <xdr:colOff>101600</xdr:colOff>
      <xdr:row>34</xdr:row>
      <xdr:rowOff>309310</xdr:rowOff>
    </xdr:to>
    <xdr:sp macro="" textlink="">
      <xdr:nvSpPr>
        <xdr:cNvPr id="140" name="楕円 139"/>
        <xdr:cNvSpPr/>
      </xdr:nvSpPr>
      <xdr:spPr bwMode="auto">
        <a:xfrm>
          <a:off x="2857500" y="647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319487</xdr:rowOff>
    </xdr:from>
    <xdr:ext cx="762000" cy="259045"/>
    <xdr:sp macro="" textlink="">
      <xdr:nvSpPr>
        <xdr:cNvPr id="141" name="テキスト ボックス 140"/>
        <xdr:cNvSpPr txBox="1"/>
      </xdr:nvSpPr>
      <xdr:spPr>
        <a:xfrm>
          <a:off x="2527300" y="624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20942</xdr:rowOff>
    </xdr:from>
    <xdr:to>
      <xdr:col>24</xdr:col>
      <xdr:colOff>63500</xdr:colOff>
      <xdr:row>34</xdr:row>
      <xdr:rowOff>94277</xdr:rowOff>
    </xdr:to>
    <xdr:cxnSp macro="">
      <xdr:nvCxnSpPr>
        <xdr:cNvPr id="59" name="直線コネクタ 58"/>
        <xdr:cNvCxnSpPr/>
      </xdr:nvCxnSpPr>
      <xdr:spPr>
        <a:xfrm flipV="1">
          <a:off x="3797300" y="5850242"/>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80401</xdr:rowOff>
    </xdr:from>
    <xdr:to>
      <xdr:col>19</xdr:col>
      <xdr:colOff>177800</xdr:colOff>
      <xdr:row>34</xdr:row>
      <xdr:rowOff>94277</xdr:rowOff>
    </xdr:to>
    <xdr:cxnSp macro="">
      <xdr:nvCxnSpPr>
        <xdr:cNvPr id="62" name="直線コネクタ 61"/>
        <xdr:cNvCxnSpPr/>
      </xdr:nvCxnSpPr>
      <xdr:spPr>
        <a:xfrm>
          <a:off x="2908300" y="5909701"/>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46729</xdr:rowOff>
    </xdr:from>
    <xdr:to>
      <xdr:col>15</xdr:col>
      <xdr:colOff>50800</xdr:colOff>
      <xdr:row>34</xdr:row>
      <xdr:rowOff>80401</xdr:rowOff>
    </xdr:to>
    <xdr:cxnSp macro="">
      <xdr:nvCxnSpPr>
        <xdr:cNvPr id="65" name="直線コネクタ 64"/>
        <xdr:cNvCxnSpPr/>
      </xdr:nvCxnSpPr>
      <xdr:spPr>
        <a:xfrm>
          <a:off x="2019300" y="5876029"/>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46729</xdr:rowOff>
    </xdr:from>
    <xdr:to>
      <xdr:col>10</xdr:col>
      <xdr:colOff>114300</xdr:colOff>
      <xdr:row>34</xdr:row>
      <xdr:rowOff>122052</xdr:rowOff>
    </xdr:to>
    <xdr:cxnSp macro="">
      <xdr:nvCxnSpPr>
        <xdr:cNvPr id="68" name="直線コネクタ 67"/>
        <xdr:cNvCxnSpPr/>
      </xdr:nvCxnSpPr>
      <xdr:spPr>
        <a:xfrm flipV="1">
          <a:off x="1130300" y="5876029"/>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141592</xdr:rowOff>
    </xdr:from>
    <xdr:to>
      <xdr:col>24</xdr:col>
      <xdr:colOff>114300</xdr:colOff>
      <xdr:row>34</xdr:row>
      <xdr:rowOff>71742</xdr:rowOff>
    </xdr:to>
    <xdr:sp macro="" textlink="">
      <xdr:nvSpPr>
        <xdr:cNvPr id="78" name="楕円 77"/>
        <xdr:cNvSpPr/>
      </xdr:nvSpPr>
      <xdr:spPr>
        <a:xfrm>
          <a:off x="4584700" y="57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164469</xdr:rowOff>
    </xdr:from>
    <xdr:ext cx="534377" cy="259045"/>
    <xdr:sp macro="" textlink="">
      <xdr:nvSpPr>
        <xdr:cNvPr id="79" name="人件費該当値テキスト"/>
        <xdr:cNvSpPr txBox="1"/>
      </xdr:nvSpPr>
      <xdr:spPr>
        <a:xfrm>
          <a:off x="4686300" y="56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43477</xdr:rowOff>
    </xdr:from>
    <xdr:to>
      <xdr:col>20</xdr:col>
      <xdr:colOff>38100</xdr:colOff>
      <xdr:row>34</xdr:row>
      <xdr:rowOff>145077</xdr:rowOff>
    </xdr:to>
    <xdr:sp macro="" textlink="">
      <xdr:nvSpPr>
        <xdr:cNvPr id="80" name="楕円 79"/>
        <xdr:cNvSpPr/>
      </xdr:nvSpPr>
      <xdr:spPr>
        <a:xfrm>
          <a:off x="3746500" y="58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161604</xdr:rowOff>
    </xdr:from>
    <xdr:ext cx="534377" cy="259045"/>
    <xdr:sp macro="" textlink="">
      <xdr:nvSpPr>
        <xdr:cNvPr id="81" name="テキスト ボックス 80"/>
        <xdr:cNvSpPr txBox="1"/>
      </xdr:nvSpPr>
      <xdr:spPr>
        <a:xfrm>
          <a:off x="3530111" y="56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29601</xdr:rowOff>
    </xdr:from>
    <xdr:to>
      <xdr:col>15</xdr:col>
      <xdr:colOff>101600</xdr:colOff>
      <xdr:row>34</xdr:row>
      <xdr:rowOff>131201</xdr:rowOff>
    </xdr:to>
    <xdr:sp macro="" textlink="">
      <xdr:nvSpPr>
        <xdr:cNvPr id="82" name="楕円 81"/>
        <xdr:cNvSpPr/>
      </xdr:nvSpPr>
      <xdr:spPr>
        <a:xfrm>
          <a:off x="2857500" y="58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147728</xdr:rowOff>
    </xdr:from>
    <xdr:ext cx="534377" cy="259045"/>
    <xdr:sp macro="" textlink="">
      <xdr:nvSpPr>
        <xdr:cNvPr id="83" name="テキスト ボックス 82"/>
        <xdr:cNvSpPr txBox="1"/>
      </xdr:nvSpPr>
      <xdr:spPr>
        <a:xfrm>
          <a:off x="2641111" y="5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167379</xdr:rowOff>
    </xdr:from>
    <xdr:to>
      <xdr:col>10</xdr:col>
      <xdr:colOff>165100</xdr:colOff>
      <xdr:row>34</xdr:row>
      <xdr:rowOff>97529</xdr:rowOff>
    </xdr:to>
    <xdr:sp macro="" textlink="">
      <xdr:nvSpPr>
        <xdr:cNvPr id="84" name="楕円 83"/>
        <xdr:cNvSpPr/>
      </xdr:nvSpPr>
      <xdr:spPr>
        <a:xfrm>
          <a:off x="1968500" y="58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114056</xdr:rowOff>
    </xdr:from>
    <xdr:ext cx="534377" cy="259045"/>
    <xdr:sp macro="" textlink="">
      <xdr:nvSpPr>
        <xdr:cNvPr id="85" name="テキスト ボックス 84"/>
        <xdr:cNvSpPr txBox="1"/>
      </xdr:nvSpPr>
      <xdr:spPr>
        <a:xfrm>
          <a:off x="1752111" y="56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71252</xdr:rowOff>
    </xdr:from>
    <xdr:to>
      <xdr:col>6</xdr:col>
      <xdr:colOff>38100</xdr:colOff>
      <xdr:row>35</xdr:row>
      <xdr:rowOff>1402</xdr:rowOff>
    </xdr:to>
    <xdr:sp macro="" textlink="">
      <xdr:nvSpPr>
        <xdr:cNvPr id="86" name="楕円 85"/>
        <xdr:cNvSpPr/>
      </xdr:nvSpPr>
      <xdr:spPr>
        <a:xfrm>
          <a:off x="1079500" y="59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17929</xdr:rowOff>
    </xdr:from>
    <xdr:ext cx="534377" cy="259045"/>
    <xdr:sp macro="" textlink="">
      <xdr:nvSpPr>
        <xdr:cNvPr id="87" name="テキスト ボックス 86"/>
        <xdr:cNvSpPr txBox="1"/>
      </xdr:nvSpPr>
      <xdr:spPr>
        <a:xfrm>
          <a:off x="863111" y="56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97237</xdr:rowOff>
    </xdr:from>
    <xdr:to>
      <xdr:col>24</xdr:col>
      <xdr:colOff>63500</xdr:colOff>
      <xdr:row>57</xdr:row>
      <xdr:rowOff>104222</xdr:rowOff>
    </xdr:to>
    <xdr:cxnSp macro="">
      <xdr:nvCxnSpPr>
        <xdr:cNvPr id="116" name="直線コネクタ 115"/>
        <xdr:cNvCxnSpPr/>
      </xdr:nvCxnSpPr>
      <xdr:spPr>
        <a:xfrm>
          <a:off x="3797300" y="9869887"/>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97237</xdr:rowOff>
    </xdr:from>
    <xdr:to>
      <xdr:col>19</xdr:col>
      <xdr:colOff>177800</xdr:colOff>
      <xdr:row>57</xdr:row>
      <xdr:rowOff>107582</xdr:rowOff>
    </xdr:to>
    <xdr:cxnSp macro="">
      <xdr:nvCxnSpPr>
        <xdr:cNvPr id="119" name="直線コネクタ 118"/>
        <xdr:cNvCxnSpPr/>
      </xdr:nvCxnSpPr>
      <xdr:spPr>
        <a:xfrm flipV="1">
          <a:off x="2908300" y="9869887"/>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107582</xdr:rowOff>
    </xdr:from>
    <xdr:to>
      <xdr:col>15</xdr:col>
      <xdr:colOff>50800</xdr:colOff>
      <xdr:row>57</xdr:row>
      <xdr:rowOff>128784</xdr:rowOff>
    </xdr:to>
    <xdr:cxnSp macro="">
      <xdr:nvCxnSpPr>
        <xdr:cNvPr id="122" name="直線コネクタ 121"/>
        <xdr:cNvCxnSpPr/>
      </xdr:nvCxnSpPr>
      <xdr:spPr>
        <a:xfrm flipV="1">
          <a:off x="2019300" y="9880232"/>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128784</xdr:rowOff>
    </xdr:from>
    <xdr:to>
      <xdr:col>10</xdr:col>
      <xdr:colOff>114300</xdr:colOff>
      <xdr:row>57</xdr:row>
      <xdr:rowOff>157698</xdr:rowOff>
    </xdr:to>
    <xdr:cxnSp macro="">
      <xdr:nvCxnSpPr>
        <xdr:cNvPr id="125" name="直線コネクタ 124"/>
        <xdr:cNvCxnSpPr/>
      </xdr:nvCxnSpPr>
      <xdr:spPr>
        <a:xfrm flipV="1">
          <a:off x="1130300" y="9901434"/>
          <a:ext cx="8890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53422</xdr:rowOff>
    </xdr:from>
    <xdr:to>
      <xdr:col>24</xdr:col>
      <xdr:colOff>114300</xdr:colOff>
      <xdr:row>57</xdr:row>
      <xdr:rowOff>155022</xdr:rowOff>
    </xdr:to>
    <xdr:sp macro="" textlink="">
      <xdr:nvSpPr>
        <xdr:cNvPr id="135" name="楕円 134"/>
        <xdr:cNvSpPr/>
      </xdr:nvSpPr>
      <xdr:spPr>
        <a:xfrm>
          <a:off x="4584700" y="98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76299</xdr:rowOff>
    </xdr:from>
    <xdr:ext cx="534377" cy="259045"/>
    <xdr:sp macro="" textlink="">
      <xdr:nvSpPr>
        <xdr:cNvPr id="136" name="物件費該当値テキスト"/>
        <xdr:cNvSpPr txBox="1"/>
      </xdr:nvSpPr>
      <xdr:spPr>
        <a:xfrm>
          <a:off x="4686300" y="96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46437</xdr:rowOff>
    </xdr:from>
    <xdr:to>
      <xdr:col>20</xdr:col>
      <xdr:colOff>38100</xdr:colOff>
      <xdr:row>57</xdr:row>
      <xdr:rowOff>148037</xdr:rowOff>
    </xdr:to>
    <xdr:sp macro="" textlink="">
      <xdr:nvSpPr>
        <xdr:cNvPr id="137" name="楕円 136"/>
        <xdr:cNvSpPr/>
      </xdr:nvSpPr>
      <xdr:spPr>
        <a:xfrm>
          <a:off x="3746500" y="98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164564</xdr:rowOff>
    </xdr:from>
    <xdr:ext cx="534377" cy="259045"/>
    <xdr:sp macro="" textlink="">
      <xdr:nvSpPr>
        <xdr:cNvPr id="138" name="テキスト ボックス 137"/>
        <xdr:cNvSpPr txBox="1"/>
      </xdr:nvSpPr>
      <xdr:spPr>
        <a:xfrm>
          <a:off x="3530111" y="95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56782</xdr:rowOff>
    </xdr:from>
    <xdr:to>
      <xdr:col>15</xdr:col>
      <xdr:colOff>101600</xdr:colOff>
      <xdr:row>57</xdr:row>
      <xdr:rowOff>158382</xdr:rowOff>
    </xdr:to>
    <xdr:sp macro="" textlink="">
      <xdr:nvSpPr>
        <xdr:cNvPr id="139" name="楕円 138"/>
        <xdr:cNvSpPr/>
      </xdr:nvSpPr>
      <xdr:spPr>
        <a:xfrm>
          <a:off x="2857500" y="98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3459</xdr:rowOff>
    </xdr:from>
    <xdr:ext cx="534377" cy="259045"/>
    <xdr:sp macro="" textlink="">
      <xdr:nvSpPr>
        <xdr:cNvPr id="140" name="テキスト ボックス 139"/>
        <xdr:cNvSpPr txBox="1"/>
      </xdr:nvSpPr>
      <xdr:spPr>
        <a:xfrm>
          <a:off x="2641111" y="96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77984</xdr:rowOff>
    </xdr:from>
    <xdr:to>
      <xdr:col>10</xdr:col>
      <xdr:colOff>165100</xdr:colOff>
      <xdr:row>58</xdr:row>
      <xdr:rowOff>8134</xdr:rowOff>
    </xdr:to>
    <xdr:sp macro="" textlink="">
      <xdr:nvSpPr>
        <xdr:cNvPr id="141" name="楕円 140"/>
        <xdr:cNvSpPr/>
      </xdr:nvSpPr>
      <xdr:spPr>
        <a:xfrm>
          <a:off x="1968500" y="9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24661</xdr:rowOff>
    </xdr:from>
    <xdr:ext cx="534377" cy="259045"/>
    <xdr:sp macro="" textlink="">
      <xdr:nvSpPr>
        <xdr:cNvPr id="142" name="テキスト ボックス 141"/>
        <xdr:cNvSpPr txBox="1"/>
      </xdr:nvSpPr>
      <xdr:spPr>
        <a:xfrm>
          <a:off x="1752111" y="9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106898</xdr:rowOff>
    </xdr:from>
    <xdr:to>
      <xdr:col>6</xdr:col>
      <xdr:colOff>38100</xdr:colOff>
      <xdr:row>58</xdr:row>
      <xdr:rowOff>37048</xdr:rowOff>
    </xdr:to>
    <xdr:sp macro="" textlink="">
      <xdr:nvSpPr>
        <xdr:cNvPr id="143" name="楕円 142"/>
        <xdr:cNvSpPr/>
      </xdr:nvSpPr>
      <xdr:spPr>
        <a:xfrm>
          <a:off x="1079500" y="98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53575</xdr:rowOff>
    </xdr:from>
    <xdr:ext cx="534377" cy="259045"/>
    <xdr:sp macro="" textlink="">
      <xdr:nvSpPr>
        <xdr:cNvPr id="144" name="テキスト ボックス 143"/>
        <xdr:cNvSpPr txBox="1"/>
      </xdr:nvSpPr>
      <xdr:spPr>
        <a:xfrm>
          <a:off x="863111" y="96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139185</xdr:rowOff>
    </xdr:from>
    <xdr:to>
      <xdr:col>24</xdr:col>
      <xdr:colOff>63500</xdr:colOff>
      <xdr:row>74</xdr:row>
      <xdr:rowOff>154616</xdr:rowOff>
    </xdr:to>
    <xdr:cxnSp macro="">
      <xdr:nvCxnSpPr>
        <xdr:cNvPr id="169" name="直線コネクタ 168"/>
        <xdr:cNvCxnSpPr/>
      </xdr:nvCxnSpPr>
      <xdr:spPr>
        <a:xfrm flipV="1">
          <a:off x="3797300" y="12826485"/>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154616</xdr:rowOff>
    </xdr:from>
    <xdr:to>
      <xdr:col>19</xdr:col>
      <xdr:colOff>177800</xdr:colOff>
      <xdr:row>75</xdr:row>
      <xdr:rowOff>65005</xdr:rowOff>
    </xdr:to>
    <xdr:cxnSp macro="">
      <xdr:nvCxnSpPr>
        <xdr:cNvPr id="172" name="直線コネクタ 171"/>
        <xdr:cNvCxnSpPr/>
      </xdr:nvCxnSpPr>
      <xdr:spPr>
        <a:xfrm flipV="1">
          <a:off x="2908300" y="12841916"/>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65005</xdr:rowOff>
    </xdr:from>
    <xdr:to>
      <xdr:col>15</xdr:col>
      <xdr:colOff>50800</xdr:colOff>
      <xdr:row>75</xdr:row>
      <xdr:rowOff>133871</xdr:rowOff>
    </xdr:to>
    <xdr:cxnSp macro="">
      <xdr:nvCxnSpPr>
        <xdr:cNvPr id="175" name="直線コネクタ 174"/>
        <xdr:cNvCxnSpPr/>
      </xdr:nvCxnSpPr>
      <xdr:spPr>
        <a:xfrm flipV="1">
          <a:off x="2019300" y="12923755"/>
          <a:ext cx="8890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133871</xdr:rowOff>
    </xdr:from>
    <xdr:to>
      <xdr:col>10</xdr:col>
      <xdr:colOff>114300</xdr:colOff>
      <xdr:row>76</xdr:row>
      <xdr:rowOff>3226</xdr:rowOff>
    </xdr:to>
    <xdr:cxnSp macro="">
      <xdr:nvCxnSpPr>
        <xdr:cNvPr id="178" name="直線コネクタ 177"/>
        <xdr:cNvCxnSpPr/>
      </xdr:nvCxnSpPr>
      <xdr:spPr>
        <a:xfrm flipV="1">
          <a:off x="1130300" y="1299262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88385</xdr:rowOff>
    </xdr:from>
    <xdr:to>
      <xdr:col>24</xdr:col>
      <xdr:colOff>114300</xdr:colOff>
      <xdr:row>75</xdr:row>
      <xdr:rowOff>18535</xdr:rowOff>
    </xdr:to>
    <xdr:sp macro="" textlink="">
      <xdr:nvSpPr>
        <xdr:cNvPr id="188" name="楕円 187"/>
        <xdr:cNvSpPr/>
      </xdr:nvSpPr>
      <xdr:spPr>
        <a:xfrm>
          <a:off x="4584700" y="127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111262</xdr:rowOff>
    </xdr:from>
    <xdr:ext cx="534377" cy="259045"/>
    <xdr:sp macro="" textlink="">
      <xdr:nvSpPr>
        <xdr:cNvPr id="189" name="維持補修費該当値テキスト"/>
        <xdr:cNvSpPr txBox="1"/>
      </xdr:nvSpPr>
      <xdr:spPr>
        <a:xfrm>
          <a:off x="4686300" y="12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103816</xdr:rowOff>
    </xdr:from>
    <xdr:to>
      <xdr:col>20</xdr:col>
      <xdr:colOff>38100</xdr:colOff>
      <xdr:row>75</xdr:row>
      <xdr:rowOff>33966</xdr:rowOff>
    </xdr:to>
    <xdr:sp macro="" textlink="">
      <xdr:nvSpPr>
        <xdr:cNvPr id="190" name="楕円 189"/>
        <xdr:cNvSpPr/>
      </xdr:nvSpPr>
      <xdr:spPr>
        <a:xfrm>
          <a:off x="3746500" y="127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50493</xdr:rowOff>
    </xdr:from>
    <xdr:ext cx="469744" cy="259045"/>
    <xdr:sp macro="" textlink="">
      <xdr:nvSpPr>
        <xdr:cNvPr id="191" name="テキスト ボックス 190"/>
        <xdr:cNvSpPr txBox="1"/>
      </xdr:nvSpPr>
      <xdr:spPr>
        <a:xfrm>
          <a:off x="3562428" y="125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14205</xdr:rowOff>
    </xdr:from>
    <xdr:to>
      <xdr:col>15</xdr:col>
      <xdr:colOff>101600</xdr:colOff>
      <xdr:row>75</xdr:row>
      <xdr:rowOff>115805</xdr:rowOff>
    </xdr:to>
    <xdr:sp macro="" textlink="">
      <xdr:nvSpPr>
        <xdr:cNvPr id="192" name="楕円 191"/>
        <xdr:cNvSpPr/>
      </xdr:nvSpPr>
      <xdr:spPr>
        <a:xfrm>
          <a:off x="2857500" y="128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132332</xdr:rowOff>
    </xdr:from>
    <xdr:ext cx="469744" cy="259045"/>
    <xdr:sp macro="" textlink="">
      <xdr:nvSpPr>
        <xdr:cNvPr id="193" name="テキスト ボックス 192"/>
        <xdr:cNvSpPr txBox="1"/>
      </xdr:nvSpPr>
      <xdr:spPr>
        <a:xfrm>
          <a:off x="2673428" y="126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83071</xdr:rowOff>
    </xdr:from>
    <xdr:to>
      <xdr:col>10</xdr:col>
      <xdr:colOff>165100</xdr:colOff>
      <xdr:row>76</xdr:row>
      <xdr:rowOff>13221</xdr:rowOff>
    </xdr:to>
    <xdr:sp macro="" textlink="">
      <xdr:nvSpPr>
        <xdr:cNvPr id="194" name="楕円 193"/>
        <xdr:cNvSpPr/>
      </xdr:nvSpPr>
      <xdr:spPr>
        <a:xfrm>
          <a:off x="1968500" y="12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29748</xdr:rowOff>
    </xdr:from>
    <xdr:ext cx="469744" cy="259045"/>
    <xdr:sp macro="" textlink="">
      <xdr:nvSpPr>
        <xdr:cNvPr id="195" name="テキスト ボックス 194"/>
        <xdr:cNvSpPr txBox="1"/>
      </xdr:nvSpPr>
      <xdr:spPr>
        <a:xfrm>
          <a:off x="1784428" y="127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123876</xdr:rowOff>
    </xdr:from>
    <xdr:to>
      <xdr:col>6</xdr:col>
      <xdr:colOff>38100</xdr:colOff>
      <xdr:row>76</xdr:row>
      <xdr:rowOff>54026</xdr:rowOff>
    </xdr:to>
    <xdr:sp macro="" textlink="">
      <xdr:nvSpPr>
        <xdr:cNvPr id="196" name="楕円 195"/>
        <xdr:cNvSpPr/>
      </xdr:nvSpPr>
      <xdr:spPr>
        <a:xfrm>
          <a:off x="1079500" y="129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70553</xdr:rowOff>
    </xdr:from>
    <xdr:ext cx="469744" cy="259045"/>
    <xdr:sp macro="" textlink="">
      <xdr:nvSpPr>
        <xdr:cNvPr id="197" name="テキスト ボックス 196"/>
        <xdr:cNvSpPr txBox="1"/>
      </xdr:nvSpPr>
      <xdr:spPr>
        <a:xfrm>
          <a:off x="895428" y="1275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13970</xdr:rowOff>
    </xdr:from>
    <xdr:to>
      <xdr:col>24</xdr:col>
      <xdr:colOff>63500</xdr:colOff>
      <xdr:row>96</xdr:row>
      <xdr:rowOff>23013</xdr:rowOff>
    </xdr:to>
    <xdr:cxnSp macro="">
      <xdr:nvCxnSpPr>
        <xdr:cNvPr id="227" name="直線コネクタ 226"/>
        <xdr:cNvCxnSpPr/>
      </xdr:nvCxnSpPr>
      <xdr:spPr>
        <a:xfrm flipV="1">
          <a:off x="3797300" y="16473170"/>
          <a:ext cx="8382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23013</xdr:rowOff>
    </xdr:from>
    <xdr:to>
      <xdr:col>19</xdr:col>
      <xdr:colOff>177800</xdr:colOff>
      <xdr:row>96</xdr:row>
      <xdr:rowOff>69075</xdr:rowOff>
    </xdr:to>
    <xdr:cxnSp macro="">
      <xdr:nvCxnSpPr>
        <xdr:cNvPr id="230" name="直線コネクタ 229"/>
        <xdr:cNvCxnSpPr/>
      </xdr:nvCxnSpPr>
      <xdr:spPr>
        <a:xfrm flipV="1">
          <a:off x="2908300" y="16482213"/>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69075</xdr:rowOff>
    </xdr:from>
    <xdr:to>
      <xdr:col>15</xdr:col>
      <xdr:colOff>50800</xdr:colOff>
      <xdr:row>96</xdr:row>
      <xdr:rowOff>73927</xdr:rowOff>
    </xdr:to>
    <xdr:cxnSp macro="">
      <xdr:nvCxnSpPr>
        <xdr:cNvPr id="233" name="直線コネクタ 232"/>
        <xdr:cNvCxnSpPr/>
      </xdr:nvCxnSpPr>
      <xdr:spPr>
        <a:xfrm flipV="1">
          <a:off x="2019300" y="16528275"/>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73927</xdr:rowOff>
    </xdr:from>
    <xdr:to>
      <xdr:col>10</xdr:col>
      <xdr:colOff>114300</xdr:colOff>
      <xdr:row>96</xdr:row>
      <xdr:rowOff>124180</xdr:rowOff>
    </xdr:to>
    <xdr:cxnSp macro="">
      <xdr:nvCxnSpPr>
        <xdr:cNvPr id="236" name="直線コネクタ 235"/>
        <xdr:cNvCxnSpPr/>
      </xdr:nvCxnSpPr>
      <xdr:spPr>
        <a:xfrm flipV="1">
          <a:off x="1130300" y="16533127"/>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134620</xdr:rowOff>
    </xdr:from>
    <xdr:to>
      <xdr:col>24</xdr:col>
      <xdr:colOff>114300</xdr:colOff>
      <xdr:row>96</xdr:row>
      <xdr:rowOff>64770</xdr:rowOff>
    </xdr:to>
    <xdr:sp macro="" textlink="">
      <xdr:nvSpPr>
        <xdr:cNvPr id="246" name="楕円 245"/>
        <xdr:cNvSpPr/>
      </xdr:nvSpPr>
      <xdr:spPr>
        <a:xfrm>
          <a:off x="45847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113047</xdr:rowOff>
    </xdr:from>
    <xdr:ext cx="534377" cy="259045"/>
    <xdr:sp macro="" textlink="">
      <xdr:nvSpPr>
        <xdr:cNvPr id="247" name="扶助費該当値テキスト"/>
        <xdr:cNvSpPr txBox="1"/>
      </xdr:nvSpPr>
      <xdr:spPr>
        <a:xfrm>
          <a:off x="4686300"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143663</xdr:rowOff>
    </xdr:from>
    <xdr:to>
      <xdr:col>20</xdr:col>
      <xdr:colOff>38100</xdr:colOff>
      <xdr:row>96</xdr:row>
      <xdr:rowOff>73813</xdr:rowOff>
    </xdr:to>
    <xdr:sp macro="" textlink="">
      <xdr:nvSpPr>
        <xdr:cNvPr id="248" name="楕円 247"/>
        <xdr:cNvSpPr/>
      </xdr:nvSpPr>
      <xdr:spPr>
        <a:xfrm>
          <a:off x="3746500" y="16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64940</xdr:rowOff>
    </xdr:from>
    <xdr:ext cx="534377" cy="259045"/>
    <xdr:sp macro="" textlink="">
      <xdr:nvSpPr>
        <xdr:cNvPr id="249" name="テキスト ボックス 248"/>
        <xdr:cNvSpPr txBox="1"/>
      </xdr:nvSpPr>
      <xdr:spPr>
        <a:xfrm>
          <a:off x="3530111" y="165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18275</xdr:rowOff>
    </xdr:from>
    <xdr:to>
      <xdr:col>15</xdr:col>
      <xdr:colOff>101600</xdr:colOff>
      <xdr:row>96</xdr:row>
      <xdr:rowOff>119875</xdr:rowOff>
    </xdr:to>
    <xdr:sp macro="" textlink="">
      <xdr:nvSpPr>
        <xdr:cNvPr id="250" name="楕円 249"/>
        <xdr:cNvSpPr/>
      </xdr:nvSpPr>
      <xdr:spPr>
        <a:xfrm>
          <a:off x="2857500" y="164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111002</xdr:rowOff>
    </xdr:from>
    <xdr:ext cx="534377" cy="259045"/>
    <xdr:sp macro="" textlink="">
      <xdr:nvSpPr>
        <xdr:cNvPr id="251" name="テキスト ボックス 250"/>
        <xdr:cNvSpPr txBox="1"/>
      </xdr:nvSpPr>
      <xdr:spPr>
        <a:xfrm>
          <a:off x="2641111" y="165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23127</xdr:rowOff>
    </xdr:from>
    <xdr:to>
      <xdr:col>10</xdr:col>
      <xdr:colOff>165100</xdr:colOff>
      <xdr:row>96</xdr:row>
      <xdr:rowOff>124727</xdr:rowOff>
    </xdr:to>
    <xdr:sp macro="" textlink="">
      <xdr:nvSpPr>
        <xdr:cNvPr id="252" name="楕円 251"/>
        <xdr:cNvSpPr/>
      </xdr:nvSpPr>
      <xdr:spPr>
        <a:xfrm>
          <a:off x="1968500" y="164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115854</xdr:rowOff>
    </xdr:from>
    <xdr:ext cx="534377" cy="259045"/>
    <xdr:sp macro="" textlink="">
      <xdr:nvSpPr>
        <xdr:cNvPr id="253" name="テキスト ボックス 252"/>
        <xdr:cNvSpPr txBox="1"/>
      </xdr:nvSpPr>
      <xdr:spPr>
        <a:xfrm>
          <a:off x="1752111" y="165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73380</xdr:rowOff>
    </xdr:from>
    <xdr:to>
      <xdr:col>6</xdr:col>
      <xdr:colOff>38100</xdr:colOff>
      <xdr:row>97</xdr:row>
      <xdr:rowOff>3530</xdr:rowOff>
    </xdr:to>
    <xdr:sp macro="" textlink="">
      <xdr:nvSpPr>
        <xdr:cNvPr id="254" name="楕円 253"/>
        <xdr:cNvSpPr/>
      </xdr:nvSpPr>
      <xdr:spPr>
        <a:xfrm>
          <a:off x="1079500" y="16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166107</xdr:rowOff>
    </xdr:from>
    <xdr:ext cx="534377" cy="259045"/>
    <xdr:sp macro="" textlink="">
      <xdr:nvSpPr>
        <xdr:cNvPr id="255" name="テキスト ボックス 254"/>
        <xdr:cNvSpPr txBox="1"/>
      </xdr:nvSpPr>
      <xdr:spPr>
        <a:xfrm>
          <a:off x="863111" y="166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115100</xdr:rowOff>
    </xdr:from>
    <xdr:to>
      <xdr:col>55</xdr:col>
      <xdr:colOff>0</xdr:colOff>
      <xdr:row>33</xdr:row>
      <xdr:rowOff>31496</xdr:rowOff>
    </xdr:to>
    <xdr:cxnSp macro="">
      <xdr:nvCxnSpPr>
        <xdr:cNvPr id="284" name="直線コネクタ 283"/>
        <xdr:cNvCxnSpPr/>
      </xdr:nvCxnSpPr>
      <xdr:spPr>
        <a:xfrm>
          <a:off x="9639300" y="5601500"/>
          <a:ext cx="8382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115100</xdr:rowOff>
    </xdr:from>
    <xdr:to>
      <xdr:col>50</xdr:col>
      <xdr:colOff>114300</xdr:colOff>
      <xdr:row>32</xdr:row>
      <xdr:rowOff>144971</xdr:rowOff>
    </xdr:to>
    <xdr:cxnSp macro="">
      <xdr:nvCxnSpPr>
        <xdr:cNvPr id="287" name="直線コネクタ 286"/>
        <xdr:cNvCxnSpPr/>
      </xdr:nvCxnSpPr>
      <xdr:spPr>
        <a:xfrm flipV="1">
          <a:off x="8750300" y="5601500"/>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144971</xdr:rowOff>
    </xdr:from>
    <xdr:to>
      <xdr:col>45</xdr:col>
      <xdr:colOff>177800</xdr:colOff>
      <xdr:row>35</xdr:row>
      <xdr:rowOff>141605</xdr:rowOff>
    </xdr:to>
    <xdr:cxnSp macro="">
      <xdr:nvCxnSpPr>
        <xdr:cNvPr id="290" name="直線コネクタ 289"/>
        <xdr:cNvCxnSpPr/>
      </xdr:nvCxnSpPr>
      <xdr:spPr>
        <a:xfrm flipV="1">
          <a:off x="7861300" y="5631371"/>
          <a:ext cx="889000" cy="5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141605</xdr:rowOff>
    </xdr:from>
    <xdr:to>
      <xdr:col>41</xdr:col>
      <xdr:colOff>50800</xdr:colOff>
      <xdr:row>35</xdr:row>
      <xdr:rowOff>152959</xdr:rowOff>
    </xdr:to>
    <xdr:cxnSp macro="">
      <xdr:nvCxnSpPr>
        <xdr:cNvPr id="293" name="直線コネクタ 292"/>
        <xdr:cNvCxnSpPr/>
      </xdr:nvCxnSpPr>
      <xdr:spPr>
        <a:xfrm flipV="1">
          <a:off x="6972300" y="614235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152146</xdr:rowOff>
    </xdr:from>
    <xdr:to>
      <xdr:col>55</xdr:col>
      <xdr:colOff>50800</xdr:colOff>
      <xdr:row>33</xdr:row>
      <xdr:rowOff>82296</xdr:rowOff>
    </xdr:to>
    <xdr:sp macro="" textlink="">
      <xdr:nvSpPr>
        <xdr:cNvPr id="303" name="楕円 302"/>
        <xdr:cNvSpPr/>
      </xdr:nvSpPr>
      <xdr:spPr>
        <a:xfrm>
          <a:off x="10426700" y="5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3573</xdr:rowOff>
    </xdr:from>
    <xdr:ext cx="534377" cy="259045"/>
    <xdr:sp macro="" textlink="">
      <xdr:nvSpPr>
        <xdr:cNvPr id="304" name="補助費等該当値テキスト"/>
        <xdr:cNvSpPr txBox="1"/>
      </xdr:nvSpPr>
      <xdr:spPr>
        <a:xfrm>
          <a:off x="10528300" y="54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64300</xdr:rowOff>
    </xdr:from>
    <xdr:to>
      <xdr:col>50</xdr:col>
      <xdr:colOff>165100</xdr:colOff>
      <xdr:row>32</xdr:row>
      <xdr:rowOff>165900</xdr:rowOff>
    </xdr:to>
    <xdr:sp macro="" textlink="">
      <xdr:nvSpPr>
        <xdr:cNvPr id="305" name="楕円 304"/>
        <xdr:cNvSpPr/>
      </xdr:nvSpPr>
      <xdr:spPr>
        <a:xfrm>
          <a:off x="9588500" y="55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10977</xdr:rowOff>
    </xdr:from>
    <xdr:ext cx="534377" cy="259045"/>
    <xdr:sp macro="" textlink="">
      <xdr:nvSpPr>
        <xdr:cNvPr id="306" name="テキスト ボックス 305"/>
        <xdr:cNvSpPr txBox="1"/>
      </xdr:nvSpPr>
      <xdr:spPr>
        <a:xfrm>
          <a:off x="9372111" y="53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94171</xdr:rowOff>
    </xdr:from>
    <xdr:to>
      <xdr:col>46</xdr:col>
      <xdr:colOff>38100</xdr:colOff>
      <xdr:row>33</xdr:row>
      <xdr:rowOff>24321</xdr:rowOff>
    </xdr:to>
    <xdr:sp macro="" textlink="">
      <xdr:nvSpPr>
        <xdr:cNvPr id="307" name="楕円 306"/>
        <xdr:cNvSpPr/>
      </xdr:nvSpPr>
      <xdr:spPr>
        <a:xfrm>
          <a:off x="8699500" y="55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40848</xdr:rowOff>
    </xdr:from>
    <xdr:ext cx="534377" cy="259045"/>
    <xdr:sp macro="" textlink="">
      <xdr:nvSpPr>
        <xdr:cNvPr id="308" name="テキスト ボックス 307"/>
        <xdr:cNvSpPr txBox="1"/>
      </xdr:nvSpPr>
      <xdr:spPr>
        <a:xfrm>
          <a:off x="8483111" y="53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90805</xdr:rowOff>
    </xdr:from>
    <xdr:to>
      <xdr:col>41</xdr:col>
      <xdr:colOff>101600</xdr:colOff>
      <xdr:row>36</xdr:row>
      <xdr:rowOff>20955</xdr:rowOff>
    </xdr:to>
    <xdr:sp macro="" textlink="">
      <xdr:nvSpPr>
        <xdr:cNvPr id="309" name="楕円 308"/>
        <xdr:cNvSpPr/>
      </xdr:nvSpPr>
      <xdr:spPr>
        <a:xfrm>
          <a:off x="7810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37482</xdr:rowOff>
    </xdr:from>
    <xdr:ext cx="534377" cy="259045"/>
    <xdr:sp macro="" textlink="">
      <xdr:nvSpPr>
        <xdr:cNvPr id="310" name="テキスト ボックス 309"/>
        <xdr:cNvSpPr txBox="1"/>
      </xdr:nvSpPr>
      <xdr:spPr>
        <a:xfrm>
          <a:off x="7594111" y="58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102159</xdr:rowOff>
    </xdr:from>
    <xdr:to>
      <xdr:col>36</xdr:col>
      <xdr:colOff>165100</xdr:colOff>
      <xdr:row>36</xdr:row>
      <xdr:rowOff>32309</xdr:rowOff>
    </xdr:to>
    <xdr:sp macro="" textlink="">
      <xdr:nvSpPr>
        <xdr:cNvPr id="311" name="楕円 310"/>
        <xdr:cNvSpPr/>
      </xdr:nvSpPr>
      <xdr:spPr>
        <a:xfrm>
          <a:off x="6921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48836</xdr:rowOff>
    </xdr:from>
    <xdr:ext cx="534377" cy="259045"/>
    <xdr:sp macro="" textlink="">
      <xdr:nvSpPr>
        <xdr:cNvPr id="312" name="テキスト ボックス 311"/>
        <xdr:cNvSpPr txBox="1"/>
      </xdr:nvSpPr>
      <xdr:spPr>
        <a:xfrm>
          <a:off x="6705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34775</xdr:rowOff>
    </xdr:from>
    <xdr:to>
      <xdr:col>55</xdr:col>
      <xdr:colOff>0</xdr:colOff>
      <xdr:row>58</xdr:row>
      <xdr:rowOff>95872</xdr:rowOff>
    </xdr:to>
    <xdr:cxnSp macro="">
      <xdr:nvCxnSpPr>
        <xdr:cNvPr id="341" name="直線コネクタ 340"/>
        <xdr:cNvCxnSpPr/>
      </xdr:nvCxnSpPr>
      <xdr:spPr>
        <a:xfrm>
          <a:off x="9639300" y="9978875"/>
          <a:ext cx="8382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34775</xdr:rowOff>
    </xdr:from>
    <xdr:to>
      <xdr:col>50</xdr:col>
      <xdr:colOff>114300</xdr:colOff>
      <xdr:row>58</xdr:row>
      <xdr:rowOff>94856</xdr:rowOff>
    </xdr:to>
    <xdr:cxnSp macro="">
      <xdr:nvCxnSpPr>
        <xdr:cNvPr id="344" name="直線コネクタ 343"/>
        <xdr:cNvCxnSpPr/>
      </xdr:nvCxnSpPr>
      <xdr:spPr>
        <a:xfrm flipV="1">
          <a:off x="8750300" y="9978875"/>
          <a:ext cx="889000" cy="6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79215</xdr:rowOff>
    </xdr:from>
    <xdr:to>
      <xdr:col>45</xdr:col>
      <xdr:colOff>177800</xdr:colOff>
      <xdr:row>58</xdr:row>
      <xdr:rowOff>94856</xdr:rowOff>
    </xdr:to>
    <xdr:cxnSp macro="">
      <xdr:nvCxnSpPr>
        <xdr:cNvPr id="347" name="直線コネクタ 346"/>
        <xdr:cNvCxnSpPr/>
      </xdr:nvCxnSpPr>
      <xdr:spPr>
        <a:xfrm>
          <a:off x="7861300" y="9851865"/>
          <a:ext cx="889000" cy="18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79215</xdr:rowOff>
    </xdr:from>
    <xdr:to>
      <xdr:col>41</xdr:col>
      <xdr:colOff>50800</xdr:colOff>
      <xdr:row>58</xdr:row>
      <xdr:rowOff>65685</xdr:rowOff>
    </xdr:to>
    <xdr:cxnSp macro="">
      <xdr:nvCxnSpPr>
        <xdr:cNvPr id="350" name="直線コネクタ 349"/>
        <xdr:cNvCxnSpPr/>
      </xdr:nvCxnSpPr>
      <xdr:spPr>
        <a:xfrm flipV="1">
          <a:off x="6972300" y="9851865"/>
          <a:ext cx="889000" cy="15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45072</xdr:rowOff>
    </xdr:from>
    <xdr:to>
      <xdr:col>55</xdr:col>
      <xdr:colOff>50800</xdr:colOff>
      <xdr:row>58</xdr:row>
      <xdr:rowOff>146672</xdr:rowOff>
    </xdr:to>
    <xdr:sp macro="" textlink="">
      <xdr:nvSpPr>
        <xdr:cNvPr id="360" name="楕円 359"/>
        <xdr:cNvSpPr/>
      </xdr:nvSpPr>
      <xdr:spPr>
        <a:xfrm>
          <a:off x="10426700" y="99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4449</xdr:rowOff>
    </xdr:from>
    <xdr:ext cx="534377" cy="259045"/>
    <xdr:sp macro="" textlink="">
      <xdr:nvSpPr>
        <xdr:cNvPr id="361" name="普通建設事業費該当値テキスト"/>
        <xdr:cNvSpPr txBox="1"/>
      </xdr:nvSpPr>
      <xdr:spPr>
        <a:xfrm>
          <a:off x="10528300" y="97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155425</xdr:rowOff>
    </xdr:from>
    <xdr:to>
      <xdr:col>50</xdr:col>
      <xdr:colOff>165100</xdr:colOff>
      <xdr:row>58</xdr:row>
      <xdr:rowOff>85575</xdr:rowOff>
    </xdr:to>
    <xdr:sp macro="" textlink="">
      <xdr:nvSpPr>
        <xdr:cNvPr id="362" name="楕円 361"/>
        <xdr:cNvSpPr/>
      </xdr:nvSpPr>
      <xdr:spPr>
        <a:xfrm>
          <a:off x="9588500" y="99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102102</xdr:rowOff>
    </xdr:from>
    <xdr:ext cx="534377" cy="259045"/>
    <xdr:sp macro="" textlink="">
      <xdr:nvSpPr>
        <xdr:cNvPr id="363" name="テキスト ボックス 362"/>
        <xdr:cNvSpPr txBox="1"/>
      </xdr:nvSpPr>
      <xdr:spPr>
        <a:xfrm>
          <a:off x="9372111" y="97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44056</xdr:rowOff>
    </xdr:from>
    <xdr:to>
      <xdr:col>46</xdr:col>
      <xdr:colOff>38100</xdr:colOff>
      <xdr:row>58</xdr:row>
      <xdr:rowOff>145656</xdr:rowOff>
    </xdr:to>
    <xdr:sp macro="" textlink="">
      <xdr:nvSpPr>
        <xdr:cNvPr id="364" name="楕円 363"/>
        <xdr:cNvSpPr/>
      </xdr:nvSpPr>
      <xdr:spPr>
        <a:xfrm>
          <a:off x="8699500" y="99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162183</xdr:rowOff>
    </xdr:from>
    <xdr:ext cx="534377" cy="259045"/>
    <xdr:sp macro="" textlink="">
      <xdr:nvSpPr>
        <xdr:cNvPr id="365" name="テキスト ボックス 364"/>
        <xdr:cNvSpPr txBox="1"/>
      </xdr:nvSpPr>
      <xdr:spPr>
        <a:xfrm>
          <a:off x="8483111" y="97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28415</xdr:rowOff>
    </xdr:from>
    <xdr:to>
      <xdr:col>41</xdr:col>
      <xdr:colOff>101600</xdr:colOff>
      <xdr:row>57</xdr:row>
      <xdr:rowOff>130015</xdr:rowOff>
    </xdr:to>
    <xdr:sp macro="" textlink="">
      <xdr:nvSpPr>
        <xdr:cNvPr id="366" name="楕円 365"/>
        <xdr:cNvSpPr/>
      </xdr:nvSpPr>
      <xdr:spPr>
        <a:xfrm>
          <a:off x="7810500" y="98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146542</xdr:rowOff>
    </xdr:from>
    <xdr:ext cx="599010" cy="259045"/>
    <xdr:sp macro="" textlink="">
      <xdr:nvSpPr>
        <xdr:cNvPr id="367" name="テキスト ボックス 366"/>
        <xdr:cNvSpPr txBox="1"/>
      </xdr:nvSpPr>
      <xdr:spPr>
        <a:xfrm>
          <a:off x="7561795" y="957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14885</xdr:rowOff>
    </xdr:from>
    <xdr:to>
      <xdr:col>36</xdr:col>
      <xdr:colOff>165100</xdr:colOff>
      <xdr:row>58</xdr:row>
      <xdr:rowOff>116485</xdr:rowOff>
    </xdr:to>
    <xdr:sp macro="" textlink="">
      <xdr:nvSpPr>
        <xdr:cNvPr id="368" name="楕円 367"/>
        <xdr:cNvSpPr/>
      </xdr:nvSpPr>
      <xdr:spPr>
        <a:xfrm>
          <a:off x="6921500" y="99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133012</xdr:rowOff>
    </xdr:from>
    <xdr:ext cx="534377" cy="259045"/>
    <xdr:sp macro="" textlink="">
      <xdr:nvSpPr>
        <xdr:cNvPr id="369" name="テキスト ボックス 368"/>
        <xdr:cNvSpPr txBox="1"/>
      </xdr:nvSpPr>
      <xdr:spPr>
        <a:xfrm>
          <a:off x="6705111" y="97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83741</xdr:rowOff>
    </xdr:from>
    <xdr:to>
      <xdr:col>55</xdr:col>
      <xdr:colOff>0</xdr:colOff>
      <xdr:row>78</xdr:row>
      <xdr:rowOff>90176</xdr:rowOff>
    </xdr:to>
    <xdr:cxnSp macro="">
      <xdr:nvCxnSpPr>
        <xdr:cNvPr id="396" name="直線コネクタ 395"/>
        <xdr:cNvCxnSpPr/>
      </xdr:nvCxnSpPr>
      <xdr:spPr>
        <a:xfrm flipV="1">
          <a:off x="9639300" y="1345684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90176</xdr:rowOff>
    </xdr:from>
    <xdr:to>
      <xdr:col>50</xdr:col>
      <xdr:colOff>114300</xdr:colOff>
      <xdr:row>78</xdr:row>
      <xdr:rowOff>99862</xdr:rowOff>
    </xdr:to>
    <xdr:cxnSp macro="">
      <xdr:nvCxnSpPr>
        <xdr:cNvPr id="399" name="直線コネクタ 398"/>
        <xdr:cNvCxnSpPr/>
      </xdr:nvCxnSpPr>
      <xdr:spPr>
        <a:xfrm flipV="1">
          <a:off x="8750300" y="13463276"/>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99862</xdr:rowOff>
    </xdr:from>
    <xdr:to>
      <xdr:col>45</xdr:col>
      <xdr:colOff>177800</xdr:colOff>
      <xdr:row>78</xdr:row>
      <xdr:rowOff>117644</xdr:rowOff>
    </xdr:to>
    <xdr:cxnSp macro="">
      <xdr:nvCxnSpPr>
        <xdr:cNvPr id="402" name="直線コネクタ 401"/>
        <xdr:cNvCxnSpPr/>
      </xdr:nvCxnSpPr>
      <xdr:spPr>
        <a:xfrm flipV="1">
          <a:off x="7861300" y="13472962"/>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32941</xdr:rowOff>
    </xdr:from>
    <xdr:to>
      <xdr:col>55</xdr:col>
      <xdr:colOff>50800</xdr:colOff>
      <xdr:row>78</xdr:row>
      <xdr:rowOff>134541</xdr:rowOff>
    </xdr:to>
    <xdr:sp macro="" textlink="">
      <xdr:nvSpPr>
        <xdr:cNvPr id="412" name="楕円 411"/>
        <xdr:cNvSpPr/>
      </xdr:nvSpPr>
      <xdr:spPr>
        <a:xfrm>
          <a:off x="10426700" y="134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163768</xdr:rowOff>
    </xdr:from>
    <xdr:ext cx="534377" cy="259045"/>
    <xdr:sp macro="" textlink="">
      <xdr:nvSpPr>
        <xdr:cNvPr id="413" name="普通建設事業費 （ うち新規整備　）該当値テキスト"/>
        <xdr:cNvSpPr txBox="1"/>
      </xdr:nvSpPr>
      <xdr:spPr>
        <a:xfrm>
          <a:off x="10528300" y="131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39376</xdr:rowOff>
    </xdr:from>
    <xdr:to>
      <xdr:col>50</xdr:col>
      <xdr:colOff>165100</xdr:colOff>
      <xdr:row>78</xdr:row>
      <xdr:rowOff>140976</xdr:rowOff>
    </xdr:to>
    <xdr:sp macro="" textlink="">
      <xdr:nvSpPr>
        <xdr:cNvPr id="414" name="楕円 413"/>
        <xdr:cNvSpPr/>
      </xdr:nvSpPr>
      <xdr:spPr>
        <a:xfrm>
          <a:off x="9588500" y="134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157503</xdr:rowOff>
    </xdr:from>
    <xdr:ext cx="534377" cy="259045"/>
    <xdr:sp macro="" textlink="">
      <xdr:nvSpPr>
        <xdr:cNvPr id="415" name="テキスト ボックス 414"/>
        <xdr:cNvSpPr txBox="1"/>
      </xdr:nvSpPr>
      <xdr:spPr>
        <a:xfrm>
          <a:off x="9372111" y="131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49062</xdr:rowOff>
    </xdr:from>
    <xdr:to>
      <xdr:col>46</xdr:col>
      <xdr:colOff>38100</xdr:colOff>
      <xdr:row>78</xdr:row>
      <xdr:rowOff>150662</xdr:rowOff>
    </xdr:to>
    <xdr:sp macro="" textlink="">
      <xdr:nvSpPr>
        <xdr:cNvPr id="416" name="楕円 415"/>
        <xdr:cNvSpPr/>
      </xdr:nvSpPr>
      <xdr:spPr>
        <a:xfrm>
          <a:off x="8699500" y="134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141789</xdr:rowOff>
    </xdr:from>
    <xdr:ext cx="534377" cy="259045"/>
    <xdr:sp macro="" textlink="">
      <xdr:nvSpPr>
        <xdr:cNvPr id="417" name="テキスト ボックス 416"/>
        <xdr:cNvSpPr txBox="1"/>
      </xdr:nvSpPr>
      <xdr:spPr>
        <a:xfrm>
          <a:off x="8483111" y="135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66844</xdr:rowOff>
    </xdr:from>
    <xdr:to>
      <xdr:col>41</xdr:col>
      <xdr:colOff>101600</xdr:colOff>
      <xdr:row>78</xdr:row>
      <xdr:rowOff>168444</xdr:rowOff>
    </xdr:to>
    <xdr:sp macro="" textlink="">
      <xdr:nvSpPr>
        <xdr:cNvPr id="418" name="楕円 417"/>
        <xdr:cNvSpPr/>
      </xdr:nvSpPr>
      <xdr:spPr>
        <a:xfrm>
          <a:off x="7810500" y="134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159571</xdr:rowOff>
    </xdr:from>
    <xdr:ext cx="469744" cy="259045"/>
    <xdr:sp macro="" textlink="">
      <xdr:nvSpPr>
        <xdr:cNvPr id="419" name="テキスト ボックス 418"/>
        <xdr:cNvSpPr txBox="1"/>
      </xdr:nvSpPr>
      <xdr:spPr>
        <a:xfrm>
          <a:off x="7626428" y="1353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79845</xdr:rowOff>
    </xdr:from>
    <xdr:to>
      <xdr:col>54</xdr:col>
      <xdr:colOff>189865</xdr:colOff>
      <xdr:row>99</xdr:row>
      <xdr:rowOff>35382</xdr:rowOff>
    </xdr:to>
    <xdr:cxnSp macro="">
      <xdr:nvCxnSpPr>
        <xdr:cNvPr id="443" name="直線コネクタ 442"/>
        <xdr:cNvCxnSpPr/>
      </xdr:nvCxnSpPr>
      <xdr:spPr>
        <a:xfrm flipV="1">
          <a:off x="10475595" y="16024695"/>
          <a:ext cx="1270" cy="98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39209</xdr:rowOff>
    </xdr:from>
    <xdr:ext cx="378565" cy="259045"/>
    <xdr:sp macro="" textlink="">
      <xdr:nvSpPr>
        <xdr:cNvPr id="444" name="普通建設事業費 （ うち更新整備　）最小値テキスト"/>
        <xdr:cNvSpPr txBox="1"/>
      </xdr:nvSpPr>
      <xdr:spPr>
        <a:xfrm>
          <a:off x="10528300" y="1701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35382</xdr:rowOff>
    </xdr:from>
    <xdr:to>
      <xdr:col>55</xdr:col>
      <xdr:colOff>88900</xdr:colOff>
      <xdr:row>99</xdr:row>
      <xdr:rowOff>35382</xdr:rowOff>
    </xdr:to>
    <xdr:cxnSp macro="">
      <xdr:nvCxnSpPr>
        <xdr:cNvPr id="445" name="直線コネクタ 444"/>
        <xdr:cNvCxnSpPr/>
      </xdr:nvCxnSpPr>
      <xdr:spPr>
        <a:xfrm>
          <a:off x="10388600" y="1700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26522</xdr:rowOff>
    </xdr:from>
    <xdr:ext cx="534377" cy="259045"/>
    <xdr:sp macro="" textlink="">
      <xdr:nvSpPr>
        <xdr:cNvPr id="446" name="普通建設事業費 （ うち更新整備　）最大値テキスト"/>
        <xdr:cNvSpPr txBox="1"/>
      </xdr:nvSpPr>
      <xdr:spPr>
        <a:xfrm>
          <a:off x="10528300" y="157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79845</xdr:rowOff>
    </xdr:from>
    <xdr:to>
      <xdr:col>55</xdr:col>
      <xdr:colOff>88900</xdr:colOff>
      <xdr:row>93</xdr:row>
      <xdr:rowOff>79845</xdr:rowOff>
    </xdr:to>
    <xdr:cxnSp macro="">
      <xdr:nvCxnSpPr>
        <xdr:cNvPr id="447" name="直線コネクタ 446"/>
        <xdr:cNvCxnSpPr/>
      </xdr:nvCxnSpPr>
      <xdr:spPr>
        <a:xfrm>
          <a:off x="10388600" y="1602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103899</xdr:rowOff>
    </xdr:from>
    <xdr:to>
      <xdr:col>55</xdr:col>
      <xdr:colOff>0</xdr:colOff>
      <xdr:row>97</xdr:row>
      <xdr:rowOff>45605</xdr:rowOff>
    </xdr:to>
    <xdr:cxnSp macro="">
      <xdr:nvCxnSpPr>
        <xdr:cNvPr id="448" name="直線コネクタ 447"/>
        <xdr:cNvCxnSpPr/>
      </xdr:nvCxnSpPr>
      <xdr:spPr>
        <a:xfrm>
          <a:off x="9639300" y="16220199"/>
          <a:ext cx="838200" cy="4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9211</xdr:rowOff>
    </xdr:from>
    <xdr:ext cx="534377" cy="259045"/>
    <xdr:sp macro="" textlink="">
      <xdr:nvSpPr>
        <xdr:cNvPr id="449" name="普通建設事業費 （ うち更新整備　）平均値テキスト"/>
        <xdr:cNvSpPr txBox="1"/>
      </xdr:nvSpPr>
      <xdr:spPr>
        <a:xfrm>
          <a:off x="10528300" y="16468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157784</xdr:rowOff>
    </xdr:from>
    <xdr:to>
      <xdr:col>55</xdr:col>
      <xdr:colOff>50800</xdr:colOff>
      <xdr:row>97</xdr:row>
      <xdr:rowOff>87934</xdr:rowOff>
    </xdr:to>
    <xdr:sp macro="" textlink="">
      <xdr:nvSpPr>
        <xdr:cNvPr id="450" name="フローチャート: 判断 449"/>
        <xdr:cNvSpPr/>
      </xdr:nvSpPr>
      <xdr:spPr>
        <a:xfrm>
          <a:off x="104267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103899</xdr:rowOff>
    </xdr:from>
    <xdr:to>
      <xdr:col>50</xdr:col>
      <xdr:colOff>114300</xdr:colOff>
      <xdr:row>96</xdr:row>
      <xdr:rowOff>68098</xdr:rowOff>
    </xdr:to>
    <xdr:cxnSp macro="">
      <xdr:nvCxnSpPr>
        <xdr:cNvPr id="451" name="直線コネクタ 450"/>
        <xdr:cNvCxnSpPr/>
      </xdr:nvCxnSpPr>
      <xdr:spPr>
        <a:xfrm flipV="1">
          <a:off x="8750300" y="16220199"/>
          <a:ext cx="889000" cy="3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145745</xdr:rowOff>
    </xdr:from>
    <xdr:to>
      <xdr:col>50</xdr:col>
      <xdr:colOff>165100</xdr:colOff>
      <xdr:row>97</xdr:row>
      <xdr:rowOff>75895</xdr:rowOff>
    </xdr:to>
    <xdr:sp macro="" textlink="">
      <xdr:nvSpPr>
        <xdr:cNvPr id="452" name="フローチャート: 判断 451"/>
        <xdr:cNvSpPr/>
      </xdr:nvSpPr>
      <xdr:spPr>
        <a:xfrm>
          <a:off x="9588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67022</xdr:rowOff>
    </xdr:from>
    <xdr:ext cx="534377" cy="259045"/>
    <xdr:sp macro="" textlink="">
      <xdr:nvSpPr>
        <xdr:cNvPr id="453" name="テキスト ボックス 452"/>
        <xdr:cNvSpPr txBox="1"/>
      </xdr:nvSpPr>
      <xdr:spPr>
        <a:xfrm>
          <a:off x="9372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23634</xdr:rowOff>
    </xdr:from>
    <xdr:to>
      <xdr:col>45</xdr:col>
      <xdr:colOff>177800</xdr:colOff>
      <xdr:row>96</xdr:row>
      <xdr:rowOff>68098</xdr:rowOff>
    </xdr:to>
    <xdr:cxnSp macro="">
      <xdr:nvCxnSpPr>
        <xdr:cNvPr id="454" name="直線コネクタ 453"/>
        <xdr:cNvCxnSpPr/>
      </xdr:nvCxnSpPr>
      <xdr:spPr>
        <a:xfrm>
          <a:off x="7861300" y="15454134"/>
          <a:ext cx="889000" cy="10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55" name="フローチャート: 判断 454"/>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56" name="テキスト ボックス 455"/>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57" name="フローチャート: 判断 456"/>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58" name="テキスト ボックス 457"/>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166255</xdr:rowOff>
    </xdr:from>
    <xdr:to>
      <xdr:col>55</xdr:col>
      <xdr:colOff>50800</xdr:colOff>
      <xdr:row>97</xdr:row>
      <xdr:rowOff>96405</xdr:rowOff>
    </xdr:to>
    <xdr:sp macro="" textlink="">
      <xdr:nvSpPr>
        <xdr:cNvPr id="464" name="楕円 463"/>
        <xdr:cNvSpPr/>
      </xdr:nvSpPr>
      <xdr:spPr>
        <a:xfrm>
          <a:off x="104267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144682</xdr:rowOff>
    </xdr:from>
    <xdr:ext cx="534377" cy="259045"/>
    <xdr:sp macro="" textlink="">
      <xdr:nvSpPr>
        <xdr:cNvPr id="465" name="普通建設事業費 （ うち更新整備　）該当値テキスト"/>
        <xdr:cNvSpPr txBox="1"/>
      </xdr:nvSpPr>
      <xdr:spPr>
        <a:xfrm>
          <a:off x="10528300" y="166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53099</xdr:rowOff>
    </xdr:from>
    <xdr:to>
      <xdr:col>50</xdr:col>
      <xdr:colOff>165100</xdr:colOff>
      <xdr:row>94</xdr:row>
      <xdr:rowOff>154699</xdr:rowOff>
    </xdr:to>
    <xdr:sp macro="" textlink="">
      <xdr:nvSpPr>
        <xdr:cNvPr id="466" name="楕円 465"/>
        <xdr:cNvSpPr/>
      </xdr:nvSpPr>
      <xdr:spPr>
        <a:xfrm>
          <a:off x="9588500" y="1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171226</xdr:rowOff>
    </xdr:from>
    <xdr:ext cx="534377" cy="259045"/>
    <xdr:sp macro="" textlink="">
      <xdr:nvSpPr>
        <xdr:cNvPr id="467" name="テキスト ボックス 466"/>
        <xdr:cNvSpPr txBox="1"/>
      </xdr:nvSpPr>
      <xdr:spPr>
        <a:xfrm>
          <a:off x="9372111" y="159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17298</xdr:rowOff>
    </xdr:from>
    <xdr:to>
      <xdr:col>46</xdr:col>
      <xdr:colOff>38100</xdr:colOff>
      <xdr:row>96</xdr:row>
      <xdr:rowOff>118898</xdr:rowOff>
    </xdr:to>
    <xdr:sp macro="" textlink="">
      <xdr:nvSpPr>
        <xdr:cNvPr id="468" name="楕円 467"/>
        <xdr:cNvSpPr/>
      </xdr:nvSpPr>
      <xdr:spPr>
        <a:xfrm>
          <a:off x="8699500" y="1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135425</xdr:rowOff>
    </xdr:from>
    <xdr:ext cx="534377" cy="259045"/>
    <xdr:sp macro="" textlink="">
      <xdr:nvSpPr>
        <xdr:cNvPr id="469" name="テキスト ボックス 468"/>
        <xdr:cNvSpPr txBox="1"/>
      </xdr:nvSpPr>
      <xdr:spPr>
        <a:xfrm>
          <a:off x="8483111" y="1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144284</xdr:rowOff>
    </xdr:from>
    <xdr:to>
      <xdr:col>41</xdr:col>
      <xdr:colOff>101600</xdr:colOff>
      <xdr:row>90</xdr:row>
      <xdr:rowOff>74434</xdr:rowOff>
    </xdr:to>
    <xdr:sp macro="" textlink="">
      <xdr:nvSpPr>
        <xdr:cNvPr id="470" name="楕円 469"/>
        <xdr:cNvSpPr/>
      </xdr:nvSpPr>
      <xdr:spPr>
        <a:xfrm>
          <a:off x="7810500" y="154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90961</xdr:rowOff>
    </xdr:from>
    <xdr:ext cx="599010" cy="259045"/>
    <xdr:sp macro="" textlink="">
      <xdr:nvSpPr>
        <xdr:cNvPr id="471" name="テキスト ボックス 470"/>
        <xdr:cNvSpPr txBox="1"/>
      </xdr:nvSpPr>
      <xdr:spPr>
        <a:xfrm>
          <a:off x="7561795" y="1517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14783</xdr:rowOff>
    </xdr:from>
    <xdr:to>
      <xdr:col>85</xdr:col>
      <xdr:colOff>127000</xdr:colOff>
      <xdr:row>39</xdr:row>
      <xdr:rowOff>23647</xdr:rowOff>
    </xdr:to>
    <xdr:cxnSp macro="">
      <xdr:nvCxnSpPr>
        <xdr:cNvPr id="500" name="直線コネクタ 499"/>
        <xdr:cNvCxnSpPr/>
      </xdr:nvCxnSpPr>
      <xdr:spPr>
        <a:xfrm>
          <a:off x="15481300" y="6529883"/>
          <a:ext cx="838200" cy="1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109918</xdr:rowOff>
    </xdr:from>
    <xdr:to>
      <xdr:col>81</xdr:col>
      <xdr:colOff>50800</xdr:colOff>
      <xdr:row>38</xdr:row>
      <xdr:rowOff>14783</xdr:rowOff>
    </xdr:to>
    <xdr:cxnSp macro="">
      <xdr:nvCxnSpPr>
        <xdr:cNvPr id="503" name="直線コネクタ 502"/>
        <xdr:cNvCxnSpPr/>
      </xdr:nvCxnSpPr>
      <xdr:spPr>
        <a:xfrm>
          <a:off x="14592300" y="6282118"/>
          <a:ext cx="8890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109918</xdr:rowOff>
    </xdr:from>
    <xdr:to>
      <xdr:col>76</xdr:col>
      <xdr:colOff>114300</xdr:colOff>
      <xdr:row>38</xdr:row>
      <xdr:rowOff>13398</xdr:rowOff>
    </xdr:to>
    <xdr:cxnSp macro="">
      <xdr:nvCxnSpPr>
        <xdr:cNvPr id="506" name="直線コネクタ 505"/>
        <xdr:cNvCxnSpPr/>
      </xdr:nvCxnSpPr>
      <xdr:spPr>
        <a:xfrm flipV="1">
          <a:off x="13703300" y="6282118"/>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13398</xdr:rowOff>
    </xdr:from>
    <xdr:to>
      <xdr:col>71</xdr:col>
      <xdr:colOff>177800</xdr:colOff>
      <xdr:row>39</xdr:row>
      <xdr:rowOff>26556</xdr:rowOff>
    </xdr:to>
    <xdr:cxnSp macro="">
      <xdr:nvCxnSpPr>
        <xdr:cNvPr id="509" name="直線コネクタ 508"/>
        <xdr:cNvCxnSpPr/>
      </xdr:nvCxnSpPr>
      <xdr:spPr>
        <a:xfrm flipV="1">
          <a:off x="12814300" y="6528498"/>
          <a:ext cx="889000" cy="18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144297</xdr:rowOff>
    </xdr:from>
    <xdr:to>
      <xdr:col>85</xdr:col>
      <xdr:colOff>177800</xdr:colOff>
      <xdr:row>39</xdr:row>
      <xdr:rowOff>74447</xdr:rowOff>
    </xdr:to>
    <xdr:sp macro="" textlink="">
      <xdr:nvSpPr>
        <xdr:cNvPr id="519" name="楕円 518"/>
        <xdr:cNvSpPr/>
      </xdr:nvSpPr>
      <xdr:spPr>
        <a:xfrm>
          <a:off x="162687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103674</xdr:rowOff>
    </xdr:from>
    <xdr:ext cx="469744" cy="259045"/>
    <xdr:sp macro="" textlink="">
      <xdr:nvSpPr>
        <xdr:cNvPr id="520" name="災害復旧事業費該当値テキスト"/>
        <xdr:cNvSpPr txBox="1"/>
      </xdr:nvSpPr>
      <xdr:spPr>
        <a:xfrm>
          <a:off x="16370300" y="64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135433</xdr:rowOff>
    </xdr:from>
    <xdr:to>
      <xdr:col>81</xdr:col>
      <xdr:colOff>101600</xdr:colOff>
      <xdr:row>38</xdr:row>
      <xdr:rowOff>65583</xdr:rowOff>
    </xdr:to>
    <xdr:sp macro="" textlink="">
      <xdr:nvSpPr>
        <xdr:cNvPr id="521" name="楕円 520"/>
        <xdr:cNvSpPr/>
      </xdr:nvSpPr>
      <xdr:spPr>
        <a:xfrm>
          <a:off x="15430500" y="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82110</xdr:rowOff>
    </xdr:from>
    <xdr:ext cx="534377" cy="259045"/>
    <xdr:sp macro="" textlink="">
      <xdr:nvSpPr>
        <xdr:cNvPr id="522" name="テキスト ボックス 521"/>
        <xdr:cNvSpPr txBox="1"/>
      </xdr:nvSpPr>
      <xdr:spPr>
        <a:xfrm>
          <a:off x="15214111" y="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59118</xdr:rowOff>
    </xdr:from>
    <xdr:to>
      <xdr:col>76</xdr:col>
      <xdr:colOff>165100</xdr:colOff>
      <xdr:row>36</xdr:row>
      <xdr:rowOff>160718</xdr:rowOff>
    </xdr:to>
    <xdr:sp macro="" textlink="">
      <xdr:nvSpPr>
        <xdr:cNvPr id="523" name="楕円 522"/>
        <xdr:cNvSpPr/>
      </xdr:nvSpPr>
      <xdr:spPr>
        <a:xfrm>
          <a:off x="14541500" y="62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5795</xdr:rowOff>
    </xdr:from>
    <xdr:ext cx="534377" cy="259045"/>
    <xdr:sp macro="" textlink="">
      <xdr:nvSpPr>
        <xdr:cNvPr id="524" name="テキスト ボックス 523"/>
        <xdr:cNvSpPr txBox="1"/>
      </xdr:nvSpPr>
      <xdr:spPr>
        <a:xfrm>
          <a:off x="14325111" y="6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134048</xdr:rowOff>
    </xdr:from>
    <xdr:to>
      <xdr:col>72</xdr:col>
      <xdr:colOff>38100</xdr:colOff>
      <xdr:row>38</xdr:row>
      <xdr:rowOff>64198</xdr:rowOff>
    </xdr:to>
    <xdr:sp macro="" textlink="">
      <xdr:nvSpPr>
        <xdr:cNvPr id="525" name="楕円 524"/>
        <xdr:cNvSpPr/>
      </xdr:nvSpPr>
      <xdr:spPr>
        <a:xfrm>
          <a:off x="13652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80725</xdr:rowOff>
    </xdr:from>
    <xdr:ext cx="534377" cy="259045"/>
    <xdr:sp macro="" textlink="">
      <xdr:nvSpPr>
        <xdr:cNvPr id="526" name="テキスト ボックス 525"/>
        <xdr:cNvSpPr txBox="1"/>
      </xdr:nvSpPr>
      <xdr:spPr>
        <a:xfrm>
          <a:off x="13436111" y="62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147206</xdr:rowOff>
    </xdr:from>
    <xdr:to>
      <xdr:col>67</xdr:col>
      <xdr:colOff>101600</xdr:colOff>
      <xdr:row>39</xdr:row>
      <xdr:rowOff>77356</xdr:rowOff>
    </xdr:to>
    <xdr:sp macro="" textlink="">
      <xdr:nvSpPr>
        <xdr:cNvPr id="527" name="楕円 526"/>
        <xdr:cNvSpPr/>
      </xdr:nvSpPr>
      <xdr:spPr>
        <a:xfrm>
          <a:off x="12763500" y="66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68483</xdr:rowOff>
    </xdr:from>
    <xdr:ext cx="469744" cy="259045"/>
    <xdr:sp macro="" textlink="">
      <xdr:nvSpPr>
        <xdr:cNvPr id="528" name="テキスト ボックス 527"/>
        <xdr:cNvSpPr txBox="1"/>
      </xdr:nvSpPr>
      <xdr:spPr>
        <a:xfrm>
          <a:off x="12579428" y="675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119011</xdr:rowOff>
    </xdr:from>
    <xdr:to>
      <xdr:col>85</xdr:col>
      <xdr:colOff>127000</xdr:colOff>
      <xdr:row>74</xdr:row>
      <xdr:rowOff>2832</xdr:rowOff>
    </xdr:to>
    <xdr:cxnSp macro="">
      <xdr:nvCxnSpPr>
        <xdr:cNvPr id="606" name="直線コネクタ 605"/>
        <xdr:cNvCxnSpPr/>
      </xdr:nvCxnSpPr>
      <xdr:spPr>
        <a:xfrm flipV="1">
          <a:off x="15481300" y="12634861"/>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110554</xdr:rowOff>
    </xdr:from>
    <xdr:to>
      <xdr:col>81</xdr:col>
      <xdr:colOff>50800</xdr:colOff>
      <xdr:row>74</xdr:row>
      <xdr:rowOff>2832</xdr:rowOff>
    </xdr:to>
    <xdr:cxnSp macro="">
      <xdr:nvCxnSpPr>
        <xdr:cNvPr id="609" name="直線コネクタ 608"/>
        <xdr:cNvCxnSpPr/>
      </xdr:nvCxnSpPr>
      <xdr:spPr>
        <a:xfrm>
          <a:off x="14592300" y="12626404"/>
          <a:ext cx="889000" cy="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43066</xdr:rowOff>
    </xdr:from>
    <xdr:to>
      <xdr:col>76</xdr:col>
      <xdr:colOff>114300</xdr:colOff>
      <xdr:row>73</xdr:row>
      <xdr:rowOff>110554</xdr:rowOff>
    </xdr:to>
    <xdr:cxnSp macro="">
      <xdr:nvCxnSpPr>
        <xdr:cNvPr id="612" name="直線コネクタ 611"/>
        <xdr:cNvCxnSpPr/>
      </xdr:nvCxnSpPr>
      <xdr:spPr>
        <a:xfrm>
          <a:off x="13703300" y="12558916"/>
          <a:ext cx="889000" cy="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46787</xdr:rowOff>
    </xdr:from>
    <xdr:to>
      <xdr:col>71</xdr:col>
      <xdr:colOff>177800</xdr:colOff>
      <xdr:row>73</xdr:row>
      <xdr:rowOff>43066</xdr:rowOff>
    </xdr:to>
    <xdr:cxnSp macro="">
      <xdr:nvCxnSpPr>
        <xdr:cNvPr id="615" name="直線コネクタ 614"/>
        <xdr:cNvCxnSpPr/>
      </xdr:nvCxnSpPr>
      <xdr:spPr>
        <a:xfrm>
          <a:off x="12814300" y="12391187"/>
          <a:ext cx="889000" cy="1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68211</xdr:rowOff>
    </xdr:from>
    <xdr:to>
      <xdr:col>85</xdr:col>
      <xdr:colOff>177800</xdr:colOff>
      <xdr:row>73</xdr:row>
      <xdr:rowOff>169811</xdr:rowOff>
    </xdr:to>
    <xdr:sp macro="" textlink="">
      <xdr:nvSpPr>
        <xdr:cNvPr id="625" name="楕円 624"/>
        <xdr:cNvSpPr/>
      </xdr:nvSpPr>
      <xdr:spPr>
        <a:xfrm>
          <a:off x="16268700" y="12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91088</xdr:rowOff>
    </xdr:from>
    <xdr:ext cx="534377" cy="259045"/>
    <xdr:sp macro="" textlink="">
      <xdr:nvSpPr>
        <xdr:cNvPr id="626" name="公債費該当値テキスト"/>
        <xdr:cNvSpPr txBox="1"/>
      </xdr:nvSpPr>
      <xdr:spPr>
        <a:xfrm>
          <a:off x="16370300" y="12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123482</xdr:rowOff>
    </xdr:from>
    <xdr:to>
      <xdr:col>81</xdr:col>
      <xdr:colOff>101600</xdr:colOff>
      <xdr:row>74</xdr:row>
      <xdr:rowOff>53632</xdr:rowOff>
    </xdr:to>
    <xdr:sp macro="" textlink="">
      <xdr:nvSpPr>
        <xdr:cNvPr id="627" name="楕円 626"/>
        <xdr:cNvSpPr/>
      </xdr:nvSpPr>
      <xdr:spPr>
        <a:xfrm>
          <a:off x="15430500" y="126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70159</xdr:rowOff>
    </xdr:from>
    <xdr:ext cx="534377" cy="259045"/>
    <xdr:sp macro="" textlink="">
      <xdr:nvSpPr>
        <xdr:cNvPr id="628" name="テキスト ボックス 627"/>
        <xdr:cNvSpPr txBox="1"/>
      </xdr:nvSpPr>
      <xdr:spPr>
        <a:xfrm>
          <a:off x="15214111" y="124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59754</xdr:rowOff>
    </xdr:from>
    <xdr:to>
      <xdr:col>76</xdr:col>
      <xdr:colOff>165100</xdr:colOff>
      <xdr:row>73</xdr:row>
      <xdr:rowOff>161354</xdr:rowOff>
    </xdr:to>
    <xdr:sp macro="" textlink="">
      <xdr:nvSpPr>
        <xdr:cNvPr id="629" name="楕円 628"/>
        <xdr:cNvSpPr/>
      </xdr:nvSpPr>
      <xdr:spPr>
        <a:xfrm>
          <a:off x="14541500" y="125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6431</xdr:rowOff>
    </xdr:from>
    <xdr:ext cx="534377" cy="259045"/>
    <xdr:sp macro="" textlink="">
      <xdr:nvSpPr>
        <xdr:cNvPr id="630" name="テキスト ボックス 629"/>
        <xdr:cNvSpPr txBox="1"/>
      </xdr:nvSpPr>
      <xdr:spPr>
        <a:xfrm>
          <a:off x="14325111" y="123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163716</xdr:rowOff>
    </xdr:from>
    <xdr:to>
      <xdr:col>72</xdr:col>
      <xdr:colOff>38100</xdr:colOff>
      <xdr:row>73</xdr:row>
      <xdr:rowOff>93866</xdr:rowOff>
    </xdr:to>
    <xdr:sp macro="" textlink="">
      <xdr:nvSpPr>
        <xdr:cNvPr id="631" name="楕円 630"/>
        <xdr:cNvSpPr/>
      </xdr:nvSpPr>
      <xdr:spPr>
        <a:xfrm>
          <a:off x="13652500" y="125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110393</xdr:rowOff>
    </xdr:from>
    <xdr:ext cx="534377" cy="259045"/>
    <xdr:sp macro="" textlink="">
      <xdr:nvSpPr>
        <xdr:cNvPr id="632" name="テキスト ボックス 631"/>
        <xdr:cNvSpPr txBox="1"/>
      </xdr:nvSpPr>
      <xdr:spPr>
        <a:xfrm>
          <a:off x="13436111" y="122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167437</xdr:rowOff>
    </xdr:from>
    <xdr:to>
      <xdr:col>67</xdr:col>
      <xdr:colOff>101600</xdr:colOff>
      <xdr:row>72</xdr:row>
      <xdr:rowOff>97587</xdr:rowOff>
    </xdr:to>
    <xdr:sp macro="" textlink="">
      <xdr:nvSpPr>
        <xdr:cNvPr id="633" name="楕円 632"/>
        <xdr:cNvSpPr/>
      </xdr:nvSpPr>
      <xdr:spPr>
        <a:xfrm>
          <a:off x="12763500" y="123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114114</xdr:rowOff>
    </xdr:from>
    <xdr:ext cx="534377" cy="259045"/>
    <xdr:sp macro="" textlink="">
      <xdr:nvSpPr>
        <xdr:cNvPr id="634" name="テキスト ボックス 633"/>
        <xdr:cNvSpPr txBox="1"/>
      </xdr:nvSpPr>
      <xdr:spPr>
        <a:xfrm>
          <a:off x="12547111" y="121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24267</xdr:rowOff>
    </xdr:from>
    <xdr:to>
      <xdr:col>85</xdr:col>
      <xdr:colOff>127000</xdr:colOff>
      <xdr:row>98</xdr:row>
      <xdr:rowOff>51561</xdr:rowOff>
    </xdr:to>
    <xdr:cxnSp macro="">
      <xdr:nvCxnSpPr>
        <xdr:cNvPr id="661" name="直線コネクタ 660"/>
        <xdr:cNvCxnSpPr/>
      </xdr:nvCxnSpPr>
      <xdr:spPr>
        <a:xfrm>
          <a:off x="15481300" y="16826367"/>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24267</xdr:rowOff>
    </xdr:from>
    <xdr:to>
      <xdr:col>81</xdr:col>
      <xdr:colOff>50800</xdr:colOff>
      <xdr:row>98</xdr:row>
      <xdr:rowOff>78536</xdr:rowOff>
    </xdr:to>
    <xdr:cxnSp macro="">
      <xdr:nvCxnSpPr>
        <xdr:cNvPr id="664" name="直線コネクタ 663"/>
        <xdr:cNvCxnSpPr/>
      </xdr:nvCxnSpPr>
      <xdr:spPr>
        <a:xfrm flipV="1">
          <a:off x="14592300" y="16826367"/>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78536</xdr:rowOff>
    </xdr:from>
    <xdr:to>
      <xdr:col>76</xdr:col>
      <xdr:colOff>114300</xdr:colOff>
      <xdr:row>98</xdr:row>
      <xdr:rowOff>81997</xdr:rowOff>
    </xdr:to>
    <xdr:cxnSp macro="">
      <xdr:nvCxnSpPr>
        <xdr:cNvPr id="667" name="直線コネクタ 666"/>
        <xdr:cNvCxnSpPr/>
      </xdr:nvCxnSpPr>
      <xdr:spPr>
        <a:xfrm flipV="1">
          <a:off x="13703300" y="16880636"/>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57569</xdr:rowOff>
    </xdr:from>
    <xdr:to>
      <xdr:col>71</xdr:col>
      <xdr:colOff>177800</xdr:colOff>
      <xdr:row>98</xdr:row>
      <xdr:rowOff>81997</xdr:rowOff>
    </xdr:to>
    <xdr:cxnSp macro="">
      <xdr:nvCxnSpPr>
        <xdr:cNvPr id="670" name="直線コネクタ 669"/>
        <xdr:cNvCxnSpPr/>
      </xdr:nvCxnSpPr>
      <xdr:spPr>
        <a:xfrm>
          <a:off x="12814300" y="16859669"/>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xdr:rowOff>
    </xdr:from>
    <xdr:to>
      <xdr:col>85</xdr:col>
      <xdr:colOff>177800</xdr:colOff>
      <xdr:row>98</xdr:row>
      <xdr:rowOff>102361</xdr:rowOff>
    </xdr:to>
    <xdr:sp macro="" textlink="">
      <xdr:nvSpPr>
        <xdr:cNvPr id="680" name="楕円 679"/>
        <xdr:cNvSpPr/>
      </xdr:nvSpPr>
      <xdr:spPr>
        <a:xfrm>
          <a:off x="16268700" y="16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131588</xdr:rowOff>
    </xdr:from>
    <xdr:ext cx="534377" cy="259045"/>
    <xdr:sp macro="" textlink="">
      <xdr:nvSpPr>
        <xdr:cNvPr id="681" name="積立金該当値テキスト"/>
        <xdr:cNvSpPr txBox="1"/>
      </xdr:nvSpPr>
      <xdr:spPr>
        <a:xfrm>
          <a:off x="16370300" y="165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144917</xdr:rowOff>
    </xdr:from>
    <xdr:to>
      <xdr:col>81</xdr:col>
      <xdr:colOff>101600</xdr:colOff>
      <xdr:row>98</xdr:row>
      <xdr:rowOff>75067</xdr:rowOff>
    </xdr:to>
    <xdr:sp macro="" textlink="">
      <xdr:nvSpPr>
        <xdr:cNvPr id="682" name="楕円 681"/>
        <xdr:cNvSpPr/>
      </xdr:nvSpPr>
      <xdr:spPr>
        <a:xfrm>
          <a:off x="15430500" y="167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91594</xdr:rowOff>
    </xdr:from>
    <xdr:ext cx="534377" cy="259045"/>
    <xdr:sp macro="" textlink="">
      <xdr:nvSpPr>
        <xdr:cNvPr id="683" name="テキスト ボックス 682"/>
        <xdr:cNvSpPr txBox="1"/>
      </xdr:nvSpPr>
      <xdr:spPr>
        <a:xfrm>
          <a:off x="15214111" y="165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27736</xdr:rowOff>
    </xdr:from>
    <xdr:to>
      <xdr:col>76</xdr:col>
      <xdr:colOff>165100</xdr:colOff>
      <xdr:row>98</xdr:row>
      <xdr:rowOff>129336</xdr:rowOff>
    </xdr:to>
    <xdr:sp macro="" textlink="">
      <xdr:nvSpPr>
        <xdr:cNvPr id="684" name="楕円 683"/>
        <xdr:cNvSpPr/>
      </xdr:nvSpPr>
      <xdr:spPr>
        <a:xfrm>
          <a:off x="14541500" y="16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145863</xdr:rowOff>
    </xdr:from>
    <xdr:ext cx="534377" cy="259045"/>
    <xdr:sp macro="" textlink="">
      <xdr:nvSpPr>
        <xdr:cNvPr id="685" name="テキスト ボックス 684"/>
        <xdr:cNvSpPr txBox="1"/>
      </xdr:nvSpPr>
      <xdr:spPr>
        <a:xfrm>
          <a:off x="14325111" y="166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31197</xdr:rowOff>
    </xdr:from>
    <xdr:to>
      <xdr:col>72</xdr:col>
      <xdr:colOff>38100</xdr:colOff>
      <xdr:row>98</xdr:row>
      <xdr:rowOff>132797</xdr:rowOff>
    </xdr:to>
    <xdr:sp macro="" textlink="">
      <xdr:nvSpPr>
        <xdr:cNvPr id="686" name="楕円 685"/>
        <xdr:cNvSpPr/>
      </xdr:nvSpPr>
      <xdr:spPr>
        <a:xfrm>
          <a:off x="13652500" y="168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123924</xdr:rowOff>
    </xdr:from>
    <xdr:ext cx="534377" cy="259045"/>
    <xdr:sp macro="" textlink="">
      <xdr:nvSpPr>
        <xdr:cNvPr id="687" name="テキスト ボックス 686"/>
        <xdr:cNvSpPr txBox="1"/>
      </xdr:nvSpPr>
      <xdr:spPr>
        <a:xfrm>
          <a:off x="13436111" y="169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6769</xdr:rowOff>
    </xdr:from>
    <xdr:to>
      <xdr:col>67</xdr:col>
      <xdr:colOff>101600</xdr:colOff>
      <xdr:row>98</xdr:row>
      <xdr:rowOff>108369</xdr:rowOff>
    </xdr:to>
    <xdr:sp macro="" textlink="">
      <xdr:nvSpPr>
        <xdr:cNvPr id="688" name="楕円 687"/>
        <xdr:cNvSpPr/>
      </xdr:nvSpPr>
      <xdr:spPr>
        <a:xfrm>
          <a:off x="12763500" y="168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99496</xdr:rowOff>
    </xdr:from>
    <xdr:ext cx="534377" cy="259045"/>
    <xdr:sp macro="" textlink="">
      <xdr:nvSpPr>
        <xdr:cNvPr id="689" name="テキスト ボックス 688"/>
        <xdr:cNvSpPr txBox="1"/>
      </xdr:nvSpPr>
      <xdr:spPr>
        <a:xfrm>
          <a:off x="12547111" y="169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160594</xdr:rowOff>
    </xdr:from>
    <xdr:to>
      <xdr:col>116</xdr:col>
      <xdr:colOff>63500</xdr:colOff>
      <xdr:row>36</xdr:row>
      <xdr:rowOff>77658</xdr:rowOff>
    </xdr:to>
    <xdr:cxnSp macro="">
      <xdr:nvCxnSpPr>
        <xdr:cNvPr id="716" name="直線コネクタ 715"/>
        <xdr:cNvCxnSpPr/>
      </xdr:nvCxnSpPr>
      <xdr:spPr>
        <a:xfrm flipV="1">
          <a:off x="21323300" y="6161344"/>
          <a:ext cx="8382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77658</xdr:rowOff>
    </xdr:from>
    <xdr:to>
      <xdr:col>111</xdr:col>
      <xdr:colOff>177800</xdr:colOff>
      <xdr:row>37</xdr:row>
      <xdr:rowOff>84653</xdr:rowOff>
    </xdr:to>
    <xdr:cxnSp macro="">
      <xdr:nvCxnSpPr>
        <xdr:cNvPr id="719" name="直線コネクタ 718"/>
        <xdr:cNvCxnSpPr/>
      </xdr:nvCxnSpPr>
      <xdr:spPr>
        <a:xfrm flipV="1">
          <a:off x="20434300" y="6249858"/>
          <a:ext cx="889000" cy="17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80264</xdr:rowOff>
    </xdr:from>
    <xdr:to>
      <xdr:col>107</xdr:col>
      <xdr:colOff>50800</xdr:colOff>
      <xdr:row>37</xdr:row>
      <xdr:rowOff>84653</xdr:rowOff>
    </xdr:to>
    <xdr:cxnSp macro="">
      <xdr:nvCxnSpPr>
        <xdr:cNvPr id="722" name="直線コネクタ 721"/>
        <xdr:cNvCxnSpPr/>
      </xdr:nvCxnSpPr>
      <xdr:spPr>
        <a:xfrm>
          <a:off x="19545300" y="642391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86619</xdr:rowOff>
    </xdr:from>
    <xdr:to>
      <xdr:col>102</xdr:col>
      <xdr:colOff>114300</xdr:colOff>
      <xdr:row>37</xdr:row>
      <xdr:rowOff>80264</xdr:rowOff>
    </xdr:to>
    <xdr:cxnSp macro="">
      <xdr:nvCxnSpPr>
        <xdr:cNvPr id="725" name="直線コネクタ 724"/>
        <xdr:cNvCxnSpPr/>
      </xdr:nvCxnSpPr>
      <xdr:spPr>
        <a:xfrm>
          <a:off x="18656300" y="6258819"/>
          <a:ext cx="8890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109794</xdr:rowOff>
    </xdr:from>
    <xdr:to>
      <xdr:col>116</xdr:col>
      <xdr:colOff>114300</xdr:colOff>
      <xdr:row>36</xdr:row>
      <xdr:rowOff>39944</xdr:rowOff>
    </xdr:to>
    <xdr:sp macro="" textlink="">
      <xdr:nvSpPr>
        <xdr:cNvPr id="735" name="楕円 734"/>
        <xdr:cNvSpPr/>
      </xdr:nvSpPr>
      <xdr:spPr>
        <a:xfrm>
          <a:off x="22110700" y="6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132671</xdr:rowOff>
    </xdr:from>
    <xdr:ext cx="534377" cy="259045"/>
    <xdr:sp macro="" textlink="">
      <xdr:nvSpPr>
        <xdr:cNvPr id="736" name="投資及び出資金該当値テキスト"/>
        <xdr:cNvSpPr txBox="1"/>
      </xdr:nvSpPr>
      <xdr:spPr>
        <a:xfrm>
          <a:off x="22212300" y="59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26858</xdr:rowOff>
    </xdr:from>
    <xdr:to>
      <xdr:col>112</xdr:col>
      <xdr:colOff>38100</xdr:colOff>
      <xdr:row>36</xdr:row>
      <xdr:rowOff>128458</xdr:rowOff>
    </xdr:to>
    <xdr:sp macro="" textlink="">
      <xdr:nvSpPr>
        <xdr:cNvPr id="737" name="楕円 736"/>
        <xdr:cNvSpPr/>
      </xdr:nvSpPr>
      <xdr:spPr>
        <a:xfrm>
          <a:off x="21272500" y="61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144985</xdr:rowOff>
    </xdr:from>
    <xdr:ext cx="469744" cy="259045"/>
    <xdr:sp macro="" textlink="">
      <xdr:nvSpPr>
        <xdr:cNvPr id="738" name="テキスト ボックス 737"/>
        <xdr:cNvSpPr txBox="1"/>
      </xdr:nvSpPr>
      <xdr:spPr>
        <a:xfrm>
          <a:off x="21088428" y="59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33853</xdr:rowOff>
    </xdr:from>
    <xdr:to>
      <xdr:col>107</xdr:col>
      <xdr:colOff>101600</xdr:colOff>
      <xdr:row>37</xdr:row>
      <xdr:rowOff>135453</xdr:rowOff>
    </xdr:to>
    <xdr:sp macro="" textlink="">
      <xdr:nvSpPr>
        <xdr:cNvPr id="739" name="楕円 738"/>
        <xdr:cNvSpPr/>
      </xdr:nvSpPr>
      <xdr:spPr>
        <a:xfrm>
          <a:off x="20383500" y="63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151980</xdr:rowOff>
    </xdr:from>
    <xdr:ext cx="469744" cy="259045"/>
    <xdr:sp macro="" textlink="">
      <xdr:nvSpPr>
        <xdr:cNvPr id="740" name="テキスト ボックス 739"/>
        <xdr:cNvSpPr txBox="1"/>
      </xdr:nvSpPr>
      <xdr:spPr>
        <a:xfrm>
          <a:off x="20199428" y="615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29464</xdr:rowOff>
    </xdr:from>
    <xdr:to>
      <xdr:col>102</xdr:col>
      <xdr:colOff>165100</xdr:colOff>
      <xdr:row>37</xdr:row>
      <xdr:rowOff>131064</xdr:rowOff>
    </xdr:to>
    <xdr:sp macro="" textlink="">
      <xdr:nvSpPr>
        <xdr:cNvPr id="741" name="楕円 740"/>
        <xdr:cNvSpPr/>
      </xdr:nvSpPr>
      <xdr:spPr>
        <a:xfrm>
          <a:off x="19494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2" name="テキスト ボックス 741"/>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35819</xdr:rowOff>
    </xdr:from>
    <xdr:to>
      <xdr:col>98</xdr:col>
      <xdr:colOff>38100</xdr:colOff>
      <xdr:row>36</xdr:row>
      <xdr:rowOff>137419</xdr:rowOff>
    </xdr:to>
    <xdr:sp macro="" textlink="">
      <xdr:nvSpPr>
        <xdr:cNvPr id="743" name="楕円 742"/>
        <xdr:cNvSpPr/>
      </xdr:nvSpPr>
      <xdr:spPr>
        <a:xfrm>
          <a:off x="18605500" y="62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153946</xdr:rowOff>
    </xdr:from>
    <xdr:ext cx="469744" cy="259045"/>
    <xdr:sp macro="" textlink="">
      <xdr:nvSpPr>
        <xdr:cNvPr id="744" name="テキスト ボックス 743"/>
        <xdr:cNvSpPr txBox="1"/>
      </xdr:nvSpPr>
      <xdr:spPr>
        <a:xfrm>
          <a:off x="18421428" y="59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68720</xdr:rowOff>
    </xdr:from>
    <xdr:to>
      <xdr:col>116</xdr:col>
      <xdr:colOff>63500</xdr:colOff>
      <xdr:row>57</xdr:row>
      <xdr:rowOff>141605</xdr:rowOff>
    </xdr:to>
    <xdr:cxnSp macro="">
      <xdr:nvCxnSpPr>
        <xdr:cNvPr id="773" name="直線コネクタ 772"/>
        <xdr:cNvCxnSpPr/>
      </xdr:nvCxnSpPr>
      <xdr:spPr>
        <a:xfrm flipV="1">
          <a:off x="21323300" y="9841370"/>
          <a:ext cx="8382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141605</xdr:rowOff>
    </xdr:from>
    <xdr:to>
      <xdr:col>111</xdr:col>
      <xdr:colOff>177800</xdr:colOff>
      <xdr:row>57</xdr:row>
      <xdr:rowOff>148387</xdr:rowOff>
    </xdr:to>
    <xdr:cxnSp macro="">
      <xdr:nvCxnSpPr>
        <xdr:cNvPr id="776" name="直線コネクタ 775"/>
        <xdr:cNvCxnSpPr/>
      </xdr:nvCxnSpPr>
      <xdr:spPr>
        <a:xfrm flipV="1">
          <a:off x="20434300" y="991425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148387</xdr:rowOff>
    </xdr:from>
    <xdr:to>
      <xdr:col>107</xdr:col>
      <xdr:colOff>50800</xdr:colOff>
      <xdr:row>57</xdr:row>
      <xdr:rowOff>152768</xdr:rowOff>
    </xdr:to>
    <xdr:cxnSp macro="">
      <xdr:nvCxnSpPr>
        <xdr:cNvPr id="779" name="直線コネクタ 778"/>
        <xdr:cNvCxnSpPr/>
      </xdr:nvCxnSpPr>
      <xdr:spPr>
        <a:xfrm flipV="1">
          <a:off x="19545300" y="992103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152768</xdr:rowOff>
    </xdr:from>
    <xdr:to>
      <xdr:col>102</xdr:col>
      <xdr:colOff>114300</xdr:colOff>
      <xdr:row>57</xdr:row>
      <xdr:rowOff>155131</xdr:rowOff>
    </xdr:to>
    <xdr:cxnSp macro="">
      <xdr:nvCxnSpPr>
        <xdr:cNvPr id="782" name="直線コネクタ 781"/>
        <xdr:cNvCxnSpPr/>
      </xdr:nvCxnSpPr>
      <xdr:spPr>
        <a:xfrm flipV="1">
          <a:off x="18656300" y="992541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17920</xdr:rowOff>
    </xdr:from>
    <xdr:to>
      <xdr:col>116</xdr:col>
      <xdr:colOff>114300</xdr:colOff>
      <xdr:row>57</xdr:row>
      <xdr:rowOff>119520</xdr:rowOff>
    </xdr:to>
    <xdr:sp macro="" textlink="">
      <xdr:nvSpPr>
        <xdr:cNvPr id="792" name="楕円 791"/>
        <xdr:cNvSpPr/>
      </xdr:nvSpPr>
      <xdr:spPr>
        <a:xfrm>
          <a:off x="22110700" y="97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40797</xdr:rowOff>
    </xdr:from>
    <xdr:ext cx="469744" cy="259045"/>
    <xdr:sp macro="" textlink="">
      <xdr:nvSpPr>
        <xdr:cNvPr id="793" name="貸付金該当値テキスト"/>
        <xdr:cNvSpPr txBox="1"/>
      </xdr:nvSpPr>
      <xdr:spPr>
        <a:xfrm>
          <a:off x="22212300" y="96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90805</xdr:rowOff>
    </xdr:from>
    <xdr:to>
      <xdr:col>112</xdr:col>
      <xdr:colOff>38100</xdr:colOff>
      <xdr:row>58</xdr:row>
      <xdr:rowOff>20955</xdr:rowOff>
    </xdr:to>
    <xdr:sp macro="" textlink="">
      <xdr:nvSpPr>
        <xdr:cNvPr id="794" name="楕円 793"/>
        <xdr:cNvSpPr/>
      </xdr:nvSpPr>
      <xdr:spPr>
        <a:xfrm>
          <a:off x="21272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37482</xdr:rowOff>
    </xdr:from>
    <xdr:ext cx="469744" cy="259045"/>
    <xdr:sp macro="" textlink="">
      <xdr:nvSpPr>
        <xdr:cNvPr id="795" name="テキスト ボックス 794"/>
        <xdr:cNvSpPr txBox="1"/>
      </xdr:nvSpPr>
      <xdr:spPr>
        <a:xfrm>
          <a:off x="21088428" y="96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97587</xdr:rowOff>
    </xdr:from>
    <xdr:to>
      <xdr:col>107</xdr:col>
      <xdr:colOff>101600</xdr:colOff>
      <xdr:row>58</xdr:row>
      <xdr:rowOff>27737</xdr:rowOff>
    </xdr:to>
    <xdr:sp macro="" textlink="">
      <xdr:nvSpPr>
        <xdr:cNvPr id="796" name="楕円 795"/>
        <xdr:cNvSpPr/>
      </xdr:nvSpPr>
      <xdr:spPr>
        <a:xfrm>
          <a:off x="20383500" y="9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18864</xdr:rowOff>
    </xdr:from>
    <xdr:ext cx="469744" cy="259045"/>
    <xdr:sp macro="" textlink="">
      <xdr:nvSpPr>
        <xdr:cNvPr id="797" name="テキスト ボックス 796"/>
        <xdr:cNvSpPr txBox="1"/>
      </xdr:nvSpPr>
      <xdr:spPr>
        <a:xfrm>
          <a:off x="20199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101968</xdr:rowOff>
    </xdr:from>
    <xdr:to>
      <xdr:col>102</xdr:col>
      <xdr:colOff>165100</xdr:colOff>
      <xdr:row>58</xdr:row>
      <xdr:rowOff>32118</xdr:rowOff>
    </xdr:to>
    <xdr:sp macro="" textlink="">
      <xdr:nvSpPr>
        <xdr:cNvPr id="798" name="楕円 797"/>
        <xdr:cNvSpPr/>
      </xdr:nvSpPr>
      <xdr:spPr>
        <a:xfrm>
          <a:off x="19494500" y="98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48645</xdr:rowOff>
    </xdr:from>
    <xdr:ext cx="469744" cy="259045"/>
    <xdr:sp macro="" textlink="">
      <xdr:nvSpPr>
        <xdr:cNvPr id="799" name="テキスト ボックス 798"/>
        <xdr:cNvSpPr txBox="1"/>
      </xdr:nvSpPr>
      <xdr:spPr>
        <a:xfrm>
          <a:off x="19310428" y="96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104331</xdr:rowOff>
    </xdr:from>
    <xdr:to>
      <xdr:col>98</xdr:col>
      <xdr:colOff>38100</xdr:colOff>
      <xdr:row>58</xdr:row>
      <xdr:rowOff>34481</xdr:rowOff>
    </xdr:to>
    <xdr:sp macro="" textlink="">
      <xdr:nvSpPr>
        <xdr:cNvPr id="800" name="楕円 799"/>
        <xdr:cNvSpPr/>
      </xdr:nvSpPr>
      <xdr:spPr>
        <a:xfrm>
          <a:off x="18605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25608</xdr:rowOff>
    </xdr:from>
    <xdr:ext cx="469744" cy="259045"/>
    <xdr:sp macro="" textlink="">
      <xdr:nvSpPr>
        <xdr:cNvPr id="801" name="テキスト ボックス 800"/>
        <xdr:cNvSpPr txBox="1"/>
      </xdr:nvSpPr>
      <xdr:spPr>
        <a:xfrm>
          <a:off x="18421428"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111564</xdr:rowOff>
    </xdr:from>
    <xdr:to>
      <xdr:col>116</xdr:col>
      <xdr:colOff>63500</xdr:colOff>
      <xdr:row>76</xdr:row>
      <xdr:rowOff>111582</xdr:rowOff>
    </xdr:to>
    <xdr:cxnSp macro="">
      <xdr:nvCxnSpPr>
        <xdr:cNvPr id="831" name="直線コネクタ 830"/>
        <xdr:cNvCxnSpPr/>
      </xdr:nvCxnSpPr>
      <xdr:spPr>
        <a:xfrm flipV="1">
          <a:off x="21323300" y="1314176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111582</xdr:rowOff>
    </xdr:from>
    <xdr:to>
      <xdr:col>111</xdr:col>
      <xdr:colOff>177800</xdr:colOff>
      <xdr:row>76</xdr:row>
      <xdr:rowOff>152654</xdr:rowOff>
    </xdr:to>
    <xdr:cxnSp macro="">
      <xdr:nvCxnSpPr>
        <xdr:cNvPr id="834" name="直線コネクタ 833"/>
        <xdr:cNvCxnSpPr/>
      </xdr:nvCxnSpPr>
      <xdr:spPr>
        <a:xfrm flipV="1">
          <a:off x="20434300" y="1314178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28791</xdr:rowOff>
    </xdr:from>
    <xdr:to>
      <xdr:col>107</xdr:col>
      <xdr:colOff>50800</xdr:colOff>
      <xdr:row>76</xdr:row>
      <xdr:rowOff>152654</xdr:rowOff>
    </xdr:to>
    <xdr:cxnSp macro="">
      <xdr:nvCxnSpPr>
        <xdr:cNvPr id="837" name="直線コネクタ 836"/>
        <xdr:cNvCxnSpPr/>
      </xdr:nvCxnSpPr>
      <xdr:spPr>
        <a:xfrm>
          <a:off x="19545300" y="12544641"/>
          <a:ext cx="889000" cy="6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28791</xdr:rowOff>
    </xdr:from>
    <xdr:to>
      <xdr:col>102</xdr:col>
      <xdr:colOff>114300</xdr:colOff>
      <xdr:row>73</xdr:row>
      <xdr:rowOff>126994</xdr:rowOff>
    </xdr:to>
    <xdr:cxnSp macro="">
      <xdr:nvCxnSpPr>
        <xdr:cNvPr id="840" name="直線コネクタ 839"/>
        <xdr:cNvCxnSpPr/>
      </xdr:nvCxnSpPr>
      <xdr:spPr>
        <a:xfrm flipV="1">
          <a:off x="18656300" y="12544641"/>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60764</xdr:rowOff>
    </xdr:from>
    <xdr:to>
      <xdr:col>116</xdr:col>
      <xdr:colOff>114300</xdr:colOff>
      <xdr:row>76</xdr:row>
      <xdr:rowOff>162364</xdr:rowOff>
    </xdr:to>
    <xdr:sp macro="" textlink="">
      <xdr:nvSpPr>
        <xdr:cNvPr id="850" name="楕円 849"/>
        <xdr:cNvSpPr/>
      </xdr:nvSpPr>
      <xdr:spPr>
        <a:xfrm>
          <a:off x="22110700" y="13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83640</xdr:rowOff>
    </xdr:from>
    <xdr:ext cx="534377" cy="259045"/>
    <xdr:sp macro="" textlink="">
      <xdr:nvSpPr>
        <xdr:cNvPr id="851" name="繰出金該当値テキスト"/>
        <xdr:cNvSpPr txBox="1"/>
      </xdr:nvSpPr>
      <xdr:spPr>
        <a:xfrm>
          <a:off x="22212300" y="129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60782</xdr:rowOff>
    </xdr:from>
    <xdr:to>
      <xdr:col>112</xdr:col>
      <xdr:colOff>38100</xdr:colOff>
      <xdr:row>76</xdr:row>
      <xdr:rowOff>162382</xdr:rowOff>
    </xdr:to>
    <xdr:sp macro="" textlink="">
      <xdr:nvSpPr>
        <xdr:cNvPr id="852" name="楕円 851"/>
        <xdr:cNvSpPr/>
      </xdr:nvSpPr>
      <xdr:spPr>
        <a:xfrm>
          <a:off x="21272500" y="130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7459</xdr:rowOff>
    </xdr:from>
    <xdr:ext cx="534377" cy="259045"/>
    <xdr:sp macro="" textlink="">
      <xdr:nvSpPr>
        <xdr:cNvPr id="853" name="テキスト ボックス 852"/>
        <xdr:cNvSpPr txBox="1"/>
      </xdr:nvSpPr>
      <xdr:spPr>
        <a:xfrm>
          <a:off x="21056111" y="128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101854</xdr:rowOff>
    </xdr:from>
    <xdr:to>
      <xdr:col>107</xdr:col>
      <xdr:colOff>101600</xdr:colOff>
      <xdr:row>77</xdr:row>
      <xdr:rowOff>32004</xdr:rowOff>
    </xdr:to>
    <xdr:sp macro="" textlink="">
      <xdr:nvSpPr>
        <xdr:cNvPr id="854" name="楕円 853"/>
        <xdr:cNvSpPr/>
      </xdr:nvSpPr>
      <xdr:spPr>
        <a:xfrm>
          <a:off x="20383500" y="131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23131</xdr:rowOff>
    </xdr:from>
    <xdr:ext cx="534377" cy="259045"/>
    <xdr:sp macro="" textlink="">
      <xdr:nvSpPr>
        <xdr:cNvPr id="855" name="テキスト ボックス 854"/>
        <xdr:cNvSpPr txBox="1"/>
      </xdr:nvSpPr>
      <xdr:spPr>
        <a:xfrm>
          <a:off x="20167111"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149441</xdr:rowOff>
    </xdr:from>
    <xdr:to>
      <xdr:col>102</xdr:col>
      <xdr:colOff>165100</xdr:colOff>
      <xdr:row>73</xdr:row>
      <xdr:rowOff>79591</xdr:rowOff>
    </xdr:to>
    <xdr:sp macro="" textlink="">
      <xdr:nvSpPr>
        <xdr:cNvPr id="856" name="楕円 855"/>
        <xdr:cNvSpPr/>
      </xdr:nvSpPr>
      <xdr:spPr>
        <a:xfrm>
          <a:off x="19494500" y="12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96118</xdr:rowOff>
    </xdr:from>
    <xdr:ext cx="534377" cy="259045"/>
    <xdr:sp macro="" textlink="">
      <xdr:nvSpPr>
        <xdr:cNvPr id="857" name="テキスト ボックス 856"/>
        <xdr:cNvSpPr txBox="1"/>
      </xdr:nvSpPr>
      <xdr:spPr>
        <a:xfrm>
          <a:off x="19278111" y="122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76194</xdr:rowOff>
    </xdr:from>
    <xdr:to>
      <xdr:col>98</xdr:col>
      <xdr:colOff>38100</xdr:colOff>
      <xdr:row>74</xdr:row>
      <xdr:rowOff>6344</xdr:rowOff>
    </xdr:to>
    <xdr:sp macro="" textlink="">
      <xdr:nvSpPr>
        <xdr:cNvPr id="858" name="楕円 857"/>
        <xdr:cNvSpPr/>
      </xdr:nvSpPr>
      <xdr:spPr>
        <a:xfrm>
          <a:off x="18605500" y="125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22871</xdr:rowOff>
    </xdr:from>
    <xdr:ext cx="534377" cy="259045"/>
    <xdr:sp macro="" textlink="">
      <xdr:nvSpPr>
        <xdr:cNvPr id="859" name="テキスト ボックス 858"/>
        <xdr:cNvSpPr txBox="1"/>
      </xdr:nvSpPr>
      <xdr:spPr>
        <a:xfrm>
          <a:off x="18389111" y="123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536,119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年度丹波市豪雨災害の影響による災害復旧事業費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や普通建設事業費</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の減額などの要因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、全体としては前年度比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3,566,650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の主な要因としては、情報システム管理事業、土木費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（道路改良関連事業）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、小学校施設整備事業の普通建設事業費が大きく増額となったことが挙げられる。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65,448
64,619
493.21
37,216,935
35,087,933
1,240,538
21,295,221
35,483,239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108839</xdr:rowOff>
    </xdr:from>
    <xdr:to>
      <xdr:col>24</xdr:col>
      <xdr:colOff>63500</xdr:colOff>
      <xdr:row>36</xdr:row>
      <xdr:rowOff>117602</xdr:rowOff>
    </xdr:to>
    <xdr:cxnSp macro="">
      <xdr:nvCxnSpPr>
        <xdr:cNvPr id="61" name="直線コネクタ 60"/>
        <xdr:cNvCxnSpPr/>
      </xdr:nvCxnSpPr>
      <xdr:spPr>
        <a:xfrm flipV="1">
          <a:off x="3797300" y="628103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31877</xdr:rowOff>
    </xdr:from>
    <xdr:to>
      <xdr:col>19</xdr:col>
      <xdr:colOff>177800</xdr:colOff>
      <xdr:row>36</xdr:row>
      <xdr:rowOff>117602</xdr:rowOff>
    </xdr:to>
    <xdr:cxnSp macro="">
      <xdr:nvCxnSpPr>
        <xdr:cNvPr id="64" name="直線コネクタ 63"/>
        <xdr:cNvCxnSpPr/>
      </xdr:nvCxnSpPr>
      <xdr:spPr>
        <a:xfrm>
          <a:off x="2908300" y="620407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31877</xdr:rowOff>
    </xdr:from>
    <xdr:to>
      <xdr:col>15</xdr:col>
      <xdr:colOff>50800</xdr:colOff>
      <xdr:row>36</xdr:row>
      <xdr:rowOff>92456</xdr:rowOff>
    </xdr:to>
    <xdr:cxnSp macro="">
      <xdr:nvCxnSpPr>
        <xdr:cNvPr id="67" name="直線コネクタ 66"/>
        <xdr:cNvCxnSpPr/>
      </xdr:nvCxnSpPr>
      <xdr:spPr>
        <a:xfrm flipV="1">
          <a:off x="2019300" y="620407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92456</xdr:rowOff>
    </xdr:from>
    <xdr:to>
      <xdr:col>10</xdr:col>
      <xdr:colOff>114300</xdr:colOff>
      <xdr:row>36</xdr:row>
      <xdr:rowOff>124460</xdr:rowOff>
    </xdr:to>
    <xdr:cxnSp macro="">
      <xdr:nvCxnSpPr>
        <xdr:cNvPr id="70" name="直線コネクタ 69"/>
        <xdr:cNvCxnSpPr/>
      </xdr:nvCxnSpPr>
      <xdr:spPr>
        <a:xfrm flipV="1">
          <a:off x="1130300" y="6264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58039</xdr:rowOff>
    </xdr:from>
    <xdr:to>
      <xdr:col>24</xdr:col>
      <xdr:colOff>114300</xdr:colOff>
      <xdr:row>36</xdr:row>
      <xdr:rowOff>159639</xdr:rowOff>
    </xdr:to>
    <xdr:sp macro="" textlink="">
      <xdr:nvSpPr>
        <xdr:cNvPr id="80" name="楕円 79"/>
        <xdr:cNvSpPr/>
      </xdr:nvSpPr>
      <xdr:spPr>
        <a:xfrm>
          <a:off x="45847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36466</xdr:rowOff>
    </xdr:from>
    <xdr:ext cx="469744" cy="259045"/>
    <xdr:sp macro="" textlink="">
      <xdr:nvSpPr>
        <xdr:cNvPr id="81" name="議会費該当値テキスト"/>
        <xdr:cNvSpPr txBox="1"/>
      </xdr:nvSpPr>
      <xdr:spPr>
        <a:xfrm>
          <a:off x="4686300"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66802</xdr:rowOff>
    </xdr:from>
    <xdr:to>
      <xdr:col>20</xdr:col>
      <xdr:colOff>38100</xdr:colOff>
      <xdr:row>36</xdr:row>
      <xdr:rowOff>168402</xdr:rowOff>
    </xdr:to>
    <xdr:sp macro="" textlink="">
      <xdr:nvSpPr>
        <xdr:cNvPr id="82" name="楕円 81"/>
        <xdr:cNvSpPr/>
      </xdr:nvSpPr>
      <xdr:spPr>
        <a:xfrm>
          <a:off x="3746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159529</xdr:rowOff>
    </xdr:from>
    <xdr:ext cx="469744" cy="259045"/>
    <xdr:sp macro="" textlink="">
      <xdr:nvSpPr>
        <xdr:cNvPr id="83" name="テキスト ボックス 82"/>
        <xdr:cNvSpPr txBox="1"/>
      </xdr:nvSpPr>
      <xdr:spPr>
        <a:xfrm>
          <a:off x="3562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152527</xdr:rowOff>
    </xdr:from>
    <xdr:to>
      <xdr:col>15</xdr:col>
      <xdr:colOff>101600</xdr:colOff>
      <xdr:row>36</xdr:row>
      <xdr:rowOff>82677</xdr:rowOff>
    </xdr:to>
    <xdr:sp macro="" textlink="">
      <xdr:nvSpPr>
        <xdr:cNvPr id="84" name="楕円 83"/>
        <xdr:cNvSpPr/>
      </xdr:nvSpPr>
      <xdr:spPr>
        <a:xfrm>
          <a:off x="2857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73804</xdr:rowOff>
    </xdr:from>
    <xdr:ext cx="469744" cy="259045"/>
    <xdr:sp macro="" textlink="">
      <xdr:nvSpPr>
        <xdr:cNvPr id="85" name="テキスト ボックス 84"/>
        <xdr:cNvSpPr txBox="1"/>
      </xdr:nvSpPr>
      <xdr:spPr>
        <a:xfrm>
          <a:off x="2673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41656</xdr:rowOff>
    </xdr:from>
    <xdr:to>
      <xdr:col>10</xdr:col>
      <xdr:colOff>165100</xdr:colOff>
      <xdr:row>36</xdr:row>
      <xdr:rowOff>143256</xdr:rowOff>
    </xdr:to>
    <xdr:sp macro="" textlink="">
      <xdr:nvSpPr>
        <xdr:cNvPr id="86" name="楕円 85"/>
        <xdr:cNvSpPr/>
      </xdr:nvSpPr>
      <xdr:spPr>
        <a:xfrm>
          <a:off x="1968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134383</xdr:rowOff>
    </xdr:from>
    <xdr:ext cx="469744" cy="259045"/>
    <xdr:sp macro="" textlink="">
      <xdr:nvSpPr>
        <xdr:cNvPr id="87" name="テキスト ボックス 86"/>
        <xdr:cNvSpPr txBox="1"/>
      </xdr:nvSpPr>
      <xdr:spPr>
        <a:xfrm>
          <a:off x="1784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116904</xdr:rowOff>
    </xdr:from>
    <xdr:to>
      <xdr:col>24</xdr:col>
      <xdr:colOff>63500</xdr:colOff>
      <xdr:row>56</xdr:row>
      <xdr:rowOff>158546</xdr:rowOff>
    </xdr:to>
    <xdr:cxnSp macro="">
      <xdr:nvCxnSpPr>
        <xdr:cNvPr id="116" name="直線コネクタ 115"/>
        <xdr:cNvCxnSpPr/>
      </xdr:nvCxnSpPr>
      <xdr:spPr>
        <a:xfrm>
          <a:off x="3797300" y="9718104"/>
          <a:ext cx="8382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116904</xdr:rowOff>
    </xdr:from>
    <xdr:to>
      <xdr:col>19</xdr:col>
      <xdr:colOff>177800</xdr:colOff>
      <xdr:row>57</xdr:row>
      <xdr:rowOff>45142</xdr:rowOff>
    </xdr:to>
    <xdr:cxnSp macro="">
      <xdr:nvCxnSpPr>
        <xdr:cNvPr id="119" name="直線コネクタ 118"/>
        <xdr:cNvCxnSpPr/>
      </xdr:nvCxnSpPr>
      <xdr:spPr>
        <a:xfrm flipV="1">
          <a:off x="2908300" y="9718104"/>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45142</xdr:rowOff>
    </xdr:from>
    <xdr:to>
      <xdr:col>15</xdr:col>
      <xdr:colOff>50800</xdr:colOff>
      <xdr:row>57</xdr:row>
      <xdr:rowOff>45393</xdr:rowOff>
    </xdr:to>
    <xdr:cxnSp macro="">
      <xdr:nvCxnSpPr>
        <xdr:cNvPr id="122" name="直線コネクタ 121"/>
        <xdr:cNvCxnSpPr/>
      </xdr:nvCxnSpPr>
      <xdr:spPr>
        <a:xfrm flipV="1">
          <a:off x="2019300" y="981779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45270</xdr:rowOff>
    </xdr:from>
    <xdr:to>
      <xdr:col>10</xdr:col>
      <xdr:colOff>114300</xdr:colOff>
      <xdr:row>57</xdr:row>
      <xdr:rowOff>45393</xdr:rowOff>
    </xdr:to>
    <xdr:cxnSp macro="">
      <xdr:nvCxnSpPr>
        <xdr:cNvPr id="125" name="直線コネクタ 124"/>
        <xdr:cNvCxnSpPr/>
      </xdr:nvCxnSpPr>
      <xdr:spPr>
        <a:xfrm>
          <a:off x="1130300" y="981792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107746</xdr:rowOff>
    </xdr:from>
    <xdr:to>
      <xdr:col>24</xdr:col>
      <xdr:colOff>114300</xdr:colOff>
      <xdr:row>57</xdr:row>
      <xdr:rowOff>37896</xdr:rowOff>
    </xdr:to>
    <xdr:sp macro="" textlink="">
      <xdr:nvSpPr>
        <xdr:cNvPr id="135" name="楕円 134"/>
        <xdr:cNvSpPr/>
      </xdr:nvSpPr>
      <xdr:spPr>
        <a:xfrm>
          <a:off x="4584700" y="9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130623</xdr:rowOff>
    </xdr:from>
    <xdr:ext cx="534377" cy="259045"/>
    <xdr:sp macro="" textlink="">
      <xdr:nvSpPr>
        <xdr:cNvPr id="136" name="総務費該当値テキスト"/>
        <xdr:cNvSpPr txBox="1"/>
      </xdr:nvSpPr>
      <xdr:spPr>
        <a:xfrm>
          <a:off x="4686300" y="95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66104</xdr:rowOff>
    </xdr:from>
    <xdr:to>
      <xdr:col>20</xdr:col>
      <xdr:colOff>38100</xdr:colOff>
      <xdr:row>56</xdr:row>
      <xdr:rowOff>167704</xdr:rowOff>
    </xdr:to>
    <xdr:sp macro="" textlink="">
      <xdr:nvSpPr>
        <xdr:cNvPr id="137" name="楕円 136"/>
        <xdr:cNvSpPr/>
      </xdr:nvSpPr>
      <xdr:spPr>
        <a:xfrm>
          <a:off x="3746500" y="96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12781</xdr:rowOff>
    </xdr:from>
    <xdr:ext cx="534377" cy="259045"/>
    <xdr:sp macro="" textlink="">
      <xdr:nvSpPr>
        <xdr:cNvPr id="138" name="テキスト ボックス 137"/>
        <xdr:cNvSpPr txBox="1"/>
      </xdr:nvSpPr>
      <xdr:spPr>
        <a:xfrm>
          <a:off x="3530111" y="94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165792</xdr:rowOff>
    </xdr:from>
    <xdr:to>
      <xdr:col>15</xdr:col>
      <xdr:colOff>101600</xdr:colOff>
      <xdr:row>57</xdr:row>
      <xdr:rowOff>95942</xdr:rowOff>
    </xdr:to>
    <xdr:sp macro="" textlink="">
      <xdr:nvSpPr>
        <xdr:cNvPr id="139" name="楕円 138"/>
        <xdr:cNvSpPr/>
      </xdr:nvSpPr>
      <xdr:spPr>
        <a:xfrm>
          <a:off x="2857500" y="9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112469</xdr:rowOff>
    </xdr:from>
    <xdr:ext cx="534377" cy="259045"/>
    <xdr:sp macro="" textlink="">
      <xdr:nvSpPr>
        <xdr:cNvPr id="140" name="テキスト ボックス 139"/>
        <xdr:cNvSpPr txBox="1"/>
      </xdr:nvSpPr>
      <xdr:spPr>
        <a:xfrm>
          <a:off x="2641111" y="9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166043</xdr:rowOff>
    </xdr:from>
    <xdr:to>
      <xdr:col>10</xdr:col>
      <xdr:colOff>165100</xdr:colOff>
      <xdr:row>57</xdr:row>
      <xdr:rowOff>96193</xdr:rowOff>
    </xdr:to>
    <xdr:sp macro="" textlink="">
      <xdr:nvSpPr>
        <xdr:cNvPr id="141" name="楕円 140"/>
        <xdr:cNvSpPr/>
      </xdr:nvSpPr>
      <xdr:spPr>
        <a:xfrm>
          <a:off x="1968500" y="9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87320</xdr:rowOff>
    </xdr:from>
    <xdr:ext cx="534377" cy="259045"/>
    <xdr:sp macro="" textlink="">
      <xdr:nvSpPr>
        <xdr:cNvPr id="142" name="テキスト ボックス 141"/>
        <xdr:cNvSpPr txBox="1"/>
      </xdr:nvSpPr>
      <xdr:spPr>
        <a:xfrm>
          <a:off x="1752111" y="98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165920</xdr:rowOff>
    </xdr:from>
    <xdr:to>
      <xdr:col>6</xdr:col>
      <xdr:colOff>38100</xdr:colOff>
      <xdr:row>57</xdr:row>
      <xdr:rowOff>96070</xdr:rowOff>
    </xdr:to>
    <xdr:sp macro="" textlink="">
      <xdr:nvSpPr>
        <xdr:cNvPr id="143" name="楕円 142"/>
        <xdr:cNvSpPr/>
      </xdr:nvSpPr>
      <xdr:spPr>
        <a:xfrm>
          <a:off x="1079500" y="97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87197</xdr:rowOff>
    </xdr:from>
    <xdr:ext cx="534377" cy="259045"/>
    <xdr:sp macro="" textlink="">
      <xdr:nvSpPr>
        <xdr:cNvPr id="144" name="テキスト ボックス 143"/>
        <xdr:cNvSpPr txBox="1"/>
      </xdr:nvSpPr>
      <xdr:spPr>
        <a:xfrm>
          <a:off x="863111" y="98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56933</xdr:rowOff>
    </xdr:from>
    <xdr:to>
      <xdr:col>24</xdr:col>
      <xdr:colOff>63500</xdr:colOff>
      <xdr:row>77</xdr:row>
      <xdr:rowOff>102896</xdr:rowOff>
    </xdr:to>
    <xdr:cxnSp macro="">
      <xdr:nvCxnSpPr>
        <xdr:cNvPr id="172" name="直線コネクタ 171"/>
        <xdr:cNvCxnSpPr/>
      </xdr:nvCxnSpPr>
      <xdr:spPr>
        <a:xfrm flipV="1">
          <a:off x="3797300" y="1325858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102896</xdr:rowOff>
    </xdr:from>
    <xdr:to>
      <xdr:col>19</xdr:col>
      <xdr:colOff>177800</xdr:colOff>
      <xdr:row>77</xdr:row>
      <xdr:rowOff>106293</xdr:rowOff>
    </xdr:to>
    <xdr:cxnSp macro="">
      <xdr:nvCxnSpPr>
        <xdr:cNvPr id="175" name="直線コネクタ 174"/>
        <xdr:cNvCxnSpPr/>
      </xdr:nvCxnSpPr>
      <xdr:spPr>
        <a:xfrm flipV="1">
          <a:off x="2908300" y="13304546"/>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4080</xdr:rowOff>
    </xdr:from>
    <xdr:to>
      <xdr:col>15</xdr:col>
      <xdr:colOff>50800</xdr:colOff>
      <xdr:row>77</xdr:row>
      <xdr:rowOff>106293</xdr:rowOff>
    </xdr:to>
    <xdr:cxnSp macro="">
      <xdr:nvCxnSpPr>
        <xdr:cNvPr id="178" name="直線コネクタ 177"/>
        <xdr:cNvCxnSpPr/>
      </xdr:nvCxnSpPr>
      <xdr:spPr>
        <a:xfrm>
          <a:off x="2019300" y="13205730"/>
          <a:ext cx="889000" cy="10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4080</xdr:rowOff>
    </xdr:from>
    <xdr:to>
      <xdr:col>10</xdr:col>
      <xdr:colOff>114300</xdr:colOff>
      <xdr:row>77</xdr:row>
      <xdr:rowOff>102648</xdr:rowOff>
    </xdr:to>
    <xdr:cxnSp macro="">
      <xdr:nvCxnSpPr>
        <xdr:cNvPr id="181" name="直線コネクタ 180"/>
        <xdr:cNvCxnSpPr/>
      </xdr:nvCxnSpPr>
      <xdr:spPr>
        <a:xfrm flipV="1">
          <a:off x="1130300" y="13205730"/>
          <a:ext cx="889000" cy="9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6133</xdr:rowOff>
    </xdr:from>
    <xdr:to>
      <xdr:col>24</xdr:col>
      <xdr:colOff>114300</xdr:colOff>
      <xdr:row>77</xdr:row>
      <xdr:rowOff>107733</xdr:rowOff>
    </xdr:to>
    <xdr:sp macro="" textlink="">
      <xdr:nvSpPr>
        <xdr:cNvPr id="191" name="楕円 190"/>
        <xdr:cNvSpPr/>
      </xdr:nvSpPr>
      <xdr:spPr>
        <a:xfrm>
          <a:off x="4584700" y="132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29010</xdr:rowOff>
    </xdr:from>
    <xdr:ext cx="599010" cy="259045"/>
    <xdr:sp macro="" textlink="">
      <xdr:nvSpPr>
        <xdr:cNvPr id="192" name="民生費該当値テキスト"/>
        <xdr:cNvSpPr txBox="1"/>
      </xdr:nvSpPr>
      <xdr:spPr>
        <a:xfrm>
          <a:off x="4686300" y="1305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52096</xdr:rowOff>
    </xdr:from>
    <xdr:to>
      <xdr:col>20</xdr:col>
      <xdr:colOff>38100</xdr:colOff>
      <xdr:row>77</xdr:row>
      <xdr:rowOff>153696</xdr:rowOff>
    </xdr:to>
    <xdr:sp macro="" textlink="">
      <xdr:nvSpPr>
        <xdr:cNvPr id="193" name="楕円 192"/>
        <xdr:cNvSpPr/>
      </xdr:nvSpPr>
      <xdr:spPr>
        <a:xfrm>
          <a:off x="3746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144823</xdr:rowOff>
    </xdr:from>
    <xdr:ext cx="599010" cy="259045"/>
    <xdr:sp macro="" textlink="">
      <xdr:nvSpPr>
        <xdr:cNvPr id="194" name="テキスト ボックス 193"/>
        <xdr:cNvSpPr txBox="1"/>
      </xdr:nvSpPr>
      <xdr:spPr>
        <a:xfrm>
          <a:off x="3497795" y="133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55493</xdr:rowOff>
    </xdr:from>
    <xdr:to>
      <xdr:col>15</xdr:col>
      <xdr:colOff>101600</xdr:colOff>
      <xdr:row>77</xdr:row>
      <xdr:rowOff>157093</xdr:rowOff>
    </xdr:to>
    <xdr:sp macro="" textlink="">
      <xdr:nvSpPr>
        <xdr:cNvPr id="195" name="楕円 194"/>
        <xdr:cNvSpPr/>
      </xdr:nvSpPr>
      <xdr:spPr>
        <a:xfrm>
          <a:off x="2857500" y="132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2170</xdr:rowOff>
    </xdr:from>
    <xdr:ext cx="599010" cy="259045"/>
    <xdr:sp macro="" textlink="">
      <xdr:nvSpPr>
        <xdr:cNvPr id="196" name="テキスト ボックス 195"/>
        <xdr:cNvSpPr txBox="1"/>
      </xdr:nvSpPr>
      <xdr:spPr>
        <a:xfrm>
          <a:off x="2608795" y="1303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124730</xdr:rowOff>
    </xdr:from>
    <xdr:to>
      <xdr:col>10</xdr:col>
      <xdr:colOff>165100</xdr:colOff>
      <xdr:row>77</xdr:row>
      <xdr:rowOff>54880</xdr:rowOff>
    </xdr:to>
    <xdr:sp macro="" textlink="">
      <xdr:nvSpPr>
        <xdr:cNvPr id="197" name="楕円 196"/>
        <xdr:cNvSpPr/>
      </xdr:nvSpPr>
      <xdr:spPr>
        <a:xfrm>
          <a:off x="1968500" y="131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71408</xdr:rowOff>
    </xdr:from>
    <xdr:ext cx="599010" cy="259045"/>
    <xdr:sp macro="" textlink="">
      <xdr:nvSpPr>
        <xdr:cNvPr id="198" name="テキスト ボックス 197"/>
        <xdr:cNvSpPr txBox="1"/>
      </xdr:nvSpPr>
      <xdr:spPr>
        <a:xfrm>
          <a:off x="1719795" y="1293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51848</xdr:rowOff>
    </xdr:from>
    <xdr:to>
      <xdr:col>6</xdr:col>
      <xdr:colOff>38100</xdr:colOff>
      <xdr:row>77</xdr:row>
      <xdr:rowOff>153448</xdr:rowOff>
    </xdr:to>
    <xdr:sp macro="" textlink="">
      <xdr:nvSpPr>
        <xdr:cNvPr id="199" name="楕円 198"/>
        <xdr:cNvSpPr/>
      </xdr:nvSpPr>
      <xdr:spPr>
        <a:xfrm>
          <a:off x="1079500" y="132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169975</xdr:rowOff>
    </xdr:from>
    <xdr:ext cx="599010" cy="259045"/>
    <xdr:sp macro="" textlink="">
      <xdr:nvSpPr>
        <xdr:cNvPr id="200" name="テキスト ボックス 199"/>
        <xdr:cNvSpPr txBox="1"/>
      </xdr:nvSpPr>
      <xdr:spPr>
        <a:xfrm>
          <a:off x="830795" y="1302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159055</xdr:rowOff>
    </xdr:from>
    <xdr:to>
      <xdr:col>24</xdr:col>
      <xdr:colOff>62865</xdr:colOff>
      <xdr:row>99</xdr:row>
      <xdr:rowOff>43326</xdr:rowOff>
    </xdr:to>
    <xdr:cxnSp macro="">
      <xdr:nvCxnSpPr>
        <xdr:cNvPr id="225" name="直線コネクタ 224"/>
        <xdr:cNvCxnSpPr/>
      </xdr:nvCxnSpPr>
      <xdr:spPr>
        <a:xfrm flipV="1">
          <a:off x="4633595" y="15932455"/>
          <a:ext cx="1270" cy="108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47153</xdr:rowOff>
    </xdr:from>
    <xdr:ext cx="534377" cy="259045"/>
    <xdr:sp macro="" textlink="">
      <xdr:nvSpPr>
        <xdr:cNvPr id="226" name="衛生費最小値テキスト"/>
        <xdr:cNvSpPr txBox="1"/>
      </xdr:nvSpPr>
      <xdr:spPr>
        <a:xfrm>
          <a:off x="4686300" y="170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43326</xdr:rowOff>
    </xdr:from>
    <xdr:to>
      <xdr:col>24</xdr:col>
      <xdr:colOff>152400</xdr:colOff>
      <xdr:row>99</xdr:row>
      <xdr:rowOff>43326</xdr:rowOff>
    </xdr:to>
    <xdr:cxnSp macro="">
      <xdr:nvCxnSpPr>
        <xdr:cNvPr id="227" name="直線コネクタ 226"/>
        <xdr:cNvCxnSpPr/>
      </xdr:nvCxnSpPr>
      <xdr:spPr>
        <a:xfrm>
          <a:off x="4546600" y="1701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105732</xdr:rowOff>
    </xdr:from>
    <xdr:ext cx="534377" cy="259045"/>
    <xdr:sp macro="" textlink="">
      <xdr:nvSpPr>
        <xdr:cNvPr id="228" name="衛生費最大値テキスト"/>
        <xdr:cNvSpPr txBox="1"/>
      </xdr:nvSpPr>
      <xdr:spPr>
        <a:xfrm>
          <a:off x="4686300" y="15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159055</xdr:rowOff>
    </xdr:from>
    <xdr:to>
      <xdr:col>24</xdr:col>
      <xdr:colOff>152400</xdr:colOff>
      <xdr:row>92</xdr:row>
      <xdr:rowOff>159055</xdr:rowOff>
    </xdr:to>
    <xdr:cxnSp macro="">
      <xdr:nvCxnSpPr>
        <xdr:cNvPr id="229" name="直線コネクタ 228"/>
        <xdr:cNvCxnSpPr/>
      </xdr:nvCxnSpPr>
      <xdr:spPr>
        <a:xfrm>
          <a:off x="4546600" y="1593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116784</xdr:rowOff>
    </xdr:from>
    <xdr:to>
      <xdr:col>24</xdr:col>
      <xdr:colOff>63500</xdr:colOff>
      <xdr:row>94</xdr:row>
      <xdr:rowOff>168427</xdr:rowOff>
    </xdr:to>
    <xdr:cxnSp macro="">
      <xdr:nvCxnSpPr>
        <xdr:cNvPr id="230" name="直線コネクタ 229"/>
        <xdr:cNvCxnSpPr/>
      </xdr:nvCxnSpPr>
      <xdr:spPr>
        <a:xfrm flipV="1">
          <a:off x="3797300" y="16233084"/>
          <a:ext cx="838200" cy="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17702</xdr:rowOff>
    </xdr:from>
    <xdr:ext cx="534377" cy="259045"/>
    <xdr:sp macro="" textlink="">
      <xdr:nvSpPr>
        <xdr:cNvPr id="231" name="衛生費平均値テキスト"/>
        <xdr:cNvSpPr txBox="1"/>
      </xdr:nvSpPr>
      <xdr:spPr>
        <a:xfrm>
          <a:off x="4686300" y="16648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39275</xdr:rowOff>
    </xdr:from>
    <xdr:to>
      <xdr:col>24</xdr:col>
      <xdr:colOff>114300</xdr:colOff>
      <xdr:row>97</xdr:row>
      <xdr:rowOff>140875</xdr:rowOff>
    </xdr:to>
    <xdr:sp macro="" textlink="">
      <xdr:nvSpPr>
        <xdr:cNvPr id="232" name="フローチャート: 判断 231"/>
        <xdr:cNvSpPr/>
      </xdr:nvSpPr>
      <xdr:spPr>
        <a:xfrm>
          <a:off x="45847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168427</xdr:rowOff>
    </xdr:from>
    <xdr:to>
      <xdr:col>19</xdr:col>
      <xdr:colOff>177800</xdr:colOff>
      <xdr:row>95</xdr:row>
      <xdr:rowOff>168466</xdr:rowOff>
    </xdr:to>
    <xdr:cxnSp macro="">
      <xdr:nvCxnSpPr>
        <xdr:cNvPr id="233" name="直線コネクタ 232"/>
        <xdr:cNvCxnSpPr/>
      </xdr:nvCxnSpPr>
      <xdr:spPr>
        <a:xfrm flipV="1">
          <a:off x="2908300" y="16284727"/>
          <a:ext cx="8890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33483</xdr:rowOff>
    </xdr:from>
    <xdr:to>
      <xdr:col>20</xdr:col>
      <xdr:colOff>38100</xdr:colOff>
      <xdr:row>97</xdr:row>
      <xdr:rowOff>135083</xdr:rowOff>
    </xdr:to>
    <xdr:sp macro="" textlink="">
      <xdr:nvSpPr>
        <xdr:cNvPr id="234" name="フローチャート: 判断 233"/>
        <xdr:cNvSpPr/>
      </xdr:nvSpPr>
      <xdr:spPr>
        <a:xfrm>
          <a:off x="3746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126210</xdr:rowOff>
    </xdr:from>
    <xdr:ext cx="534377" cy="259045"/>
    <xdr:sp macro="" textlink="">
      <xdr:nvSpPr>
        <xdr:cNvPr id="235" name="テキスト ボックス 234"/>
        <xdr:cNvSpPr txBox="1"/>
      </xdr:nvSpPr>
      <xdr:spPr>
        <a:xfrm>
          <a:off x="3530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79063</xdr:rowOff>
    </xdr:from>
    <xdr:to>
      <xdr:col>15</xdr:col>
      <xdr:colOff>50800</xdr:colOff>
      <xdr:row>95</xdr:row>
      <xdr:rowOff>168466</xdr:rowOff>
    </xdr:to>
    <xdr:cxnSp macro="">
      <xdr:nvCxnSpPr>
        <xdr:cNvPr id="236" name="直線コネクタ 235"/>
        <xdr:cNvCxnSpPr/>
      </xdr:nvCxnSpPr>
      <xdr:spPr>
        <a:xfrm>
          <a:off x="2019300" y="15509563"/>
          <a:ext cx="889000" cy="9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37" name="フローチャート: 判断 236"/>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38" name="テキスト ボックス 237"/>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79063</xdr:rowOff>
    </xdr:from>
    <xdr:to>
      <xdr:col>10</xdr:col>
      <xdr:colOff>114300</xdr:colOff>
      <xdr:row>95</xdr:row>
      <xdr:rowOff>71768</xdr:rowOff>
    </xdr:to>
    <xdr:cxnSp macro="">
      <xdr:nvCxnSpPr>
        <xdr:cNvPr id="239" name="直線コネクタ 238"/>
        <xdr:cNvCxnSpPr/>
      </xdr:nvCxnSpPr>
      <xdr:spPr>
        <a:xfrm flipV="1">
          <a:off x="1130300" y="15509563"/>
          <a:ext cx="889000" cy="8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0" name="フローチャート: 判断 239"/>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1" name="テキスト ボックス 240"/>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2" name="フローチャート: 判断 241"/>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3" name="テキスト ボックス 242"/>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65984</xdr:rowOff>
    </xdr:from>
    <xdr:to>
      <xdr:col>24</xdr:col>
      <xdr:colOff>114300</xdr:colOff>
      <xdr:row>94</xdr:row>
      <xdr:rowOff>167584</xdr:rowOff>
    </xdr:to>
    <xdr:sp macro="" textlink="">
      <xdr:nvSpPr>
        <xdr:cNvPr id="249" name="楕円 248"/>
        <xdr:cNvSpPr/>
      </xdr:nvSpPr>
      <xdr:spPr>
        <a:xfrm>
          <a:off x="4584700" y="161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88861</xdr:rowOff>
    </xdr:from>
    <xdr:ext cx="534377" cy="259045"/>
    <xdr:sp macro="" textlink="">
      <xdr:nvSpPr>
        <xdr:cNvPr id="250" name="衛生費該当値テキスト"/>
        <xdr:cNvSpPr txBox="1"/>
      </xdr:nvSpPr>
      <xdr:spPr>
        <a:xfrm>
          <a:off x="4686300" y="160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117627</xdr:rowOff>
    </xdr:from>
    <xdr:to>
      <xdr:col>20</xdr:col>
      <xdr:colOff>38100</xdr:colOff>
      <xdr:row>95</xdr:row>
      <xdr:rowOff>47777</xdr:rowOff>
    </xdr:to>
    <xdr:sp macro="" textlink="">
      <xdr:nvSpPr>
        <xdr:cNvPr id="251" name="楕円 250"/>
        <xdr:cNvSpPr/>
      </xdr:nvSpPr>
      <xdr:spPr>
        <a:xfrm>
          <a:off x="3746500" y="16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64304</xdr:rowOff>
    </xdr:from>
    <xdr:ext cx="534377" cy="259045"/>
    <xdr:sp macro="" textlink="">
      <xdr:nvSpPr>
        <xdr:cNvPr id="252" name="テキスト ボックス 251"/>
        <xdr:cNvSpPr txBox="1"/>
      </xdr:nvSpPr>
      <xdr:spPr>
        <a:xfrm>
          <a:off x="3530111" y="160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117666</xdr:rowOff>
    </xdr:from>
    <xdr:to>
      <xdr:col>15</xdr:col>
      <xdr:colOff>101600</xdr:colOff>
      <xdr:row>96</xdr:row>
      <xdr:rowOff>47816</xdr:rowOff>
    </xdr:to>
    <xdr:sp macro="" textlink="">
      <xdr:nvSpPr>
        <xdr:cNvPr id="253" name="楕円 252"/>
        <xdr:cNvSpPr/>
      </xdr:nvSpPr>
      <xdr:spPr>
        <a:xfrm>
          <a:off x="2857500" y="164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64343</xdr:rowOff>
    </xdr:from>
    <xdr:ext cx="534377" cy="259045"/>
    <xdr:sp macro="" textlink="">
      <xdr:nvSpPr>
        <xdr:cNvPr id="254" name="テキスト ボックス 253"/>
        <xdr:cNvSpPr txBox="1"/>
      </xdr:nvSpPr>
      <xdr:spPr>
        <a:xfrm>
          <a:off x="2641111" y="161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28263</xdr:rowOff>
    </xdr:from>
    <xdr:to>
      <xdr:col>10</xdr:col>
      <xdr:colOff>165100</xdr:colOff>
      <xdr:row>90</xdr:row>
      <xdr:rowOff>129863</xdr:rowOff>
    </xdr:to>
    <xdr:sp macro="" textlink="">
      <xdr:nvSpPr>
        <xdr:cNvPr id="255" name="楕円 254"/>
        <xdr:cNvSpPr/>
      </xdr:nvSpPr>
      <xdr:spPr>
        <a:xfrm>
          <a:off x="1968500" y="15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146390</xdr:rowOff>
    </xdr:from>
    <xdr:ext cx="534377" cy="259045"/>
    <xdr:sp macro="" textlink="">
      <xdr:nvSpPr>
        <xdr:cNvPr id="256" name="テキスト ボックス 255"/>
        <xdr:cNvSpPr txBox="1"/>
      </xdr:nvSpPr>
      <xdr:spPr>
        <a:xfrm>
          <a:off x="1752111" y="152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20968</xdr:rowOff>
    </xdr:from>
    <xdr:to>
      <xdr:col>6</xdr:col>
      <xdr:colOff>38100</xdr:colOff>
      <xdr:row>95</xdr:row>
      <xdr:rowOff>122568</xdr:rowOff>
    </xdr:to>
    <xdr:sp macro="" textlink="">
      <xdr:nvSpPr>
        <xdr:cNvPr id="257" name="楕円 256"/>
        <xdr:cNvSpPr/>
      </xdr:nvSpPr>
      <xdr:spPr>
        <a:xfrm>
          <a:off x="1079500" y="163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139095</xdr:rowOff>
    </xdr:from>
    <xdr:ext cx="534377" cy="259045"/>
    <xdr:sp macro="" textlink="">
      <xdr:nvSpPr>
        <xdr:cNvPr id="258" name="テキスト ボックス 257"/>
        <xdr:cNvSpPr txBox="1"/>
      </xdr:nvSpPr>
      <xdr:spPr>
        <a:xfrm>
          <a:off x="863111" y="160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0" name="直線コネクタ 279"/>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3"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4" name="直線コネクタ 283"/>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117206</xdr:rowOff>
    </xdr:from>
    <xdr:to>
      <xdr:col>55</xdr:col>
      <xdr:colOff>0</xdr:colOff>
      <xdr:row>38</xdr:row>
      <xdr:rowOff>119904</xdr:rowOff>
    </xdr:to>
    <xdr:cxnSp macro="">
      <xdr:nvCxnSpPr>
        <xdr:cNvPr id="285" name="直線コネクタ 284"/>
        <xdr:cNvCxnSpPr/>
      </xdr:nvCxnSpPr>
      <xdr:spPr>
        <a:xfrm flipV="1">
          <a:off x="9639300" y="663230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6"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7" name="フローチャート: 判断 286"/>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117297</xdr:rowOff>
    </xdr:from>
    <xdr:to>
      <xdr:col>50</xdr:col>
      <xdr:colOff>114300</xdr:colOff>
      <xdr:row>38</xdr:row>
      <xdr:rowOff>119904</xdr:rowOff>
    </xdr:to>
    <xdr:cxnSp macro="">
      <xdr:nvCxnSpPr>
        <xdr:cNvPr id="288" name="直線コネクタ 287"/>
        <xdr:cNvCxnSpPr/>
      </xdr:nvCxnSpPr>
      <xdr:spPr>
        <a:xfrm>
          <a:off x="8750300" y="6632397"/>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9" name="フローチャート: 判断 288"/>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90" name="テキスト ボックス 289"/>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85659</xdr:rowOff>
    </xdr:from>
    <xdr:to>
      <xdr:col>45</xdr:col>
      <xdr:colOff>177800</xdr:colOff>
      <xdr:row>38</xdr:row>
      <xdr:rowOff>117297</xdr:rowOff>
    </xdr:to>
    <xdr:cxnSp macro="">
      <xdr:nvCxnSpPr>
        <xdr:cNvPr id="291" name="直線コネクタ 290"/>
        <xdr:cNvCxnSpPr/>
      </xdr:nvCxnSpPr>
      <xdr:spPr>
        <a:xfrm>
          <a:off x="7861300" y="6600759"/>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2" name="フローチャート: 判断 291"/>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3" name="テキスト ボックス 292"/>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85659</xdr:rowOff>
    </xdr:from>
    <xdr:to>
      <xdr:col>41</xdr:col>
      <xdr:colOff>50800</xdr:colOff>
      <xdr:row>38</xdr:row>
      <xdr:rowOff>95855</xdr:rowOff>
    </xdr:to>
    <xdr:cxnSp macro="">
      <xdr:nvCxnSpPr>
        <xdr:cNvPr id="294" name="直線コネクタ 293"/>
        <xdr:cNvCxnSpPr/>
      </xdr:nvCxnSpPr>
      <xdr:spPr>
        <a:xfrm flipV="1">
          <a:off x="6972300" y="6600759"/>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5" name="フローチャート: 判断 294"/>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6" name="テキスト ボックス 295"/>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7" name="フローチャート: 判断 296"/>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8" name="テキスト ボックス 297"/>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66406</xdr:rowOff>
    </xdr:from>
    <xdr:to>
      <xdr:col>55</xdr:col>
      <xdr:colOff>50800</xdr:colOff>
      <xdr:row>38</xdr:row>
      <xdr:rowOff>168006</xdr:rowOff>
    </xdr:to>
    <xdr:sp macro="" textlink="">
      <xdr:nvSpPr>
        <xdr:cNvPr id="304" name="楕円 303"/>
        <xdr:cNvSpPr/>
      </xdr:nvSpPr>
      <xdr:spPr>
        <a:xfrm>
          <a:off x="104267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5"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69104</xdr:rowOff>
    </xdr:from>
    <xdr:to>
      <xdr:col>50</xdr:col>
      <xdr:colOff>165100</xdr:colOff>
      <xdr:row>38</xdr:row>
      <xdr:rowOff>170704</xdr:rowOff>
    </xdr:to>
    <xdr:sp macro="" textlink="">
      <xdr:nvSpPr>
        <xdr:cNvPr id="306" name="楕円 305"/>
        <xdr:cNvSpPr/>
      </xdr:nvSpPr>
      <xdr:spPr>
        <a:xfrm>
          <a:off x="9588500" y="65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161831</xdr:rowOff>
    </xdr:from>
    <xdr:ext cx="378565" cy="259045"/>
    <xdr:sp macro="" textlink="">
      <xdr:nvSpPr>
        <xdr:cNvPr id="307" name="テキスト ボックス 306"/>
        <xdr:cNvSpPr txBox="1"/>
      </xdr:nvSpPr>
      <xdr:spPr>
        <a:xfrm>
          <a:off x="9450017" y="667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66497</xdr:rowOff>
    </xdr:from>
    <xdr:to>
      <xdr:col>46</xdr:col>
      <xdr:colOff>38100</xdr:colOff>
      <xdr:row>38</xdr:row>
      <xdr:rowOff>168097</xdr:rowOff>
    </xdr:to>
    <xdr:sp macro="" textlink="">
      <xdr:nvSpPr>
        <xdr:cNvPr id="308" name="楕円 307"/>
        <xdr:cNvSpPr/>
      </xdr:nvSpPr>
      <xdr:spPr>
        <a:xfrm>
          <a:off x="8699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159224</xdr:rowOff>
    </xdr:from>
    <xdr:ext cx="378565" cy="259045"/>
    <xdr:sp macro="" textlink="">
      <xdr:nvSpPr>
        <xdr:cNvPr id="309" name="テキスト ボックス 308"/>
        <xdr:cNvSpPr txBox="1"/>
      </xdr:nvSpPr>
      <xdr:spPr>
        <a:xfrm>
          <a:off x="8561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34859</xdr:rowOff>
    </xdr:from>
    <xdr:to>
      <xdr:col>41</xdr:col>
      <xdr:colOff>101600</xdr:colOff>
      <xdr:row>38</xdr:row>
      <xdr:rowOff>136459</xdr:rowOff>
    </xdr:to>
    <xdr:sp macro="" textlink="">
      <xdr:nvSpPr>
        <xdr:cNvPr id="310" name="楕円 309"/>
        <xdr:cNvSpPr/>
      </xdr:nvSpPr>
      <xdr:spPr>
        <a:xfrm>
          <a:off x="7810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127586</xdr:rowOff>
    </xdr:from>
    <xdr:ext cx="469744" cy="259045"/>
    <xdr:sp macro="" textlink="">
      <xdr:nvSpPr>
        <xdr:cNvPr id="311" name="テキスト ボックス 310"/>
        <xdr:cNvSpPr txBox="1"/>
      </xdr:nvSpPr>
      <xdr:spPr>
        <a:xfrm>
          <a:off x="7626428"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45055</xdr:rowOff>
    </xdr:from>
    <xdr:to>
      <xdr:col>36</xdr:col>
      <xdr:colOff>165100</xdr:colOff>
      <xdr:row>38</xdr:row>
      <xdr:rowOff>146655</xdr:rowOff>
    </xdr:to>
    <xdr:sp macro="" textlink="">
      <xdr:nvSpPr>
        <xdr:cNvPr id="312" name="楕円 311"/>
        <xdr:cNvSpPr/>
      </xdr:nvSpPr>
      <xdr:spPr>
        <a:xfrm>
          <a:off x="6921500" y="65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137782</xdr:rowOff>
    </xdr:from>
    <xdr:ext cx="378565" cy="259045"/>
    <xdr:sp macro="" textlink="">
      <xdr:nvSpPr>
        <xdr:cNvPr id="313" name="テキスト ボックス 312"/>
        <xdr:cNvSpPr txBox="1"/>
      </xdr:nvSpPr>
      <xdr:spPr>
        <a:xfrm>
          <a:off x="6783017" y="665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3" name="直線コネクタ 332"/>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4"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5" name="直線コネクタ 334"/>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6"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7" name="直線コネクタ 336"/>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32435</xdr:rowOff>
    </xdr:from>
    <xdr:to>
      <xdr:col>55</xdr:col>
      <xdr:colOff>0</xdr:colOff>
      <xdr:row>57</xdr:row>
      <xdr:rowOff>68359</xdr:rowOff>
    </xdr:to>
    <xdr:cxnSp macro="">
      <xdr:nvCxnSpPr>
        <xdr:cNvPr id="338" name="直線コネクタ 337"/>
        <xdr:cNvCxnSpPr/>
      </xdr:nvCxnSpPr>
      <xdr:spPr>
        <a:xfrm>
          <a:off x="9639300" y="98050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9"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0" name="フローチャート: 判断 339"/>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32435</xdr:rowOff>
    </xdr:from>
    <xdr:to>
      <xdr:col>50</xdr:col>
      <xdr:colOff>114300</xdr:colOff>
      <xdr:row>57</xdr:row>
      <xdr:rowOff>68194</xdr:rowOff>
    </xdr:to>
    <xdr:cxnSp macro="">
      <xdr:nvCxnSpPr>
        <xdr:cNvPr id="341" name="直線コネクタ 340"/>
        <xdr:cNvCxnSpPr/>
      </xdr:nvCxnSpPr>
      <xdr:spPr>
        <a:xfrm flipV="1">
          <a:off x="8750300" y="9805085"/>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2" name="フローチャート: 判断 341"/>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3" name="テキスト ボックス 342"/>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170595</xdr:rowOff>
    </xdr:from>
    <xdr:to>
      <xdr:col>45</xdr:col>
      <xdr:colOff>177800</xdr:colOff>
      <xdr:row>57</xdr:row>
      <xdr:rowOff>68194</xdr:rowOff>
    </xdr:to>
    <xdr:cxnSp macro="">
      <xdr:nvCxnSpPr>
        <xdr:cNvPr id="344" name="直線コネクタ 343"/>
        <xdr:cNvCxnSpPr/>
      </xdr:nvCxnSpPr>
      <xdr:spPr>
        <a:xfrm>
          <a:off x="7861300" y="9771795"/>
          <a:ext cx="889000" cy="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5" name="フローチャート: 判断 344"/>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6" name="テキスト ボックス 345"/>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170595</xdr:rowOff>
    </xdr:from>
    <xdr:to>
      <xdr:col>41</xdr:col>
      <xdr:colOff>50800</xdr:colOff>
      <xdr:row>57</xdr:row>
      <xdr:rowOff>10947</xdr:rowOff>
    </xdr:to>
    <xdr:cxnSp macro="">
      <xdr:nvCxnSpPr>
        <xdr:cNvPr id="347" name="直線コネクタ 346"/>
        <xdr:cNvCxnSpPr/>
      </xdr:nvCxnSpPr>
      <xdr:spPr>
        <a:xfrm flipV="1">
          <a:off x="6972300" y="9771795"/>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8" name="フローチャート: 判断 347"/>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9" name="テキスト ボックス 348"/>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0" name="フローチャート: 判断 349"/>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51" name="テキスト ボックス 350"/>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17559</xdr:rowOff>
    </xdr:from>
    <xdr:to>
      <xdr:col>55</xdr:col>
      <xdr:colOff>50800</xdr:colOff>
      <xdr:row>57</xdr:row>
      <xdr:rowOff>119159</xdr:rowOff>
    </xdr:to>
    <xdr:sp macro="" textlink="">
      <xdr:nvSpPr>
        <xdr:cNvPr id="357" name="楕円 356"/>
        <xdr:cNvSpPr/>
      </xdr:nvSpPr>
      <xdr:spPr>
        <a:xfrm>
          <a:off x="10426700" y="97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148386</xdr:rowOff>
    </xdr:from>
    <xdr:ext cx="534377" cy="259045"/>
    <xdr:sp macro="" textlink="">
      <xdr:nvSpPr>
        <xdr:cNvPr id="358" name="農林水産業費該当値テキスト"/>
        <xdr:cNvSpPr txBox="1"/>
      </xdr:nvSpPr>
      <xdr:spPr>
        <a:xfrm>
          <a:off x="10528300" y="95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153085</xdr:rowOff>
    </xdr:from>
    <xdr:to>
      <xdr:col>50</xdr:col>
      <xdr:colOff>165100</xdr:colOff>
      <xdr:row>57</xdr:row>
      <xdr:rowOff>83235</xdr:rowOff>
    </xdr:to>
    <xdr:sp macro="" textlink="">
      <xdr:nvSpPr>
        <xdr:cNvPr id="359" name="楕円 358"/>
        <xdr:cNvSpPr/>
      </xdr:nvSpPr>
      <xdr:spPr>
        <a:xfrm>
          <a:off x="9588500" y="97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99762</xdr:rowOff>
    </xdr:from>
    <xdr:ext cx="534377" cy="259045"/>
    <xdr:sp macro="" textlink="">
      <xdr:nvSpPr>
        <xdr:cNvPr id="360" name="テキスト ボックス 359"/>
        <xdr:cNvSpPr txBox="1"/>
      </xdr:nvSpPr>
      <xdr:spPr>
        <a:xfrm>
          <a:off x="9372111" y="95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17394</xdr:rowOff>
    </xdr:from>
    <xdr:to>
      <xdr:col>46</xdr:col>
      <xdr:colOff>38100</xdr:colOff>
      <xdr:row>57</xdr:row>
      <xdr:rowOff>118994</xdr:rowOff>
    </xdr:to>
    <xdr:sp macro="" textlink="">
      <xdr:nvSpPr>
        <xdr:cNvPr id="361" name="楕円 360"/>
        <xdr:cNvSpPr/>
      </xdr:nvSpPr>
      <xdr:spPr>
        <a:xfrm>
          <a:off x="8699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135521</xdr:rowOff>
    </xdr:from>
    <xdr:ext cx="534377" cy="259045"/>
    <xdr:sp macro="" textlink="">
      <xdr:nvSpPr>
        <xdr:cNvPr id="362" name="テキスト ボックス 361"/>
        <xdr:cNvSpPr txBox="1"/>
      </xdr:nvSpPr>
      <xdr:spPr>
        <a:xfrm>
          <a:off x="8483111" y="95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119795</xdr:rowOff>
    </xdr:from>
    <xdr:to>
      <xdr:col>41</xdr:col>
      <xdr:colOff>101600</xdr:colOff>
      <xdr:row>57</xdr:row>
      <xdr:rowOff>49945</xdr:rowOff>
    </xdr:to>
    <xdr:sp macro="" textlink="">
      <xdr:nvSpPr>
        <xdr:cNvPr id="363" name="楕円 362"/>
        <xdr:cNvSpPr/>
      </xdr:nvSpPr>
      <xdr:spPr>
        <a:xfrm>
          <a:off x="7810500" y="97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66472</xdr:rowOff>
    </xdr:from>
    <xdr:ext cx="534377" cy="259045"/>
    <xdr:sp macro="" textlink="">
      <xdr:nvSpPr>
        <xdr:cNvPr id="364" name="テキスト ボックス 363"/>
        <xdr:cNvSpPr txBox="1"/>
      </xdr:nvSpPr>
      <xdr:spPr>
        <a:xfrm>
          <a:off x="7594111" y="949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131597</xdr:rowOff>
    </xdr:from>
    <xdr:to>
      <xdr:col>36</xdr:col>
      <xdr:colOff>165100</xdr:colOff>
      <xdr:row>57</xdr:row>
      <xdr:rowOff>61747</xdr:rowOff>
    </xdr:to>
    <xdr:sp macro="" textlink="">
      <xdr:nvSpPr>
        <xdr:cNvPr id="365" name="楕円 364"/>
        <xdr:cNvSpPr/>
      </xdr:nvSpPr>
      <xdr:spPr>
        <a:xfrm>
          <a:off x="6921500" y="97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78274</xdr:rowOff>
    </xdr:from>
    <xdr:ext cx="534377" cy="259045"/>
    <xdr:sp macro="" textlink="">
      <xdr:nvSpPr>
        <xdr:cNvPr id="366" name="テキスト ボックス 365"/>
        <xdr:cNvSpPr txBox="1"/>
      </xdr:nvSpPr>
      <xdr:spPr>
        <a:xfrm>
          <a:off x="6705111" y="95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0" name="直線コネクタ 389"/>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1"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2" name="直線コネクタ 391"/>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3"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4" name="直線コネクタ 393"/>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161607</xdr:rowOff>
    </xdr:from>
    <xdr:to>
      <xdr:col>55</xdr:col>
      <xdr:colOff>0</xdr:colOff>
      <xdr:row>77</xdr:row>
      <xdr:rowOff>37764</xdr:rowOff>
    </xdr:to>
    <xdr:cxnSp macro="">
      <xdr:nvCxnSpPr>
        <xdr:cNvPr id="395" name="直線コネクタ 394"/>
        <xdr:cNvCxnSpPr/>
      </xdr:nvCxnSpPr>
      <xdr:spPr>
        <a:xfrm>
          <a:off x="9639300" y="13191807"/>
          <a:ext cx="8382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6"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7" name="フローチャート: 判断 396"/>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161607</xdr:rowOff>
    </xdr:from>
    <xdr:to>
      <xdr:col>50</xdr:col>
      <xdr:colOff>114300</xdr:colOff>
      <xdr:row>77</xdr:row>
      <xdr:rowOff>118669</xdr:rowOff>
    </xdr:to>
    <xdr:cxnSp macro="">
      <xdr:nvCxnSpPr>
        <xdr:cNvPr id="398" name="直線コネクタ 397"/>
        <xdr:cNvCxnSpPr/>
      </xdr:nvCxnSpPr>
      <xdr:spPr>
        <a:xfrm flipV="1">
          <a:off x="8750300" y="13191807"/>
          <a:ext cx="889000" cy="1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9" name="フローチャート: 判断 398"/>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400" name="テキスト ボックス 399"/>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118669</xdr:rowOff>
    </xdr:from>
    <xdr:to>
      <xdr:col>45</xdr:col>
      <xdr:colOff>177800</xdr:colOff>
      <xdr:row>77</xdr:row>
      <xdr:rowOff>125698</xdr:rowOff>
    </xdr:to>
    <xdr:cxnSp macro="">
      <xdr:nvCxnSpPr>
        <xdr:cNvPr id="401" name="直線コネクタ 400"/>
        <xdr:cNvCxnSpPr/>
      </xdr:nvCxnSpPr>
      <xdr:spPr>
        <a:xfrm flipV="1">
          <a:off x="7861300" y="13320319"/>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2" name="フローチャート: 判断 401"/>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3" name="テキスト ボックス 402"/>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125698</xdr:rowOff>
    </xdr:from>
    <xdr:to>
      <xdr:col>41</xdr:col>
      <xdr:colOff>50800</xdr:colOff>
      <xdr:row>77</xdr:row>
      <xdr:rowOff>133166</xdr:rowOff>
    </xdr:to>
    <xdr:cxnSp macro="">
      <xdr:nvCxnSpPr>
        <xdr:cNvPr id="404" name="直線コネクタ 403"/>
        <xdr:cNvCxnSpPr/>
      </xdr:nvCxnSpPr>
      <xdr:spPr>
        <a:xfrm flipV="1">
          <a:off x="6972300" y="1332734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5" name="フローチャート: 判断 404"/>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6" name="テキスト ボックス 405"/>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7" name="フローチャート: 判断 406"/>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8" name="テキスト ボックス 407"/>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158414</xdr:rowOff>
    </xdr:from>
    <xdr:to>
      <xdr:col>55</xdr:col>
      <xdr:colOff>50800</xdr:colOff>
      <xdr:row>77</xdr:row>
      <xdr:rowOff>88564</xdr:rowOff>
    </xdr:to>
    <xdr:sp macro="" textlink="">
      <xdr:nvSpPr>
        <xdr:cNvPr id="414" name="楕円 413"/>
        <xdr:cNvSpPr/>
      </xdr:nvSpPr>
      <xdr:spPr>
        <a:xfrm>
          <a:off x="10426700" y="131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9841</xdr:rowOff>
    </xdr:from>
    <xdr:ext cx="534377" cy="259045"/>
    <xdr:sp macro="" textlink="">
      <xdr:nvSpPr>
        <xdr:cNvPr id="415" name="商工費該当値テキスト"/>
        <xdr:cNvSpPr txBox="1"/>
      </xdr:nvSpPr>
      <xdr:spPr>
        <a:xfrm>
          <a:off x="10528300" y="130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110807</xdr:rowOff>
    </xdr:from>
    <xdr:to>
      <xdr:col>50</xdr:col>
      <xdr:colOff>165100</xdr:colOff>
      <xdr:row>77</xdr:row>
      <xdr:rowOff>40957</xdr:rowOff>
    </xdr:to>
    <xdr:sp macro="" textlink="">
      <xdr:nvSpPr>
        <xdr:cNvPr id="416" name="楕円 415"/>
        <xdr:cNvSpPr/>
      </xdr:nvSpPr>
      <xdr:spPr>
        <a:xfrm>
          <a:off x="9588500" y="131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57484</xdr:rowOff>
    </xdr:from>
    <xdr:ext cx="534377" cy="259045"/>
    <xdr:sp macro="" textlink="">
      <xdr:nvSpPr>
        <xdr:cNvPr id="417" name="テキスト ボックス 416"/>
        <xdr:cNvSpPr txBox="1"/>
      </xdr:nvSpPr>
      <xdr:spPr>
        <a:xfrm>
          <a:off x="9372111" y="12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67869</xdr:rowOff>
    </xdr:from>
    <xdr:to>
      <xdr:col>46</xdr:col>
      <xdr:colOff>38100</xdr:colOff>
      <xdr:row>77</xdr:row>
      <xdr:rowOff>169469</xdr:rowOff>
    </xdr:to>
    <xdr:sp macro="" textlink="">
      <xdr:nvSpPr>
        <xdr:cNvPr id="418" name="楕円 417"/>
        <xdr:cNvSpPr/>
      </xdr:nvSpPr>
      <xdr:spPr>
        <a:xfrm>
          <a:off x="8699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14546</xdr:rowOff>
    </xdr:from>
    <xdr:ext cx="534377" cy="259045"/>
    <xdr:sp macro="" textlink="">
      <xdr:nvSpPr>
        <xdr:cNvPr id="419" name="テキスト ボックス 418"/>
        <xdr:cNvSpPr txBox="1"/>
      </xdr:nvSpPr>
      <xdr:spPr>
        <a:xfrm>
          <a:off x="8483111" y="130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74898</xdr:rowOff>
    </xdr:from>
    <xdr:to>
      <xdr:col>41</xdr:col>
      <xdr:colOff>101600</xdr:colOff>
      <xdr:row>78</xdr:row>
      <xdr:rowOff>5048</xdr:rowOff>
    </xdr:to>
    <xdr:sp macro="" textlink="">
      <xdr:nvSpPr>
        <xdr:cNvPr id="420" name="楕円 419"/>
        <xdr:cNvSpPr/>
      </xdr:nvSpPr>
      <xdr:spPr>
        <a:xfrm>
          <a:off x="7810500" y="132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21575</xdr:rowOff>
    </xdr:from>
    <xdr:ext cx="534377" cy="259045"/>
    <xdr:sp macro="" textlink="">
      <xdr:nvSpPr>
        <xdr:cNvPr id="421" name="テキスト ボックス 420"/>
        <xdr:cNvSpPr txBox="1"/>
      </xdr:nvSpPr>
      <xdr:spPr>
        <a:xfrm>
          <a:off x="7594111" y="130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82366</xdr:rowOff>
    </xdr:from>
    <xdr:to>
      <xdr:col>36</xdr:col>
      <xdr:colOff>165100</xdr:colOff>
      <xdr:row>78</xdr:row>
      <xdr:rowOff>12516</xdr:rowOff>
    </xdr:to>
    <xdr:sp macro="" textlink="">
      <xdr:nvSpPr>
        <xdr:cNvPr id="422" name="楕円 421"/>
        <xdr:cNvSpPr/>
      </xdr:nvSpPr>
      <xdr:spPr>
        <a:xfrm>
          <a:off x="6921500" y="132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29043</xdr:rowOff>
    </xdr:from>
    <xdr:ext cx="534377" cy="259045"/>
    <xdr:sp macro="" textlink="">
      <xdr:nvSpPr>
        <xdr:cNvPr id="423" name="テキスト ボックス 422"/>
        <xdr:cNvSpPr txBox="1"/>
      </xdr:nvSpPr>
      <xdr:spPr>
        <a:xfrm>
          <a:off x="6705111" y="130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9" name="直線コネクタ 448"/>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0"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1" name="直線コネクタ 450"/>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2"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3" name="直線コネクタ 452"/>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12765</xdr:rowOff>
    </xdr:from>
    <xdr:to>
      <xdr:col>55</xdr:col>
      <xdr:colOff>0</xdr:colOff>
      <xdr:row>98</xdr:row>
      <xdr:rowOff>64919</xdr:rowOff>
    </xdr:to>
    <xdr:cxnSp macro="">
      <xdr:nvCxnSpPr>
        <xdr:cNvPr id="454" name="直線コネクタ 453"/>
        <xdr:cNvCxnSpPr/>
      </xdr:nvCxnSpPr>
      <xdr:spPr>
        <a:xfrm>
          <a:off x="9639300" y="16814865"/>
          <a:ext cx="8382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5"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6" name="フローチャート: 判断 455"/>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12765</xdr:rowOff>
    </xdr:from>
    <xdr:to>
      <xdr:col>50</xdr:col>
      <xdr:colOff>114300</xdr:colOff>
      <xdr:row>98</xdr:row>
      <xdr:rowOff>49890</xdr:rowOff>
    </xdr:to>
    <xdr:cxnSp macro="">
      <xdr:nvCxnSpPr>
        <xdr:cNvPr id="457" name="直線コネクタ 456"/>
        <xdr:cNvCxnSpPr/>
      </xdr:nvCxnSpPr>
      <xdr:spPr>
        <a:xfrm flipV="1">
          <a:off x="8750300" y="16814865"/>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8" name="フローチャート: 判断 457"/>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9" name="テキスト ボックス 458"/>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49890</xdr:rowOff>
    </xdr:from>
    <xdr:to>
      <xdr:col>45</xdr:col>
      <xdr:colOff>177800</xdr:colOff>
      <xdr:row>98</xdr:row>
      <xdr:rowOff>94359</xdr:rowOff>
    </xdr:to>
    <xdr:cxnSp macro="">
      <xdr:nvCxnSpPr>
        <xdr:cNvPr id="460" name="直線コネクタ 459"/>
        <xdr:cNvCxnSpPr/>
      </xdr:nvCxnSpPr>
      <xdr:spPr>
        <a:xfrm flipV="1">
          <a:off x="7861300" y="16851990"/>
          <a:ext cx="889000" cy="4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61" name="フローチャート: 判断 460"/>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2" name="テキスト ボックス 461"/>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94359</xdr:rowOff>
    </xdr:from>
    <xdr:to>
      <xdr:col>41</xdr:col>
      <xdr:colOff>50800</xdr:colOff>
      <xdr:row>98</xdr:row>
      <xdr:rowOff>113852</xdr:rowOff>
    </xdr:to>
    <xdr:cxnSp macro="">
      <xdr:nvCxnSpPr>
        <xdr:cNvPr id="463" name="直線コネクタ 462"/>
        <xdr:cNvCxnSpPr/>
      </xdr:nvCxnSpPr>
      <xdr:spPr>
        <a:xfrm flipV="1">
          <a:off x="6972300" y="16896459"/>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4" name="フローチャート: 判断 463"/>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5" name="テキスト ボックス 464"/>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6" name="フローチャート: 判断 465"/>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7" name="テキスト ボックス 466"/>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14119</xdr:rowOff>
    </xdr:from>
    <xdr:to>
      <xdr:col>55</xdr:col>
      <xdr:colOff>50800</xdr:colOff>
      <xdr:row>98</xdr:row>
      <xdr:rowOff>115719</xdr:rowOff>
    </xdr:to>
    <xdr:sp macro="" textlink="">
      <xdr:nvSpPr>
        <xdr:cNvPr id="473" name="楕円 472"/>
        <xdr:cNvSpPr/>
      </xdr:nvSpPr>
      <xdr:spPr>
        <a:xfrm>
          <a:off x="10426700" y="16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36996</xdr:rowOff>
    </xdr:from>
    <xdr:ext cx="534377" cy="259045"/>
    <xdr:sp macro="" textlink="">
      <xdr:nvSpPr>
        <xdr:cNvPr id="474" name="土木費該当値テキスト"/>
        <xdr:cNvSpPr txBox="1"/>
      </xdr:nvSpPr>
      <xdr:spPr>
        <a:xfrm>
          <a:off x="10528300" y="166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133415</xdr:rowOff>
    </xdr:from>
    <xdr:to>
      <xdr:col>50</xdr:col>
      <xdr:colOff>165100</xdr:colOff>
      <xdr:row>98</xdr:row>
      <xdr:rowOff>63565</xdr:rowOff>
    </xdr:to>
    <xdr:sp macro="" textlink="">
      <xdr:nvSpPr>
        <xdr:cNvPr id="475" name="楕円 474"/>
        <xdr:cNvSpPr/>
      </xdr:nvSpPr>
      <xdr:spPr>
        <a:xfrm>
          <a:off x="9588500" y="167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80092</xdr:rowOff>
    </xdr:from>
    <xdr:ext cx="534377" cy="259045"/>
    <xdr:sp macro="" textlink="">
      <xdr:nvSpPr>
        <xdr:cNvPr id="476" name="テキスト ボックス 475"/>
        <xdr:cNvSpPr txBox="1"/>
      </xdr:nvSpPr>
      <xdr:spPr>
        <a:xfrm>
          <a:off x="9372111" y="165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170540</xdr:rowOff>
    </xdr:from>
    <xdr:to>
      <xdr:col>46</xdr:col>
      <xdr:colOff>38100</xdr:colOff>
      <xdr:row>98</xdr:row>
      <xdr:rowOff>100690</xdr:rowOff>
    </xdr:to>
    <xdr:sp macro="" textlink="">
      <xdr:nvSpPr>
        <xdr:cNvPr id="477" name="楕円 476"/>
        <xdr:cNvSpPr/>
      </xdr:nvSpPr>
      <xdr:spPr>
        <a:xfrm>
          <a:off x="8699500" y="168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117217</xdr:rowOff>
    </xdr:from>
    <xdr:ext cx="534377" cy="259045"/>
    <xdr:sp macro="" textlink="">
      <xdr:nvSpPr>
        <xdr:cNvPr id="478" name="テキスト ボックス 477"/>
        <xdr:cNvSpPr txBox="1"/>
      </xdr:nvSpPr>
      <xdr:spPr>
        <a:xfrm>
          <a:off x="8483111" y="165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43559</xdr:rowOff>
    </xdr:from>
    <xdr:to>
      <xdr:col>41</xdr:col>
      <xdr:colOff>101600</xdr:colOff>
      <xdr:row>98</xdr:row>
      <xdr:rowOff>145159</xdr:rowOff>
    </xdr:to>
    <xdr:sp macro="" textlink="">
      <xdr:nvSpPr>
        <xdr:cNvPr id="479" name="楕円 478"/>
        <xdr:cNvSpPr/>
      </xdr:nvSpPr>
      <xdr:spPr>
        <a:xfrm>
          <a:off x="7810500" y="1684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161686</xdr:rowOff>
    </xdr:from>
    <xdr:ext cx="534377" cy="259045"/>
    <xdr:sp macro="" textlink="">
      <xdr:nvSpPr>
        <xdr:cNvPr id="480" name="テキスト ボックス 479"/>
        <xdr:cNvSpPr txBox="1"/>
      </xdr:nvSpPr>
      <xdr:spPr>
        <a:xfrm>
          <a:off x="7594111" y="166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63052</xdr:rowOff>
    </xdr:from>
    <xdr:to>
      <xdr:col>36</xdr:col>
      <xdr:colOff>165100</xdr:colOff>
      <xdr:row>98</xdr:row>
      <xdr:rowOff>164652</xdr:rowOff>
    </xdr:to>
    <xdr:sp macro="" textlink="">
      <xdr:nvSpPr>
        <xdr:cNvPr id="481" name="楕円 480"/>
        <xdr:cNvSpPr/>
      </xdr:nvSpPr>
      <xdr:spPr>
        <a:xfrm>
          <a:off x="6921500" y="168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155779</xdr:rowOff>
    </xdr:from>
    <xdr:ext cx="534377" cy="259045"/>
    <xdr:sp macro="" textlink="">
      <xdr:nvSpPr>
        <xdr:cNvPr id="482" name="テキスト ボックス 481"/>
        <xdr:cNvSpPr txBox="1"/>
      </xdr:nvSpPr>
      <xdr:spPr>
        <a:xfrm>
          <a:off x="6705111" y="169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5" name="直線コネクタ 504"/>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6"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7" name="直線コネクタ 506"/>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8"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9" name="直線コネクタ 508"/>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149347</xdr:rowOff>
    </xdr:from>
    <xdr:to>
      <xdr:col>85</xdr:col>
      <xdr:colOff>127000</xdr:colOff>
      <xdr:row>37</xdr:row>
      <xdr:rowOff>47940</xdr:rowOff>
    </xdr:to>
    <xdr:cxnSp macro="">
      <xdr:nvCxnSpPr>
        <xdr:cNvPr id="510" name="直線コネクタ 509"/>
        <xdr:cNvCxnSpPr/>
      </xdr:nvCxnSpPr>
      <xdr:spPr>
        <a:xfrm flipV="1">
          <a:off x="15481300" y="6321547"/>
          <a:ext cx="8382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11"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2" name="フローチャート: 判断 511"/>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61199</xdr:rowOff>
    </xdr:from>
    <xdr:to>
      <xdr:col>81</xdr:col>
      <xdr:colOff>50800</xdr:colOff>
      <xdr:row>37</xdr:row>
      <xdr:rowOff>47940</xdr:rowOff>
    </xdr:to>
    <xdr:cxnSp macro="">
      <xdr:nvCxnSpPr>
        <xdr:cNvPr id="513" name="直線コネクタ 512"/>
        <xdr:cNvCxnSpPr/>
      </xdr:nvCxnSpPr>
      <xdr:spPr>
        <a:xfrm>
          <a:off x="14592300" y="623339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4" name="フローチャート: 判断 513"/>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5" name="テキスト ボックス 514"/>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161051</xdr:rowOff>
    </xdr:from>
    <xdr:to>
      <xdr:col>76</xdr:col>
      <xdr:colOff>114300</xdr:colOff>
      <xdr:row>36</xdr:row>
      <xdr:rowOff>61199</xdr:rowOff>
    </xdr:to>
    <xdr:cxnSp macro="">
      <xdr:nvCxnSpPr>
        <xdr:cNvPr id="516" name="直線コネクタ 515"/>
        <xdr:cNvCxnSpPr/>
      </xdr:nvCxnSpPr>
      <xdr:spPr>
        <a:xfrm>
          <a:off x="13703300" y="5818901"/>
          <a:ext cx="889000" cy="4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7" name="フローチャート: 判断 516"/>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8" name="テキスト ボックス 517"/>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161051</xdr:rowOff>
    </xdr:from>
    <xdr:to>
      <xdr:col>71</xdr:col>
      <xdr:colOff>177800</xdr:colOff>
      <xdr:row>36</xdr:row>
      <xdr:rowOff>93934</xdr:rowOff>
    </xdr:to>
    <xdr:cxnSp macro="">
      <xdr:nvCxnSpPr>
        <xdr:cNvPr id="519" name="直線コネクタ 518"/>
        <xdr:cNvCxnSpPr/>
      </xdr:nvCxnSpPr>
      <xdr:spPr>
        <a:xfrm flipV="1">
          <a:off x="12814300" y="5818901"/>
          <a:ext cx="889000" cy="4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1" name="テキスト ボックス 52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3" name="テキスト ボックス 52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29" name="楕円 528"/>
        <xdr:cNvSpPr/>
      </xdr:nvSpPr>
      <xdr:spPr>
        <a:xfrm>
          <a:off x="162687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121424</xdr:rowOff>
    </xdr:from>
    <xdr:ext cx="534377" cy="259045"/>
    <xdr:sp macro="" textlink="">
      <xdr:nvSpPr>
        <xdr:cNvPr id="530" name="消防費該当値テキスト"/>
        <xdr:cNvSpPr txBox="1"/>
      </xdr:nvSpPr>
      <xdr:spPr>
        <a:xfrm>
          <a:off x="16370300" y="61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168590</xdr:rowOff>
    </xdr:from>
    <xdr:to>
      <xdr:col>81</xdr:col>
      <xdr:colOff>101600</xdr:colOff>
      <xdr:row>37</xdr:row>
      <xdr:rowOff>98740</xdr:rowOff>
    </xdr:to>
    <xdr:sp macro="" textlink="">
      <xdr:nvSpPr>
        <xdr:cNvPr id="531" name="楕円 530"/>
        <xdr:cNvSpPr/>
      </xdr:nvSpPr>
      <xdr:spPr>
        <a:xfrm>
          <a:off x="15430500" y="63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89867</xdr:rowOff>
    </xdr:from>
    <xdr:ext cx="534377" cy="259045"/>
    <xdr:sp macro="" textlink="">
      <xdr:nvSpPr>
        <xdr:cNvPr id="532" name="テキスト ボックス 531"/>
        <xdr:cNvSpPr txBox="1"/>
      </xdr:nvSpPr>
      <xdr:spPr>
        <a:xfrm>
          <a:off x="15214111" y="64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10399</xdr:rowOff>
    </xdr:from>
    <xdr:to>
      <xdr:col>76</xdr:col>
      <xdr:colOff>165100</xdr:colOff>
      <xdr:row>36</xdr:row>
      <xdr:rowOff>111999</xdr:rowOff>
    </xdr:to>
    <xdr:sp macro="" textlink="">
      <xdr:nvSpPr>
        <xdr:cNvPr id="533" name="楕円 532"/>
        <xdr:cNvSpPr/>
      </xdr:nvSpPr>
      <xdr:spPr>
        <a:xfrm>
          <a:off x="14541500" y="61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128526</xdr:rowOff>
    </xdr:from>
    <xdr:ext cx="534377" cy="259045"/>
    <xdr:sp macro="" textlink="">
      <xdr:nvSpPr>
        <xdr:cNvPr id="534" name="テキスト ボックス 533"/>
        <xdr:cNvSpPr txBox="1"/>
      </xdr:nvSpPr>
      <xdr:spPr>
        <a:xfrm>
          <a:off x="14325111" y="5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110251</xdr:rowOff>
    </xdr:from>
    <xdr:to>
      <xdr:col>72</xdr:col>
      <xdr:colOff>38100</xdr:colOff>
      <xdr:row>34</xdr:row>
      <xdr:rowOff>40401</xdr:rowOff>
    </xdr:to>
    <xdr:sp macro="" textlink="">
      <xdr:nvSpPr>
        <xdr:cNvPr id="535" name="楕円 534"/>
        <xdr:cNvSpPr/>
      </xdr:nvSpPr>
      <xdr:spPr>
        <a:xfrm>
          <a:off x="13652500" y="5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56928</xdr:rowOff>
    </xdr:from>
    <xdr:ext cx="534377" cy="259045"/>
    <xdr:sp macro="" textlink="">
      <xdr:nvSpPr>
        <xdr:cNvPr id="536" name="テキスト ボックス 535"/>
        <xdr:cNvSpPr txBox="1"/>
      </xdr:nvSpPr>
      <xdr:spPr>
        <a:xfrm>
          <a:off x="13436111" y="5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43134</xdr:rowOff>
    </xdr:from>
    <xdr:to>
      <xdr:col>67</xdr:col>
      <xdr:colOff>101600</xdr:colOff>
      <xdr:row>36</xdr:row>
      <xdr:rowOff>144734</xdr:rowOff>
    </xdr:to>
    <xdr:sp macro="" textlink="">
      <xdr:nvSpPr>
        <xdr:cNvPr id="537" name="楕円 536"/>
        <xdr:cNvSpPr/>
      </xdr:nvSpPr>
      <xdr:spPr>
        <a:xfrm>
          <a:off x="12763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161261</xdr:rowOff>
    </xdr:from>
    <xdr:ext cx="534377" cy="259045"/>
    <xdr:sp macro="" textlink="">
      <xdr:nvSpPr>
        <xdr:cNvPr id="538" name="テキスト ボックス 537"/>
        <xdr:cNvSpPr txBox="1"/>
      </xdr:nvSpPr>
      <xdr:spPr>
        <a:xfrm>
          <a:off x="12547111" y="5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3" name="直線コネクタ 562"/>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4"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5" name="直線コネクタ 564"/>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6"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7" name="直線コネクタ 566"/>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98539</xdr:rowOff>
    </xdr:from>
    <xdr:to>
      <xdr:col>85</xdr:col>
      <xdr:colOff>127000</xdr:colOff>
      <xdr:row>58</xdr:row>
      <xdr:rowOff>343</xdr:rowOff>
    </xdr:to>
    <xdr:cxnSp macro="">
      <xdr:nvCxnSpPr>
        <xdr:cNvPr id="568" name="直線コネクタ 567"/>
        <xdr:cNvCxnSpPr/>
      </xdr:nvCxnSpPr>
      <xdr:spPr>
        <a:xfrm>
          <a:off x="15481300" y="9699739"/>
          <a:ext cx="838200" cy="2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9"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0" name="フローチャート: 判断 569"/>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98539</xdr:rowOff>
    </xdr:from>
    <xdr:to>
      <xdr:col>81</xdr:col>
      <xdr:colOff>50800</xdr:colOff>
      <xdr:row>57</xdr:row>
      <xdr:rowOff>15824</xdr:rowOff>
    </xdr:to>
    <xdr:cxnSp macro="">
      <xdr:nvCxnSpPr>
        <xdr:cNvPr id="571" name="直線コネクタ 570"/>
        <xdr:cNvCxnSpPr/>
      </xdr:nvCxnSpPr>
      <xdr:spPr>
        <a:xfrm flipV="1">
          <a:off x="14592300" y="9699739"/>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2" name="フローチャート: 判断 571"/>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3" name="テキスト ボックス 572"/>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119520</xdr:rowOff>
    </xdr:from>
    <xdr:to>
      <xdr:col>76</xdr:col>
      <xdr:colOff>114300</xdr:colOff>
      <xdr:row>57</xdr:row>
      <xdr:rowOff>15824</xdr:rowOff>
    </xdr:to>
    <xdr:cxnSp macro="">
      <xdr:nvCxnSpPr>
        <xdr:cNvPr id="574" name="直線コネクタ 573"/>
        <xdr:cNvCxnSpPr/>
      </xdr:nvCxnSpPr>
      <xdr:spPr>
        <a:xfrm>
          <a:off x="13703300" y="9720720"/>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5" name="フローチャート: 判断 574"/>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6" name="テキスト ボックス 575"/>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119520</xdr:rowOff>
    </xdr:from>
    <xdr:to>
      <xdr:col>71</xdr:col>
      <xdr:colOff>177800</xdr:colOff>
      <xdr:row>57</xdr:row>
      <xdr:rowOff>87084</xdr:rowOff>
    </xdr:to>
    <xdr:cxnSp macro="">
      <xdr:nvCxnSpPr>
        <xdr:cNvPr id="577" name="直線コネクタ 576"/>
        <xdr:cNvCxnSpPr/>
      </xdr:nvCxnSpPr>
      <xdr:spPr>
        <a:xfrm flipV="1">
          <a:off x="12814300" y="9720720"/>
          <a:ext cx="889000" cy="1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8" name="フローチャート: 判断 577"/>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9" name="テキスト ボックス 578"/>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0" name="フローチャート: 判断 579"/>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1" name="テキスト ボックス 580"/>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120993</xdr:rowOff>
    </xdr:from>
    <xdr:to>
      <xdr:col>85</xdr:col>
      <xdr:colOff>177800</xdr:colOff>
      <xdr:row>58</xdr:row>
      <xdr:rowOff>51143</xdr:rowOff>
    </xdr:to>
    <xdr:sp macro="" textlink="">
      <xdr:nvSpPr>
        <xdr:cNvPr id="587" name="楕円 586"/>
        <xdr:cNvSpPr/>
      </xdr:nvSpPr>
      <xdr:spPr>
        <a:xfrm>
          <a:off x="16268700" y="98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143870</xdr:rowOff>
    </xdr:from>
    <xdr:ext cx="534377" cy="259045"/>
    <xdr:sp macro="" textlink="">
      <xdr:nvSpPr>
        <xdr:cNvPr id="588" name="教育費該当値テキスト"/>
        <xdr:cNvSpPr txBox="1"/>
      </xdr:nvSpPr>
      <xdr:spPr>
        <a:xfrm>
          <a:off x="16370300" y="97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47739</xdr:rowOff>
    </xdr:from>
    <xdr:to>
      <xdr:col>81</xdr:col>
      <xdr:colOff>101600</xdr:colOff>
      <xdr:row>56</xdr:row>
      <xdr:rowOff>149339</xdr:rowOff>
    </xdr:to>
    <xdr:sp macro="" textlink="">
      <xdr:nvSpPr>
        <xdr:cNvPr id="589" name="楕円 588"/>
        <xdr:cNvSpPr/>
      </xdr:nvSpPr>
      <xdr:spPr>
        <a:xfrm>
          <a:off x="15430500" y="9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165866</xdr:rowOff>
    </xdr:from>
    <xdr:ext cx="534377" cy="259045"/>
    <xdr:sp macro="" textlink="">
      <xdr:nvSpPr>
        <xdr:cNvPr id="590" name="テキスト ボックス 589"/>
        <xdr:cNvSpPr txBox="1"/>
      </xdr:nvSpPr>
      <xdr:spPr>
        <a:xfrm>
          <a:off x="15214111" y="94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136474</xdr:rowOff>
    </xdr:from>
    <xdr:to>
      <xdr:col>76</xdr:col>
      <xdr:colOff>165100</xdr:colOff>
      <xdr:row>57</xdr:row>
      <xdr:rowOff>66624</xdr:rowOff>
    </xdr:to>
    <xdr:sp macro="" textlink="">
      <xdr:nvSpPr>
        <xdr:cNvPr id="591" name="楕円 590"/>
        <xdr:cNvSpPr/>
      </xdr:nvSpPr>
      <xdr:spPr>
        <a:xfrm>
          <a:off x="14541500" y="97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83151</xdr:rowOff>
    </xdr:from>
    <xdr:ext cx="534377" cy="259045"/>
    <xdr:sp macro="" textlink="">
      <xdr:nvSpPr>
        <xdr:cNvPr id="592" name="テキスト ボックス 591"/>
        <xdr:cNvSpPr txBox="1"/>
      </xdr:nvSpPr>
      <xdr:spPr>
        <a:xfrm>
          <a:off x="14325111" y="95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68720</xdr:rowOff>
    </xdr:from>
    <xdr:to>
      <xdr:col>72</xdr:col>
      <xdr:colOff>38100</xdr:colOff>
      <xdr:row>56</xdr:row>
      <xdr:rowOff>170320</xdr:rowOff>
    </xdr:to>
    <xdr:sp macro="" textlink="">
      <xdr:nvSpPr>
        <xdr:cNvPr id="593" name="楕円 592"/>
        <xdr:cNvSpPr/>
      </xdr:nvSpPr>
      <xdr:spPr>
        <a:xfrm>
          <a:off x="13652500" y="96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15397</xdr:rowOff>
    </xdr:from>
    <xdr:ext cx="534377" cy="259045"/>
    <xdr:sp macro="" textlink="">
      <xdr:nvSpPr>
        <xdr:cNvPr id="594" name="テキスト ボックス 593"/>
        <xdr:cNvSpPr txBox="1"/>
      </xdr:nvSpPr>
      <xdr:spPr>
        <a:xfrm>
          <a:off x="13436111" y="94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36284</xdr:rowOff>
    </xdr:from>
    <xdr:to>
      <xdr:col>67</xdr:col>
      <xdr:colOff>101600</xdr:colOff>
      <xdr:row>57</xdr:row>
      <xdr:rowOff>137884</xdr:rowOff>
    </xdr:to>
    <xdr:sp macro="" textlink="">
      <xdr:nvSpPr>
        <xdr:cNvPr id="595" name="楕円 594"/>
        <xdr:cNvSpPr/>
      </xdr:nvSpPr>
      <xdr:spPr>
        <a:xfrm>
          <a:off x="12763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154411</xdr:rowOff>
    </xdr:from>
    <xdr:ext cx="534377" cy="259045"/>
    <xdr:sp macro="" textlink="">
      <xdr:nvSpPr>
        <xdr:cNvPr id="596" name="テキスト ボックス 595"/>
        <xdr:cNvSpPr txBox="1"/>
      </xdr:nvSpPr>
      <xdr:spPr>
        <a:xfrm>
          <a:off x="12547111" y="95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20" name="直線コネクタ 619"/>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21"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3"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4" name="直線コネクタ 623"/>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14782</xdr:rowOff>
    </xdr:from>
    <xdr:to>
      <xdr:col>85</xdr:col>
      <xdr:colOff>127000</xdr:colOff>
      <xdr:row>79</xdr:row>
      <xdr:rowOff>23648</xdr:rowOff>
    </xdr:to>
    <xdr:cxnSp macro="">
      <xdr:nvCxnSpPr>
        <xdr:cNvPr id="625" name="直線コネクタ 624"/>
        <xdr:cNvCxnSpPr/>
      </xdr:nvCxnSpPr>
      <xdr:spPr>
        <a:xfrm>
          <a:off x="15481300" y="13387882"/>
          <a:ext cx="838200" cy="1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6"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7" name="フローチャート: 判断 626"/>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109919</xdr:rowOff>
    </xdr:from>
    <xdr:to>
      <xdr:col>81</xdr:col>
      <xdr:colOff>50800</xdr:colOff>
      <xdr:row>78</xdr:row>
      <xdr:rowOff>14782</xdr:rowOff>
    </xdr:to>
    <xdr:cxnSp macro="">
      <xdr:nvCxnSpPr>
        <xdr:cNvPr id="628" name="直線コネクタ 627"/>
        <xdr:cNvCxnSpPr/>
      </xdr:nvCxnSpPr>
      <xdr:spPr>
        <a:xfrm>
          <a:off x="14592300" y="13140119"/>
          <a:ext cx="8890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9" name="フローチャート: 判断 628"/>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30" name="テキスト ボックス 629"/>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109919</xdr:rowOff>
    </xdr:from>
    <xdr:to>
      <xdr:col>76</xdr:col>
      <xdr:colOff>114300</xdr:colOff>
      <xdr:row>78</xdr:row>
      <xdr:rowOff>13399</xdr:rowOff>
    </xdr:to>
    <xdr:cxnSp macro="">
      <xdr:nvCxnSpPr>
        <xdr:cNvPr id="631" name="直線コネクタ 630"/>
        <xdr:cNvCxnSpPr/>
      </xdr:nvCxnSpPr>
      <xdr:spPr>
        <a:xfrm flipV="1">
          <a:off x="13703300" y="13140119"/>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2" name="フローチャート: 判断 631"/>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3" name="テキスト ボックス 632"/>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13399</xdr:rowOff>
    </xdr:from>
    <xdr:to>
      <xdr:col>71</xdr:col>
      <xdr:colOff>177800</xdr:colOff>
      <xdr:row>79</xdr:row>
      <xdr:rowOff>26555</xdr:rowOff>
    </xdr:to>
    <xdr:cxnSp macro="">
      <xdr:nvCxnSpPr>
        <xdr:cNvPr id="634" name="直線コネクタ 633"/>
        <xdr:cNvCxnSpPr/>
      </xdr:nvCxnSpPr>
      <xdr:spPr>
        <a:xfrm flipV="1">
          <a:off x="12814300" y="13386499"/>
          <a:ext cx="889000" cy="18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5" name="フローチャート: 判断 634"/>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6" name="テキスト ボックス 635"/>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7" name="フローチャート: 判断 636"/>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8" name="テキスト ボックス 637"/>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144298</xdr:rowOff>
    </xdr:from>
    <xdr:to>
      <xdr:col>85</xdr:col>
      <xdr:colOff>177800</xdr:colOff>
      <xdr:row>79</xdr:row>
      <xdr:rowOff>74448</xdr:rowOff>
    </xdr:to>
    <xdr:sp macro="" textlink="">
      <xdr:nvSpPr>
        <xdr:cNvPr id="644" name="楕円 643"/>
        <xdr:cNvSpPr/>
      </xdr:nvSpPr>
      <xdr:spPr>
        <a:xfrm>
          <a:off x="162687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103675</xdr:rowOff>
    </xdr:from>
    <xdr:ext cx="469744" cy="259045"/>
    <xdr:sp macro="" textlink="">
      <xdr:nvSpPr>
        <xdr:cNvPr id="645" name="災害復旧費該当値テキスト"/>
        <xdr:cNvSpPr txBox="1"/>
      </xdr:nvSpPr>
      <xdr:spPr>
        <a:xfrm>
          <a:off x="16370300" y="133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135432</xdr:rowOff>
    </xdr:from>
    <xdr:to>
      <xdr:col>81</xdr:col>
      <xdr:colOff>101600</xdr:colOff>
      <xdr:row>78</xdr:row>
      <xdr:rowOff>65582</xdr:rowOff>
    </xdr:to>
    <xdr:sp macro="" textlink="">
      <xdr:nvSpPr>
        <xdr:cNvPr id="646" name="楕円 645"/>
        <xdr:cNvSpPr/>
      </xdr:nvSpPr>
      <xdr:spPr>
        <a:xfrm>
          <a:off x="154305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82109</xdr:rowOff>
    </xdr:from>
    <xdr:ext cx="534377" cy="259045"/>
    <xdr:sp macro="" textlink="">
      <xdr:nvSpPr>
        <xdr:cNvPr id="647" name="テキスト ボックス 646"/>
        <xdr:cNvSpPr txBox="1"/>
      </xdr:nvSpPr>
      <xdr:spPr>
        <a:xfrm>
          <a:off x="15214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59119</xdr:rowOff>
    </xdr:from>
    <xdr:to>
      <xdr:col>76</xdr:col>
      <xdr:colOff>165100</xdr:colOff>
      <xdr:row>76</xdr:row>
      <xdr:rowOff>160719</xdr:rowOff>
    </xdr:to>
    <xdr:sp macro="" textlink="">
      <xdr:nvSpPr>
        <xdr:cNvPr id="648" name="楕円 647"/>
        <xdr:cNvSpPr/>
      </xdr:nvSpPr>
      <xdr:spPr>
        <a:xfrm>
          <a:off x="14541500" y="130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5796</xdr:rowOff>
    </xdr:from>
    <xdr:ext cx="534377" cy="259045"/>
    <xdr:sp macro="" textlink="">
      <xdr:nvSpPr>
        <xdr:cNvPr id="649" name="テキスト ボックス 648"/>
        <xdr:cNvSpPr txBox="1"/>
      </xdr:nvSpPr>
      <xdr:spPr>
        <a:xfrm>
          <a:off x="14325111" y="128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134049</xdr:rowOff>
    </xdr:from>
    <xdr:to>
      <xdr:col>72</xdr:col>
      <xdr:colOff>38100</xdr:colOff>
      <xdr:row>78</xdr:row>
      <xdr:rowOff>64199</xdr:rowOff>
    </xdr:to>
    <xdr:sp macro="" textlink="">
      <xdr:nvSpPr>
        <xdr:cNvPr id="650" name="楕円 649"/>
        <xdr:cNvSpPr/>
      </xdr:nvSpPr>
      <xdr:spPr>
        <a:xfrm>
          <a:off x="13652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80726</xdr:rowOff>
    </xdr:from>
    <xdr:ext cx="534377" cy="259045"/>
    <xdr:sp macro="" textlink="">
      <xdr:nvSpPr>
        <xdr:cNvPr id="651" name="テキスト ボックス 650"/>
        <xdr:cNvSpPr txBox="1"/>
      </xdr:nvSpPr>
      <xdr:spPr>
        <a:xfrm>
          <a:off x="13436111" y="131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147205</xdr:rowOff>
    </xdr:from>
    <xdr:to>
      <xdr:col>67</xdr:col>
      <xdr:colOff>101600</xdr:colOff>
      <xdr:row>79</xdr:row>
      <xdr:rowOff>77355</xdr:rowOff>
    </xdr:to>
    <xdr:sp macro="" textlink="">
      <xdr:nvSpPr>
        <xdr:cNvPr id="652" name="楕円 651"/>
        <xdr:cNvSpPr/>
      </xdr:nvSpPr>
      <xdr:spPr>
        <a:xfrm>
          <a:off x="12763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68482</xdr:rowOff>
    </xdr:from>
    <xdr:ext cx="469744" cy="259045"/>
    <xdr:sp macro="" textlink="">
      <xdr:nvSpPr>
        <xdr:cNvPr id="653" name="テキスト ボックス 652"/>
        <xdr:cNvSpPr txBox="1"/>
      </xdr:nvSpPr>
      <xdr:spPr>
        <a:xfrm>
          <a:off x="12579428" y="1361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7" name="直線コネクタ 676"/>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8"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9" name="直線コネクタ 678"/>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80"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81" name="直線コネクタ 680"/>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119011</xdr:rowOff>
    </xdr:from>
    <xdr:to>
      <xdr:col>85</xdr:col>
      <xdr:colOff>127000</xdr:colOff>
      <xdr:row>94</xdr:row>
      <xdr:rowOff>2832</xdr:rowOff>
    </xdr:to>
    <xdr:cxnSp macro="">
      <xdr:nvCxnSpPr>
        <xdr:cNvPr id="682" name="直線コネクタ 681"/>
        <xdr:cNvCxnSpPr/>
      </xdr:nvCxnSpPr>
      <xdr:spPr>
        <a:xfrm flipV="1">
          <a:off x="15481300" y="16063861"/>
          <a:ext cx="8382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3"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4" name="フローチャート: 判断 683"/>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110553</xdr:rowOff>
    </xdr:from>
    <xdr:to>
      <xdr:col>81</xdr:col>
      <xdr:colOff>50800</xdr:colOff>
      <xdr:row>94</xdr:row>
      <xdr:rowOff>2832</xdr:rowOff>
    </xdr:to>
    <xdr:cxnSp macro="">
      <xdr:nvCxnSpPr>
        <xdr:cNvPr id="685" name="直線コネクタ 684"/>
        <xdr:cNvCxnSpPr/>
      </xdr:nvCxnSpPr>
      <xdr:spPr>
        <a:xfrm>
          <a:off x="14592300" y="16055403"/>
          <a:ext cx="889000" cy="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6" name="フローチャート: 判断 685"/>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7" name="テキスト ボックス 686"/>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43066</xdr:rowOff>
    </xdr:from>
    <xdr:to>
      <xdr:col>76</xdr:col>
      <xdr:colOff>114300</xdr:colOff>
      <xdr:row>93</xdr:row>
      <xdr:rowOff>110553</xdr:rowOff>
    </xdr:to>
    <xdr:cxnSp macro="">
      <xdr:nvCxnSpPr>
        <xdr:cNvPr id="688" name="直線コネクタ 687"/>
        <xdr:cNvCxnSpPr/>
      </xdr:nvCxnSpPr>
      <xdr:spPr>
        <a:xfrm>
          <a:off x="13703300" y="15987916"/>
          <a:ext cx="8890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9" name="フローチャート: 判断 68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0" name="テキスト ボックス 68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46786</xdr:rowOff>
    </xdr:from>
    <xdr:to>
      <xdr:col>71</xdr:col>
      <xdr:colOff>177800</xdr:colOff>
      <xdr:row>93</xdr:row>
      <xdr:rowOff>43066</xdr:rowOff>
    </xdr:to>
    <xdr:cxnSp macro="">
      <xdr:nvCxnSpPr>
        <xdr:cNvPr id="691" name="直線コネクタ 690"/>
        <xdr:cNvCxnSpPr/>
      </xdr:nvCxnSpPr>
      <xdr:spPr>
        <a:xfrm>
          <a:off x="12814300" y="15820186"/>
          <a:ext cx="889000" cy="1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2" name="フローチャート: 判断 69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3" name="テキスト ボックス 69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4" name="フローチャート: 判断 69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5" name="テキスト ボックス 69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68211</xdr:rowOff>
    </xdr:from>
    <xdr:to>
      <xdr:col>85</xdr:col>
      <xdr:colOff>177800</xdr:colOff>
      <xdr:row>93</xdr:row>
      <xdr:rowOff>169811</xdr:rowOff>
    </xdr:to>
    <xdr:sp macro="" textlink="">
      <xdr:nvSpPr>
        <xdr:cNvPr id="701" name="楕円 700"/>
        <xdr:cNvSpPr/>
      </xdr:nvSpPr>
      <xdr:spPr>
        <a:xfrm>
          <a:off x="16268700" y="16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91088</xdr:rowOff>
    </xdr:from>
    <xdr:ext cx="534377" cy="259045"/>
    <xdr:sp macro="" textlink="">
      <xdr:nvSpPr>
        <xdr:cNvPr id="702" name="公債費該当値テキスト"/>
        <xdr:cNvSpPr txBox="1"/>
      </xdr:nvSpPr>
      <xdr:spPr>
        <a:xfrm>
          <a:off x="16370300" y="15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123482</xdr:rowOff>
    </xdr:from>
    <xdr:to>
      <xdr:col>81</xdr:col>
      <xdr:colOff>101600</xdr:colOff>
      <xdr:row>94</xdr:row>
      <xdr:rowOff>53632</xdr:rowOff>
    </xdr:to>
    <xdr:sp macro="" textlink="">
      <xdr:nvSpPr>
        <xdr:cNvPr id="703" name="楕円 702"/>
        <xdr:cNvSpPr/>
      </xdr:nvSpPr>
      <xdr:spPr>
        <a:xfrm>
          <a:off x="15430500" y="160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70159</xdr:rowOff>
    </xdr:from>
    <xdr:ext cx="534377" cy="259045"/>
    <xdr:sp macro="" textlink="">
      <xdr:nvSpPr>
        <xdr:cNvPr id="704" name="テキスト ボックス 703"/>
        <xdr:cNvSpPr txBox="1"/>
      </xdr:nvSpPr>
      <xdr:spPr>
        <a:xfrm>
          <a:off x="15214111" y="158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59753</xdr:rowOff>
    </xdr:from>
    <xdr:to>
      <xdr:col>76</xdr:col>
      <xdr:colOff>165100</xdr:colOff>
      <xdr:row>93</xdr:row>
      <xdr:rowOff>161353</xdr:rowOff>
    </xdr:to>
    <xdr:sp macro="" textlink="">
      <xdr:nvSpPr>
        <xdr:cNvPr id="705" name="楕円 704"/>
        <xdr:cNvSpPr/>
      </xdr:nvSpPr>
      <xdr:spPr>
        <a:xfrm>
          <a:off x="14541500" y="160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6430</xdr:rowOff>
    </xdr:from>
    <xdr:ext cx="534377" cy="259045"/>
    <xdr:sp macro="" textlink="">
      <xdr:nvSpPr>
        <xdr:cNvPr id="706" name="テキスト ボックス 705"/>
        <xdr:cNvSpPr txBox="1"/>
      </xdr:nvSpPr>
      <xdr:spPr>
        <a:xfrm>
          <a:off x="14325111" y="157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163716</xdr:rowOff>
    </xdr:from>
    <xdr:to>
      <xdr:col>72</xdr:col>
      <xdr:colOff>38100</xdr:colOff>
      <xdr:row>93</xdr:row>
      <xdr:rowOff>93866</xdr:rowOff>
    </xdr:to>
    <xdr:sp macro="" textlink="">
      <xdr:nvSpPr>
        <xdr:cNvPr id="707" name="楕円 706"/>
        <xdr:cNvSpPr/>
      </xdr:nvSpPr>
      <xdr:spPr>
        <a:xfrm>
          <a:off x="13652500" y="159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110393</xdr:rowOff>
    </xdr:from>
    <xdr:ext cx="534377" cy="259045"/>
    <xdr:sp macro="" textlink="">
      <xdr:nvSpPr>
        <xdr:cNvPr id="708" name="テキスト ボックス 707"/>
        <xdr:cNvSpPr txBox="1"/>
      </xdr:nvSpPr>
      <xdr:spPr>
        <a:xfrm>
          <a:off x="13436111" y="157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167436</xdr:rowOff>
    </xdr:from>
    <xdr:to>
      <xdr:col>67</xdr:col>
      <xdr:colOff>101600</xdr:colOff>
      <xdr:row>92</xdr:row>
      <xdr:rowOff>97586</xdr:rowOff>
    </xdr:to>
    <xdr:sp macro="" textlink="">
      <xdr:nvSpPr>
        <xdr:cNvPr id="709" name="楕円 708"/>
        <xdr:cNvSpPr/>
      </xdr:nvSpPr>
      <xdr:spPr>
        <a:xfrm>
          <a:off x="12763500" y="157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114113</xdr:rowOff>
    </xdr:from>
    <xdr:ext cx="534377" cy="259045"/>
    <xdr:sp macro="" textlink="">
      <xdr:nvSpPr>
        <xdr:cNvPr id="710" name="テキスト ボックス 709"/>
        <xdr:cNvSpPr txBox="1"/>
      </xdr:nvSpPr>
      <xdr:spPr>
        <a:xfrm>
          <a:off x="12547111" y="155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4" name="直線コネクタ 733"/>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5"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7"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8" name="直線コネクタ 737"/>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40"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41" name="フローチャート: 判断 740"/>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4" name="テキスト ボックス 743"/>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6" name="フローチャート: 判断 745"/>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7" name="テキスト ボックス 746"/>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9" name="フローチャート: 判断 748"/>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0" name="テキスト ボックス 749"/>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51" name="フローチャート: 判断 750"/>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2" name="テキスト ボックス 751"/>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9"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536,119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年度丹波市豪雨災害の影響による災害復旧事業費や普通建設事業費の減額などの要因があり、全体としては前年度比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3,566,650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減額の主な要因としては、情報システム管理事業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に係る費用（総務費）</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、道路改良関連事業</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にかかる土木費</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、小学校施設整備事業</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にかかる教育費</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が大きく</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となったことが挙げられる。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財政調整基金については、昨年度決算とほぼ変わらず、やや増となった。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マイナスとなった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がほぼ横ばいとなっている。昨年度と比較して地域振興基金やふるさと寄附金等の基金積立額が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407,411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年度の普通交付税一本算定に向けて財政調整基金残高の推移についてもさらに注意していく必要がある。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連結実質赤字は発生しておらず、黒字となっている。黒字額における標準財政規模比の構成割合は、上下水道事業会計及び一般会計で８割以上を占めている。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今後も事務の適正化を図り、引き続き健全な財政運営を行っていく。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S2" sqref="S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37216935</v>
      </c>
      <c r="BO4" s="410"/>
      <c r="BP4" s="410"/>
      <c r="BQ4" s="410"/>
      <c r="BR4" s="410"/>
      <c r="BS4" s="410"/>
      <c r="BT4" s="410"/>
      <c r="BU4" s="411"/>
      <c r="BV4" s="409">
        <v>41289681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8.1999999999999993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35087933</v>
      </c>
      <c r="BO5" s="447"/>
      <c r="BP5" s="447"/>
      <c r="BQ5" s="447"/>
      <c r="BR5" s="447"/>
      <c r="BS5" s="447"/>
      <c r="BT5" s="447"/>
      <c r="BU5" s="448"/>
      <c r="BV5" s="446">
        <v>38654583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88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2129002</v>
      </c>
      <c r="BO6" s="447"/>
      <c r="BP6" s="447"/>
      <c r="BQ6" s="447"/>
      <c r="BR6" s="447"/>
      <c r="BS6" s="447"/>
      <c r="BT6" s="447"/>
      <c r="BU6" s="448"/>
      <c r="BV6" s="446">
        <v>2635098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92.2</v>
      </c>
      <c r="CU6" s="484"/>
      <c r="CV6" s="484"/>
      <c r="CW6" s="484"/>
      <c r="CX6" s="484"/>
      <c r="CY6" s="484"/>
      <c r="CZ6" s="484"/>
      <c r="DA6" s="485"/>
      <c r="DB6" s="483">
        <v>92.4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888464</v>
      </c>
      <c r="BO7" s="447"/>
      <c r="BP7" s="447"/>
      <c r="BQ7" s="447"/>
      <c r="BR7" s="447"/>
      <c r="BS7" s="447"/>
      <c r="BT7" s="447"/>
      <c r="BU7" s="448"/>
      <c r="BV7" s="446">
        <v>847185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21295221</v>
      </c>
      <c r="CU7" s="447"/>
      <c r="CV7" s="447"/>
      <c r="CW7" s="447"/>
      <c r="CX7" s="447"/>
      <c r="CY7" s="447"/>
      <c r="CZ7" s="447"/>
      <c r="DA7" s="448"/>
      <c r="DB7" s="446">
        <v>21817876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1240538</v>
      </c>
      <c r="BO8" s="447"/>
      <c r="BP8" s="447"/>
      <c r="BQ8" s="447"/>
      <c r="BR8" s="447"/>
      <c r="BS8" s="447"/>
      <c r="BT8" s="447"/>
      <c r="BU8" s="448"/>
      <c r="BV8" s="446">
        <v>1787913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64660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-547375</v>
      </c>
      <c r="BO9" s="447"/>
      <c r="BP9" s="447"/>
      <c r="BQ9" s="447"/>
      <c r="BR9" s="447"/>
      <c r="BS9" s="447"/>
      <c r="BT9" s="447"/>
      <c r="BU9" s="448"/>
      <c r="BV9" s="446">
        <v>-1473852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18.399999999999999</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67757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12612</v>
      </c>
      <c r="BO10" s="447"/>
      <c r="BP10" s="447"/>
      <c r="BQ10" s="447"/>
      <c r="BR10" s="447"/>
      <c r="BS10" s="447"/>
      <c r="BT10" s="447"/>
      <c r="BU10" s="448"/>
      <c r="BV10" s="446">
        <v>13172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510720</v>
      </c>
      <c r="BO11" s="447"/>
      <c r="BP11" s="447"/>
      <c r="BQ11" s="447"/>
      <c r="BR11" s="447"/>
      <c r="BS11" s="447"/>
      <c r="BT11" s="447"/>
      <c r="BU11" s="448"/>
      <c r="BV11" s="446">
        <v>472220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65448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119</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64619</v>
      </c>
      <c r="S13" s="528"/>
      <c r="T13" s="528"/>
      <c r="U13" s="528"/>
      <c r="V13" s="529"/>
      <c r="W13" s="462" t="s">
        <v>131</v>
      </c>
      <c r="X13" s="463"/>
      <c r="Y13" s="463"/>
      <c r="Z13" s="463"/>
      <c r="AA13" s="463"/>
      <c r="AB13" s="453"/>
      <c r="AC13" s="497">
        <v>2550</v>
      </c>
      <c r="AD13" s="498"/>
      <c r="AE13" s="498"/>
      <c r="AF13" s="498"/>
      <c r="AG13" s="537"/>
      <c r="AH13" s="497">
        <v>2401</v>
      </c>
      <c r="AI13" s="498"/>
      <c r="AJ13" s="498"/>
      <c r="AK13" s="498"/>
      <c r="AL13" s="499"/>
      <c r="AM13" s="475" t="s">
        <v>132</v>
      </c>
      <c r="AN13" s="476"/>
      <c r="AO13" s="476"/>
      <c r="AP13" s="476"/>
      <c r="AQ13" s="476"/>
      <c r="AR13" s="476"/>
      <c r="AS13" s="476"/>
      <c r="AT13" s="477"/>
      <c r="AU13" s="478" t="s">
        <v>119</v>
      </c>
      <c r="AV13" s="479"/>
      <c r="AW13" s="479"/>
      <c r="AX13" s="479"/>
      <c r="AY13" s="480" t="s">
        <v>133</v>
      </c>
      <c r="AZ13" s="481"/>
      <c r="BA13" s="481"/>
      <c r="BB13" s="481"/>
      <c r="BC13" s="481"/>
      <c r="BD13" s="481"/>
      <c r="BE13" s="481"/>
      <c r="BF13" s="481"/>
      <c r="BG13" s="481"/>
      <c r="BH13" s="481"/>
      <c r="BI13" s="481"/>
      <c r="BJ13" s="481"/>
      <c r="BK13" s="481"/>
      <c r="BL13" s="481"/>
      <c r="BM13" s="482"/>
      <c r="BN13" s="446">
        <v>-24043</v>
      </c>
      <c r="BO13" s="447"/>
      <c r="BP13" s="447"/>
      <c r="BQ13" s="447"/>
      <c r="BR13" s="447"/>
      <c r="BS13" s="447"/>
      <c r="BT13" s="447"/>
      <c r="BU13" s="448"/>
      <c r="BV13" s="446">
        <v>-988460</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66108</v>
      </c>
      <c r="S14" s="528"/>
      <c r="T14" s="528"/>
      <c r="U14" s="528"/>
      <c r="V14" s="529"/>
      <c r="W14" s="436"/>
      <c r="X14" s="437"/>
      <c r="Y14" s="437"/>
      <c r="Z14" s="437"/>
      <c r="AA14" s="437"/>
      <c r="AB14" s="426"/>
      <c r="AC14" s="530">
        <v>8</v>
      </c>
      <c r="AD14" s="531"/>
      <c r="AE14" s="531"/>
      <c r="AF14" s="531"/>
      <c r="AG14" s="532"/>
      <c r="AH14" s="530">
        <v>7.4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16.8</v>
      </c>
      <c r="CU14" s="542"/>
      <c r="CV14" s="542"/>
      <c r="CW14" s="542"/>
      <c r="CX14" s="542"/>
      <c r="CY14" s="542"/>
      <c r="CZ14" s="542"/>
      <c r="DA14" s="543"/>
      <c r="DB14" s="541">
        <v>15.9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65352</v>
      </c>
      <c r="S15" s="528"/>
      <c r="T15" s="528"/>
      <c r="U15" s="528"/>
      <c r="V15" s="529"/>
      <c r="W15" s="462" t="s">
        <v>138</v>
      </c>
      <c r="X15" s="463"/>
      <c r="Y15" s="463"/>
      <c r="Z15" s="463"/>
      <c r="AA15" s="463"/>
      <c r="AB15" s="453"/>
      <c r="AC15" s="497">
        <v>11390</v>
      </c>
      <c r="AD15" s="498"/>
      <c r="AE15" s="498"/>
      <c r="AF15" s="498"/>
      <c r="AG15" s="537"/>
      <c r="AH15" s="497">
        <v>11969</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7456271</v>
      </c>
      <c r="BO15" s="410"/>
      <c r="BP15" s="410"/>
      <c r="BQ15" s="410"/>
      <c r="BR15" s="410"/>
      <c r="BS15" s="410"/>
      <c r="BT15" s="410"/>
      <c r="BU15" s="411"/>
      <c r="BV15" s="409">
        <v>7517311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35.5</v>
      </c>
      <c r="AD16" s="531"/>
      <c r="AE16" s="531"/>
      <c r="AF16" s="531"/>
      <c r="AG16" s="532"/>
      <c r="AH16" s="530">
        <v>36.799999999999997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17350540</v>
      </c>
      <c r="BO16" s="447"/>
      <c r="BP16" s="447"/>
      <c r="BQ16" s="447"/>
      <c r="BR16" s="447"/>
      <c r="BS16" s="447"/>
      <c r="BT16" s="447"/>
      <c r="BU16" s="448"/>
      <c r="BV16" s="446">
        <v>17426246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18122</v>
      </c>
      <c r="AD17" s="498"/>
      <c r="AE17" s="498"/>
      <c r="AF17" s="498"/>
      <c r="AG17" s="537"/>
      <c r="AH17" s="497">
        <v>18134</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9465916</v>
      </c>
      <c r="BO17" s="447"/>
      <c r="BP17" s="447"/>
      <c r="BQ17" s="447"/>
      <c r="BR17" s="447"/>
      <c r="BS17" s="447"/>
      <c r="BT17" s="447"/>
      <c r="BU17" s="448"/>
      <c r="BV17" s="446">
        <v>9533734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493.21</v>
      </c>
      <c r="M18" s="559"/>
      <c r="N18" s="559"/>
      <c r="O18" s="559"/>
      <c r="P18" s="559"/>
      <c r="Q18" s="559"/>
      <c r="R18" s="560"/>
      <c r="S18" s="560"/>
      <c r="T18" s="560"/>
      <c r="U18" s="560"/>
      <c r="V18" s="561"/>
      <c r="W18" s="464"/>
      <c r="X18" s="465"/>
      <c r="Y18" s="465"/>
      <c r="Z18" s="465"/>
      <c r="AA18" s="465"/>
      <c r="AB18" s="456"/>
      <c r="AC18" s="562">
        <v>56.5</v>
      </c>
      <c r="AD18" s="563"/>
      <c r="AE18" s="563"/>
      <c r="AF18" s="563"/>
      <c r="AG18" s="564"/>
      <c r="AH18" s="562">
        <v>55.8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19009067</v>
      </c>
      <c r="BO18" s="447"/>
      <c r="BP18" s="447"/>
      <c r="BQ18" s="447"/>
      <c r="BR18" s="447"/>
      <c r="BS18" s="447"/>
      <c r="BT18" s="447"/>
      <c r="BU18" s="448"/>
      <c r="BV18" s="446">
        <v>19196032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25904620</v>
      </c>
      <c r="BO19" s="447"/>
      <c r="BP19" s="447"/>
      <c r="BQ19" s="447"/>
      <c r="BR19" s="447"/>
      <c r="BS19" s="447"/>
      <c r="BT19" s="447"/>
      <c r="BU19" s="448"/>
      <c r="BV19" s="446">
        <v>27471653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22553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35483239</v>
      </c>
      <c r="BO23" s="447"/>
      <c r="BP23" s="447"/>
      <c r="BQ23" s="447"/>
      <c r="BR23" s="447"/>
      <c r="BS23" s="447"/>
      <c r="BT23" s="447"/>
      <c r="BU23" s="448"/>
      <c r="BV23" s="446">
        <v>36321792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8360</v>
      </c>
      <c r="R24" s="498"/>
      <c r="S24" s="498"/>
      <c r="T24" s="498"/>
      <c r="U24" s="498"/>
      <c r="V24" s="537"/>
      <c r="W24" s="596"/>
      <c r="X24" s="584"/>
      <c r="Y24" s="585"/>
      <c r="Z24" s="496" t="s">
        <v>162</v>
      </c>
      <c r="AA24" s="476"/>
      <c r="AB24" s="476"/>
      <c r="AC24" s="476"/>
      <c r="AD24" s="476"/>
      <c r="AE24" s="476"/>
      <c r="AF24" s="476"/>
      <c r="AG24" s="477"/>
      <c r="AH24" s="497">
        <v>571</v>
      </c>
      <c r="AI24" s="498"/>
      <c r="AJ24" s="498"/>
      <c r="AK24" s="498"/>
      <c r="AL24" s="537"/>
      <c r="AM24" s="497">
        <v>1758680</v>
      </c>
      <c r="AN24" s="498"/>
      <c r="AO24" s="498"/>
      <c r="AP24" s="498"/>
      <c r="AQ24" s="498"/>
      <c r="AR24" s="537"/>
      <c r="AS24" s="497">
        <v>3080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17408715</v>
      </c>
      <c r="BO24" s="447"/>
      <c r="BP24" s="447"/>
      <c r="BQ24" s="447"/>
      <c r="BR24" s="447"/>
      <c r="BS24" s="447"/>
      <c r="BT24" s="447"/>
      <c r="BU24" s="448"/>
      <c r="BV24" s="446">
        <v>17445578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6650</v>
      </c>
      <c r="R25" s="498"/>
      <c r="S25" s="498"/>
      <c r="T25" s="498"/>
      <c r="U25" s="498"/>
      <c r="V25" s="537"/>
      <c r="W25" s="596"/>
      <c r="X25" s="584"/>
      <c r="Y25" s="585"/>
      <c r="Z25" s="496" t="s">
        <v>165</v>
      </c>
      <c r="AA25" s="476"/>
      <c r="AB25" s="476"/>
      <c r="AC25" s="476"/>
      <c r="AD25" s="476"/>
      <c r="AE25" s="476"/>
      <c r="AF25" s="476"/>
      <c r="AG25" s="477"/>
      <c r="AH25" s="497">
        <v>79</v>
      </c>
      <c r="AI25" s="498"/>
      <c r="AJ25" s="498"/>
      <c r="AK25" s="498"/>
      <c r="AL25" s="537"/>
      <c r="AM25" s="497">
        <v>224597</v>
      </c>
      <c r="AN25" s="498"/>
      <c r="AO25" s="498"/>
      <c r="AP25" s="498"/>
      <c r="AQ25" s="498"/>
      <c r="AR25" s="537"/>
      <c r="AS25" s="497">
        <v>2843</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11877771</v>
      </c>
      <c r="BO25" s="410"/>
      <c r="BP25" s="410"/>
      <c r="BQ25" s="410"/>
      <c r="BR25" s="410"/>
      <c r="BS25" s="410"/>
      <c r="BT25" s="410"/>
      <c r="BU25" s="411"/>
      <c r="BV25" s="409">
        <v>9249789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5980</v>
      </c>
      <c r="R26" s="498"/>
      <c r="S26" s="498"/>
      <c r="T26" s="498"/>
      <c r="U26" s="498"/>
      <c r="V26" s="537"/>
      <c r="W26" s="596"/>
      <c r="X26" s="584"/>
      <c r="Y26" s="585"/>
      <c r="Z26" s="496" t="s">
        <v>168</v>
      </c>
      <c r="AA26" s="606"/>
      <c r="AB26" s="606"/>
      <c r="AC26" s="606"/>
      <c r="AD26" s="606"/>
      <c r="AE26" s="606"/>
      <c r="AF26" s="606"/>
      <c r="AG26" s="607"/>
      <c r="AH26" s="497">
        <v>34</v>
      </c>
      <c r="AI26" s="498"/>
      <c r="AJ26" s="498"/>
      <c r="AK26" s="498"/>
      <c r="AL26" s="537"/>
      <c r="AM26" s="497">
        <v>105026</v>
      </c>
      <c r="AN26" s="498"/>
      <c r="AO26" s="498"/>
      <c r="AP26" s="498"/>
      <c r="AQ26" s="498"/>
      <c r="AR26" s="537"/>
      <c r="AS26" s="497">
        <v>3089</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4450</v>
      </c>
      <c r="R27" s="498"/>
      <c r="S27" s="498"/>
      <c r="T27" s="498"/>
      <c r="U27" s="498"/>
      <c r="V27" s="537"/>
      <c r="W27" s="596"/>
      <c r="X27" s="584"/>
      <c r="Y27" s="585"/>
      <c r="Z27" s="496" t="s">
        <v>172</v>
      </c>
      <c r="AA27" s="476"/>
      <c r="AB27" s="476"/>
      <c r="AC27" s="476"/>
      <c r="AD27" s="476"/>
      <c r="AE27" s="476"/>
      <c r="AF27" s="476"/>
      <c r="AG27" s="477"/>
      <c r="AH27" s="497">
        <v>19</v>
      </c>
      <c r="AI27" s="498"/>
      <c r="AJ27" s="498"/>
      <c r="AK27" s="498"/>
      <c r="AL27" s="537"/>
      <c r="AM27" s="497">
        <v>71370</v>
      </c>
      <c r="AN27" s="498"/>
      <c r="AO27" s="498"/>
      <c r="AP27" s="498"/>
      <c r="AQ27" s="498"/>
      <c r="AR27" s="537"/>
      <c r="AS27" s="497">
        <v>3756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3650</v>
      </c>
      <c r="R28" s="498"/>
      <c r="S28" s="498"/>
      <c r="T28" s="498"/>
      <c r="U28" s="498"/>
      <c r="V28" s="537"/>
      <c r="W28" s="596"/>
      <c r="X28" s="584"/>
      <c r="Y28" s="585"/>
      <c r="Z28" s="496" t="s">
        <v>175</v>
      </c>
      <c r="AA28" s="476"/>
      <c r="AB28" s="476"/>
      <c r="AC28" s="476"/>
      <c r="AD28" s="476"/>
      <c r="AE28" s="476"/>
      <c r="AF28" s="476"/>
      <c r="AG28" s="477"/>
      <c r="AH28" s="497" t="s">
        <v>170</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5114984</v>
      </c>
      <c r="BO28" s="410"/>
      <c r="BP28" s="410"/>
      <c r="BQ28" s="410"/>
      <c r="BR28" s="410"/>
      <c r="BS28" s="410"/>
      <c r="BT28" s="410"/>
      <c r="BU28" s="411"/>
      <c r="BV28" s="409">
        <v>5102372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18</v>
      </c>
      <c r="M29" s="498"/>
      <c r="N29" s="498"/>
      <c r="O29" s="498"/>
      <c r="P29" s="537"/>
      <c r="Q29" s="497">
        <v>3300</v>
      </c>
      <c r="R29" s="498"/>
      <c r="S29" s="498"/>
      <c r="T29" s="498"/>
      <c r="U29" s="498"/>
      <c r="V29" s="537"/>
      <c r="W29" s="597"/>
      <c r="X29" s="598"/>
      <c r="Y29" s="599"/>
      <c r="Z29" s="496" t="s">
        <v>178</v>
      </c>
      <c r="AA29" s="476"/>
      <c r="AB29" s="476"/>
      <c r="AC29" s="476"/>
      <c r="AD29" s="476"/>
      <c r="AE29" s="476"/>
      <c r="AF29" s="476"/>
      <c r="AG29" s="477"/>
      <c r="AH29" s="497">
        <v>590</v>
      </c>
      <c r="AI29" s="498"/>
      <c r="AJ29" s="498"/>
      <c r="AK29" s="498"/>
      <c r="AL29" s="537"/>
      <c r="AM29" s="497">
        <v>1830050</v>
      </c>
      <c r="AN29" s="498"/>
      <c r="AO29" s="498"/>
      <c r="AP29" s="498"/>
      <c r="AQ29" s="498"/>
      <c r="AR29" s="537"/>
      <c r="AS29" s="497">
        <v>3102</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1265943</v>
      </c>
      <c r="BO29" s="447"/>
      <c r="BP29" s="447"/>
      <c r="BQ29" s="447"/>
      <c r="BR29" s="447"/>
      <c r="BS29" s="447"/>
      <c r="BT29" s="447"/>
      <c r="BU29" s="448"/>
      <c r="BV29" s="446">
        <v>1057691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8133287</v>
      </c>
      <c r="BO30" s="620"/>
      <c r="BP30" s="620"/>
      <c r="BQ30" s="620"/>
      <c r="BR30" s="620"/>
      <c r="BS30" s="620"/>
      <c r="BT30" s="620"/>
      <c r="BU30" s="621"/>
      <c r="BV30" s="619">
        <v>8087698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IF('各会計、関係団体の財政状況及び健全化判断比率'!B35="","",'各会計、関係団体の財政状況及び健全化判断比率'!B35)</f>
        <v>水道事業会計</v>
      </c>
      <c r="AP34" s="633"/>
      <c r="AQ34" s="633"/>
      <c r="AR34" s="633"/>
      <c r="AS34" s="633"/>
      <c r="AT34" s="633"/>
      <c r="AU34" s="633"/>
      <c r="AV34" s="633"/>
      <c r="AW34" s="633"/>
      <c r="AX34" s="633"/>
      <c r="AY34" s="633"/>
      <c r="AZ34" s="633"/>
      <c r="BA34" s="633"/>
      <c r="BB34" s="633"/>
      <c r="BC34" s="633"/>
      <c r="BD34" s="193"/>
      <c r="BE34" s="632">
        <f>IF(BG34="","",MAX(C34:D43,U34:V43,AM34:AN43)+1)</f>
        <v>13</v>
      </c>
      <c r="BF34" s="632"/>
      <c r="BG34" s="633" t="str">
        <f>IF('各会計、関係団体の財政状況及び健全化判断比率'!B38="","",'各会計、関係団体の財政状況及び健全化判断比率'!B38)</f>
        <v>地方卸売市場特別会計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氷上多可衛生事務組合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兵庫丹波の森協会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看護専門学校特別会計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IF('各会計、関係団体の財政状況及び健全化判断比率'!B36="","",'各会計、関係団体の財政状況及び健全化判断比率'!B36)</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兵庫県市町村職員退職手当組合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タンバンベルグ</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IF('各会計、関係団体の財政状況及び健全化判断比率'!B37="","",'各会計、関係団体の財政状況及び健全化判断比率'!B37)</f>
        <v>農業共済特別会計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兵庫県市町交通災害共済組合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まちづくり柏原</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兵庫県町議会議員公務災害補償組合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介護保険特別会計サービス事業勘定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丹波少年自然の家事務組合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8</v>
      </c>
      <c r="V39" s="632"/>
      <c r="W39" s="633" t="str">
        <f>IF('各会計、関係団体の財政状況及び健全化判断比率'!B33="","",'各会計、関係団体の財政状況及び健全化判断比率'!B33)</f>
        <v>訪問看護ステーション特別会計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兵庫県後期高齢者医療広域連合（一般会計）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f t="shared" si="4"/>
        <v>9</v>
      </c>
      <c r="V40" s="632"/>
      <c r="W40" s="633" t="str">
        <f>IF('各会計、関係団体の財政状況及び健全化判断比率'!B34="","",'各会計、関係団体の財政状況及び健全化判断比率'!B34)</f>
        <v>駐車場特別会計</v>
      </c>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兵庫県後期高齢者医療広域連合（特別会計）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9OTS8Fu8wcp6TUNRNz8R5yyemOlO26DCFEW/z+L0nFKG9OOsjsdZAAyuxbwNv61pDJ9IiVtBA9G+pfe3WF1xw==" saltValue="q+aargjofdf1TrSEGn8z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A40" sqref="AA40:AE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24" t="s">
        <v>573</v>
      </c>
      <c r="D34" s="1224"/>
      <c r="E34" s="1225"/>
      <c r="F34" s="32">
        <v>13.2</v>
      </c>
      <c r="G34" s="33">
        <v>14.07</v>
      </c>
      <c r="H34" s="33">
        <v>12.75</v>
      </c>
      <c r="I34" s="33">
        <v>14.87</v>
      </c>
      <c r="J34" s="34">
        <v>16.87</v>
      </c>
      <c r="K34" s="22"/>
      <c r="L34" s="22"/>
      <c r="M34" s="22"/>
      <c r="N34" s="22"/>
      <c r="O34" s="22"/>
      <c r="P34" s="22"/>
    </row>
    <row r="35" spans="1:16" ht="39" customHeight="1" x14ac:dyDescent="0.15">
      <c r="A35" s="22"/>
      <c r="B35" s="35"/>
      <c r="C35" s="1218" t="s">
        <v>574</v>
      </c>
      <c r="D35" s="1219"/>
      <c r="E35" s="1220"/>
      <c r="F35" s="36">
        <v>0.32</v>
      </c>
      <c r="G35" s="37">
        <v>0.78</v>
      </c>
      <c r="H35" s="37">
        <v>7.42</v>
      </c>
      <c r="I35" s="37">
        <v>10.050000000000001</v>
      </c>
      <c r="J35" s="38">
        <v>12.04</v>
      </c>
      <c r="K35" s="22"/>
      <c r="L35" s="22"/>
      <c r="M35" s="22"/>
      <c r="N35" s="22"/>
      <c r="O35" s="22"/>
      <c r="P35" s="22"/>
    </row>
    <row r="36" spans="1:16" ht="39" customHeight="1" x14ac:dyDescent="0.15">
      <c r="A36" s="22"/>
      <c r="B36" s="35"/>
      <c r="C36" s="1218" t="s">
        <v>575</v>
      </c>
      <c r="D36" s="1219"/>
      <c r="E36" s="1220"/>
      <c r="F36" s="36">
        <v>6.86</v>
      </c>
      <c r="G36" s="37">
        <v>9.4600000000000009</v>
      </c>
      <c r="H36" s="37">
        <v>14.48</v>
      </c>
      <c r="I36" s="37">
        <v>8.1300000000000008</v>
      </c>
      <c r="J36" s="38">
        <v>5.75</v>
      </c>
      <c r="K36" s="22"/>
      <c r="L36" s="22"/>
      <c r="M36" s="22"/>
      <c r="N36" s="22"/>
      <c r="O36" s="22"/>
      <c r="P36" s="22"/>
    </row>
    <row r="37" spans="1:16" ht="39" customHeight="1" x14ac:dyDescent="0.15">
      <c r="A37" s="22"/>
      <c r="B37" s="35"/>
      <c r="C37" s="1218" t="s">
        <v>576</v>
      </c>
      <c r="D37" s="1219"/>
      <c r="E37" s="1220"/>
      <c r="F37" s="36">
        <v>1.66</v>
      </c>
      <c r="G37" s="37">
        <v>1.97</v>
      </c>
      <c r="H37" s="37">
        <v>1.65</v>
      </c>
      <c r="I37" s="37">
        <v>2.38</v>
      </c>
      <c r="J37" s="38">
        <v>2.69</v>
      </c>
      <c r="K37" s="22"/>
      <c r="L37" s="22"/>
      <c r="M37" s="22"/>
      <c r="N37" s="22"/>
      <c r="O37" s="22"/>
      <c r="P37" s="22"/>
    </row>
    <row r="38" spans="1:16" ht="39" customHeight="1" x14ac:dyDescent="0.15">
      <c r="A38" s="22"/>
      <c r="B38" s="35"/>
      <c r="C38" s="1218" t="s">
        <v>577</v>
      </c>
      <c r="D38" s="1219"/>
      <c r="E38" s="1220"/>
      <c r="F38" s="36">
        <v>0.01</v>
      </c>
      <c r="G38" s="37" t="s">
        <v>578</v>
      </c>
      <c r="H38" s="37">
        <v>0</v>
      </c>
      <c r="I38" s="37">
        <v>0.8</v>
      </c>
      <c r="J38" s="38">
        <v>0.79</v>
      </c>
      <c r="K38" s="22"/>
      <c r="L38" s="22"/>
      <c r="M38" s="22"/>
      <c r="N38" s="22"/>
      <c r="O38" s="22"/>
      <c r="P38" s="22"/>
    </row>
    <row r="39" spans="1:16" ht="39" customHeight="1" x14ac:dyDescent="0.15">
      <c r="A39" s="22"/>
      <c r="B39" s="35"/>
      <c r="C39" s="1218" t="s">
        <v>579</v>
      </c>
      <c r="D39" s="1219"/>
      <c r="E39" s="1220"/>
      <c r="F39" s="36">
        <v>0.65</v>
      </c>
      <c r="G39" s="37">
        <v>0.54</v>
      </c>
      <c r="H39" s="37">
        <v>0.66</v>
      </c>
      <c r="I39" s="37">
        <v>0.5</v>
      </c>
      <c r="J39" s="38">
        <v>0.73</v>
      </c>
      <c r="K39" s="22"/>
      <c r="L39" s="22"/>
      <c r="M39" s="22"/>
      <c r="N39" s="22"/>
      <c r="O39" s="22"/>
      <c r="P39" s="22"/>
    </row>
    <row r="40" spans="1:16" ht="39" customHeight="1" x14ac:dyDescent="0.15">
      <c r="A40" s="22"/>
      <c r="B40" s="35"/>
      <c r="C40" s="1218" t="s">
        <v>580</v>
      </c>
      <c r="D40" s="1219"/>
      <c r="E40" s="1220"/>
      <c r="F40" s="36">
        <v>0.03</v>
      </c>
      <c r="G40" s="37">
        <v>7.0000000000000007E-2</v>
      </c>
      <c r="H40" s="37">
        <v>7.0000000000000007E-2</v>
      </c>
      <c r="I40" s="37">
        <v>0.1</v>
      </c>
      <c r="J40" s="38">
        <v>0.12</v>
      </c>
      <c r="K40" s="22"/>
      <c r="L40" s="22"/>
      <c r="M40" s="22"/>
      <c r="N40" s="22"/>
      <c r="O40" s="22"/>
      <c r="P40" s="22"/>
    </row>
    <row r="41" spans="1:16" ht="39" customHeight="1" x14ac:dyDescent="0.15">
      <c r="A41" s="22"/>
      <c r="B41" s="35"/>
      <c r="C41" s="1218" t="s">
        <v>581</v>
      </c>
      <c r="D41" s="1219"/>
      <c r="E41" s="1220"/>
      <c r="F41" s="36">
        <v>7.0000000000000007E-2</v>
      </c>
      <c r="G41" s="37">
        <v>7.0000000000000007E-2</v>
      </c>
      <c r="H41" s="37">
        <v>7.0000000000000007E-2</v>
      </c>
      <c r="I41" s="37">
        <v>0.08</v>
      </c>
      <c r="J41" s="38">
        <v>0.08</v>
      </c>
      <c r="K41" s="22"/>
      <c r="L41" s="22"/>
      <c r="M41" s="22"/>
      <c r="N41" s="22"/>
      <c r="O41" s="22"/>
      <c r="P41" s="22"/>
    </row>
    <row r="42" spans="1:16" ht="39" customHeight="1" x14ac:dyDescent="0.15">
      <c r="A42" s="22"/>
      <c r="B42" s="39"/>
      <c r="C42" s="1218" t="s">
        <v>582</v>
      </c>
      <c r="D42" s="1219"/>
      <c r="E42" s="1220"/>
      <c r="F42" s="36" t="s">
        <v>523</v>
      </c>
      <c r="G42" s="37" t="s">
        <v>523</v>
      </c>
      <c r="H42" s="37" t="s">
        <v>523</v>
      </c>
      <c r="I42" s="37" t="s">
        <v>523</v>
      </c>
      <c r="J42" s="38" t="s">
        <v>523</v>
      </c>
      <c r="K42" s="22"/>
      <c r="L42" s="22"/>
      <c r="M42" s="22"/>
      <c r="N42" s="22"/>
      <c r="O42" s="22"/>
      <c r="P42" s="22"/>
    </row>
    <row r="43" spans="1:16" ht="39" customHeight="1" thickBot="1" x14ac:dyDescent="0.2">
      <c r="A43" s="22"/>
      <c r="B43" s="40"/>
      <c r="C43" s="1221" t="s">
        <v>583</v>
      </c>
      <c r="D43" s="1222"/>
      <c r="E43" s="1223"/>
      <c r="F43" s="41">
        <v>0.02</v>
      </c>
      <c r="G43" s="42">
        <v>0.03</v>
      </c>
      <c r="H43" s="42">
        <v>0.09</v>
      </c>
      <c r="I43" s="42">
        <v>0.1</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BdmleqGl6v2yVFuJR1+As8mauAvduCYAut10DgQBAW6qezyS+57M8I29Rb5yKjjC0ljVKN850R6Se4OaBU2Q==" saltValue="1Zz7Ls5sedL3ECO21fq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9" zoomScaleNormal="89" zoomScaleSheetLayoutView="55" workbookViewId="0">
      <selection activeCell="AA40" sqref="AA40:AE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4317</v>
      </c>
      <c r="L45" s="60">
        <v>4182</v>
      </c>
      <c r="M45" s="60">
        <v>4225</v>
      </c>
      <c r="N45" s="60">
        <v>4206</v>
      </c>
      <c r="O45" s="61">
        <v>4406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2470</v>
      </c>
      <c r="L48" s="64">
        <v>2458</v>
      </c>
      <c r="M48" s="64">
        <v>2074</v>
      </c>
      <c r="N48" s="64">
        <v>2313</v>
      </c>
      <c r="O48" s="65">
        <v>1991</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523</v>
      </c>
      <c r="L49" s="64" t="s">
        <v>523</v>
      </c>
      <c r="M49" s="64" t="s">
        <v>523</v>
      </c>
      <c r="N49" s="64" t="s">
        <v>523</v>
      </c>
      <c r="O49" s="65" t="s">
        <v>523</v>
      </c>
      <c r="P49" s="48"/>
      <c r="Q49" s="48"/>
      <c r="R49" s="48"/>
      <c r="S49" s="48"/>
      <c r="T49" s="48"/>
      <c r="U49" s="48"/>
    </row>
    <row r="50" spans="1:21" ht="30.75" customHeight="1" x14ac:dyDescent="0.15">
      <c r="A50" s="48"/>
      <c r="B50" s="1236"/>
      <c r="C50" s="1237"/>
      <c r="D50" s="62"/>
      <c r="E50" s="1228" t="s">
        <v>17</v>
      </c>
      <c r="F50" s="1228"/>
      <c r="G50" s="1228"/>
      <c r="H50" s="1228"/>
      <c r="I50" s="1228"/>
      <c r="J50" s="1229"/>
      <c r="K50" s="63">
        <v>92</v>
      </c>
      <c r="L50" s="64">
        <v>85</v>
      </c>
      <c r="M50" s="64">
        <v>73</v>
      </c>
      <c r="N50" s="64">
        <v>42</v>
      </c>
      <c r="O50" s="65">
        <v>27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523</v>
      </c>
      <c r="L51" s="64" t="s">
        <v>523</v>
      </c>
      <c r="M51" s="64" t="s">
        <v>523</v>
      </c>
      <c r="N51" s="64" t="s">
        <v>523</v>
      </c>
      <c r="O51" s="65" t="s">
        <v>523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5294</v>
      </c>
      <c r="L52" s="64">
        <v>5549</v>
      </c>
      <c r="M52" s="64">
        <v>5548</v>
      </c>
      <c r="N52" s="64">
        <v>5295</v>
      </c>
      <c r="O52" s="65">
        <v>5333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1585</v>
      </c>
      <c r="L53" s="69">
        <v>1176</v>
      </c>
      <c r="M53" s="69">
        <v>824</v>
      </c>
      <c r="N53" s="69">
        <v>1266</v>
      </c>
      <c r="O53" s="70">
        <v>1091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nWlkz5zZIpGttlvoa8b1a+FTynGUYUsA0Y8CSAFzxJrC9SNaA5GlJfUrRkWKUeCartXe3JJvDZ99uVpbxaXOg==" saltValue="3yyHGjssecOoNXaxny8f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activeCell="AA40" sqref="AA40:AE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42" t="s">
        <v>24</v>
      </c>
      <c r="C41" s="1243"/>
      <c r="D41" s="81"/>
      <c r="E41" s="1248" t="s">
        <v>25</v>
      </c>
      <c r="F41" s="1248"/>
      <c r="G41" s="1248"/>
      <c r="H41" s="1249"/>
      <c r="I41" s="82">
        <v>33417</v>
      </c>
      <c r="J41" s="83">
        <v>36532</v>
      </c>
      <c r="K41" s="83">
        <v>35794</v>
      </c>
      <c r="L41" s="83">
        <v>36322</v>
      </c>
      <c r="M41" s="84">
        <v>35483</v>
      </c>
    </row>
    <row r="42" spans="2:13" ht="27.75" customHeight="1" x14ac:dyDescent="0.15">
      <c r="B42" s="1244"/>
      <c r="C42" s="1245"/>
      <c r="D42" s="85"/>
      <c r="E42" s="1250" t="s">
        <v>26</v>
      </c>
      <c r="F42" s="1250"/>
      <c r="G42" s="1250"/>
      <c r="H42" s="1251"/>
      <c r="I42" s="86">
        <v>244</v>
      </c>
      <c r="J42" s="87">
        <v>164</v>
      </c>
      <c r="K42" s="87">
        <v>94</v>
      </c>
      <c r="L42" s="87">
        <v>54</v>
      </c>
      <c r="M42" s="88">
        <v>22</v>
      </c>
    </row>
    <row r="43" spans="2:13" ht="27.75" customHeight="1" x14ac:dyDescent="0.15">
      <c r="B43" s="1244"/>
      <c r="C43" s="1245"/>
      <c r="D43" s="85"/>
      <c r="E43" s="1250" t="s">
        <v>27</v>
      </c>
      <c r="F43" s="1250"/>
      <c r="G43" s="1250"/>
      <c r="H43" s="1251"/>
      <c r="I43" s="86">
        <v>30985</v>
      </c>
      <c r="J43" s="87">
        <v>29225</v>
      </c>
      <c r="K43" s="87">
        <v>28246</v>
      </c>
      <c r="L43" s="87">
        <v>27682</v>
      </c>
      <c r="M43" s="88">
        <v>26612</v>
      </c>
    </row>
    <row r="44" spans="2:13" ht="27.75" customHeight="1" x14ac:dyDescent="0.15">
      <c r="B44" s="1244"/>
      <c r="C44" s="1245"/>
      <c r="D44" s="85"/>
      <c r="E44" s="1250" t="s">
        <v>28</v>
      </c>
      <c r="F44" s="1250"/>
      <c r="G44" s="1250"/>
      <c r="H44" s="1251"/>
      <c r="I44" s="86" t="s">
        <v>523</v>
      </c>
      <c r="J44" s="87" t="s">
        <v>523</v>
      </c>
      <c r="K44" s="87" t="s">
        <v>523</v>
      </c>
      <c r="L44" s="87" t="s">
        <v>523</v>
      </c>
      <c r="M44" s="88" t="s">
        <v>523</v>
      </c>
    </row>
    <row r="45" spans="2:13" ht="27.75" customHeight="1" x14ac:dyDescent="0.15">
      <c r="B45" s="1244"/>
      <c r="C45" s="1245"/>
      <c r="D45" s="85"/>
      <c r="E45" s="1250" t="s">
        <v>29</v>
      </c>
      <c r="F45" s="1250"/>
      <c r="G45" s="1250"/>
      <c r="H45" s="1251"/>
      <c r="I45" s="86">
        <v>6646</v>
      </c>
      <c r="J45" s="87">
        <v>6057</v>
      </c>
      <c r="K45" s="87">
        <v>5737</v>
      </c>
      <c r="L45" s="87">
        <v>5650</v>
      </c>
      <c r="M45" s="88">
        <v>5232</v>
      </c>
    </row>
    <row r="46" spans="2:13" ht="27.75" customHeight="1" x14ac:dyDescent="0.15">
      <c r="B46" s="1244"/>
      <c r="C46" s="1245"/>
      <c r="D46" s="89"/>
      <c r="E46" s="1250" t="s">
        <v>30</v>
      </c>
      <c r="F46" s="1250"/>
      <c r="G46" s="1250"/>
      <c r="H46" s="1251"/>
      <c r="I46" s="86" t="s">
        <v>523</v>
      </c>
      <c r="J46" s="87" t="s">
        <v>523</v>
      </c>
      <c r="K46" s="87" t="s">
        <v>523</v>
      </c>
      <c r="L46" s="87" t="s">
        <v>523</v>
      </c>
      <c r="M46" s="88" t="s">
        <v>523</v>
      </c>
    </row>
    <row r="47" spans="2:13" ht="27.75" customHeight="1" x14ac:dyDescent="0.15">
      <c r="B47" s="1244"/>
      <c r="C47" s="1245"/>
      <c r="D47" s="90"/>
      <c r="E47" s="1252" t="s">
        <v>31</v>
      </c>
      <c r="F47" s="1253"/>
      <c r="G47" s="1253"/>
      <c r="H47" s="1254"/>
      <c r="I47" s="86" t="s">
        <v>523</v>
      </c>
      <c r="J47" s="87" t="s">
        <v>523</v>
      </c>
      <c r="K47" s="87" t="s">
        <v>523</v>
      </c>
      <c r="L47" s="87" t="s">
        <v>523</v>
      </c>
      <c r="M47" s="88" t="s">
        <v>523</v>
      </c>
    </row>
    <row r="48" spans="2:13" ht="27.75" customHeight="1" x14ac:dyDescent="0.15">
      <c r="B48" s="1244"/>
      <c r="C48" s="1245"/>
      <c r="D48" s="85"/>
      <c r="E48" s="1250" t="s">
        <v>32</v>
      </c>
      <c r="F48" s="1250"/>
      <c r="G48" s="1250"/>
      <c r="H48" s="1251"/>
      <c r="I48" s="86" t="s">
        <v>523</v>
      </c>
      <c r="J48" s="87" t="s">
        <v>523</v>
      </c>
      <c r="K48" s="87" t="s">
        <v>523</v>
      </c>
      <c r="L48" s="87" t="s">
        <v>523</v>
      </c>
      <c r="M48" s="88" t="s">
        <v>523</v>
      </c>
    </row>
    <row r="49" spans="2:13" ht="27.75" customHeight="1" x14ac:dyDescent="0.15">
      <c r="B49" s="1246"/>
      <c r="C49" s="1247"/>
      <c r="D49" s="85"/>
      <c r="E49" s="1250" t="s">
        <v>33</v>
      </c>
      <c r="F49" s="1250"/>
      <c r="G49" s="1250"/>
      <c r="H49" s="1251"/>
      <c r="I49" s="86" t="s">
        <v>523</v>
      </c>
      <c r="J49" s="87" t="s">
        <v>523</v>
      </c>
      <c r="K49" s="87" t="s">
        <v>523</v>
      </c>
      <c r="L49" s="87" t="s">
        <v>523</v>
      </c>
      <c r="M49" s="88" t="s">
        <v>523</v>
      </c>
    </row>
    <row r="50" spans="2:13" ht="27.75" customHeight="1" x14ac:dyDescent="0.15">
      <c r="B50" s="1255" t="s">
        <v>34</v>
      </c>
      <c r="C50" s="1256"/>
      <c r="D50" s="91"/>
      <c r="E50" s="1250" t="s">
        <v>35</v>
      </c>
      <c r="F50" s="1250"/>
      <c r="G50" s="1250"/>
      <c r="H50" s="1251"/>
      <c r="I50" s="86">
        <v>13404</v>
      </c>
      <c r="J50" s="87">
        <v>11463</v>
      </c>
      <c r="K50" s="87">
        <v>11861</v>
      </c>
      <c r="L50" s="87">
        <v>12380</v>
      </c>
      <c r="M50" s="88">
        <v>12836</v>
      </c>
    </row>
    <row r="51" spans="2:13" ht="27.75" customHeight="1" x14ac:dyDescent="0.15">
      <c r="B51" s="1244"/>
      <c r="C51" s="1245"/>
      <c r="D51" s="85"/>
      <c r="E51" s="1250" t="s">
        <v>36</v>
      </c>
      <c r="F51" s="1250"/>
      <c r="G51" s="1250"/>
      <c r="H51" s="1251"/>
      <c r="I51" s="86">
        <v>1606</v>
      </c>
      <c r="J51" s="87">
        <v>1475</v>
      </c>
      <c r="K51" s="87">
        <v>1302</v>
      </c>
      <c r="L51" s="87">
        <v>1057</v>
      </c>
      <c r="M51" s="88">
        <v>851</v>
      </c>
    </row>
    <row r="52" spans="2:13" ht="27.75" customHeight="1" x14ac:dyDescent="0.15">
      <c r="B52" s="1246"/>
      <c r="C52" s="1247"/>
      <c r="D52" s="85"/>
      <c r="E52" s="1250" t="s">
        <v>37</v>
      </c>
      <c r="F52" s="1250"/>
      <c r="G52" s="1250"/>
      <c r="H52" s="1251"/>
      <c r="I52" s="86">
        <v>54161</v>
      </c>
      <c r="J52" s="87">
        <v>54525</v>
      </c>
      <c r="K52" s="87">
        <v>53546</v>
      </c>
      <c r="L52" s="87">
        <v>53613</v>
      </c>
      <c r="M52" s="88">
        <v>50953</v>
      </c>
    </row>
    <row r="53" spans="2:13" ht="27.75" customHeight="1" thickBot="1" x14ac:dyDescent="0.2">
      <c r="B53" s="1257" t="s">
        <v>38</v>
      </c>
      <c r="C53" s="1258"/>
      <c r="D53" s="92"/>
      <c r="E53" s="1259" t="s">
        <v>39</v>
      </c>
      <c r="F53" s="1259"/>
      <c r="G53" s="1259"/>
      <c r="H53" s="1260"/>
      <c r="I53" s="93">
        <v>2121</v>
      </c>
      <c r="J53" s="94">
        <v>4516</v>
      </c>
      <c r="K53" s="94">
        <v>3163</v>
      </c>
      <c r="L53" s="94">
        <v>2657</v>
      </c>
      <c r="M53" s="95">
        <v>2708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cYQsqqqkJOaZWk2j1mVTyFkCExJCTVZHRde0r/yiZFUZd9BdFn1QbwYVIBwANf09aZWeGZY6Eo3SSLyhqAypg==" saltValue="BO8PWkbN7AHaU6uVLYmm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A40" sqref="AA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69" t="s">
        <v>42</v>
      </c>
      <c r="D55" s="1269"/>
      <c r="E55" s="1270"/>
      <c r="F55" s="107">
        <v>5089</v>
      </c>
      <c r="G55" s="107">
        <v>5102</v>
      </c>
      <c r="H55" s="108">
        <v>5115</v>
      </c>
    </row>
    <row r="56" spans="2:8" ht="52.5" customHeight="1" x14ac:dyDescent="0.15">
      <c r="B56" s="109"/>
      <c r="C56" s="1271" t="s">
        <v>43</v>
      </c>
      <c r="D56" s="1271"/>
      <c r="E56" s="1272"/>
      <c r="F56" s="110">
        <v>1053</v>
      </c>
      <c r="G56" s="110">
        <v>1058</v>
      </c>
      <c r="H56" s="111">
        <v>1266</v>
      </c>
    </row>
    <row r="57" spans="2:8" ht="53.25" customHeight="1" x14ac:dyDescent="0.15">
      <c r="B57" s="109"/>
      <c r="C57" s="1273" t="s">
        <v>44</v>
      </c>
      <c r="D57" s="1273"/>
      <c r="E57" s="1274"/>
      <c r="F57" s="112">
        <v>7955</v>
      </c>
      <c r="G57" s="112">
        <v>8088</v>
      </c>
      <c r="H57" s="113">
        <v>8133</v>
      </c>
    </row>
    <row r="58" spans="2:8" ht="45.75" customHeight="1" x14ac:dyDescent="0.15">
      <c r="B58" s="114"/>
      <c r="C58" s="1261" t="s">
        <v>597</v>
      </c>
      <c r="D58" s="1262"/>
      <c r="E58" s="1263"/>
      <c r="F58" s="115">
        <v>4261</v>
      </c>
      <c r="G58" s="115">
        <v>4416</v>
      </c>
      <c r="H58" s="116">
        <v>4241</v>
      </c>
    </row>
    <row r="59" spans="2:8" ht="45.75" customHeight="1" x14ac:dyDescent="0.15">
      <c r="B59" s="114"/>
      <c r="C59" s="1261" t="s">
        <v>598</v>
      </c>
      <c r="D59" s="1262"/>
      <c r="E59" s="1263"/>
      <c r="F59" s="115">
        <v>622</v>
      </c>
      <c r="G59" s="115">
        <v>823</v>
      </c>
      <c r="H59" s="116">
        <v>1225</v>
      </c>
    </row>
    <row r="60" spans="2:8" ht="45.75" customHeight="1" x14ac:dyDescent="0.15">
      <c r="B60" s="114"/>
      <c r="C60" s="1261" t="s">
        <v>599</v>
      </c>
      <c r="D60" s="1262"/>
      <c r="E60" s="1263"/>
      <c r="F60" s="115">
        <v>412</v>
      </c>
      <c r="G60" s="115">
        <v>463</v>
      </c>
      <c r="H60" s="116">
        <v>511</v>
      </c>
    </row>
    <row r="61" spans="2:8" ht="45.75" customHeight="1" x14ac:dyDescent="0.15">
      <c r="B61" s="114"/>
      <c r="C61" s="1261" t="s">
        <v>600</v>
      </c>
      <c r="D61" s="1262"/>
      <c r="E61" s="1263"/>
      <c r="F61" s="115">
        <v>471</v>
      </c>
      <c r="G61" s="115">
        <v>430</v>
      </c>
      <c r="H61" s="116">
        <v>431</v>
      </c>
    </row>
    <row r="62" spans="2:8" ht="45.75" customHeight="1" thickBot="1" x14ac:dyDescent="0.2">
      <c r="B62" s="117"/>
      <c r="C62" s="1264" t="s">
        <v>601</v>
      </c>
      <c r="D62" s="1265"/>
      <c r="E62" s="1266"/>
      <c r="F62" s="118">
        <v>569</v>
      </c>
      <c r="G62" s="118">
        <v>472</v>
      </c>
      <c r="H62" s="119">
        <v>421</v>
      </c>
    </row>
    <row r="63" spans="2:8" ht="52.5" customHeight="1" thickBot="1" x14ac:dyDescent="0.2">
      <c r="B63" s="120"/>
      <c r="C63" s="1267" t="s">
        <v>45</v>
      </c>
      <c r="D63" s="1267"/>
      <c r="E63" s="1268"/>
      <c r="F63" s="121">
        <v>14098</v>
      </c>
      <c r="G63" s="121">
        <v>14248</v>
      </c>
      <c r="H63" s="122">
        <v>14514</v>
      </c>
    </row>
    <row r="64" spans="2:8" ht="15" customHeight="1" x14ac:dyDescent="0.15"/>
    <row r="65" ht="0" hidden="1" customHeight="1" x14ac:dyDescent="0.15"/>
    <row r="66" ht="0" hidden="1" customHeight="1" x14ac:dyDescent="0.15"/>
  </sheetData>
  <sheetProtection algorithmName="SHA-512" hashValue="VQzEsq3WOb7aAvANInTwdqXcBIJI48gDLE3m2yGFoXb/rGDnB5Dt4PI6+BFBXl7DwRjZ2T7EeHEN27BuuduhDg==" saltValue="pT0uU7+M1r4CooHl6OW7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E18" sqref="CE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565</v>
      </c>
      <c r="BQ50" s="1280"/>
      <c r="BR50" s="1280"/>
      <c r="BS50" s="1280"/>
      <c r="BT50" s="1280"/>
      <c r="BU50" s="1280"/>
      <c r="BV50" s="1280"/>
      <c r="BW50" s="1280"/>
      <c r="BX50" s="1280" t="s">
        <v>566</v>
      </c>
      <c r="BY50" s="1280"/>
      <c r="BZ50" s="1280"/>
      <c r="CA50" s="1280"/>
      <c r="CB50" s="1280"/>
      <c r="CC50" s="1280"/>
      <c r="CD50" s="1280"/>
      <c r="CE50" s="1280"/>
      <c r="CF50" s="1280" t="s">
        <v>567</v>
      </c>
      <c r="CG50" s="1280"/>
      <c r="CH50" s="1280"/>
      <c r="CI50" s="1280"/>
      <c r="CJ50" s="1280"/>
      <c r="CK50" s="1280"/>
      <c r="CL50" s="1280"/>
      <c r="CM50" s="1280"/>
      <c r="CN50" s="1280" t="s">
        <v>568</v>
      </c>
      <c r="CO50" s="1280"/>
      <c r="CP50" s="1280"/>
      <c r="CQ50" s="1280"/>
      <c r="CR50" s="1280"/>
      <c r="CS50" s="1280"/>
      <c r="CT50" s="1280"/>
      <c r="CU50" s="1280"/>
      <c r="CV50" s="1280" t="s">
        <v>569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607</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18.5</v>
      </c>
      <c r="CG51" s="1275"/>
      <c r="CH51" s="1275"/>
      <c r="CI51" s="1275"/>
      <c r="CJ51" s="1275"/>
      <c r="CK51" s="1275"/>
      <c r="CL51" s="1275"/>
      <c r="CM51" s="1275"/>
      <c r="CN51" s="1275">
        <v>15.9</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52.3</v>
      </c>
      <c r="CG53" s="1275"/>
      <c r="CH53" s="1275"/>
      <c r="CI53" s="1275"/>
      <c r="CJ53" s="1275"/>
      <c r="CK53" s="1275"/>
      <c r="CL53" s="1275"/>
      <c r="CM53" s="1275"/>
      <c r="CN53" s="1275">
        <v>53.5</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612</v>
      </c>
      <c r="AO55" s="1280"/>
      <c r="AP55" s="1280"/>
      <c r="AQ55" s="1280"/>
      <c r="AR55" s="1280"/>
      <c r="AS55" s="1280"/>
      <c r="AT55" s="1280"/>
      <c r="AU55" s="1280"/>
      <c r="AV55" s="1280"/>
      <c r="AW55" s="1280"/>
      <c r="AX55" s="1280"/>
      <c r="AY55" s="1280"/>
      <c r="AZ55" s="1280"/>
      <c r="BA55" s="1280"/>
      <c r="BB55" s="1278" t="s">
        <v>610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33.1</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565</v>
      </c>
      <c r="BQ72" s="1280"/>
      <c r="BR72" s="1280"/>
      <c r="BS72" s="1280"/>
      <c r="BT72" s="1280"/>
      <c r="BU72" s="1280"/>
      <c r="BV72" s="1280"/>
      <c r="BW72" s="1280"/>
      <c r="BX72" s="1280" t="s">
        <v>566</v>
      </c>
      <c r="BY72" s="1280"/>
      <c r="BZ72" s="1280"/>
      <c r="CA72" s="1280"/>
      <c r="CB72" s="1280"/>
      <c r="CC72" s="1280"/>
      <c r="CD72" s="1280"/>
      <c r="CE72" s="1280"/>
      <c r="CF72" s="1280" t="s">
        <v>567</v>
      </c>
      <c r="CG72" s="1280"/>
      <c r="CH72" s="1280"/>
      <c r="CI72" s="1280"/>
      <c r="CJ72" s="1280"/>
      <c r="CK72" s="1280"/>
      <c r="CL72" s="1280"/>
      <c r="CM72" s="1280"/>
      <c r="CN72" s="1280" t="s">
        <v>568</v>
      </c>
      <c r="CO72" s="1280"/>
      <c r="CP72" s="1280"/>
      <c r="CQ72" s="1280"/>
      <c r="CR72" s="1280"/>
      <c r="CS72" s="1280"/>
      <c r="CT72" s="1280"/>
      <c r="CU72" s="1280"/>
      <c r="CV72" s="1280" t="s">
        <v>569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607</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5">
        <v>12</v>
      </c>
      <c r="BQ73" s="1275"/>
      <c r="BR73" s="1275"/>
      <c r="BS73" s="1275"/>
      <c r="BT73" s="1275"/>
      <c r="BU73" s="1275"/>
      <c r="BV73" s="1275"/>
      <c r="BW73" s="1275"/>
      <c r="BX73" s="1275">
        <v>26.1</v>
      </c>
      <c r="BY73" s="1275"/>
      <c r="BZ73" s="1275"/>
      <c r="CA73" s="1275"/>
      <c r="CB73" s="1275"/>
      <c r="CC73" s="1275"/>
      <c r="CD73" s="1275"/>
      <c r="CE73" s="1275"/>
      <c r="CF73" s="1275">
        <v>18.5</v>
      </c>
      <c r="CG73" s="1275"/>
      <c r="CH73" s="1275"/>
      <c r="CI73" s="1275"/>
      <c r="CJ73" s="1275"/>
      <c r="CK73" s="1275"/>
      <c r="CL73" s="1275"/>
      <c r="CM73" s="1275"/>
      <c r="CN73" s="1275">
        <v>15.9</v>
      </c>
      <c r="CO73" s="1275"/>
      <c r="CP73" s="1275"/>
      <c r="CQ73" s="1275"/>
      <c r="CR73" s="1275"/>
      <c r="CS73" s="1275"/>
      <c r="CT73" s="1275"/>
      <c r="CU73" s="1275"/>
      <c r="CV73" s="1275">
        <v>16.8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5">
        <v>9.9</v>
      </c>
      <c r="BQ75" s="1275"/>
      <c r="BR75" s="1275"/>
      <c r="BS75" s="1275"/>
      <c r="BT75" s="1275"/>
      <c r="BU75" s="1275"/>
      <c r="BV75" s="1275"/>
      <c r="BW75" s="1275"/>
      <c r="BX75" s="1275">
        <v>8.4</v>
      </c>
      <c r="BY75" s="1275"/>
      <c r="BZ75" s="1275"/>
      <c r="CA75" s="1275"/>
      <c r="CB75" s="1275"/>
      <c r="CC75" s="1275"/>
      <c r="CD75" s="1275"/>
      <c r="CE75" s="1275"/>
      <c r="CF75" s="1275">
        <v>6.8</v>
      </c>
      <c r="CG75" s="1275"/>
      <c r="CH75" s="1275"/>
      <c r="CI75" s="1275"/>
      <c r="CJ75" s="1275"/>
      <c r="CK75" s="1275"/>
      <c r="CL75" s="1275"/>
      <c r="CM75" s="1275"/>
      <c r="CN75" s="1275">
        <v>6.4</v>
      </c>
      <c r="CO75" s="1275"/>
      <c r="CP75" s="1275"/>
      <c r="CQ75" s="1275"/>
      <c r="CR75" s="1275"/>
      <c r="CS75" s="1275"/>
      <c r="CT75" s="1275"/>
      <c r="CU75" s="1275"/>
      <c r="CV75" s="1275">
        <v>6.3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612</v>
      </c>
      <c r="AO77" s="1280"/>
      <c r="AP77" s="1280"/>
      <c r="AQ77" s="1280"/>
      <c r="AR77" s="1280"/>
      <c r="AS77" s="1280"/>
      <c r="AT77" s="1280"/>
      <c r="AU77" s="1280"/>
      <c r="AV77" s="1280"/>
      <c r="AW77" s="1280"/>
      <c r="AX77" s="1280"/>
      <c r="AY77" s="1280"/>
      <c r="AZ77" s="1280"/>
      <c r="BA77" s="1280"/>
      <c r="BB77" s="1278" t="s">
        <v>610</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613</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DqWgcfgR2fcDAtTEqWe9GR5pprLyCw4ZhR7w/C/hNOGDCKUPI8eGlAeXZYA9xeZ/+o6GK0AWghtoELYJkNXGg==" saltValue="q7JJhUQoeItyDz/CppdH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4" zoomScale="70" zoomScaleNormal="70" zoomScaleSheetLayoutView="70" workbookViewId="0">
      <selection activeCell="V3" sqref="V3:AV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qDHPbGahMjIOru/w4H8BXHlKa+tivNv1mvXkO2BPN4dpQ9a+/mYg7yoYuHov0RztUc4MxCXSRUmlK/l8+tLJg==" saltValue="NNXFLgyvoKZhCXtWZlDx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5" zoomScaleNormal="85" zoomScaleSheetLayoutView="55" workbookViewId="0">
      <selection activeCell="BK112" sqref="BK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KgiDKiTCqgRQ7ooz73vjGNCCWwdebxlGFutb4hS7rgc7/7OtqaoXFiYFrSVepnwVJquJ2BeoTlF7WQsFUjQmA==" saltValue="+TPweQBrkDCtla5R92dX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562</v>
      </c>
      <c r="G2" s="136"/>
      <c r="H2" s="137"/>
    </row>
    <row r="3" spans="1:8" x14ac:dyDescent="0.15">
      <c r="A3" s="133" t="s">
        <v>555</v>
      </c>
      <c r="B3" s="138"/>
      <c r="C3" s="139"/>
      <c r="D3" s="140">
        <v>78853</v>
      </c>
      <c r="E3" s="141"/>
      <c r="F3" s="142">
        <v>63956</v>
      </c>
      <c r="G3" s="143"/>
      <c r="H3" s="144"/>
    </row>
    <row r="4" spans="1:8" x14ac:dyDescent="0.15">
      <c r="A4" s="145"/>
      <c r="B4" s="146"/>
      <c r="C4" s="147"/>
      <c r="D4" s="148">
        <v>46440</v>
      </c>
      <c r="E4" s="149"/>
      <c r="F4" s="150">
        <v>29239</v>
      </c>
      <c r="G4" s="151"/>
      <c r="H4" s="152"/>
    </row>
    <row r="5" spans="1:8" x14ac:dyDescent="0.15">
      <c r="A5" s="133" t="s">
        <v>557</v>
      </c>
      <c r="B5" s="138"/>
      <c r="C5" s="139"/>
      <c r="D5" s="140">
        <v>161751</v>
      </c>
      <c r="E5" s="141"/>
      <c r="F5" s="142">
        <v>66255</v>
      </c>
      <c r="G5" s="143"/>
      <c r="H5" s="144"/>
    </row>
    <row r="6" spans="1:8" x14ac:dyDescent="0.15">
      <c r="A6" s="145"/>
      <c r="B6" s="146"/>
      <c r="C6" s="147"/>
      <c r="D6" s="148">
        <v>68469</v>
      </c>
      <c r="E6" s="149"/>
      <c r="F6" s="150">
        <v>31822</v>
      </c>
      <c r="G6" s="151"/>
      <c r="H6" s="152"/>
    </row>
    <row r="7" spans="1:8" x14ac:dyDescent="0.15">
      <c r="A7" s="133" t="s">
        <v>558</v>
      </c>
      <c r="B7" s="138"/>
      <c r="C7" s="139"/>
      <c r="D7" s="140">
        <v>63540</v>
      </c>
      <c r="E7" s="141"/>
      <c r="F7" s="142">
        <v>54227</v>
      </c>
      <c r="G7" s="143"/>
      <c r="H7" s="144"/>
    </row>
    <row r="8" spans="1:8" x14ac:dyDescent="0.15">
      <c r="A8" s="145"/>
      <c r="B8" s="146"/>
      <c r="C8" s="147"/>
      <c r="D8" s="148">
        <v>40869</v>
      </c>
      <c r="E8" s="149"/>
      <c r="F8" s="150">
        <v>29694</v>
      </c>
      <c r="G8" s="151"/>
      <c r="H8" s="152"/>
    </row>
    <row r="9" spans="1:8" x14ac:dyDescent="0.15">
      <c r="A9" s="133" t="s">
        <v>559</v>
      </c>
      <c r="B9" s="138"/>
      <c r="C9" s="139"/>
      <c r="D9" s="140">
        <v>95079</v>
      </c>
      <c r="E9" s="141"/>
      <c r="F9" s="142">
        <v>57295</v>
      </c>
      <c r="G9" s="143"/>
      <c r="H9" s="144"/>
    </row>
    <row r="10" spans="1:8" x14ac:dyDescent="0.15">
      <c r="A10" s="145"/>
      <c r="B10" s="146"/>
      <c r="C10" s="147"/>
      <c r="D10" s="148">
        <v>61185</v>
      </c>
      <c r="E10" s="149"/>
      <c r="F10" s="150">
        <v>32771</v>
      </c>
      <c r="G10" s="151"/>
      <c r="H10" s="152"/>
    </row>
    <row r="11" spans="1:8" x14ac:dyDescent="0.15">
      <c r="A11" s="133" t="s">
        <v>560</v>
      </c>
      <c r="B11" s="138"/>
      <c r="C11" s="139"/>
      <c r="D11" s="140">
        <v>63007</v>
      </c>
      <c r="E11" s="141"/>
      <c r="F11" s="142">
        <v>54110</v>
      </c>
      <c r="G11" s="143"/>
      <c r="H11" s="144"/>
    </row>
    <row r="12" spans="1:8" x14ac:dyDescent="0.15">
      <c r="A12" s="145"/>
      <c r="B12" s="146"/>
      <c r="C12" s="153"/>
      <c r="D12" s="148">
        <v>37478</v>
      </c>
      <c r="E12" s="149"/>
      <c r="F12" s="150">
        <v>30620</v>
      </c>
      <c r="G12" s="151"/>
      <c r="H12" s="152"/>
    </row>
    <row r="13" spans="1:8" x14ac:dyDescent="0.15">
      <c r="A13" s="133"/>
      <c r="B13" s="138"/>
      <c r="C13" s="154"/>
      <c r="D13" s="155">
        <v>92446</v>
      </c>
      <c r="E13" s="156"/>
      <c r="F13" s="157">
        <v>59169</v>
      </c>
      <c r="G13" s="158"/>
      <c r="H13" s="144"/>
    </row>
    <row r="14" spans="1:8" x14ac:dyDescent="0.15">
      <c r="A14" s="145"/>
      <c r="B14" s="146"/>
      <c r="C14" s="147"/>
      <c r="D14" s="148">
        <v>50888</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6.96</v>
      </c>
      <c r="C19" s="159">
        <f>ROUND(VALUE(SUBSTITUTE(実質収支比率等に係る経年分析!G$48,"▲","-")),2)</f>
        <v>9.6</v>
      </c>
      <c r="D19" s="159">
        <f>ROUND(VALUE(SUBSTITUTE(実質収支比率等に係る経年分析!H$48,"▲","-")),2)</f>
        <v>14.55</v>
      </c>
      <c r="E19" s="159">
        <f>ROUND(VALUE(SUBSTITUTE(実質収支比率等に係る経年分析!I$48,"▲","-")),2)</f>
        <v>8.19</v>
      </c>
      <c r="F19" s="159">
        <f>ROUND(VALUE(SUBSTITUTE(実質収支比率等に係る経年分析!J$48,"▲","-")),2)</f>
        <v>5.83</v>
      </c>
    </row>
    <row r="20" spans="1:11" x14ac:dyDescent="0.15">
      <c r="A20" s="159" t="s">
        <v>49</v>
      </c>
      <c r="B20" s="159">
        <f>ROUND(VALUE(SUBSTITUTE(実質収支比率等に係る経年分析!F$47,"▲","-")),2)</f>
        <v>29.39</v>
      </c>
      <c r="C20" s="159">
        <f>ROUND(VALUE(SUBSTITUTE(実質収支比率等に係る経年分析!G$47,"▲","-")),2)</f>
        <v>20.7</v>
      </c>
      <c r="D20" s="159">
        <f>ROUND(VALUE(SUBSTITUTE(実質収支比率等に係る経年分析!H$47,"▲","-")),2)</f>
        <v>22.7</v>
      </c>
      <c r="E20" s="159">
        <f>ROUND(VALUE(SUBSTITUTE(実質収支比率等に係る経年分析!I$47,"▲","-")),2)</f>
        <v>23.39</v>
      </c>
      <c r="F20" s="159">
        <f>ROUND(VALUE(SUBSTITUTE(実質収支比率等に係る経年分析!J$47,"▲","-")),2)</f>
        <v>24.02</v>
      </c>
    </row>
    <row r="21" spans="1:11" x14ac:dyDescent="0.15">
      <c r="A21" s="159" t="s">
        <v>50</v>
      </c>
      <c r="B21" s="159">
        <f>IF(ISNUMBER(VALUE(SUBSTITUTE(実質収支比率等に係る経年分析!F$49,"▲","-"))),ROUND(VALUE(SUBSTITUTE(実質収支比率等に係る経年分析!F$49,"▲","-")),2),NA())</f>
        <v>7.88</v>
      </c>
      <c r="C21" s="159">
        <f>IF(ISNUMBER(VALUE(SUBSTITUTE(実質収支比率等に係る経年分析!G$49,"▲","-"))),ROUND(VALUE(SUBSTITUTE(実質収支比率等に係る経年分析!G$49,"▲","-")),2),NA())</f>
        <v>-0.38</v>
      </c>
      <c r="D21" s="159">
        <f>IF(ISNUMBER(VALUE(SUBSTITUTE(実質収支比率等に係る経年分析!H$49,"▲","-"))),ROUND(VALUE(SUBSTITUTE(実質収支比率等に係る経年分析!H$49,"▲","-")),2),NA())</f>
        <v>10.42</v>
      </c>
      <c r="E21" s="159">
        <f>IF(ISNUMBER(VALUE(SUBSTITUTE(実質収支比率等に係る経年分析!I$49,"▲","-"))),ROUND(VALUE(SUBSTITUTE(実質収支比率等に係る経年分析!I$49,"▲","-")),2),NA())</f>
        <v>-4.53</v>
      </c>
      <c r="F21" s="159">
        <f>IF(ISNUMBER(VALUE(SUBSTITUTE(実質収支比率等に係る経年分析!J$49,"▲","-"))),ROUND(VALUE(SUBSTITUTE(実質収支比率等に係る経年分析!J$49,"▲","-")),2),NA())</f>
        <v>-0.11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国民健康保険特別会計直診勘定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介護保険特別会計保険事業勘定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0.73</v>
      </c>
    </row>
    <row r="32" spans="1:11" x14ac:dyDescent="0.15">
      <c r="A32" s="160" t="str">
        <f>IF(連結実質赤字比率に係る赤字・黒字の構成分析!C$38="",NA(),連結実質赤字比率に係る赤字・黒字の構成分析!C$38)</f>
        <v>農業共済特別会計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x14ac:dyDescent="0.15">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9.4600000000000009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8.1300000000000008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5.75</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10.050000000000001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16.87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5294</v>
      </c>
      <c r="E42" s="161"/>
      <c r="F42" s="161"/>
      <c r="G42" s="161">
        <f>'実質公債費比率（分子）の構造'!L$52</f>
        <v>5549</v>
      </c>
      <c r="H42" s="161"/>
      <c r="I42" s="161"/>
      <c r="J42" s="161">
        <f>'実質公債費比率（分子）の構造'!M$52</f>
        <v>5548</v>
      </c>
      <c r="K42" s="161"/>
      <c r="L42" s="161"/>
      <c r="M42" s="161">
        <f>'実質公債費比率（分子）の構造'!N$52</f>
        <v>5295</v>
      </c>
      <c r="N42" s="161"/>
      <c r="O42" s="161"/>
      <c r="P42" s="161">
        <f>'実質公債費比率（分子）の構造'!O$52</f>
        <v>5333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92</v>
      </c>
      <c r="C44" s="161"/>
      <c r="D44" s="161"/>
      <c r="E44" s="161">
        <f>'実質公債費比率（分子）の構造'!L$50</f>
        <v>85</v>
      </c>
      <c r="F44" s="161"/>
      <c r="G44" s="161"/>
      <c r="H44" s="161">
        <f>'実質公債費比率（分子）の構造'!M$50</f>
        <v>73</v>
      </c>
      <c r="I44" s="161"/>
      <c r="J44" s="161"/>
      <c r="K44" s="161">
        <f>'実質公債費比率（分子）の構造'!N$50</f>
        <v>42</v>
      </c>
      <c r="L44" s="161"/>
      <c r="M44" s="161"/>
      <c r="N44" s="161">
        <f>'実質公債費比率（分子）の構造'!O$50</f>
        <v>27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2470</v>
      </c>
      <c r="C46" s="161"/>
      <c r="D46" s="161"/>
      <c r="E46" s="161">
        <f>'実質公債費比率（分子）の構造'!L$48</f>
        <v>2458</v>
      </c>
      <c r="F46" s="161"/>
      <c r="G46" s="161"/>
      <c r="H46" s="161">
        <f>'実質公債費比率（分子）の構造'!M$48</f>
        <v>2074</v>
      </c>
      <c r="I46" s="161"/>
      <c r="J46" s="161"/>
      <c r="K46" s="161">
        <f>'実質公債費比率（分子）の構造'!N$48</f>
        <v>2313</v>
      </c>
      <c r="L46" s="161"/>
      <c r="M46" s="161"/>
      <c r="N46" s="161">
        <f>'実質公債費比率（分子）の構造'!O$48</f>
        <v>1991</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4317</v>
      </c>
      <c r="C49" s="161"/>
      <c r="D49" s="161"/>
      <c r="E49" s="161">
        <f>'実質公債費比率（分子）の構造'!L$45</f>
        <v>4182</v>
      </c>
      <c r="F49" s="161"/>
      <c r="G49" s="161"/>
      <c r="H49" s="161">
        <f>'実質公債費比率（分子）の構造'!M$45</f>
        <v>4225</v>
      </c>
      <c r="I49" s="161"/>
      <c r="J49" s="161"/>
      <c r="K49" s="161">
        <f>'実質公債費比率（分子）の構造'!N$45</f>
        <v>4206</v>
      </c>
      <c r="L49" s="161"/>
      <c r="M49" s="161"/>
      <c r="N49" s="161">
        <f>'実質公債費比率（分子）の構造'!O$45</f>
        <v>4406</v>
      </c>
      <c r="O49" s="161"/>
      <c r="P49" s="161"/>
    </row>
    <row r="50" spans="1:16" x14ac:dyDescent="0.15">
      <c r="A50" s="161" t="s">
        <v>64</v>
      </c>
      <c r="B50" s="161" t="e">
        <f>NA()</f>
        <v>#N/A</v>
      </c>
      <c r="C50" s="161">
        <f>IF(ISNUMBER('実質公債費比率（分子）の構造'!K$53),'実質公債費比率（分子）の構造'!K$53,NA())</f>
        <v>1585</v>
      </c>
      <c r="D50" s="161" t="e">
        <f>NA()</f>
        <v>#N/A</v>
      </c>
      <c r="E50" s="161" t="e">
        <f>NA()</f>
        <v>#N/A</v>
      </c>
      <c r="F50" s="161">
        <f>IF(ISNUMBER('実質公債費比率（分子）の構造'!L$53),'実質公債費比率（分子）の構造'!L$53,NA())</f>
        <v>1176</v>
      </c>
      <c r="G50" s="161" t="e">
        <f>NA()</f>
        <v>#N/A</v>
      </c>
      <c r="H50" s="161" t="e">
        <f>NA()</f>
        <v>#N/A</v>
      </c>
      <c r="I50" s="161">
        <f>IF(ISNUMBER('実質公債費比率（分子）の構造'!M$53),'実質公債費比率（分子）の構造'!M$53,NA())</f>
        <v>824</v>
      </c>
      <c r="J50" s="161" t="e">
        <f>NA()</f>
        <v>#N/A</v>
      </c>
      <c r="K50" s="161" t="e">
        <f>NA()</f>
        <v>#N/A</v>
      </c>
      <c r="L50" s="161">
        <f>IF(ISNUMBER('実質公債費比率（分子）の構造'!N$53),'実質公債費比率（分子）の構造'!N$53,NA())</f>
        <v>1266</v>
      </c>
      <c r="M50" s="161" t="e">
        <f>NA()</f>
        <v>#N/A</v>
      </c>
      <c r="N50" s="161" t="e">
        <f>NA()</f>
        <v>#N/A</v>
      </c>
      <c r="O50" s="161">
        <f>IF(ISNUMBER('実質公債費比率（分子）の構造'!O$53),'実質公債費比率（分子）の構造'!O$53,NA())</f>
        <v>1091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54161</v>
      </c>
      <c r="E56" s="160"/>
      <c r="F56" s="160"/>
      <c r="G56" s="160">
        <f>'将来負担比率（分子）の構造'!J$52</f>
        <v>54525</v>
      </c>
      <c r="H56" s="160"/>
      <c r="I56" s="160"/>
      <c r="J56" s="160">
        <f>'将来負担比率（分子）の構造'!K$52</f>
        <v>53546</v>
      </c>
      <c r="K56" s="160"/>
      <c r="L56" s="160"/>
      <c r="M56" s="160">
        <f>'将来負担比率（分子）の構造'!L$52</f>
        <v>53613</v>
      </c>
      <c r="N56" s="160"/>
      <c r="O56" s="160"/>
      <c r="P56" s="160">
        <f>'将来負担比率（分子）の構造'!M$52</f>
        <v>50953</v>
      </c>
    </row>
    <row r="57" spans="1:16" x14ac:dyDescent="0.15">
      <c r="A57" s="160" t="s">
        <v>36</v>
      </c>
      <c r="B57" s="160"/>
      <c r="C57" s="160"/>
      <c r="D57" s="160">
        <f>'将来負担比率（分子）の構造'!I$51</f>
        <v>1606</v>
      </c>
      <c r="E57" s="160"/>
      <c r="F57" s="160"/>
      <c r="G57" s="160">
        <f>'将来負担比率（分子）の構造'!J$51</f>
        <v>1475</v>
      </c>
      <c r="H57" s="160"/>
      <c r="I57" s="160"/>
      <c r="J57" s="160">
        <f>'将来負担比率（分子）の構造'!K$51</f>
        <v>1302</v>
      </c>
      <c r="K57" s="160"/>
      <c r="L57" s="160"/>
      <c r="M57" s="160">
        <f>'将来負担比率（分子）の構造'!L$51</f>
        <v>1057</v>
      </c>
      <c r="N57" s="160"/>
      <c r="O57" s="160"/>
      <c r="P57" s="160">
        <f>'将来負担比率（分子）の構造'!M$51</f>
        <v>851</v>
      </c>
    </row>
    <row r="58" spans="1:16" x14ac:dyDescent="0.15">
      <c r="A58" s="160" t="s">
        <v>35</v>
      </c>
      <c r="B58" s="160"/>
      <c r="C58" s="160"/>
      <c r="D58" s="160">
        <f>'将来負担比率（分子）の構造'!I$50</f>
        <v>13404</v>
      </c>
      <c r="E58" s="160"/>
      <c r="F58" s="160"/>
      <c r="G58" s="160">
        <f>'将来負担比率（分子）の構造'!J$50</f>
        <v>11463</v>
      </c>
      <c r="H58" s="160"/>
      <c r="I58" s="160"/>
      <c r="J58" s="160">
        <f>'将来負担比率（分子）の構造'!K$50</f>
        <v>11861</v>
      </c>
      <c r="K58" s="160"/>
      <c r="L58" s="160"/>
      <c r="M58" s="160">
        <f>'将来負担比率（分子）の構造'!L$50</f>
        <v>12380</v>
      </c>
      <c r="N58" s="160"/>
      <c r="O58" s="160"/>
      <c r="P58" s="160">
        <f>'将来負担比率（分子）の構造'!M$50</f>
        <v>12836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6646</v>
      </c>
      <c r="C62" s="160"/>
      <c r="D62" s="160"/>
      <c r="E62" s="160">
        <f>'将来負担比率（分子）の構造'!J$45</f>
        <v>6057</v>
      </c>
      <c r="F62" s="160"/>
      <c r="G62" s="160"/>
      <c r="H62" s="160">
        <f>'将来負担比率（分子）の構造'!K$45</f>
        <v>5737</v>
      </c>
      <c r="I62" s="160"/>
      <c r="J62" s="160"/>
      <c r="K62" s="160">
        <f>'将来負担比率（分子）の構造'!L$45</f>
        <v>5650</v>
      </c>
      <c r="L62" s="160"/>
      <c r="M62" s="160"/>
      <c r="N62" s="160">
        <f>'将来負担比率（分子）の構造'!M$45</f>
        <v>5232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30985</v>
      </c>
      <c r="C64" s="160"/>
      <c r="D64" s="160"/>
      <c r="E64" s="160">
        <f>'将来負担比率（分子）の構造'!J$43</f>
        <v>29225</v>
      </c>
      <c r="F64" s="160"/>
      <c r="G64" s="160"/>
      <c r="H64" s="160">
        <f>'将来負担比率（分子）の構造'!K$43</f>
        <v>28246</v>
      </c>
      <c r="I64" s="160"/>
      <c r="J64" s="160"/>
      <c r="K64" s="160">
        <f>'将来負担比率（分子）の構造'!L$43</f>
        <v>27682</v>
      </c>
      <c r="L64" s="160"/>
      <c r="M64" s="160"/>
      <c r="N64" s="160">
        <f>'将来負担比率（分子）の構造'!M$43</f>
        <v>26612</v>
      </c>
      <c r="O64" s="160"/>
      <c r="P64" s="160"/>
    </row>
    <row r="65" spans="1:16" x14ac:dyDescent="0.15">
      <c r="A65" s="160" t="s">
        <v>26</v>
      </c>
      <c r="B65" s="160">
        <f>'将来負担比率（分子）の構造'!I$42</f>
        <v>244</v>
      </c>
      <c r="C65" s="160"/>
      <c r="D65" s="160"/>
      <c r="E65" s="160">
        <f>'将来負担比率（分子）の構造'!J$42</f>
        <v>164</v>
      </c>
      <c r="F65" s="160"/>
      <c r="G65" s="160"/>
      <c r="H65" s="160">
        <f>'将来負担比率（分子）の構造'!K$42</f>
        <v>94</v>
      </c>
      <c r="I65" s="160"/>
      <c r="J65" s="160"/>
      <c r="K65" s="160">
        <f>'将来負担比率（分子）の構造'!L$42</f>
        <v>54</v>
      </c>
      <c r="L65" s="160"/>
      <c r="M65" s="160"/>
      <c r="N65" s="160">
        <f>'将来負担比率（分子）の構造'!M$42</f>
        <v>22</v>
      </c>
      <c r="O65" s="160"/>
      <c r="P65" s="160"/>
    </row>
    <row r="66" spans="1:16" x14ac:dyDescent="0.15">
      <c r="A66" s="160" t="s">
        <v>25</v>
      </c>
      <c r="B66" s="160">
        <f>'将来負担比率（分子）の構造'!I$41</f>
        <v>33417</v>
      </c>
      <c r="C66" s="160"/>
      <c r="D66" s="160"/>
      <c r="E66" s="160">
        <f>'将来負担比率（分子）の構造'!J$41</f>
        <v>36532</v>
      </c>
      <c r="F66" s="160"/>
      <c r="G66" s="160"/>
      <c r="H66" s="160">
        <f>'将来負担比率（分子）の構造'!K$41</f>
        <v>35794</v>
      </c>
      <c r="I66" s="160"/>
      <c r="J66" s="160"/>
      <c r="K66" s="160">
        <f>'将来負担比率（分子）の構造'!L$41</f>
        <v>36322</v>
      </c>
      <c r="L66" s="160"/>
      <c r="M66" s="160"/>
      <c r="N66" s="160">
        <f>'将来負担比率（分子）の構造'!M$41</f>
        <v>35483</v>
      </c>
      <c r="O66" s="160"/>
      <c r="P66" s="160"/>
    </row>
    <row r="67" spans="1:16" x14ac:dyDescent="0.15">
      <c r="A67" s="160" t="s">
        <v>68</v>
      </c>
      <c r="B67" s="160" t="e">
        <f>NA()</f>
        <v>#N/A</v>
      </c>
      <c r="C67" s="160">
        <f>IF(ISNUMBER('将来負担比率（分子）の構造'!I$53), IF('将来負担比率（分子）の構造'!I$53 &lt; 0, 0, '将来負担比率（分子）の構造'!I$53), NA())</f>
        <v>2121</v>
      </c>
      <c r="D67" s="160" t="e">
        <f>NA()</f>
        <v>#N/A</v>
      </c>
      <c r="E67" s="160" t="e">
        <f>NA()</f>
        <v>#N/A</v>
      </c>
      <c r="F67" s="160">
        <f>IF(ISNUMBER('将来負担比率（分子）の構造'!J$53), IF('将来負担比率（分子）の構造'!J$53 &lt; 0, 0, '将来負担比率（分子）の構造'!J$53), NA())</f>
        <v>4516</v>
      </c>
      <c r="G67" s="160" t="e">
        <f>NA()</f>
        <v>#N/A</v>
      </c>
      <c r="H67" s="160" t="e">
        <f>NA()</f>
        <v>#N/A</v>
      </c>
      <c r="I67" s="160">
        <f>IF(ISNUMBER('将来負担比率（分子）の構造'!K$53), IF('将来負担比率（分子）の構造'!K$53 &lt; 0, 0, '将来負担比率（分子）の構造'!K$53), NA())</f>
        <v>3163</v>
      </c>
      <c r="J67" s="160" t="e">
        <f>NA()</f>
        <v>#N/A</v>
      </c>
      <c r="K67" s="160" t="e">
        <f>NA()</f>
        <v>#N/A</v>
      </c>
      <c r="L67" s="160">
        <f>IF(ISNUMBER('将来負担比率（分子）の構造'!L$53), IF('将来負担比率（分子）の構造'!L$53 &lt; 0, 0, '将来負担比率（分子）の構造'!L$53), NA())</f>
        <v>2657</v>
      </c>
      <c r="M67" s="160" t="e">
        <f>NA()</f>
        <v>#N/A</v>
      </c>
      <c r="N67" s="160" t="e">
        <f>NA()</f>
        <v>#N/A</v>
      </c>
      <c r="O67" s="160">
        <f>IF(ISNUMBER('将来負担比率（分子）の構造'!M$53), IF('将来負担比率（分子）の構造'!M$53 &lt; 0, 0, '将来負担比率（分子）の構造'!M$53), NA())</f>
        <v>2708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5089</v>
      </c>
      <c r="C72" s="164">
        <f>基金残高に係る経年分析!G55</f>
        <v>5102</v>
      </c>
      <c r="D72" s="164">
        <f>基金残高に係る経年分析!H55</f>
        <v>5115</v>
      </c>
    </row>
    <row r="73" spans="1:16" x14ac:dyDescent="0.15">
      <c r="A73" s="163" t="s">
        <v>71</v>
      </c>
      <c r="B73" s="164">
        <f>基金残高に係る経年分析!F56</f>
        <v>1053</v>
      </c>
      <c r="C73" s="164">
        <f>基金残高に係る経年分析!G56</f>
        <v>1058</v>
      </c>
      <c r="D73" s="164">
        <f>基金残高に係る経年分析!H56</f>
        <v>1266</v>
      </c>
    </row>
    <row r="74" spans="1:16" x14ac:dyDescent="0.15">
      <c r="A74" s="163" t="s">
        <v>72</v>
      </c>
      <c r="B74" s="164">
        <f>基金残高に係る経年分析!F57</f>
        <v>7955</v>
      </c>
      <c r="C74" s="164">
        <f>基金残高に係る経年分析!G57</f>
        <v>8088</v>
      </c>
      <c r="D74" s="164">
        <f>基金残高に係る経年分析!H57</f>
        <v>8133</v>
      </c>
    </row>
  </sheetData>
  <sheetProtection algorithmName="SHA-512" hashValue="8nZi6HZAJjvOHorEjyYpwyztICAV8Od3fFG9SuObXW9NtZTV/VujjRMrSscFpqk9qTplBCRP8kC/sMyOkW2vvw==" saltValue="ENkZtMtCYgNBiubQPnkr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4"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7964403</v>
      </c>
      <c r="S5" s="649"/>
      <c r="T5" s="649"/>
      <c r="U5" s="649"/>
      <c r="V5" s="649"/>
      <c r="W5" s="649"/>
      <c r="X5" s="649"/>
      <c r="Y5" s="650"/>
      <c r="Z5" s="651">
        <v>21.4</v>
      </c>
      <c r="AA5" s="651"/>
      <c r="AB5" s="651"/>
      <c r="AC5" s="651"/>
      <c r="AD5" s="652">
        <v>7964403</v>
      </c>
      <c r="AE5" s="652"/>
      <c r="AF5" s="652"/>
      <c r="AG5" s="652"/>
      <c r="AH5" s="652"/>
      <c r="AI5" s="652"/>
      <c r="AJ5" s="652"/>
      <c r="AK5" s="652"/>
      <c r="AL5" s="653">
        <v>38.6</v>
      </c>
      <c r="AM5" s="654"/>
      <c r="AN5" s="654"/>
      <c r="AO5" s="655"/>
      <c r="AP5" s="645" t="s">
        <v>218</v>
      </c>
      <c r="AQ5" s="646"/>
      <c r="AR5" s="646"/>
      <c r="AS5" s="646"/>
      <c r="AT5" s="646"/>
      <c r="AU5" s="646"/>
      <c r="AV5" s="646"/>
      <c r="AW5" s="646"/>
      <c r="AX5" s="646"/>
      <c r="AY5" s="646"/>
      <c r="AZ5" s="646"/>
      <c r="BA5" s="646"/>
      <c r="BB5" s="646"/>
      <c r="BC5" s="646"/>
      <c r="BD5" s="646"/>
      <c r="BE5" s="646"/>
      <c r="BF5" s="647"/>
      <c r="BG5" s="659">
        <v>7964287</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350036</v>
      </c>
      <c r="S6" s="660"/>
      <c r="T6" s="660"/>
      <c r="U6" s="660"/>
      <c r="V6" s="660"/>
      <c r="W6" s="660"/>
      <c r="X6" s="660"/>
      <c r="Y6" s="661"/>
      <c r="Z6" s="662">
        <v>0.9</v>
      </c>
      <c r="AA6" s="662"/>
      <c r="AB6" s="662"/>
      <c r="AC6" s="662"/>
      <c r="AD6" s="663">
        <v>350036</v>
      </c>
      <c r="AE6" s="663"/>
      <c r="AF6" s="663"/>
      <c r="AG6" s="663"/>
      <c r="AH6" s="663"/>
      <c r="AI6" s="663"/>
      <c r="AJ6" s="663"/>
      <c r="AK6" s="663"/>
      <c r="AL6" s="664">
        <v>1.7</v>
      </c>
      <c r="AM6" s="665"/>
      <c r="AN6" s="665"/>
      <c r="AO6" s="666"/>
      <c r="AP6" s="656" t="s">
        <v>223</v>
      </c>
      <c r="AQ6" s="657"/>
      <c r="AR6" s="657"/>
      <c r="AS6" s="657"/>
      <c r="AT6" s="657"/>
      <c r="AU6" s="657"/>
      <c r="AV6" s="657"/>
      <c r="AW6" s="657"/>
      <c r="AX6" s="657"/>
      <c r="AY6" s="657"/>
      <c r="AZ6" s="657"/>
      <c r="BA6" s="657"/>
      <c r="BB6" s="657"/>
      <c r="BC6" s="657"/>
      <c r="BD6" s="657"/>
      <c r="BE6" s="657"/>
      <c r="BF6" s="658"/>
      <c r="BG6" s="659">
        <v>7964287</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208171</v>
      </c>
      <c r="CS6" s="660"/>
      <c r="CT6" s="660"/>
      <c r="CU6" s="660"/>
      <c r="CV6" s="660"/>
      <c r="CW6" s="660"/>
      <c r="CX6" s="660"/>
      <c r="CY6" s="661"/>
      <c r="CZ6" s="653">
        <v>0.6</v>
      </c>
      <c r="DA6" s="654"/>
      <c r="DB6" s="654"/>
      <c r="DC6" s="673"/>
      <c r="DD6" s="668" t="s">
        <v>122</v>
      </c>
      <c r="DE6" s="660"/>
      <c r="DF6" s="660"/>
      <c r="DG6" s="660"/>
      <c r="DH6" s="660"/>
      <c r="DI6" s="660"/>
      <c r="DJ6" s="660"/>
      <c r="DK6" s="660"/>
      <c r="DL6" s="660"/>
      <c r="DM6" s="660"/>
      <c r="DN6" s="660"/>
      <c r="DO6" s="660"/>
      <c r="DP6" s="661"/>
      <c r="DQ6" s="668">
        <v>207931</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14796</v>
      </c>
      <c r="S7" s="660"/>
      <c r="T7" s="660"/>
      <c r="U7" s="660"/>
      <c r="V7" s="660"/>
      <c r="W7" s="660"/>
      <c r="X7" s="660"/>
      <c r="Y7" s="661"/>
      <c r="Z7" s="662">
        <v>0</v>
      </c>
      <c r="AA7" s="662"/>
      <c r="AB7" s="662"/>
      <c r="AC7" s="662"/>
      <c r="AD7" s="663">
        <v>14796</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3207162</v>
      </c>
      <c r="BH7" s="660"/>
      <c r="BI7" s="660"/>
      <c r="BJ7" s="660"/>
      <c r="BK7" s="660"/>
      <c r="BL7" s="660"/>
      <c r="BM7" s="660"/>
      <c r="BN7" s="661"/>
      <c r="BO7" s="662">
        <v>40.299999999999997</v>
      </c>
      <c r="BP7" s="662"/>
      <c r="BQ7" s="662"/>
      <c r="BR7" s="662"/>
      <c r="BS7" s="663" t="s">
        <v>122</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4638838</v>
      </c>
      <c r="CS7" s="660"/>
      <c r="CT7" s="660"/>
      <c r="CU7" s="660"/>
      <c r="CV7" s="660"/>
      <c r="CW7" s="660"/>
      <c r="CX7" s="660"/>
      <c r="CY7" s="661"/>
      <c r="CZ7" s="662">
        <v>13.2</v>
      </c>
      <c r="DA7" s="662"/>
      <c r="DB7" s="662"/>
      <c r="DC7" s="662"/>
      <c r="DD7" s="668">
        <v>648005</v>
      </c>
      <c r="DE7" s="660"/>
      <c r="DF7" s="660"/>
      <c r="DG7" s="660"/>
      <c r="DH7" s="660"/>
      <c r="DI7" s="660"/>
      <c r="DJ7" s="660"/>
      <c r="DK7" s="660"/>
      <c r="DL7" s="660"/>
      <c r="DM7" s="660"/>
      <c r="DN7" s="660"/>
      <c r="DO7" s="660"/>
      <c r="DP7" s="661"/>
      <c r="DQ7" s="668">
        <v>3286473</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53236</v>
      </c>
      <c r="S8" s="660"/>
      <c r="T8" s="660"/>
      <c r="U8" s="660"/>
      <c r="V8" s="660"/>
      <c r="W8" s="660"/>
      <c r="X8" s="660"/>
      <c r="Y8" s="661"/>
      <c r="Z8" s="662">
        <v>0.1</v>
      </c>
      <c r="AA8" s="662"/>
      <c r="AB8" s="662"/>
      <c r="AC8" s="662"/>
      <c r="AD8" s="663">
        <v>53236</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112245</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10183937</v>
      </c>
      <c r="CS8" s="660"/>
      <c r="CT8" s="660"/>
      <c r="CU8" s="660"/>
      <c r="CV8" s="660"/>
      <c r="CW8" s="660"/>
      <c r="CX8" s="660"/>
      <c r="CY8" s="661"/>
      <c r="CZ8" s="662">
        <v>29</v>
      </c>
      <c r="DA8" s="662"/>
      <c r="DB8" s="662"/>
      <c r="DC8" s="662"/>
      <c r="DD8" s="668">
        <v>631079</v>
      </c>
      <c r="DE8" s="660"/>
      <c r="DF8" s="660"/>
      <c r="DG8" s="660"/>
      <c r="DH8" s="660"/>
      <c r="DI8" s="660"/>
      <c r="DJ8" s="660"/>
      <c r="DK8" s="660"/>
      <c r="DL8" s="660"/>
      <c r="DM8" s="660"/>
      <c r="DN8" s="660"/>
      <c r="DO8" s="660"/>
      <c r="DP8" s="661"/>
      <c r="DQ8" s="668">
        <v>5543015</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53753</v>
      </c>
      <c r="S9" s="660"/>
      <c r="T9" s="660"/>
      <c r="U9" s="660"/>
      <c r="V9" s="660"/>
      <c r="W9" s="660"/>
      <c r="X9" s="660"/>
      <c r="Y9" s="661"/>
      <c r="Z9" s="662">
        <v>0.1</v>
      </c>
      <c r="AA9" s="662"/>
      <c r="AB9" s="662"/>
      <c r="AC9" s="662"/>
      <c r="AD9" s="663">
        <v>53753</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2560258</v>
      </c>
      <c r="BH9" s="660"/>
      <c r="BI9" s="660"/>
      <c r="BJ9" s="660"/>
      <c r="BK9" s="660"/>
      <c r="BL9" s="660"/>
      <c r="BM9" s="660"/>
      <c r="BN9" s="661"/>
      <c r="BO9" s="662">
        <v>32.1</v>
      </c>
      <c r="BP9" s="662"/>
      <c r="BQ9" s="662"/>
      <c r="BR9" s="662"/>
      <c r="BS9" s="668" t="s">
        <v>122</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4005627</v>
      </c>
      <c r="CS9" s="660"/>
      <c r="CT9" s="660"/>
      <c r="CU9" s="660"/>
      <c r="CV9" s="660"/>
      <c r="CW9" s="660"/>
      <c r="CX9" s="660"/>
      <c r="CY9" s="661"/>
      <c r="CZ9" s="662">
        <v>11.4</v>
      </c>
      <c r="DA9" s="662"/>
      <c r="DB9" s="662"/>
      <c r="DC9" s="662"/>
      <c r="DD9" s="668">
        <v>537258</v>
      </c>
      <c r="DE9" s="660"/>
      <c r="DF9" s="660"/>
      <c r="DG9" s="660"/>
      <c r="DH9" s="660"/>
      <c r="DI9" s="660"/>
      <c r="DJ9" s="660"/>
      <c r="DK9" s="660"/>
      <c r="DL9" s="660"/>
      <c r="DM9" s="660"/>
      <c r="DN9" s="660"/>
      <c r="DO9" s="660"/>
      <c r="DP9" s="661"/>
      <c r="DQ9" s="668">
        <v>2315617</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173807</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32185</v>
      </c>
      <c r="CS10" s="660"/>
      <c r="CT10" s="660"/>
      <c r="CU10" s="660"/>
      <c r="CV10" s="660"/>
      <c r="CW10" s="660"/>
      <c r="CX10" s="660"/>
      <c r="CY10" s="661"/>
      <c r="CZ10" s="662">
        <v>0.1</v>
      </c>
      <c r="DA10" s="662"/>
      <c r="DB10" s="662"/>
      <c r="DC10" s="662"/>
      <c r="DD10" s="668" t="s">
        <v>122</v>
      </c>
      <c r="DE10" s="660"/>
      <c r="DF10" s="660"/>
      <c r="DG10" s="660"/>
      <c r="DH10" s="660"/>
      <c r="DI10" s="660"/>
      <c r="DJ10" s="660"/>
      <c r="DK10" s="660"/>
      <c r="DL10" s="660"/>
      <c r="DM10" s="660"/>
      <c r="DN10" s="660"/>
      <c r="DO10" s="660"/>
      <c r="DP10" s="661"/>
      <c r="DQ10" s="668">
        <v>28759</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360852</v>
      </c>
      <c r="BH11" s="660"/>
      <c r="BI11" s="660"/>
      <c r="BJ11" s="660"/>
      <c r="BK11" s="660"/>
      <c r="BL11" s="660"/>
      <c r="BM11" s="660"/>
      <c r="BN11" s="661"/>
      <c r="BO11" s="662">
        <v>4.5</v>
      </c>
      <c r="BP11" s="662"/>
      <c r="BQ11" s="662"/>
      <c r="BR11" s="662"/>
      <c r="BS11" s="668" t="s">
        <v>122</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1471466</v>
      </c>
      <c r="CS11" s="660"/>
      <c r="CT11" s="660"/>
      <c r="CU11" s="660"/>
      <c r="CV11" s="660"/>
      <c r="CW11" s="660"/>
      <c r="CX11" s="660"/>
      <c r="CY11" s="661"/>
      <c r="CZ11" s="662">
        <v>4.2</v>
      </c>
      <c r="DA11" s="662"/>
      <c r="DB11" s="662"/>
      <c r="DC11" s="662"/>
      <c r="DD11" s="668">
        <v>329213</v>
      </c>
      <c r="DE11" s="660"/>
      <c r="DF11" s="660"/>
      <c r="DG11" s="660"/>
      <c r="DH11" s="660"/>
      <c r="DI11" s="660"/>
      <c r="DJ11" s="660"/>
      <c r="DK11" s="660"/>
      <c r="DL11" s="660"/>
      <c r="DM11" s="660"/>
      <c r="DN11" s="660"/>
      <c r="DO11" s="660"/>
      <c r="DP11" s="661"/>
      <c r="DQ11" s="668">
        <v>717957</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1103164</v>
      </c>
      <c r="S12" s="660"/>
      <c r="T12" s="660"/>
      <c r="U12" s="660"/>
      <c r="V12" s="660"/>
      <c r="W12" s="660"/>
      <c r="X12" s="660"/>
      <c r="Y12" s="661"/>
      <c r="Z12" s="662">
        <v>3</v>
      </c>
      <c r="AA12" s="662"/>
      <c r="AB12" s="662"/>
      <c r="AC12" s="662"/>
      <c r="AD12" s="663">
        <v>1103164</v>
      </c>
      <c r="AE12" s="663"/>
      <c r="AF12" s="663"/>
      <c r="AG12" s="663"/>
      <c r="AH12" s="663"/>
      <c r="AI12" s="663"/>
      <c r="AJ12" s="663"/>
      <c r="AK12" s="663"/>
      <c r="AL12" s="664">
        <v>5.4</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4142135</v>
      </c>
      <c r="BH12" s="660"/>
      <c r="BI12" s="660"/>
      <c r="BJ12" s="660"/>
      <c r="BK12" s="660"/>
      <c r="BL12" s="660"/>
      <c r="BM12" s="660"/>
      <c r="BN12" s="661"/>
      <c r="BO12" s="662">
        <v>52</v>
      </c>
      <c r="BP12" s="662"/>
      <c r="BQ12" s="662"/>
      <c r="BR12" s="662"/>
      <c r="BS12" s="668" t="s">
        <v>122</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1201041</v>
      </c>
      <c r="CS12" s="660"/>
      <c r="CT12" s="660"/>
      <c r="CU12" s="660"/>
      <c r="CV12" s="660"/>
      <c r="CW12" s="660"/>
      <c r="CX12" s="660"/>
      <c r="CY12" s="661"/>
      <c r="CZ12" s="662">
        <v>3.4</v>
      </c>
      <c r="DA12" s="662"/>
      <c r="DB12" s="662"/>
      <c r="DC12" s="662"/>
      <c r="DD12" s="668">
        <v>14089</v>
      </c>
      <c r="DE12" s="660"/>
      <c r="DF12" s="660"/>
      <c r="DG12" s="660"/>
      <c r="DH12" s="660"/>
      <c r="DI12" s="660"/>
      <c r="DJ12" s="660"/>
      <c r="DK12" s="660"/>
      <c r="DL12" s="660"/>
      <c r="DM12" s="660"/>
      <c r="DN12" s="660"/>
      <c r="DO12" s="660"/>
      <c r="DP12" s="661"/>
      <c r="DQ12" s="668">
        <v>942391</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17617</v>
      </c>
      <c r="S13" s="660"/>
      <c r="T13" s="660"/>
      <c r="U13" s="660"/>
      <c r="V13" s="660"/>
      <c r="W13" s="660"/>
      <c r="X13" s="660"/>
      <c r="Y13" s="661"/>
      <c r="Z13" s="662">
        <v>0</v>
      </c>
      <c r="AA13" s="662"/>
      <c r="AB13" s="662"/>
      <c r="AC13" s="662"/>
      <c r="AD13" s="663">
        <v>17617</v>
      </c>
      <c r="AE13" s="663"/>
      <c r="AF13" s="663"/>
      <c r="AG13" s="663"/>
      <c r="AH13" s="663"/>
      <c r="AI13" s="663"/>
      <c r="AJ13" s="663"/>
      <c r="AK13" s="663"/>
      <c r="AL13" s="664">
        <v>0.1</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4133232</v>
      </c>
      <c r="BH13" s="660"/>
      <c r="BI13" s="660"/>
      <c r="BJ13" s="660"/>
      <c r="BK13" s="660"/>
      <c r="BL13" s="660"/>
      <c r="BM13" s="660"/>
      <c r="BN13" s="661"/>
      <c r="BO13" s="662">
        <v>51.9</v>
      </c>
      <c r="BP13" s="662"/>
      <c r="BQ13" s="662"/>
      <c r="BR13" s="662"/>
      <c r="BS13" s="668" t="s">
        <v>122</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4116583</v>
      </c>
      <c r="CS13" s="660"/>
      <c r="CT13" s="660"/>
      <c r="CU13" s="660"/>
      <c r="CV13" s="660"/>
      <c r="CW13" s="660"/>
      <c r="CX13" s="660"/>
      <c r="CY13" s="661"/>
      <c r="CZ13" s="662">
        <v>11.7</v>
      </c>
      <c r="DA13" s="662"/>
      <c r="DB13" s="662"/>
      <c r="DC13" s="662"/>
      <c r="DD13" s="668">
        <v>1252553</v>
      </c>
      <c r="DE13" s="660"/>
      <c r="DF13" s="660"/>
      <c r="DG13" s="660"/>
      <c r="DH13" s="660"/>
      <c r="DI13" s="660"/>
      <c r="DJ13" s="660"/>
      <c r="DK13" s="660"/>
      <c r="DL13" s="660"/>
      <c r="DM13" s="660"/>
      <c r="DN13" s="660"/>
      <c r="DO13" s="660"/>
      <c r="DP13" s="661"/>
      <c r="DQ13" s="668">
        <v>2886712</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238179</v>
      </c>
      <c r="BH14" s="660"/>
      <c r="BI14" s="660"/>
      <c r="BJ14" s="660"/>
      <c r="BK14" s="660"/>
      <c r="BL14" s="660"/>
      <c r="BM14" s="660"/>
      <c r="BN14" s="661"/>
      <c r="BO14" s="662">
        <v>3</v>
      </c>
      <c r="BP14" s="662"/>
      <c r="BQ14" s="662"/>
      <c r="BR14" s="662"/>
      <c r="BS14" s="668" t="s">
        <v>122</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1131560</v>
      </c>
      <c r="CS14" s="660"/>
      <c r="CT14" s="660"/>
      <c r="CU14" s="660"/>
      <c r="CV14" s="660"/>
      <c r="CW14" s="660"/>
      <c r="CX14" s="660"/>
      <c r="CY14" s="661"/>
      <c r="CZ14" s="662">
        <v>3.2</v>
      </c>
      <c r="DA14" s="662"/>
      <c r="DB14" s="662"/>
      <c r="DC14" s="662"/>
      <c r="DD14" s="668">
        <v>198303</v>
      </c>
      <c r="DE14" s="660"/>
      <c r="DF14" s="660"/>
      <c r="DG14" s="660"/>
      <c r="DH14" s="660"/>
      <c r="DI14" s="660"/>
      <c r="DJ14" s="660"/>
      <c r="DK14" s="660"/>
      <c r="DL14" s="660"/>
      <c r="DM14" s="660"/>
      <c r="DN14" s="660"/>
      <c r="DO14" s="660"/>
      <c r="DP14" s="661"/>
      <c r="DQ14" s="668">
        <v>863964</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128238</v>
      </c>
      <c r="S15" s="660"/>
      <c r="T15" s="660"/>
      <c r="U15" s="660"/>
      <c r="V15" s="660"/>
      <c r="W15" s="660"/>
      <c r="X15" s="660"/>
      <c r="Y15" s="661"/>
      <c r="Z15" s="662">
        <v>0.3</v>
      </c>
      <c r="AA15" s="662"/>
      <c r="AB15" s="662"/>
      <c r="AC15" s="662"/>
      <c r="AD15" s="663">
        <v>128238</v>
      </c>
      <c r="AE15" s="663"/>
      <c r="AF15" s="663"/>
      <c r="AG15" s="663"/>
      <c r="AH15" s="663"/>
      <c r="AI15" s="663"/>
      <c r="AJ15" s="663"/>
      <c r="AK15" s="663"/>
      <c r="AL15" s="664">
        <v>0.6</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376811</v>
      </c>
      <c r="BH15" s="660"/>
      <c r="BI15" s="660"/>
      <c r="BJ15" s="660"/>
      <c r="BK15" s="660"/>
      <c r="BL15" s="660"/>
      <c r="BM15" s="660"/>
      <c r="BN15" s="661"/>
      <c r="BO15" s="662">
        <v>4.7</v>
      </c>
      <c r="BP15" s="662"/>
      <c r="BQ15" s="662"/>
      <c r="BR15" s="662"/>
      <c r="BS15" s="668" t="s">
        <v>122</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3074304</v>
      </c>
      <c r="CS15" s="660"/>
      <c r="CT15" s="660"/>
      <c r="CU15" s="660"/>
      <c r="CV15" s="660"/>
      <c r="CW15" s="660"/>
      <c r="CX15" s="660"/>
      <c r="CY15" s="661"/>
      <c r="CZ15" s="662">
        <v>8.8000000000000007</v>
      </c>
      <c r="DA15" s="662"/>
      <c r="DB15" s="662"/>
      <c r="DC15" s="662"/>
      <c r="DD15" s="668">
        <v>513178</v>
      </c>
      <c r="DE15" s="660"/>
      <c r="DF15" s="660"/>
      <c r="DG15" s="660"/>
      <c r="DH15" s="660"/>
      <c r="DI15" s="660"/>
      <c r="DJ15" s="660"/>
      <c r="DK15" s="660"/>
      <c r="DL15" s="660"/>
      <c r="DM15" s="660"/>
      <c r="DN15" s="660"/>
      <c r="DO15" s="660"/>
      <c r="DP15" s="661"/>
      <c r="DQ15" s="668">
        <v>2160283</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122</v>
      </c>
      <c r="AA16" s="662"/>
      <c r="AB16" s="662"/>
      <c r="AC16" s="662"/>
      <c r="AD16" s="663" t="s">
        <v>170</v>
      </c>
      <c r="AE16" s="663"/>
      <c r="AF16" s="663"/>
      <c r="AG16" s="663"/>
      <c r="AH16" s="663"/>
      <c r="AI16" s="663"/>
      <c r="AJ16" s="663"/>
      <c r="AK16" s="663"/>
      <c r="AL16" s="664" t="s">
        <v>122</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107190</v>
      </c>
      <c r="CS16" s="660"/>
      <c r="CT16" s="660"/>
      <c r="CU16" s="660"/>
      <c r="CV16" s="660"/>
      <c r="CW16" s="660"/>
      <c r="CX16" s="660"/>
      <c r="CY16" s="661"/>
      <c r="CZ16" s="662">
        <v>0.3</v>
      </c>
      <c r="DA16" s="662"/>
      <c r="DB16" s="662"/>
      <c r="DC16" s="662"/>
      <c r="DD16" s="668" t="s">
        <v>122</v>
      </c>
      <c r="DE16" s="660"/>
      <c r="DF16" s="660"/>
      <c r="DG16" s="660"/>
      <c r="DH16" s="660"/>
      <c r="DI16" s="660"/>
      <c r="DJ16" s="660"/>
      <c r="DK16" s="660"/>
      <c r="DL16" s="660"/>
      <c r="DM16" s="660"/>
      <c r="DN16" s="660"/>
      <c r="DO16" s="660"/>
      <c r="DP16" s="661"/>
      <c r="DQ16" s="668">
        <v>46866</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33268</v>
      </c>
      <c r="S17" s="660"/>
      <c r="T17" s="660"/>
      <c r="U17" s="660"/>
      <c r="V17" s="660"/>
      <c r="W17" s="660"/>
      <c r="X17" s="660"/>
      <c r="Y17" s="661"/>
      <c r="Z17" s="662">
        <v>0.1</v>
      </c>
      <c r="AA17" s="662"/>
      <c r="AB17" s="662"/>
      <c r="AC17" s="662"/>
      <c r="AD17" s="663">
        <v>33268</v>
      </c>
      <c r="AE17" s="663"/>
      <c r="AF17" s="663"/>
      <c r="AG17" s="663"/>
      <c r="AH17" s="663"/>
      <c r="AI17" s="663"/>
      <c r="AJ17" s="663"/>
      <c r="AK17" s="663"/>
      <c r="AL17" s="664">
        <v>0.2</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170</v>
      </c>
      <c r="BP17" s="662"/>
      <c r="BQ17" s="662"/>
      <c r="BR17" s="662"/>
      <c r="BS17" s="668" t="s">
        <v>122</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4917031</v>
      </c>
      <c r="CS17" s="660"/>
      <c r="CT17" s="660"/>
      <c r="CU17" s="660"/>
      <c r="CV17" s="660"/>
      <c r="CW17" s="660"/>
      <c r="CX17" s="660"/>
      <c r="CY17" s="661"/>
      <c r="CZ17" s="662">
        <v>14</v>
      </c>
      <c r="DA17" s="662"/>
      <c r="DB17" s="662"/>
      <c r="DC17" s="662"/>
      <c r="DD17" s="668" t="s">
        <v>122</v>
      </c>
      <c r="DE17" s="660"/>
      <c r="DF17" s="660"/>
      <c r="DG17" s="660"/>
      <c r="DH17" s="660"/>
      <c r="DI17" s="660"/>
      <c r="DJ17" s="660"/>
      <c r="DK17" s="660"/>
      <c r="DL17" s="660"/>
      <c r="DM17" s="660"/>
      <c r="DN17" s="660"/>
      <c r="DO17" s="660"/>
      <c r="DP17" s="661"/>
      <c r="DQ17" s="668">
        <v>4775650</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12356719</v>
      </c>
      <c r="S18" s="660"/>
      <c r="T18" s="660"/>
      <c r="U18" s="660"/>
      <c r="V18" s="660"/>
      <c r="W18" s="660"/>
      <c r="X18" s="660"/>
      <c r="Y18" s="661"/>
      <c r="Z18" s="662">
        <v>33.200000000000003</v>
      </c>
      <c r="AA18" s="662"/>
      <c r="AB18" s="662"/>
      <c r="AC18" s="662"/>
      <c r="AD18" s="663">
        <v>10806768</v>
      </c>
      <c r="AE18" s="663"/>
      <c r="AF18" s="663"/>
      <c r="AG18" s="663"/>
      <c r="AH18" s="663"/>
      <c r="AI18" s="663"/>
      <c r="AJ18" s="663"/>
      <c r="AK18" s="663"/>
      <c r="AL18" s="664">
        <v>52.4</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170</v>
      </c>
      <c r="BP18" s="662"/>
      <c r="BQ18" s="662"/>
      <c r="BR18" s="662"/>
      <c r="BS18" s="668" t="s">
        <v>122</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10806768</v>
      </c>
      <c r="S19" s="660"/>
      <c r="T19" s="660"/>
      <c r="U19" s="660"/>
      <c r="V19" s="660"/>
      <c r="W19" s="660"/>
      <c r="X19" s="660"/>
      <c r="Y19" s="661"/>
      <c r="Z19" s="662">
        <v>29</v>
      </c>
      <c r="AA19" s="662"/>
      <c r="AB19" s="662"/>
      <c r="AC19" s="662"/>
      <c r="AD19" s="663">
        <v>10806768</v>
      </c>
      <c r="AE19" s="663"/>
      <c r="AF19" s="663"/>
      <c r="AG19" s="663"/>
      <c r="AH19" s="663"/>
      <c r="AI19" s="663"/>
      <c r="AJ19" s="663"/>
      <c r="AK19" s="663"/>
      <c r="AL19" s="664">
        <v>52.4</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116</v>
      </c>
      <c r="BH19" s="660"/>
      <c r="BI19" s="660"/>
      <c r="BJ19" s="660"/>
      <c r="BK19" s="660"/>
      <c r="BL19" s="660"/>
      <c r="BM19" s="660"/>
      <c r="BN19" s="661"/>
      <c r="BO19" s="662">
        <v>0</v>
      </c>
      <c r="BP19" s="662"/>
      <c r="BQ19" s="662"/>
      <c r="BR19" s="662"/>
      <c r="BS19" s="668" t="s">
        <v>122</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1549951</v>
      </c>
      <c r="S20" s="660"/>
      <c r="T20" s="660"/>
      <c r="U20" s="660"/>
      <c r="V20" s="660"/>
      <c r="W20" s="660"/>
      <c r="X20" s="660"/>
      <c r="Y20" s="661"/>
      <c r="Z20" s="662">
        <v>4.2</v>
      </c>
      <c r="AA20" s="662"/>
      <c r="AB20" s="662"/>
      <c r="AC20" s="662"/>
      <c r="AD20" s="663" t="s">
        <v>122</v>
      </c>
      <c r="AE20" s="663"/>
      <c r="AF20" s="663"/>
      <c r="AG20" s="663"/>
      <c r="AH20" s="663"/>
      <c r="AI20" s="663"/>
      <c r="AJ20" s="663"/>
      <c r="AK20" s="663"/>
      <c r="AL20" s="664" t="s">
        <v>122</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116</v>
      </c>
      <c r="BH20" s="660"/>
      <c r="BI20" s="660"/>
      <c r="BJ20" s="660"/>
      <c r="BK20" s="660"/>
      <c r="BL20" s="660"/>
      <c r="BM20" s="660"/>
      <c r="BN20" s="661"/>
      <c r="BO20" s="662">
        <v>0</v>
      </c>
      <c r="BP20" s="662"/>
      <c r="BQ20" s="662"/>
      <c r="BR20" s="662"/>
      <c r="BS20" s="668" t="s">
        <v>122</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35087933</v>
      </c>
      <c r="CS20" s="660"/>
      <c r="CT20" s="660"/>
      <c r="CU20" s="660"/>
      <c r="CV20" s="660"/>
      <c r="CW20" s="660"/>
      <c r="CX20" s="660"/>
      <c r="CY20" s="661"/>
      <c r="CZ20" s="662">
        <v>100</v>
      </c>
      <c r="DA20" s="662"/>
      <c r="DB20" s="662"/>
      <c r="DC20" s="662"/>
      <c r="DD20" s="668">
        <v>4123678</v>
      </c>
      <c r="DE20" s="660"/>
      <c r="DF20" s="660"/>
      <c r="DG20" s="660"/>
      <c r="DH20" s="660"/>
      <c r="DI20" s="660"/>
      <c r="DJ20" s="660"/>
      <c r="DK20" s="660"/>
      <c r="DL20" s="660"/>
      <c r="DM20" s="660"/>
      <c r="DN20" s="660"/>
      <c r="DO20" s="660"/>
      <c r="DP20" s="661"/>
      <c r="DQ20" s="668">
        <v>23775618</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170</v>
      </c>
      <c r="AE21" s="663"/>
      <c r="AF21" s="663"/>
      <c r="AG21" s="663"/>
      <c r="AH21" s="663"/>
      <c r="AI21" s="663"/>
      <c r="AJ21" s="663"/>
      <c r="AK21" s="663"/>
      <c r="AL21" s="664" t="s">
        <v>122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116</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22075230</v>
      </c>
      <c r="S22" s="660"/>
      <c r="T22" s="660"/>
      <c r="U22" s="660"/>
      <c r="V22" s="660"/>
      <c r="W22" s="660"/>
      <c r="X22" s="660"/>
      <c r="Y22" s="661"/>
      <c r="Z22" s="662">
        <v>59.3</v>
      </c>
      <c r="AA22" s="662"/>
      <c r="AB22" s="662"/>
      <c r="AC22" s="662"/>
      <c r="AD22" s="663">
        <v>20525279</v>
      </c>
      <c r="AE22" s="663"/>
      <c r="AF22" s="663"/>
      <c r="AG22" s="663"/>
      <c r="AH22" s="663"/>
      <c r="AI22" s="663"/>
      <c r="AJ22" s="663"/>
      <c r="AK22" s="663"/>
      <c r="AL22" s="664">
        <v>99.6</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170</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9823</v>
      </c>
      <c r="S23" s="660"/>
      <c r="T23" s="660"/>
      <c r="U23" s="660"/>
      <c r="V23" s="660"/>
      <c r="W23" s="660"/>
      <c r="X23" s="660"/>
      <c r="Y23" s="661"/>
      <c r="Z23" s="662">
        <v>0</v>
      </c>
      <c r="AA23" s="662"/>
      <c r="AB23" s="662"/>
      <c r="AC23" s="662"/>
      <c r="AD23" s="663">
        <v>9823</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170</v>
      </c>
      <c r="BP23" s="662"/>
      <c r="BQ23" s="662"/>
      <c r="BR23" s="662"/>
      <c r="BS23" s="668" t="s">
        <v>122</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91" t="s">
        <v>277</v>
      </c>
      <c r="DM23" s="692"/>
      <c r="DN23" s="692"/>
      <c r="DO23" s="692"/>
      <c r="DP23" s="692"/>
      <c r="DQ23" s="692"/>
      <c r="DR23" s="692"/>
      <c r="DS23" s="692"/>
      <c r="DT23" s="692"/>
      <c r="DU23" s="692"/>
      <c r="DV23" s="693"/>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71455</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14609528</v>
      </c>
      <c r="CS24" s="649"/>
      <c r="CT24" s="649"/>
      <c r="CU24" s="649"/>
      <c r="CV24" s="649"/>
      <c r="CW24" s="649"/>
      <c r="CX24" s="649"/>
      <c r="CY24" s="650"/>
      <c r="CZ24" s="653">
        <v>41.6</v>
      </c>
      <c r="DA24" s="654"/>
      <c r="DB24" s="654"/>
      <c r="DC24" s="673"/>
      <c r="DD24" s="694">
        <v>11003046</v>
      </c>
      <c r="DE24" s="649"/>
      <c r="DF24" s="649"/>
      <c r="DG24" s="649"/>
      <c r="DH24" s="649"/>
      <c r="DI24" s="649"/>
      <c r="DJ24" s="649"/>
      <c r="DK24" s="650"/>
      <c r="DL24" s="694">
        <v>10433091</v>
      </c>
      <c r="DM24" s="649"/>
      <c r="DN24" s="649"/>
      <c r="DO24" s="649"/>
      <c r="DP24" s="649"/>
      <c r="DQ24" s="649"/>
      <c r="DR24" s="649"/>
      <c r="DS24" s="649"/>
      <c r="DT24" s="649"/>
      <c r="DU24" s="649"/>
      <c r="DV24" s="650"/>
      <c r="DW24" s="653">
        <v>48.2</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348393</v>
      </c>
      <c r="S25" s="660"/>
      <c r="T25" s="660"/>
      <c r="U25" s="660"/>
      <c r="V25" s="660"/>
      <c r="W25" s="660"/>
      <c r="X25" s="660"/>
      <c r="Y25" s="661"/>
      <c r="Z25" s="662">
        <v>0.9</v>
      </c>
      <c r="AA25" s="662"/>
      <c r="AB25" s="662"/>
      <c r="AC25" s="662"/>
      <c r="AD25" s="663">
        <v>32980</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170</v>
      </c>
      <c r="BP25" s="662"/>
      <c r="BQ25" s="662"/>
      <c r="BR25" s="662"/>
      <c r="BS25" s="668" t="s">
        <v>122</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4921360</v>
      </c>
      <c r="CS25" s="683"/>
      <c r="CT25" s="683"/>
      <c r="CU25" s="683"/>
      <c r="CV25" s="683"/>
      <c r="CW25" s="683"/>
      <c r="CX25" s="683"/>
      <c r="CY25" s="684"/>
      <c r="CZ25" s="664">
        <v>14</v>
      </c>
      <c r="DA25" s="695"/>
      <c r="DB25" s="695"/>
      <c r="DC25" s="697"/>
      <c r="DD25" s="668">
        <v>4620045</v>
      </c>
      <c r="DE25" s="683"/>
      <c r="DF25" s="683"/>
      <c r="DG25" s="683"/>
      <c r="DH25" s="683"/>
      <c r="DI25" s="683"/>
      <c r="DJ25" s="683"/>
      <c r="DK25" s="684"/>
      <c r="DL25" s="668">
        <v>4561754</v>
      </c>
      <c r="DM25" s="683"/>
      <c r="DN25" s="683"/>
      <c r="DO25" s="683"/>
      <c r="DP25" s="683"/>
      <c r="DQ25" s="683"/>
      <c r="DR25" s="683"/>
      <c r="DS25" s="683"/>
      <c r="DT25" s="683"/>
      <c r="DU25" s="683"/>
      <c r="DV25" s="684"/>
      <c r="DW25" s="664">
        <v>21.1</v>
      </c>
      <c r="DX25" s="695"/>
      <c r="DY25" s="695"/>
      <c r="DZ25" s="695"/>
      <c r="EA25" s="695"/>
      <c r="EB25" s="695"/>
      <c r="EC25" s="696"/>
    </row>
    <row r="26" spans="2:133" ht="11.25" customHeight="1" x14ac:dyDescent="0.15">
      <c r="B26" s="656" t="s">
        <v>285</v>
      </c>
      <c r="C26" s="657"/>
      <c r="D26" s="657"/>
      <c r="E26" s="657"/>
      <c r="F26" s="657"/>
      <c r="G26" s="657"/>
      <c r="H26" s="657"/>
      <c r="I26" s="657"/>
      <c r="J26" s="657"/>
      <c r="K26" s="657"/>
      <c r="L26" s="657"/>
      <c r="M26" s="657"/>
      <c r="N26" s="657"/>
      <c r="O26" s="657"/>
      <c r="P26" s="657"/>
      <c r="Q26" s="658"/>
      <c r="R26" s="659">
        <v>286822</v>
      </c>
      <c r="S26" s="660"/>
      <c r="T26" s="660"/>
      <c r="U26" s="660"/>
      <c r="V26" s="660"/>
      <c r="W26" s="660"/>
      <c r="X26" s="660"/>
      <c r="Y26" s="661"/>
      <c r="Z26" s="662">
        <v>0.8</v>
      </c>
      <c r="AA26" s="662"/>
      <c r="AB26" s="662"/>
      <c r="AC26" s="662"/>
      <c r="AD26" s="663">
        <v>6032</v>
      </c>
      <c r="AE26" s="663"/>
      <c r="AF26" s="663"/>
      <c r="AG26" s="663"/>
      <c r="AH26" s="663"/>
      <c r="AI26" s="663"/>
      <c r="AJ26" s="663"/>
      <c r="AK26" s="663"/>
      <c r="AL26" s="664">
        <v>0</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3370404</v>
      </c>
      <c r="CS26" s="660"/>
      <c r="CT26" s="660"/>
      <c r="CU26" s="660"/>
      <c r="CV26" s="660"/>
      <c r="CW26" s="660"/>
      <c r="CX26" s="660"/>
      <c r="CY26" s="661"/>
      <c r="CZ26" s="664">
        <v>9.6</v>
      </c>
      <c r="DA26" s="695"/>
      <c r="DB26" s="695"/>
      <c r="DC26" s="697"/>
      <c r="DD26" s="668">
        <v>3095348</v>
      </c>
      <c r="DE26" s="660"/>
      <c r="DF26" s="660"/>
      <c r="DG26" s="660"/>
      <c r="DH26" s="660"/>
      <c r="DI26" s="660"/>
      <c r="DJ26" s="660"/>
      <c r="DK26" s="661"/>
      <c r="DL26" s="668" t="s">
        <v>122</v>
      </c>
      <c r="DM26" s="660"/>
      <c r="DN26" s="660"/>
      <c r="DO26" s="660"/>
      <c r="DP26" s="660"/>
      <c r="DQ26" s="660"/>
      <c r="DR26" s="660"/>
      <c r="DS26" s="660"/>
      <c r="DT26" s="660"/>
      <c r="DU26" s="660"/>
      <c r="DV26" s="661"/>
      <c r="DW26" s="664" t="s">
        <v>170</v>
      </c>
      <c r="DX26" s="695"/>
      <c r="DY26" s="695"/>
      <c r="DZ26" s="695"/>
      <c r="EA26" s="695"/>
      <c r="EB26" s="695"/>
      <c r="EC26" s="696"/>
    </row>
    <row r="27" spans="2:133" ht="11.25" customHeight="1" x14ac:dyDescent="0.15">
      <c r="B27" s="656" t="s">
        <v>288</v>
      </c>
      <c r="C27" s="657"/>
      <c r="D27" s="657"/>
      <c r="E27" s="657"/>
      <c r="F27" s="657"/>
      <c r="G27" s="657"/>
      <c r="H27" s="657"/>
      <c r="I27" s="657"/>
      <c r="J27" s="657"/>
      <c r="K27" s="657"/>
      <c r="L27" s="657"/>
      <c r="M27" s="657"/>
      <c r="N27" s="657"/>
      <c r="O27" s="657"/>
      <c r="P27" s="657"/>
      <c r="Q27" s="658"/>
      <c r="R27" s="659">
        <v>2991324</v>
      </c>
      <c r="S27" s="660"/>
      <c r="T27" s="660"/>
      <c r="U27" s="660"/>
      <c r="V27" s="660"/>
      <c r="W27" s="660"/>
      <c r="X27" s="660"/>
      <c r="Y27" s="661"/>
      <c r="Z27" s="662">
        <v>8</v>
      </c>
      <c r="AA27" s="662"/>
      <c r="AB27" s="662"/>
      <c r="AC27" s="662"/>
      <c r="AD27" s="663">
        <v>20823</v>
      </c>
      <c r="AE27" s="663"/>
      <c r="AF27" s="663"/>
      <c r="AG27" s="663"/>
      <c r="AH27" s="663"/>
      <c r="AI27" s="663"/>
      <c r="AJ27" s="663"/>
      <c r="AK27" s="663"/>
      <c r="AL27" s="664">
        <v>0.1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7964403</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4771137</v>
      </c>
      <c r="CS27" s="683"/>
      <c r="CT27" s="683"/>
      <c r="CU27" s="683"/>
      <c r="CV27" s="683"/>
      <c r="CW27" s="683"/>
      <c r="CX27" s="683"/>
      <c r="CY27" s="684"/>
      <c r="CZ27" s="664">
        <v>13.6</v>
      </c>
      <c r="DA27" s="695"/>
      <c r="DB27" s="695"/>
      <c r="DC27" s="697"/>
      <c r="DD27" s="668">
        <v>1607351</v>
      </c>
      <c r="DE27" s="683"/>
      <c r="DF27" s="683"/>
      <c r="DG27" s="683"/>
      <c r="DH27" s="683"/>
      <c r="DI27" s="683"/>
      <c r="DJ27" s="683"/>
      <c r="DK27" s="684"/>
      <c r="DL27" s="668">
        <v>1606407</v>
      </c>
      <c r="DM27" s="683"/>
      <c r="DN27" s="683"/>
      <c r="DO27" s="683"/>
      <c r="DP27" s="683"/>
      <c r="DQ27" s="683"/>
      <c r="DR27" s="683"/>
      <c r="DS27" s="683"/>
      <c r="DT27" s="683"/>
      <c r="DU27" s="683"/>
      <c r="DV27" s="684"/>
      <c r="DW27" s="664">
        <v>7.4</v>
      </c>
      <c r="DX27" s="695"/>
      <c r="DY27" s="695"/>
      <c r="DZ27" s="695"/>
      <c r="EA27" s="695"/>
      <c r="EB27" s="695"/>
      <c r="EC27" s="696"/>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4917031</v>
      </c>
      <c r="CS28" s="660"/>
      <c r="CT28" s="660"/>
      <c r="CU28" s="660"/>
      <c r="CV28" s="660"/>
      <c r="CW28" s="660"/>
      <c r="CX28" s="660"/>
      <c r="CY28" s="661"/>
      <c r="CZ28" s="664">
        <v>14</v>
      </c>
      <c r="DA28" s="695"/>
      <c r="DB28" s="695"/>
      <c r="DC28" s="697"/>
      <c r="DD28" s="668">
        <v>4775650</v>
      </c>
      <c r="DE28" s="660"/>
      <c r="DF28" s="660"/>
      <c r="DG28" s="660"/>
      <c r="DH28" s="660"/>
      <c r="DI28" s="660"/>
      <c r="DJ28" s="660"/>
      <c r="DK28" s="661"/>
      <c r="DL28" s="668">
        <v>4264930</v>
      </c>
      <c r="DM28" s="660"/>
      <c r="DN28" s="660"/>
      <c r="DO28" s="660"/>
      <c r="DP28" s="660"/>
      <c r="DQ28" s="660"/>
      <c r="DR28" s="660"/>
      <c r="DS28" s="660"/>
      <c r="DT28" s="660"/>
      <c r="DU28" s="660"/>
      <c r="DV28" s="661"/>
      <c r="DW28" s="664">
        <v>19.7</v>
      </c>
      <c r="DX28" s="695"/>
      <c r="DY28" s="695"/>
      <c r="DZ28" s="695"/>
      <c r="EA28" s="695"/>
      <c r="EB28" s="695"/>
      <c r="EC28" s="696"/>
    </row>
    <row r="29" spans="2:133" ht="11.25" customHeight="1" x14ac:dyDescent="0.15">
      <c r="B29" s="656" t="s">
        <v>293</v>
      </c>
      <c r="C29" s="657"/>
      <c r="D29" s="657"/>
      <c r="E29" s="657"/>
      <c r="F29" s="657"/>
      <c r="G29" s="657"/>
      <c r="H29" s="657"/>
      <c r="I29" s="657"/>
      <c r="J29" s="657"/>
      <c r="K29" s="657"/>
      <c r="L29" s="657"/>
      <c r="M29" s="657"/>
      <c r="N29" s="657"/>
      <c r="O29" s="657"/>
      <c r="P29" s="657"/>
      <c r="Q29" s="658"/>
      <c r="R29" s="659">
        <v>2333764</v>
      </c>
      <c r="S29" s="660"/>
      <c r="T29" s="660"/>
      <c r="U29" s="660"/>
      <c r="V29" s="660"/>
      <c r="W29" s="660"/>
      <c r="X29" s="660"/>
      <c r="Y29" s="661"/>
      <c r="Z29" s="662">
        <v>6.3</v>
      </c>
      <c r="AA29" s="662"/>
      <c r="AB29" s="662"/>
      <c r="AC29" s="662"/>
      <c r="AD29" s="663">
        <v>7688</v>
      </c>
      <c r="AE29" s="663"/>
      <c r="AF29" s="663"/>
      <c r="AG29" s="663"/>
      <c r="AH29" s="663"/>
      <c r="AI29" s="663"/>
      <c r="AJ29" s="663"/>
      <c r="AK29" s="663"/>
      <c r="AL29" s="664">
        <v>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4917031</v>
      </c>
      <c r="CS29" s="683"/>
      <c r="CT29" s="683"/>
      <c r="CU29" s="683"/>
      <c r="CV29" s="683"/>
      <c r="CW29" s="683"/>
      <c r="CX29" s="683"/>
      <c r="CY29" s="684"/>
      <c r="CZ29" s="664">
        <v>14</v>
      </c>
      <c r="DA29" s="695"/>
      <c r="DB29" s="695"/>
      <c r="DC29" s="697"/>
      <c r="DD29" s="668">
        <v>4775650</v>
      </c>
      <c r="DE29" s="683"/>
      <c r="DF29" s="683"/>
      <c r="DG29" s="683"/>
      <c r="DH29" s="683"/>
      <c r="DI29" s="683"/>
      <c r="DJ29" s="683"/>
      <c r="DK29" s="684"/>
      <c r="DL29" s="668">
        <v>4264930</v>
      </c>
      <c r="DM29" s="683"/>
      <c r="DN29" s="683"/>
      <c r="DO29" s="683"/>
      <c r="DP29" s="683"/>
      <c r="DQ29" s="683"/>
      <c r="DR29" s="683"/>
      <c r="DS29" s="683"/>
      <c r="DT29" s="683"/>
      <c r="DU29" s="683"/>
      <c r="DV29" s="684"/>
      <c r="DW29" s="664">
        <v>19.7</v>
      </c>
      <c r="DX29" s="695"/>
      <c r="DY29" s="695"/>
      <c r="DZ29" s="695"/>
      <c r="EA29" s="695"/>
      <c r="EB29" s="695"/>
      <c r="EC29" s="696"/>
    </row>
    <row r="30" spans="2:133" ht="11.25" customHeight="1" x14ac:dyDescent="0.15">
      <c r="B30" s="656" t="s">
        <v>298</v>
      </c>
      <c r="C30" s="657"/>
      <c r="D30" s="657"/>
      <c r="E30" s="657"/>
      <c r="F30" s="657"/>
      <c r="G30" s="657"/>
      <c r="H30" s="657"/>
      <c r="I30" s="657"/>
      <c r="J30" s="657"/>
      <c r="K30" s="657"/>
      <c r="L30" s="657"/>
      <c r="M30" s="657"/>
      <c r="N30" s="657"/>
      <c r="O30" s="657"/>
      <c r="P30" s="657"/>
      <c r="Q30" s="658"/>
      <c r="R30" s="659">
        <v>76061</v>
      </c>
      <c r="S30" s="660"/>
      <c r="T30" s="660"/>
      <c r="U30" s="660"/>
      <c r="V30" s="660"/>
      <c r="W30" s="660"/>
      <c r="X30" s="660"/>
      <c r="Y30" s="661"/>
      <c r="Z30" s="662">
        <v>0.2</v>
      </c>
      <c r="AA30" s="662"/>
      <c r="AB30" s="662"/>
      <c r="AC30" s="662"/>
      <c r="AD30" s="663">
        <v>6863</v>
      </c>
      <c r="AE30" s="663"/>
      <c r="AF30" s="663"/>
      <c r="AG30" s="663"/>
      <c r="AH30" s="663"/>
      <c r="AI30" s="663"/>
      <c r="AJ30" s="663"/>
      <c r="AK30" s="663"/>
      <c r="AL30" s="664">
        <v>0</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v>
      </c>
      <c r="BH30" s="720"/>
      <c r="BI30" s="720"/>
      <c r="BJ30" s="720"/>
      <c r="BK30" s="720"/>
      <c r="BL30" s="720"/>
      <c r="BM30" s="654">
        <v>95.4</v>
      </c>
      <c r="BN30" s="720"/>
      <c r="BO30" s="720"/>
      <c r="BP30" s="720"/>
      <c r="BQ30" s="721"/>
      <c r="BR30" s="719">
        <v>99.1</v>
      </c>
      <c r="BS30" s="720"/>
      <c r="BT30" s="720"/>
      <c r="BU30" s="720"/>
      <c r="BV30" s="720"/>
      <c r="BW30" s="720"/>
      <c r="BX30" s="654">
        <v>95.1</v>
      </c>
      <c r="BY30" s="720"/>
      <c r="BZ30" s="720"/>
      <c r="CA30" s="720"/>
      <c r="CB30" s="721"/>
      <c r="CD30" s="724"/>
      <c r="CE30" s="725"/>
      <c r="CF30" s="674" t="s">
        <v>301</v>
      </c>
      <c r="CG30" s="675"/>
      <c r="CH30" s="675"/>
      <c r="CI30" s="675"/>
      <c r="CJ30" s="675"/>
      <c r="CK30" s="675"/>
      <c r="CL30" s="675"/>
      <c r="CM30" s="675"/>
      <c r="CN30" s="675"/>
      <c r="CO30" s="675"/>
      <c r="CP30" s="675"/>
      <c r="CQ30" s="676"/>
      <c r="CR30" s="659">
        <v>4637553</v>
      </c>
      <c r="CS30" s="660"/>
      <c r="CT30" s="660"/>
      <c r="CU30" s="660"/>
      <c r="CV30" s="660"/>
      <c r="CW30" s="660"/>
      <c r="CX30" s="660"/>
      <c r="CY30" s="661"/>
      <c r="CZ30" s="664">
        <v>13.2</v>
      </c>
      <c r="DA30" s="695"/>
      <c r="DB30" s="695"/>
      <c r="DC30" s="697"/>
      <c r="DD30" s="668">
        <v>4496172</v>
      </c>
      <c r="DE30" s="660"/>
      <c r="DF30" s="660"/>
      <c r="DG30" s="660"/>
      <c r="DH30" s="660"/>
      <c r="DI30" s="660"/>
      <c r="DJ30" s="660"/>
      <c r="DK30" s="661"/>
      <c r="DL30" s="668">
        <v>3985452</v>
      </c>
      <c r="DM30" s="660"/>
      <c r="DN30" s="660"/>
      <c r="DO30" s="660"/>
      <c r="DP30" s="660"/>
      <c r="DQ30" s="660"/>
      <c r="DR30" s="660"/>
      <c r="DS30" s="660"/>
      <c r="DT30" s="660"/>
      <c r="DU30" s="660"/>
      <c r="DV30" s="661"/>
      <c r="DW30" s="664">
        <v>18.399999999999999</v>
      </c>
      <c r="DX30" s="695"/>
      <c r="DY30" s="695"/>
      <c r="DZ30" s="695"/>
      <c r="EA30" s="695"/>
      <c r="EB30" s="695"/>
      <c r="EC30" s="696"/>
    </row>
    <row r="31" spans="2:133" ht="11.25" customHeight="1" x14ac:dyDescent="0.15">
      <c r="B31" s="656" t="s">
        <v>302</v>
      </c>
      <c r="C31" s="657"/>
      <c r="D31" s="657"/>
      <c r="E31" s="657"/>
      <c r="F31" s="657"/>
      <c r="G31" s="657"/>
      <c r="H31" s="657"/>
      <c r="I31" s="657"/>
      <c r="J31" s="657"/>
      <c r="K31" s="657"/>
      <c r="L31" s="657"/>
      <c r="M31" s="657"/>
      <c r="N31" s="657"/>
      <c r="O31" s="657"/>
      <c r="P31" s="657"/>
      <c r="Q31" s="658"/>
      <c r="R31" s="659">
        <v>133234</v>
      </c>
      <c r="S31" s="660"/>
      <c r="T31" s="660"/>
      <c r="U31" s="660"/>
      <c r="V31" s="660"/>
      <c r="W31" s="660"/>
      <c r="X31" s="660"/>
      <c r="Y31" s="661"/>
      <c r="Z31" s="662">
        <v>0.4</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99.3</v>
      </c>
      <c r="BH31" s="683"/>
      <c r="BI31" s="683"/>
      <c r="BJ31" s="683"/>
      <c r="BK31" s="683"/>
      <c r="BL31" s="683"/>
      <c r="BM31" s="665">
        <v>97.5</v>
      </c>
      <c r="BN31" s="717"/>
      <c r="BO31" s="717"/>
      <c r="BP31" s="717"/>
      <c r="BQ31" s="718"/>
      <c r="BR31" s="716">
        <v>99.2</v>
      </c>
      <c r="BS31" s="683"/>
      <c r="BT31" s="683"/>
      <c r="BU31" s="683"/>
      <c r="BV31" s="683"/>
      <c r="BW31" s="683"/>
      <c r="BX31" s="665">
        <v>97.2</v>
      </c>
      <c r="BY31" s="717"/>
      <c r="BZ31" s="717"/>
      <c r="CA31" s="717"/>
      <c r="CB31" s="718"/>
      <c r="CD31" s="724"/>
      <c r="CE31" s="725"/>
      <c r="CF31" s="674" t="s">
        <v>305</v>
      </c>
      <c r="CG31" s="675"/>
      <c r="CH31" s="675"/>
      <c r="CI31" s="675"/>
      <c r="CJ31" s="675"/>
      <c r="CK31" s="675"/>
      <c r="CL31" s="675"/>
      <c r="CM31" s="675"/>
      <c r="CN31" s="675"/>
      <c r="CO31" s="675"/>
      <c r="CP31" s="675"/>
      <c r="CQ31" s="676"/>
      <c r="CR31" s="659">
        <v>279478</v>
      </c>
      <c r="CS31" s="683"/>
      <c r="CT31" s="683"/>
      <c r="CU31" s="683"/>
      <c r="CV31" s="683"/>
      <c r="CW31" s="683"/>
      <c r="CX31" s="683"/>
      <c r="CY31" s="684"/>
      <c r="CZ31" s="664">
        <v>0.8</v>
      </c>
      <c r="DA31" s="695"/>
      <c r="DB31" s="695"/>
      <c r="DC31" s="697"/>
      <c r="DD31" s="668">
        <v>279478</v>
      </c>
      <c r="DE31" s="683"/>
      <c r="DF31" s="683"/>
      <c r="DG31" s="683"/>
      <c r="DH31" s="683"/>
      <c r="DI31" s="683"/>
      <c r="DJ31" s="683"/>
      <c r="DK31" s="684"/>
      <c r="DL31" s="668">
        <v>279478</v>
      </c>
      <c r="DM31" s="683"/>
      <c r="DN31" s="683"/>
      <c r="DO31" s="683"/>
      <c r="DP31" s="683"/>
      <c r="DQ31" s="683"/>
      <c r="DR31" s="683"/>
      <c r="DS31" s="683"/>
      <c r="DT31" s="683"/>
      <c r="DU31" s="683"/>
      <c r="DV31" s="684"/>
      <c r="DW31" s="664">
        <v>1.3</v>
      </c>
      <c r="DX31" s="695"/>
      <c r="DY31" s="695"/>
      <c r="DZ31" s="695"/>
      <c r="EA31" s="695"/>
      <c r="EB31" s="695"/>
      <c r="EC31" s="696"/>
    </row>
    <row r="32" spans="2:133" ht="11.25" customHeight="1" x14ac:dyDescent="0.15">
      <c r="B32" s="656" t="s">
        <v>306</v>
      </c>
      <c r="C32" s="657"/>
      <c r="D32" s="657"/>
      <c r="E32" s="657"/>
      <c r="F32" s="657"/>
      <c r="G32" s="657"/>
      <c r="H32" s="657"/>
      <c r="I32" s="657"/>
      <c r="J32" s="657"/>
      <c r="K32" s="657"/>
      <c r="L32" s="657"/>
      <c r="M32" s="657"/>
      <c r="N32" s="657"/>
      <c r="O32" s="657"/>
      <c r="P32" s="657"/>
      <c r="Q32" s="658"/>
      <c r="R32" s="659">
        <v>1053180</v>
      </c>
      <c r="S32" s="660"/>
      <c r="T32" s="660"/>
      <c r="U32" s="660"/>
      <c r="V32" s="660"/>
      <c r="W32" s="660"/>
      <c r="X32" s="660"/>
      <c r="Y32" s="661"/>
      <c r="Z32" s="662">
        <v>2.8</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98.7</v>
      </c>
      <c r="BH32" s="729"/>
      <c r="BI32" s="729"/>
      <c r="BJ32" s="729"/>
      <c r="BK32" s="729"/>
      <c r="BL32" s="729"/>
      <c r="BM32" s="730">
        <v>93.4</v>
      </c>
      <c r="BN32" s="729"/>
      <c r="BO32" s="729"/>
      <c r="BP32" s="729"/>
      <c r="BQ32" s="731"/>
      <c r="BR32" s="728">
        <v>98.8</v>
      </c>
      <c r="BS32" s="729"/>
      <c r="BT32" s="729"/>
      <c r="BU32" s="729"/>
      <c r="BV32" s="729"/>
      <c r="BW32" s="729"/>
      <c r="BX32" s="730">
        <v>93</v>
      </c>
      <c r="BY32" s="729"/>
      <c r="BZ32" s="729"/>
      <c r="CA32" s="729"/>
      <c r="CB32" s="731"/>
      <c r="CD32" s="726"/>
      <c r="CE32" s="727"/>
      <c r="CF32" s="674" t="s">
        <v>308</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5"/>
      <c r="DB32" s="695"/>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5"/>
      <c r="DY32" s="695"/>
      <c r="DZ32" s="695"/>
      <c r="EA32" s="695"/>
      <c r="EB32" s="695"/>
      <c r="EC32" s="696"/>
    </row>
    <row r="33" spans="2:133" ht="11.25" customHeight="1" x14ac:dyDescent="0.15">
      <c r="B33" s="656" t="s">
        <v>309</v>
      </c>
      <c r="C33" s="657"/>
      <c r="D33" s="657"/>
      <c r="E33" s="657"/>
      <c r="F33" s="657"/>
      <c r="G33" s="657"/>
      <c r="H33" s="657"/>
      <c r="I33" s="657"/>
      <c r="J33" s="657"/>
      <c r="K33" s="657"/>
      <c r="L33" s="657"/>
      <c r="M33" s="657"/>
      <c r="N33" s="657"/>
      <c r="O33" s="657"/>
      <c r="P33" s="657"/>
      <c r="Q33" s="658"/>
      <c r="R33" s="659">
        <v>2635098</v>
      </c>
      <c r="S33" s="660"/>
      <c r="T33" s="660"/>
      <c r="U33" s="660"/>
      <c r="V33" s="660"/>
      <c r="W33" s="660"/>
      <c r="X33" s="660"/>
      <c r="Y33" s="661"/>
      <c r="Z33" s="662">
        <v>7.1</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16247537</v>
      </c>
      <c r="CS33" s="683"/>
      <c r="CT33" s="683"/>
      <c r="CU33" s="683"/>
      <c r="CV33" s="683"/>
      <c r="CW33" s="683"/>
      <c r="CX33" s="683"/>
      <c r="CY33" s="684"/>
      <c r="CZ33" s="664">
        <v>46.3</v>
      </c>
      <c r="DA33" s="695"/>
      <c r="DB33" s="695"/>
      <c r="DC33" s="697"/>
      <c r="DD33" s="668">
        <v>12218393</v>
      </c>
      <c r="DE33" s="683"/>
      <c r="DF33" s="683"/>
      <c r="DG33" s="683"/>
      <c r="DH33" s="683"/>
      <c r="DI33" s="683"/>
      <c r="DJ33" s="683"/>
      <c r="DK33" s="684"/>
      <c r="DL33" s="668">
        <v>8575976</v>
      </c>
      <c r="DM33" s="683"/>
      <c r="DN33" s="683"/>
      <c r="DO33" s="683"/>
      <c r="DP33" s="683"/>
      <c r="DQ33" s="683"/>
      <c r="DR33" s="683"/>
      <c r="DS33" s="683"/>
      <c r="DT33" s="683"/>
      <c r="DU33" s="683"/>
      <c r="DV33" s="684"/>
      <c r="DW33" s="664">
        <v>39.6</v>
      </c>
      <c r="DX33" s="695"/>
      <c r="DY33" s="695"/>
      <c r="DZ33" s="695"/>
      <c r="EA33" s="695"/>
      <c r="EB33" s="695"/>
      <c r="EC33" s="696"/>
    </row>
    <row r="34" spans="2:133" ht="11.25" customHeight="1" x14ac:dyDescent="0.15">
      <c r="B34" s="656" t="s">
        <v>311</v>
      </c>
      <c r="C34" s="657"/>
      <c r="D34" s="657"/>
      <c r="E34" s="657"/>
      <c r="F34" s="657"/>
      <c r="G34" s="657"/>
      <c r="H34" s="657"/>
      <c r="I34" s="657"/>
      <c r="J34" s="657"/>
      <c r="K34" s="657"/>
      <c r="L34" s="657"/>
      <c r="M34" s="657"/>
      <c r="N34" s="657"/>
      <c r="O34" s="657"/>
      <c r="P34" s="657"/>
      <c r="Q34" s="658"/>
      <c r="R34" s="659">
        <v>1403551</v>
      </c>
      <c r="S34" s="660"/>
      <c r="T34" s="660"/>
      <c r="U34" s="660"/>
      <c r="V34" s="660"/>
      <c r="W34" s="660"/>
      <c r="X34" s="660"/>
      <c r="Y34" s="661"/>
      <c r="Z34" s="662">
        <v>3.8</v>
      </c>
      <c r="AA34" s="662"/>
      <c r="AB34" s="662"/>
      <c r="AC34" s="662"/>
      <c r="AD34" s="663">
        <v>4920</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4863600</v>
      </c>
      <c r="CS34" s="660"/>
      <c r="CT34" s="660"/>
      <c r="CU34" s="660"/>
      <c r="CV34" s="660"/>
      <c r="CW34" s="660"/>
      <c r="CX34" s="660"/>
      <c r="CY34" s="661"/>
      <c r="CZ34" s="664">
        <v>13.9</v>
      </c>
      <c r="DA34" s="695"/>
      <c r="DB34" s="695"/>
      <c r="DC34" s="697"/>
      <c r="DD34" s="668">
        <v>3429005</v>
      </c>
      <c r="DE34" s="660"/>
      <c r="DF34" s="660"/>
      <c r="DG34" s="660"/>
      <c r="DH34" s="660"/>
      <c r="DI34" s="660"/>
      <c r="DJ34" s="660"/>
      <c r="DK34" s="661"/>
      <c r="DL34" s="668">
        <v>2984280</v>
      </c>
      <c r="DM34" s="660"/>
      <c r="DN34" s="660"/>
      <c r="DO34" s="660"/>
      <c r="DP34" s="660"/>
      <c r="DQ34" s="660"/>
      <c r="DR34" s="660"/>
      <c r="DS34" s="660"/>
      <c r="DT34" s="660"/>
      <c r="DU34" s="660"/>
      <c r="DV34" s="661"/>
      <c r="DW34" s="664">
        <v>13.8</v>
      </c>
      <c r="DX34" s="695"/>
      <c r="DY34" s="695"/>
      <c r="DZ34" s="695"/>
      <c r="EA34" s="695"/>
      <c r="EB34" s="695"/>
      <c r="EC34" s="696"/>
    </row>
    <row r="35" spans="2:133" ht="11.25" customHeight="1" x14ac:dyDescent="0.15">
      <c r="B35" s="656" t="s">
        <v>315</v>
      </c>
      <c r="C35" s="657"/>
      <c r="D35" s="657"/>
      <c r="E35" s="657"/>
      <c r="F35" s="657"/>
      <c r="G35" s="657"/>
      <c r="H35" s="657"/>
      <c r="I35" s="657"/>
      <c r="J35" s="657"/>
      <c r="K35" s="657"/>
      <c r="L35" s="657"/>
      <c r="M35" s="657"/>
      <c r="N35" s="657"/>
      <c r="O35" s="657"/>
      <c r="P35" s="657"/>
      <c r="Q35" s="658"/>
      <c r="R35" s="659">
        <v>3799000</v>
      </c>
      <c r="S35" s="660"/>
      <c r="T35" s="660"/>
      <c r="U35" s="660"/>
      <c r="V35" s="660"/>
      <c r="W35" s="660"/>
      <c r="X35" s="660"/>
      <c r="Y35" s="661"/>
      <c r="Z35" s="662">
        <v>10.199999999999999</v>
      </c>
      <c r="AA35" s="662"/>
      <c r="AB35" s="662"/>
      <c r="AC35" s="662"/>
      <c r="AD35" s="663" t="s">
        <v>170</v>
      </c>
      <c r="AE35" s="663"/>
      <c r="AF35" s="663"/>
      <c r="AG35" s="663"/>
      <c r="AH35" s="663"/>
      <c r="AI35" s="663"/>
      <c r="AJ35" s="663"/>
      <c r="AK35" s="663"/>
      <c r="AL35" s="664" t="s">
        <v>122</v>
      </c>
      <c r="AM35" s="665"/>
      <c r="AN35" s="665"/>
      <c r="AO35" s="666"/>
      <c r="AP35" s="214"/>
      <c r="AQ35" s="732" t="s">
        <v>316</v>
      </c>
      <c r="AR35" s="733"/>
      <c r="AS35" s="733"/>
      <c r="AT35" s="733"/>
      <c r="AU35" s="733"/>
      <c r="AV35" s="733"/>
      <c r="AW35" s="733"/>
      <c r="AX35" s="733"/>
      <c r="AY35" s="734"/>
      <c r="AZ35" s="648">
        <v>5751877</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573460</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655050</v>
      </c>
      <c r="CS35" s="683"/>
      <c r="CT35" s="683"/>
      <c r="CU35" s="683"/>
      <c r="CV35" s="683"/>
      <c r="CW35" s="683"/>
      <c r="CX35" s="683"/>
      <c r="CY35" s="684"/>
      <c r="CZ35" s="664">
        <v>1.9</v>
      </c>
      <c r="DA35" s="695"/>
      <c r="DB35" s="695"/>
      <c r="DC35" s="697"/>
      <c r="DD35" s="668">
        <v>505335</v>
      </c>
      <c r="DE35" s="683"/>
      <c r="DF35" s="683"/>
      <c r="DG35" s="683"/>
      <c r="DH35" s="683"/>
      <c r="DI35" s="683"/>
      <c r="DJ35" s="683"/>
      <c r="DK35" s="684"/>
      <c r="DL35" s="668">
        <v>474413</v>
      </c>
      <c r="DM35" s="683"/>
      <c r="DN35" s="683"/>
      <c r="DO35" s="683"/>
      <c r="DP35" s="683"/>
      <c r="DQ35" s="683"/>
      <c r="DR35" s="683"/>
      <c r="DS35" s="683"/>
      <c r="DT35" s="683"/>
      <c r="DU35" s="683"/>
      <c r="DV35" s="684"/>
      <c r="DW35" s="664">
        <v>2.2000000000000002</v>
      </c>
      <c r="DX35" s="695"/>
      <c r="DY35" s="695"/>
      <c r="DZ35" s="695"/>
      <c r="EA35" s="695"/>
      <c r="EB35" s="695"/>
      <c r="EC35" s="696"/>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320</v>
      </c>
      <c r="AR36" s="737"/>
      <c r="AS36" s="737"/>
      <c r="AT36" s="737"/>
      <c r="AU36" s="737"/>
      <c r="AV36" s="737"/>
      <c r="AW36" s="737"/>
      <c r="AX36" s="737"/>
      <c r="AY36" s="738"/>
      <c r="AZ36" s="659">
        <v>1944534</v>
      </c>
      <c r="BA36" s="660"/>
      <c r="BB36" s="660"/>
      <c r="BC36" s="660"/>
      <c r="BD36" s="683"/>
      <c r="BE36" s="683"/>
      <c r="BF36" s="718"/>
      <c r="BG36" s="674" t="s">
        <v>321</v>
      </c>
      <c r="BH36" s="675"/>
      <c r="BI36" s="675"/>
      <c r="BJ36" s="675"/>
      <c r="BK36" s="675"/>
      <c r="BL36" s="675"/>
      <c r="BM36" s="675"/>
      <c r="BN36" s="675"/>
      <c r="BO36" s="675"/>
      <c r="BP36" s="675"/>
      <c r="BQ36" s="675"/>
      <c r="BR36" s="675"/>
      <c r="BS36" s="675"/>
      <c r="BT36" s="675"/>
      <c r="BU36" s="676"/>
      <c r="BV36" s="659">
        <v>506738</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5368038</v>
      </c>
      <c r="CS36" s="660"/>
      <c r="CT36" s="660"/>
      <c r="CU36" s="660"/>
      <c r="CV36" s="660"/>
      <c r="CW36" s="660"/>
      <c r="CX36" s="660"/>
      <c r="CY36" s="661"/>
      <c r="CZ36" s="664">
        <v>15.3</v>
      </c>
      <c r="DA36" s="695"/>
      <c r="DB36" s="695"/>
      <c r="DC36" s="697"/>
      <c r="DD36" s="668">
        <v>4119546</v>
      </c>
      <c r="DE36" s="660"/>
      <c r="DF36" s="660"/>
      <c r="DG36" s="660"/>
      <c r="DH36" s="660"/>
      <c r="DI36" s="660"/>
      <c r="DJ36" s="660"/>
      <c r="DK36" s="661"/>
      <c r="DL36" s="668">
        <v>2691532</v>
      </c>
      <c r="DM36" s="660"/>
      <c r="DN36" s="660"/>
      <c r="DO36" s="660"/>
      <c r="DP36" s="660"/>
      <c r="DQ36" s="660"/>
      <c r="DR36" s="660"/>
      <c r="DS36" s="660"/>
      <c r="DT36" s="660"/>
      <c r="DU36" s="660"/>
      <c r="DV36" s="661"/>
      <c r="DW36" s="664">
        <v>12.4</v>
      </c>
      <c r="DX36" s="695"/>
      <c r="DY36" s="695"/>
      <c r="DZ36" s="695"/>
      <c r="EA36" s="695"/>
      <c r="EB36" s="695"/>
      <c r="EC36" s="696"/>
    </row>
    <row r="37" spans="2:133" ht="11.25" customHeight="1" x14ac:dyDescent="0.15">
      <c r="B37" s="656" t="s">
        <v>323</v>
      </c>
      <c r="C37" s="657"/>
      <c r="D37" s="657"/>
      <c r="E37" s="657"/>
      <c r="F37" s="657"/>
      <c r="G37" s="657"/>
      <c r="H37" s="657"/>
      <c r="I37" s="657"/>
      <c r="J37" s="657"/>
      <c r="K37" s="657"/>
      <c r="L37" s="657"/>
      <c r="M37" s="657"/>
      <c r="N37" s="657"/>
      <c r="O37" s="657"/>
      <c r="P37" s="657"/>
      <c r="Q37" s="658"/>
      <c r="R37" s="659">
        <v>1022000</v>
      </c>
      <c r="S37" s="660"/>
      <c r="T37" s="660"/>
      <c r="U37" s="660"/>
      <c r="V37" s="660"/>
      <c r="W37" s="660"/>
      <c r="X37" s="660"/>
      <c r="Y37" s="661"/>
      <c r="Z37" s="662">
        <v>2.7</v>
      </c>
      <c r="AA37" s="662"/>
      <c r="AB37" s="662"/>
      <c r="AC37" s="662"/>
      <c r="AD37" s="663" t="s">
        <v>170</v>
      </c>
      <c r="AE37" s="663"/>
      <c r="AF37" s="663"/>
      <c r="AG37" s="663"/>
      <c r="AH37" s="663"/>
      <c r="AI37" s="663"/>
      <c r="AJ37" s="663"/>
      <c r="AK37" s="663"/>
      <c r="AL37" s="664" t="s">
        <v>122</v>
      </c>
      <c r="AM37" s="665"/>
      <c r="AN37" s="665"/>
      <c r="AO37" s="666"/>
      <c r="AQ37" s="736" t="s">
        <v>324</v>
      </c>
      <c r="AR37" s="737"/>
      <c r="AS37" s="737"/>
      <c r="AT37" s="737"/>
      <c r="AU37" s="737"/>
      <c r="AV37" s="737"/>
      <c r="AW37" s="737"/>
      <c r="AX37" s="737"/>
      <c r="AY37" s="738"/>
      <c r="AZ37" s="659">
        <v>926606</v>
      </c>
      <c r="BA37" s="660"/>
      <c r="BB37" s="660"/>
      <c r="BC37" s="660"/>
      <c r="BD37" s="683"/>
      <c r="BE37" s="683"/>
      <c r="BF37" s="718"/>
      <c r="BG37" s="674" t="s">
        <v>325</v>
      </c>
      <c r="BH37" s="675"/>
      <c r="BI37" s="675"/>
      <c r="BJ37" s="675"/>
      <c r="BK37" s="675"/>
      <c r="BL37" s="675"/>
      <c r="BM37" s="675"/>
      <c r="BN37" s="675"/>
      <c r="BO37" s="675"/>
      <c r="BP37" s="675"/>
      <c r="BQ37" s="675"/>
      <c r="BR37" s="675"/>
      <c r="BS37" s="675"/>
      <c r="BT37" s="675"/>
      <c r="BU37" s="676"/>
      <c r="BV37" s="659">
        <v>8739</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124356</v>
      </c>
      <c r="CS37" s="683"/>
      <c r="CT37" s="683"/>
      <c r="CU37" s="683"/>
      <c r="CV37" s="683"/>
      <c r="CW37" s="683"/>
      <c r="CX37" s="683"/>
      <c r="CY37" s="684"/>
      <c r="CZ37" s="664">
        <v>0.4</v>
      </c>
      <c r="DA37" s="695"/>
      <c r="DB37" s="695"/>
      <c r="DC37" s="697"/>
      <c r="DD37" s="668">
        <v>124340</v>
      </c>
      <c r="DE37" s="683"/>
      <c r="DF37" s="683"/>
      <c r="DG37" s="683"/>
      <c r="DH37" s="683"/>
      <c r="DI37" s="683"/>
      <c r="DJ37" s="683"/>
      <c r="DK37" s="684"/>
      <c r="DL37" s="668">
        <v>124340</v>
      </c>
      <c r="DM37" s="683"/>
      <c r="DN37" s="683"/>
      <c r="DO37" s="683"/>
      <c r="DP37" s="683"/>
      <c r="DQ37" s="683"/>
      <c r="DR37" s="683"/>
      <c r="DS37" s="683"/>
      <c r="DT37" s="683"/>
      <c r="DU37" s="683"/>
      <c r="DV37" s="684"/>
      <c r="DW37" s="664">
        <v>0.6</v>
      </c>
      <c r="DX37" s="695"/>
      <c r="DY37" s="695"/>
      <c r="DZ37" s="695"/>
      <c r="EA37" s="695"/>
      <c r="EB37" s="695"/>
      <c r="EC37" s="696"/>
    </row>
    <row r="38" spans="2:133" ht="11.25" customHeight="1" x14ac:dyDescent="0.15">
      <c r="B38" s="704" t="s">
        <v>327</v>
      </c>
      <c r="C38" s="705"/>
      <c r="D38" s="705"/>
      <c r="E38" s="705"/>
      <c r="F38" s="705"/>
      <c r="G38" s="705"/>
      <c r="H38" s="705"/>
      <c r="I38" s="705"/>
      <c r="J38" s="705"/>
      <c r="K38" s="705"/>
      <c r="L38" s="705"/>
      <c r="M38" s="705"/>
      <c r="N38" s="705"/>
      <c r="O38" s="705"/>
      <c r="P38" s="705"/>
      <c r="Q38" s="706"/>
      <c r="R38" s="739">
        <v>37216935</v>
      </c>
      <c r="S38" s="740"/>
      <c r="T38" s="740"/>
      <c r="U38" s="740"/>
      <c r="V38" s="740"/>
      <c r="W38" s="740"/>
      <c r="X38" s="740"/>
      <c r="Y38" s="741"/>
      <c r="Z38" s="742">
        <v>100</v>
      </c>
      <c r="AA38" s="742"/>
      <c r="AB38" s="742"/>
      <c r="AC38" s="742"/>
      <c r="AD38" s="743">
        <v>20614408</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35264</v>
      </c>
      <c r="BA38" s="660"/>
      <c r="BB38" s="660"/>
      <c r="BC38" s="660"/>
      <c r="BD38" s="683"/>
      <c r="BE38" s="683"/>
      <c r="BF38" s="718"/>
      <c r="BG38" s="674" t="s">
        <v>329</v>
      </c>
      <c r="BH38" s="675"/>
      <c r="BI38" s="675"/>
      <c r="BJ38" s="675"/>
      <c r="BK38" s="675"/>
      <c r="BL38" s="675"/>
      <c r="BM38" s="675"/>
      <c r="BN38" s="675"/>
      <c r="BO38" s="675"/>
      <c r="BP38" s="675"/>
      <c r="BQ38" s="675"/>
      <c r="BR38" s="675"/>
      <c r="BS38" s="675"/>
      <c r="BT38" s="675"/>
      <c r="BU38" s="676"/>
      <c r="BV38" s="659">
        <v>14074</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2845473</v>
      </c>
      <c r="CS38" s="660"/>
      <c r="CT38" s="660"/>
      <c r="CU38" s="660"/>
      <c r="CV38" s="660"/>
      <c r="CW38" s="660"/>
      <c r="CX38" s="660"/>
      <c r="CY38" s="661"/>
      <c r="CZ38" s="664">
        <v>8.1</v>
      </c>
      <c r="DA38" s="695"/>
      <c r="DB38" s="695"/>
      <c r="DC38" s="697"/>
      <c r="DD38" s="668">
        <v>2386314</v>
      </c>
      <c r="DE38" s="660"/>
      <c r="DF38" s="660"/>
      <c r="DG38" s="660"/>
      <c r="DH38" s="660"/>
      <c r="DI38" s="660"/>
      <c r="DJ38" s="660"/>
      <c r="DK38" s="661"/>
      <c r="DL38" s="668">
        <v>2376472</v>
      </c>
      <c r="DM38" s="660"/>
      <c r="DN38" s="660"/>
      <c r="DO38" s="660"/>
      <c r="DP38" s="660"/>
      <c r="DQ38" s="660"/>
      <c r="DR38" s="660"/>
      <c r="DS38" s="660"/>
      <c r="DT38" s="660"/>
      <c r="DU38" s="660"/>
      <c r="DV38" s="661"/>
      <c r="DW38" s="664">
        <v>11</v>
      </c>
      <c r="DX38" s="695"/>
      <c r="DY38" s="695"/>
      <c r="DZ38" s="695"/>
      <c r="EA38" s="695"/>
      <c r="EB38" s="695"/>
      <c r="EC38" s="696"/>
    </row>
    <row r="39" spans="2:133" ht="11.25" customHeight="1" x14ac:dyDescent="0.15">
      <c r="AQ39" s="736" t="s">
        <v>331</v>
      </c>
      <c r="AR39" s="737"/>
      <c r="AS39" s="737"/>
      <c r="AT39" s="737"/>
      <c r="AU39" s="737"/>
      <c r="AV39" s="737"/>
      <c r="AW39" s="737"/>
      <c r="AX39" s="737"/>
      <c r="AY39" s="738"/>
      <c r="AZ39" s="659">
        <v>9483</v>
      </c>
      <c r="BA39" s="660"/>
      <c r="BB39" s="660"/>
      <c r="BC39" s="660"/>
      <c r="BD39" s="683"/>
      <c r="BE39" s="683"/>
      <c r="BF39" s="718"/>
      <c r="BG39" s="750" t="s">
        <v>332</v>
      </c>
      <c r="BH39" s="751"/>
      <c r="BI39" s="751"/>
      <c r="BJ39" s="751"/>
      <c r="BK39" s="751"/>
      <c r="BL39" s="215"/>
      <c r="BM39" s="675" t="s">
        <v>333</v>
      </c>
      <c r="BN39" s="675"/>
      <c r="BO39" s="675"/>
      <c r="BP39" s="675"/>
      <c r="BQ39" s="675"/>
      <c r="BR39" s="675"/>
      <c r="BS39" s="675"/>
      <c r="BT39" s="675"/>
      <c r="BU39" s="676"/>
      <c r="BV39" s="659">
        <v>100</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1261687</v>
      </c>
      <c r="CS39" s="683"/>
      <c r="CT39" s="683"/>
      <c r="CU39" s="683"/>
      <c r="CV39" s="683"/>
      <c r="CW39" s="683"/>
      <c r="CX39" s="683"/>
      <c r="CY39" s="684"/>
      <c r="CZ39" s="664">
        <v>3.6</v>
      </c>
      <c r="DA39" s="695"/>
      <c r="DB39" s="695"/>
      <c r="DC39" s="697"/>
      <c r="DD39" s="668">
        <v>947504</v>
      </c>
      <c r="DE39" s="683"/>
      <c r="DF39" s="683"/>
      <c r="DG39" s="683"/>
      <c r="DH39" s="683"/>
      <c r="DI39" s="683"/>
      <c r="DJ39" s="683"/>
      <c r="DK39" s="684"/>
      <c r="DL39" s="668" t="s">
        <v>122</v>
      </c>
      <c r="DM39" s="683"/>
      <c r="DN39" s="683"/>
      <c r="DO39" s="683"/>
      <c r="DP39" s="683"/>
      <c r="DQ39" s="683"/>
      <c r="DR39" s="683"/>
      <c r="DS39" s="683"/>
      <c r="DT39" s="683"/>
      <c r="DU39" s="683"/>
      <c r="DV39" s="684"/>
      <c r="DW39" s="664" t="s">
        <v>122</v>
      </c>
      <c r="DX39" s="695"/>
      <c r="DY39" s="695"/>
      <c r="DZ39" s="695"/>
      <c r="EA39" s="695"/>
      <c r="EB39" s="695"/>
      <c r="EC39" s="696"/>
    </row>
    <row r="40" spans="2:133" ht="11.25" customHeight="1" x14ac:dyDescent="0.15">
      <c r="AQ40" s="736" t="s">
        <v>335</v>
      </c>
      <c r="AR40" s="737"/>
      <c r="AS40" s="737"/>
      <c r="AT40" s="737"/>
      <c r="AU40" s="737"/>
      <c r="AV40" s="737"/>
      <c r="AW40" s="737"/>
      <c r="AX40" s="737"/>
      <c r="AY40" s="738"/>
      <c r="AZ40" s="659">
        <v>536566</v>
      </c>
      <c r="BA40" s="660"/>
      <c r="BB40" s="660"/>
      <c r="BC40" s="660"/>
      <c r="BD40" s="683"/>
      <c r="BE40" s="683"/>
      <c r="BF40" s="718"/>
      <c r="BG40" s="750"/>
      <c r="BH40" s="751"/>
      <c r="BI40" s="751"/>
      <c r="BJ40" s="751"/>
      <c r="BK40" s="751"/>
      <c r="BL40" s="215"/>
      <c r="BM40" s="675" t="s">
        <v>336</v>
      </c>
      <c r="BN40" s="675"/>
      <c r="BO40" s="675"/>
      <c r="BP40" s="675"/>
      <c r="BQ40" s="675"/>
      <c r="BR40" s="675"/>
      <c r="BS40" s="675"/>
      <c r="BT40" s="675"/>
      <c r="BU40" s="676"/>
      <c r="BV40" s="659">
        <v>116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1253689</v>
      </c>
      <c r="CS40" s="660"/>
      <c r="CT40" s="660"/>
      <c r="CU40" s="660"/>
      <c r="CV40" s="660"/>
      <c r="CW40" s="660"/>
      <c r="CX40" s="660"/>
      <c r="CY40" s="661"/>
      <c r="CZ40" s="664">
        <v>3.6</v>
      </c>
      <c r="DA40" s="695"/>
      <c r="DB40" s="695"/>
      <c r="DC40" s="697"/>
      <c r="DD40" s="668">
        <v>830689</v>
      </c>
      <c r="DE40" s="660"/>
      <c r="DF40" s="660"/>
      <c r="DG40" s="660"/>
      <c r="DH40" s="660"/>
      <c r="DI40" s="660"/>
      <c r="DJ40" s="660"/>
      <c r="DK40" s="661"/>
      <c r="DL40" s="668">
        <v>49279</v>
      </c>
      <c r="DM40" s="660"/>
      <c r="DN40" s="660"/>
      <c r="DO40" s="660"/>
      <c r="DP40" s="660"/>
      <c r="DQ40" s="660"/>
      <c r="DR40" s="660"/>
      <c r="DS40" s="660"/>
      <c r="DT40" s="660"/>
      <c r="DU40" s="660"/>
      <c r="DV40" s="661"/>
      <c r="DW40" s="664">
        <v>0.2</v>
      </c>
      <c r="DX40" s="695"/>
      <c r="DY40" s="695"/>
      <c r="DZ40" s="695"/>
      <c r="EA40" s="695"/>
      <c r="EB40" s="695"/>
      <c r="EC40" s="696"/>
    </row>
    <row r="41" spans="2:133" ht="11.25" customHeight="1" x14ac:dyDescent="0.15">
      <c r="AQ41" s="746" t="s">
        <v>328</v>
      </c>
      <c r="AR41" s="747"/>
      <c r="AS41" s="747"/>
      <c r="AT41" s="747"/>
      <c r="AU41" s="747"/>
      <c r="AV41" s="747"/>
      <c r="AW41" s="747"/>
      <c r="AX41" s="747"/>
      <c r="AY41" s="748"/>
      <c r="AZ41" s="739">
        <v>2299424</v>
      </c>
      <c r="BA41" s="740"/>
      <c r="BB41" s="740"/>
      <c r="BC41" s="740"/>
      <c r="BD41" s="729"/>
      <c r="BE41" s="729"/>
      <c r="BF41" s="731"/>
      <c r="BG41" s="752"/>
      <c r="BH41" s="753"/>
      <c r="BI41" s="753"/>
      <c r="BJ41" s="753"/>
      <c r="BK41" s="753"/>
      <c r="BL41" s="216"/>
      <c r="BM41" s="686" t="s">
        <v>338</v>
      </c>
      <c r="BN41" s="686"/>
      <c r="BO41" s="686"/>
      <c r="BP41" s="686"/>
      <c r="BQ41" s="686"/>
      <c r="BR41" s="686"/>
      <c r="BS41" s="686"/>
      <c r="BT41" s="686"/>
      <c r="BU41" s="687"/>
      <c r="BV41" s="739">
        <v>357</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340</v>
      </c>
      <c r="CS41" s="683"/>
      <c r="CT41" s="683"/>
      <c r="CU41" s="683"/>
      <c r="CV41" s="683"/>
      <c r="CW41" s="683"/>
      <c r="CX41" s="683"/>
      <c r="CY41" s="684"/>
      <c r="CZ41" s="664" t="s">
        <v>340</v>
      </c>
      <c r="DA41" s="695"/>
      <c r="DB41" s="695"/>
      <c r="DC41" s="697"/>
      <c r="DD41" s="668" t="s">
        <v>122</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4230868</v>
      </c>
      <c r="CS42" s="660"/>
      <c r="CT42" s="660"/>
      <c r="CU42" s="660"/>
      <c r="CV42" s="660"/>
      <c r="CW42" s="660"/>
      <c r="CX42" s="660"/>
      <c r="CY42" s="661"/>
      <c r="CZ42" s="664">
        <v>12.1</v>
      </c>
      <c r="DA42" s="665"/>
      <c r="DB42" s="665"/>
      <c r="DC42" s="760"/>
      <c r="DD42" s="668">
        <v>554179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20421</v>
      </c>
      <c r="CS43" s="683"/>
      <c r="CT43" s="683"/>
      <c r="CU43" s="683"/>
      <c r="CV43" s="683"/>
      <c r="CW43" s="683"/>
      <c r="CX43" s="683"/>
      <c r="CY43" s="684"/>
      <c r="CZ43" s="664">
        <v>0.1</v>
      </c>
      <c r="DA43" s="695"/>
      <c r="DB43" s="695"/>
      <c r="DC43" s="697"/>
      <c r="DD43" s="668">
        <v>20421</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4123678</v>
      </c>
      <c r="CS44" s="660"/>
      <c r="CT44" s="660"/>
      <c r="CU44" s="660"/>
      <c r="CV44" s="660"/>
      <c r="CW44" s="660"/>
      <c r="CX44" s="660"/>
      <c r="CY44" s="661"/>
      <c r="CZ44" s="664">
        <v>11.8</v>
      </c>
      <c r="DA44" s="665"/>
      <c r="DB44" s="665"/>
      <c r="DC44" s="760"/>
      <c r="DD44" s="668">
        <v>507313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1622336</v>
      </c>
      <c r="CS45" s="683"/>
      <c r="CT45" s="683"/>
      <c r="CU45" s="683"/>
      <c r="CV45" s="683"/>
      <c r="CW45" s="683"/>
      <c r="CX45" s="683"/>
      <c r="CY45" s="684"/>
      <c r="CZ45" s="664">
        <v>4.5999999999999996</v>
      </c>
      <c r="DA45" s="695"/>
      <c r="DB45" s="695"/>
      <c r="DC45" s="697"/>
      <c r="DD45" s="668">
        <v>111527</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2452884</v>
      </c>
      <c r="CS46" s="660"/>
      <c r="CT46" s="660"/>
      <c r="CU46" s="660"/>
      <c r="CV46" s="660"/>
      <c r="CW46" s="660"/>
      <c r="CX46" s="660"/>
      <c r="CY46" s="661"/>
      <c r="CZ46" s="664">
        <v>7</v>
      </c>
      <c r="DA46" s="665"/>
      <c r="DB46" s="665"/>
      <c r="DC46" s="760"/>
      <c r="DD46" s="668">
        <v>375941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107190</v>
      </c>
      <c r="CS47" s="683"/>
      <c r="CT47" s="683"/>
      <c r="CU47" s="683"/>
      <c r="CV47" s="683"/>
      <c r="CW47" s="683"/>
      <c r="CX47" s="683"/>
      <c r="CY47" s="684"/>
      <c r="CZ47" s="664">
        <v>0.3</v>
      </c>
      <c r="DA47" s="695"/>
      <c r="DB47" s="695"/>
      <c r="DC47" s="697"/>
      <c r="DD47" s="668">
        <v>46866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340</v>
      </c>
      <c r="DA48" s="665"/>
      <c r="DB48" s="665"/>
      <c r="DC48" s="760"/>
      <c r="DD48" s="668" t="s">
        <v>340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35087933</v>
      </c>
      <c r="CS49" s="729"/>
      <c r="CT49" s="729"/>
      <c r="CU49" s="729"/>
      <c r="CV49" s="729"/>
      <c r="CW49" s="729"/>
      <c r="CX49" s="729"/>
      <c r="CY49" s="761"/>
      <c r="CZ49" s="744">
        <v>100</v>
      </c>
      <c r="DA49" s="762"/>
      <c r="DB49" s="762"/>
      <c r="DC49" s="763"/>
      <c r="DD49" s="764">
        <v>23775618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GKRFXzfRzEopLGrWv6i9nGnBtPiqfb6cFdvhQ00IN/XtIN43dYDkzI7FgEnjU0uCtNloZ3Wtte6Rot4NtuyAw==" saltValue="K4SUiODqzm3DNWfQnaKd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A40" sqref="AA40:AE40"/>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36950</v>
      </c>
      <c r="R7" s="795"/>
      <c r="S7" s="795"/>
      <c r="T7" s="795"/>
      <c r="U7" s="795"/>
      <c r="V7" s="795">
        <v>34836</v>
      </c>
      <c r="W7" s="795"/>
      <c r="X7" s="795"/>
      <c r="Y7" s="795"/>
      <c r="Z7" s="795"/>
      <c r="AA7" s="795">
        <v>2114</v>
      </c>
      <c r="AB7" s="795"/>
      <c r="AC7" s="795"/>
      <c r="AD7" s="795"/>
      <c r="AE7" s="796"/>
      <c r="AF7" s="797">
        <v>1226</v>
      </c>
      <c r="AG7" s="798"/>
      <c r="AH7" s="798"/>
      <c r="AI7" s="798"/>
      <c r="AJ7" s="799"/>
      <c r="AK7" s="834">
        <v>1053</v>
      </c>
      <c r="AL7" s="835"/>
      <c r="AM7" s="835"/>
      <c r="AN7" s="835"/>
      <c r="AO7" s="835"/>
      <c r="AP7" s="835">
        <v>35483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5</v>
      </c>
      <c r="CI7" s="832"/>
      <c r="CJ7" s="832"/>
      <c r="CK7" s="832"/>
      <c r="CL7" s="833"/>
      <c r="CM7" s="831">
        <v>325</v>
      </c>
      <c r="CN7" s="832"/>
      <c r="CO7" s="832"/>
      <c r="CP7" s="832"/>
      <c r="CQ7" s="833"/>
      <c r="CR7" s="831">
        <v>120</v>
      </c>
      <c r="CS7" s="832"/>
      <c r="CT7" s="832"/>
      <c r="CU7" s="832"/>
      <c r="CV7" s="833"/>
      <c r="CW7" s="831">
        <v>11</v>
      </c>
      <c r="CX7" s="832"/>
      <c r="CY7" s="832"/>
      <c r="CZ7" s="832"/>
      <c r="DA7" s="833"/>
      <c r="DB7" s="831" t="s">
        <v>595</v>
      </c>
      <c r="DC7" s="832"/>
      <c r="DD7" s="832"/>
      <c r="DE7" s="832"/>
      <c r="DF7" s="833"/>
      <c r="DG7" s="831" t="s">
        <v>596</v>
      </c>
      <c r="DH7" s="832"/>
      <c r="DI7" s="832"/>
      <c r="DJ7" s="832"/>
      <c r="DK7" s="833"/>
      <c r="DL7" s="831" t="s">
        <v>596</v>
      </c>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292</v>
      </c>
      <c r="R8" s="819"/>
      <c r="S8" s="819"/>
      <c r="T8" s="819"/>
      <c r="U8" s="819"/>
      <c r="V8" s="819">
        <v>278</v>
      </c>
      <c r="W8" s="819"/>
      <c r="X8" s="819"/>
      <c r="Y8" s="819"/>
      <c r="Z8" s="819"/>
      <c r="AA8" s="819">
        <v>15</v>
      </c>
      <c r="AB8" s="819"/>
      <c r="AC8" s="819"/>
      <c r="AD8" s="819"/>
      <c r="AE8" s="820"/>
      <c r="AF8" s="821">
        <v>15</v>
      </c>
      <c r="AG8" s="822"/>
      <c r="AH8" s="822"/>
      <c r="AI8" s="822"/>
      <c r="AJ8" s="823"/>
      <c r="AK8" s="824" t="s">
        <v>594</v>
      </c>
      <c r="AL8" s="825"/>
      <c r="AM8" s="825"/>
      <c r="AN8" s="825"/>
      <c r="AO8" s="825"/>
      <c r="AP8" s="825" t="s">
        <v>594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8</v>
      </c>
      <c r="CI8" s="842"/>
      <c r="CJ8" s="842"/>
      <c r="CK8" s="842"/>
      <c r="CL8" s="843"/>
      <c r="CM8" s="841">
        <v>1647</v>
      </c>
      <c r="CN8" s="842"/>
      <c r="CO8" s="842"/>
      <c r="CP8" s="842"/>
      <c r="CQ8" s="843"/>
      <c r="CR8" s="841">
        <v>510</v>
      </c>
      <c r="CS8" s="842"/>
      <c r="CT8" s="842"/>
      <c r="CU8" s="842"/>
      <c r="CV8" s="843"/>
      <c r="CW8" s="841">
        <v>10</v>
      </c>
      <c r="CX8" s="842"/>
      <c r="CY8" s="842"/>
      <c r="CZ8" s="842"/>
      <c r="DA8" s="843"/>
      <c r="DB8" s="841" t="s">
        <v>595</v>
      </c>
      <c r="DC8" s="842"/>
      <c r="DD8" s="842"/>
      <c r="DE8" s="842"/>
      <c r="DF8" s="843"/>
      <c r="DG8" s="841" t="s">
        <v>596</v>
      </c>
      <c r="DH8" s="842"/>
      <c r="DI8" s="842"/>
      <c r="DJ8" s="842"/>
      <c r="DK8" s="843"/>
      <c r="DL8" s="841" t="s">
        <v>596</v>
      </c>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1">
        <v>0</v>
      </c>
      <c r="CI9" s="842"/>
      <c r="CJ9" s="842"/>
      <c r="CK9" s="842"/>
      <c r="CL9" s="843"/>
      <c r="CM9" s="841">
        <v>66</v>
      </c>
      <c r="CN9" s="842"/>
      <c r="CO9" s="842"/>
      <c r="CP9" s="842"/>
      <c r="CQ9" s="843"/>
      <c r="CR9" s="841">
        <v>10</v>
      </c>
      <c r="CS9" s="842"/>
      <c r="CT9" s="842"/>
      <c r="CU9" s="842"/>
      <c r="CV9" s="843"/>
      <c r="CW9" s="841">
        <v>10</v>
      </c>
      <c r="CX9" s="842"/>
      <c r="CY9" s="842"/>
      <c r="CZ9" s="842"/>
      <c r="DA9" s="843"/>
      <c r="DB9" s="841" t="s">
        <v>595</v>
      </c>
      <c r="DC9" s="842"/>
      <c r="DD9" s="842"/>
      <c r="DE9" s="842"/>
      <c r="DF9" s="843"/>
      <c r="DG9" s="841" t="s">
        <v>596</v>
      </c>
      <c r="DH9" s="842"/>
      <c r="DI9" s="842"/>
      <c r="DJ9" s="842"/>
      <c r="DK9" s="843"/>
      <c r="DL9" s="841" t="s">
        <v>596</v>
      </c>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37242</v>
      </c>
      <c r="R23" s="854"/>
      <c r="S23" s="854"/>
      <c r="T23" s="854"/>
      <c r="U23" s="854"/>
      <c r="V23" s="854">
        <v>35113</v>
      </c>
      <c r="W23" s="854"/>
      <c r="X23" s="854"/>
      <c r="Y23" s="854"/>
      <c r="Z23" s="854"/>
      <c r="AA23" s="854">
        <v>2129</v>
      </c>
      <c r="AB23" s="854"/>
      <c r="AC23" s="854"/>
      <c r="AD23" s="854"/>
      <c r="AE23" s="855"/>
      <c r="AF23" s="856">
        <v>1241</v>
      </c>
      <c r="AG23" s="854"/>
      <c r="AH23" s="854"/>
      <c r="AI23" s="854"/>
      <c r="AJ23" s="857"/>
      <c r="AK23" s="858"/>
      <c r="AL23" s="859"/>
      <c r="AM23" s="859"/>
      <c r="AN23" s="859"/>
      <c r="AO23" s="859"/>
      <c r="AP23" s="854">
        <v>35483</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8864</v>
      </c>
      <c r="R28" s="883"/>
      <c r="S28" s="883"/>
      <c r="T28" s="883"/>
      <c r="U28" s="883"/>
      <c r="V28" s="883">
        <v>8291</v>
      </c>
      <c r="W28" s="883"/>
      <c r="X28" s="883"/>
      <c r="Y28" s="883"/>
      <c r="Z28" s="883"/>
      <c r="AA28" s="883">
        <v>573</v>
      </c>
      <c r="AB28" s="883"/>
      <c r="AC28" s="883"/>
      <c r="AD28" s="883"/>
      <c r="AE28" s="884"/>
      <c r="AF28" s="885">
        <v>573</v>
      </c>
      <c r="AG28" s="883"/>
      <c r="AH28" s="883"/>
      <c r="AI28" s="883"/>
      <c r="AJ28" s="886"/>
      <c r="AK28" s="887">
        <v>499</v>
      </c>
      <c r="AL28" s="878"/>
      <c r="AM28" s="878"/>
      <c r="AN28" s="878"/>
      <c r="AO28" s="878"/>
      <c r="AP28" s="878" t="s">
        <v>594</v>
      </c>
      <c r="AQ28" s="878"/>
      <c r="AR28" s="878"/>
      <c r="AS28" s="878"/>
      <c r="AT28" s="878"/>
      <c r="AU28" s="878" t="s">
        <v>594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228</v>
      </c>
      <c r="R29" s="819"/>
      <c r="S29" s="819"/>
      <c r="T29" s="819"/>
      <c r="U29" s="819"/>
      <c r="V29" s="819">
        <v>202</v>
      </c>
      <c r="W29" s="819"/>
      <c r="X29" s="819"/>
      <c r="Y29" s="819"/>
      <c r="Z29" s="819"/>
      <c r="AA29" s="819">
        <v>26</v>
      </c>
      <c r="AB29" s="819"/>
      <c r="AC29" s="819"/>
      <c r="AD29" s="819"/>
      <c r="AE29" s="820"/>
      <c r="AF29" s="821">
        <v>26</v>
      </c>
      <c r="AG29" s="822"/>
      <c r="AH29" s="822"/>
      <c r="AI29" s="822"/>
      <c r="AJ29" s="823"/>
      <c r="AK29" s="890">
        <v>38</v>
      </c>
      <c r="AL29" s="891"/>
      <c r="AM29" s="891"/>
      <c r="AN29" s="891"/>
      <c r="AO29" s="891"/>
      <c r="AP29" s="891">
        <v>354</v>
      </c>
      <c r="AQ29" s="891"/>
      <c r="AR29" s="891"/>
      <c r="AS29" s="891"/>
      <c r="AT29" s="891"/>
      <c r="AU29" s="891">
        <v>80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6811</v>
      </c>
      <c r="R30" s="819"/>
      <c r="S30" s="819"/>
      <c r="T30" s="819"/>
      <c r="U30" s="819"/>
      <c r="V30" s="819">
        <v>6653</v>
      </c>
      <c r="W30" s="819"/>
      <c r="X30" s="819"/>
      <c r="Y30" s="819"/>
      <c r="Z30" s="819"/>
      <c r="AA30" s="819">
        <v>157</v>
      </c>
      <c r="AB30" s="819"/>
      <c r="AC30" s="819"/>
      <c r="AD30" s="819"/>
      <c r="AE30" s="820"/>
      <c r="AF30" s="821">
        <v>157</v>
      </c>
      <c r="AG30" s="822"/>
      <c r="AH30" s="822"/>
      <c r="AI30" s="822"/>
      <c r="AJ30" s="823"/>
      <c r="AK30" s="890">
        <v>1081</v>
      </c>
      <c r="AL30" s="891"/>
      <c r="AM30" s="891"/>
      <c r="AN30" s="891"/>
      <c r="AO30" s="891"/>
      <c r="AP30" s="891" t="s">
        <v>594</v>
      </c>
      <c r="AQ30" s="891"/>
      <c r="AR30" s="891"/>
      <c r="AS30" s="891"/>
      <c r="AT30" s="891"/>
      <c r="AU30" s="891" t="s">
        <v>594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891</v>
      </c>
      <c r="R31" s="819"/>
      <c r="S31" s="819"/>
      <c r="T31" s="819"/>
      <c r="U31" s="819"/>
      <c r="V31" s="819">
        <v>873</v>
      </c>
      <c r="W31" s="819"/>
      <c r="X31" s="819"/>
      <c r="Y31" s="819"/>
      <c r="Z31" s="819"/>
      <c r="AA31" s="819">
        <v>18</v>
      </c>
      <c r="AB31" s="819"/>
      <c r="AC31" s="819"/>
      <c r="AD31" s="819"/>
      <c r="AE31" s="820"/>
      <c r="AF31" s="821">
        <v>18</v>
      </c>
      <c r="AG31" s="822"/>
      <c r="AH31" s="822"/>
      <c r="AI31" s="822"/>
      <c r="AJ31" s="823"/>
      <c r="AK31" s="890">
        <v>235</v>
      </c>
      <c r="AL31" s="891"/>
      <c r="AM31" s="891"/>
      <c r="AN31" s="891"/>
      <c r="AO31" s="891"/>
      <c r="AP31" s="891" t="s">
        <v>594</v>
      </c>
      <c r="AQ31" s="891"/>
      <c r="AR31" s="891"/>
      <c r="AS31" s="891"/>
      <c r="AT31" s="891"/>
      <c r="AU31" s="891" t="s">
        <v>594</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24</v>
      </c>
      <c r="R32" s="819"/>
      <c r="S32" s="819"/>
      <c r="T32" s="819"/>
      <c r="U32" s="819"/>
      <c r="V32" s="819">
        <v>22</v>
      </c>
      <c r="W32" s="819"/>
      <c r="X32" s="819"/>
      <c r="Y32" s="819"/>
      <c r="Z32" s="819"/>
      <c r="AA32" s="819">
        <v>3</v>
      </c>
      <c r="AB32" s="819"/>
      <c r="AC32" s="819"/>
      <c r="AD32" s="819"/>
      <c r="AE32" s="820"/>
      <c r="AF32" s="821">
        <v>3</v>
      </c>
      <c r="AG32" s="822"/>
      <c r="AH32" s="822"/>
      <c r="AI32" s="822"/>
      <c r="AJ32" s="823"/>
      <c r="AK32" s="890">
        <v>17</v>
      </c>
      <c r="AL32" s="891"/>
      <c r="AM32" s="891"/>
      <c r="AN32" s="891"/>
      <c r="AO32" s="891"/>
      <c r="AP32" s="891" t="s">
        <v>594</v>
      </c>
      <c r="AQ32" s="891"/>
      <c r="AR32" s="891"/>
      <c r="AS32" s="891"/>
      <c r="AT32" s="891"/>
      <c r="AU32" s="891" t="s">
        <v>594</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27</v>
      </c>
      <c r="R33" s="819"/>
      <c r="S33" s="819"/>
      <c r="T33" s="819"/>
      <c r="U33" s="819"/>
      <c r="V33" s="819">
        <v>22</v>
      </c>
      <c r="W33" s="819"/>
      <c r="X33" s="819"/>
      <c r="Y33" s="819"/>
      <c r="Z33" s="819"/>
      <c r="AA33" s="819">
        <v>5</v>
      </c>
      <c r="AB33" s="819"/>
      <c r="AC33" s="819"/>
      <c r="AD33" s="819"/>
      <c r="AE33" s="820"/>
      <c r="AF33" s="821">
        <v>5</v>
      </c>
      <c r="AG33" s="822"/>
      <c r="AH33" s="822"/>
      <c r="AI33" s="822"/>
      <c r="AJ33" s="823"/>
      <c r="AK33" s="890">
        <v>9</v>
      </c>
      <c r="AL33" s="891"/>
      <c r="AM33" s="891"/>
      <c r="AN33" s="891"/>
      <c r="AO33" s="891"/>
      <c r="AP33" s="891" t="s">
        <v>594</v>
      </c>
      <c r="AQ33" s="891"/>
      <c r="AR33" s="891"/>
      <c r="AS33" s="891"/>
      <c r="AT33" s="891"/>
      <c r="AU33" s="891" t="s">
        <v>594</v>
      </c>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396</v>
      </c>
      <c r="C34" s="816"/>
      <c r="D34" s="816"/>
      <c r="E34" s="816"/>
      <c r="F34" s="816"/>
      <c r="G34" s="816"/>
      <c r="H34" s="816"/>
      <c r="I34" s="816"/>
      <c r="J34" s="816"/>
      <c r="K34" s="816"/>
      <c r="L34" s="816"/>
      <c r="M34" s="816"/>
      <c r="N34" s="816"/>
      <c r="O34" s="816"/>
      <c r="P34" s="817"/>
      <c r="Q34" s="818">
        <v>14</v>
      </c>
      <c r="R34" s="819"/>
      <c r="S34" s="819"/>
      <c r="T34" s="819"/>
      <c r="U34" s="819"/>
      <c r="V34" s="819">
        <v>13</v>
      </c>
      <c r="W34" s="819"/>
      <c r="X34" s="819"/>
      <c r="Y34" s="819"/>
      <c r="Z34" s="819"/>
      <c r="AA34" s="819">
        <v>1</v>
      </c>
      <c r="AB34" s="819"/>
      <c r="AC34" s="819"/>
      <c r="AD34" s="819"/>
      <c r="AE34" s="820"/>
      <c r="AF34" s="821">
        <v>1</v>
      </c>
      <c r="AG34" s="822"/>
      <c r="AH34" s="822"/>
      <c r="AI34" s="822"/>
      <c r="AJ34" s="823"/>
      <c r="AK34" s="890" t="s">
        <v>594</v>
      </c>
      <c r="AL34" s="891"/>
      <c r="AM34" s="891"/>
      <c r="AN34" s="891"/>
      <c r="AO34" s="891"/>
      <c r="AP34" s="891" t="s">
        <v>594</v>
      </c>
      <c r="AQ34" s="891"/>
      <c r="AR34" s="891"/>
      <c r="AS34" s="891"/>
      <c r="AT34" s="891"/>
      <c r="AU34" s="891" t="s">
        <v>594</v>
      </c>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397</v>
      </c>
      <c r="C35" s="816"/>
      <c r="D35" s="816"/>
      <c r="E35" s="816"/>
      <c r="F35" s="816"/>
      <c r="G35" s="816"/>
      <c r="H35" s="816"/>
      <c r="I35" s="816"/>
      <c r="J35" s="816"/>
      <c r="K35" s="816"/>
      <c r="L35" s="816"/>
      <c r="M35" s="816"/>
      <c r="N35" s="816"/>
      <c r="O35" s="816"/>
      <c r="P35" s="817"/>
      <c r="Q35" s="818">
        <v>2029</v>
      </c>
      <c r="R35" s="819"/>
      <c r="S35" s="819"/>
      <c r="T35" s="819"/>
      <c r="U35" s="819"/>
      <c r="V35" s="819">
        <v>1977</v>
      </c>
      <c r="W35" s="819"/>
      <c r="X35" s="819"/>
      <c r="Y35" s="819"/>
      <c r="Z35" s="819"/>
      <c r="AA35" s="819">
        <v>52</v>
      </c>
      <c r="AB35" s="819"/>
      <c r="AC35" s="819"/>
      <c r="AD35" s="819"/>
      <c r="AE35" s="820"/>
      <c r="AF35" s="821">
        <v>3593</v>
      </c>
      <c r="AG35" s="822"/>
      <c r="AH35" s="822"/>
      <c r="AI35" s="822"/>
      <c r="AJ35" s="823"/>
      <c r="AK35" s="890">
        <v>927</v>
      </c>
      <c r="AL35" s="891"/>
      <c r="AM35" s="891"/>
      <c r="AN35" s="891"/>
      <c r="AO35" s="891"/>
      <c r="AP35" s="891">
        <v>10882</v>
      </c>
      <c r="AQ35" s="891"/>
      <c r="AR35" s="891"/>
      <c r="AS35" s="891"/>
      <c r="AT35" s="891"/>
      <c r="AU35" s="891">
        <v>2612</v>
      </c>
      <c r="AV35" s="891"/>
      <c r="AW35" s="891"/>
      <c r="AX35" s="891"/>
      <c r="AY35" s="891"/>
      <c r="AZ35" s="892"/>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399</v>
      </c>
      <c r="C36" s="816"/>
      <c r="D36" s="816"/>
      <c r="E36" s="816"/>
      <c r="F36" s="816"/>
      <c r="G36" s="816"/>
      <c r="H36" s="816"/>
      <c r="I36" s="816"/>
      <c r="J36" s="816"/>
      <c r="K36" s="816"/>
      <c r="L36" s="816"/>
      <c r="M36" s="816"/>
      <c r="N36" s="816"/>
      <c r="O36" s="816"/>
      <c r="P36" s="817"/>
      <c r="Q36" s="818">
        <v>3443</v>
      </c>
      <c r="R36" s="819"/>
      <c r="S36" s="819"/>
      <c r="T36" s="819"/>
      <c r="U36" s="819"/>
      <c r="V36" s="819">
        <v>3428</v>
      </c>
      <c r="W36" s="819"/>
      <c r="X36" s="819"/>
      <c r="Y36" s="819"/>
      <c r="Z36" s="819"/>
      <c r="AA36" s="819">
        <v>14</v>
      </c>
      <c r="AB36" s="819"/>
      <c r="AC36" s="819"/>
      <c r="AD36" s="819"/>
      <c r="AE36" s="820"/>
      <c r="AF36" s="821">
        <v>2564</v>
      </c>
      <c r="AG36" s="822"/>
      <c r="AH36" s="822"/>
      <c r="AI36" s="822"/>
      <c r="AJ36" s="823"/>
      <c r="AK36" s="890">
        <v>1980</v>
      </c>
      <c r="AL36" s="891"/>
      <c r="AM36" s="891"/>
      <c r="AN36" s="891"/>
      <c r="AO36" s="891"/>
      <c r="AP36" s="891">
        <v>26937</v>
      </c>
      <c r="AQ36" s="891"/>
      <c r="AR36" s="891"/>
      <c r="AS36" s="891"/>
      <c r="AT36" s="891"/>
      <c r="AU36" s="891">
        <v>23920</v>
      </c>
      <c r="AV36" s="891"/>
      <c r="AW36" s="891"/>
      <c r="AX36" s="891"/>
      <c r="AY36" s="891"/>
      <c r="AZ36" s="892"/>
      <c r="BA36" s="892"/>
      <c r="BB36" s="892"/>
      <c r="BC36" s="892"/>
      <c r="BD36" s="892"/>
      <c r="BE36" s="888" t="s">
        <v>400</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401</v>
      </c>
      <c r="C37" s="816"/>
      <c r="D37" s="816"/>
      <c r="E37" s="816"/>
      <c r="F37" s="816"/>
      <c r="G37" s="816"/>
      <c r="H37" s="816"/>
      <c r="I37" s="816"/>
      <c r="J37" s="816"/>
      <c r="K37" s="816"/>
      <c r="L37" s="816"/>
      <c r="M37" s="816"/>
      <c r="N37" s="816"/>
      <c r="O37" s="816"/>
      <c r="P37" s="817"/>
      <c r="Q37" s="818">
        <v>217</v>
      </c>
      <c r="R37" s="819"/>
      <c r="S37" s="819"/>
      <c r="T37" s="819"/>
      <c r="U37" s="819"/>
      <c r="V37" s="819">
        <v>211</v>
      </c>
      <c r="W37" s="819"/>
      <c r="X37" s="819"/>
      <c r="Y37" s="819"/>
      <c r="Z37" s="819"/>
      <c r="AA37" s="819">
        <v>6</v>
      </c>
      <c r="AB37" s="819"/>
      <c r="AC37" s="819"/>
      <c r="AD37" s="819"/>
      <c r="AE37" s="820"/>
      <c r="AF37" s="821">
        <v>170</v>
      </c>
      <c r="AG37" s="822"/>
      <c r="AH37" s="822"/>
      <c r="AI37" s="822"/>
      <c r="AJ37" s="823"/>
      <c r="AK37" s="890">
        <v>42</v>
      </c>
      <c r="AL37" s="891"/>
      <c r="AM37" s="891"/>
      <c r="AN37" s="891"/>
      <c r="AO37" s="891"/>
      <c r="AP37" s="891" t="s">
        <v>595</v>
      </c>
      <c r="AQ37" s="891"/>
      <c r="AR37" s="891"/>
      <c r="AS37" s="891"/>
      <c r="AT37" s="891"/>
      <c r="AU37" s="891" t="s">
        <v>595</v>
      </c>
      <c r="AV37" s="891"/>
      <c r="AW37" s="891"/>
      <c r="AX37" s="891"/>
      <c r="AY37" s="891"/>
      <c r="AZ37" s="892"/>
      <c r="BA37" s="892"/>
      <c r="BB37" s="892"/>
      <c r="BC37" s="892"/>
      <c r="BD37" s="892"/>
      <c r="BE37" s="888" t="s">
        <v>402</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403</v>
      </c>
      <c r="C38" s="816"/>
      <c r="D38" s="816"/>
      <c r="E38" s="816"/>
      <c r="F38" s="816"/>
      <c r="G38" s="816"/>
      <c r="H38" s="816"/>
      <c r="I38" s="816"/>
      <c r="J38" s="816"/>
      <c r="K38" s="816"/>
      <c r="L38" s="816"/>
      <c r="M38" s="816"/>
      <c r="N38" s="816"/>
      <c r="O38" s="816"/>
      <c r="P38" s="817"/>
      <c r="Q38" s="818">
        <v>8</v>
      </c>
      <c r="R38" s="819"/>
      <c r="S38" s="819"/>
      <c r="T38" s="819"/>
      <c r="U38" s="819"/>
      <c r="V38" s="819">
        <v>8</v>
      </c>
      <c r="W38" s="819"/>
      <c r="X38" s="819"/>
      <c r="Y38" s="819"/>
      <c r="Z38" s="819"/>
      <c r="AA38" s="819">
        <v>0</v>
      </c>
      <c r="AB38" s="819"/>
      <c r="AC38" s="819"/>
      <c r="AD38" s="819"/>
      <c r="AE38" s="820"/>
      <c r="AF38" s="821">
        <v>1</v>
      </c>
      <c r="AG38" s="822"/>
      <c r="AH38" s="822"/>
      <c r="AI38" s="822"/>
      <c r="AJ38" s="823"/>
      <c r="AK38" s="890" t="s">
        <v>595</v>
      </c>
      <c r="AL38" s="891"/>
      <c r="AM38" s="891"/>
      <c r="AN38" s="891"/>
      <c r="AO38" s="891"/>
      <c r="AP38" s="891" t="s">
        <v>595</v>
      </c>
      <c r="AQ38" s="891"/>
      <c r="AR38" s="891"/>
      <c r="AS38" s="891"/>
      <c r="AT38" s="891"/>
      <c r="AU38" s="891" t="s">
        <v>595</v>
      </c>
      <c r="AV38" s="891"/>
      <c r="AW38" s="891"/>
      <c r="AX38" s="891"/>
      <c r="AY38" s="891"/>
      <c r="AZ38" s="892"/>
      <c r="BA38" s="892"/>
      <c r="BB38" s="892"/>
      <c r="BC38" s="892"/>
      <c r="BD38" s="892"/>
      <c r="BE38" s="888" t="s">
        <v>404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7111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587</v>
      </c>
      <c r="C68" s="930"/>
      <c r="D68" s="930"/>
      <c r="E68" s="930"/>
      <c r="F68" s="930"/>
      <c r="G68" s="930"/>
      <c r="H68" s="930"/>
      <c r="I68" s="930"/>
      <c r="J68" s="930"/>
      <c r="K68" s="930"/>
      <c r="L68" s="930"/>
      <c r="M68" s="930"/>
      <c r="N68" s="930"/>
      <c r="O68" s="930"/>
      <c r="P68" s="931"/>
      <c r="Q68" s="932">
        <v>195</v>
      </c>
      <c r="R68" s="926"/>
      <c r="S68" s="926"/>
      <c r="T68" s="926"/>
      <c r="U68" s="926"/>
      <c r="V68" s="926">
        <v>183</v>
      </c>
      <c r="W68" s="926"/>
      <c r="X68" s="926"/>
      <c r="Y68" s="926"/>
      <c r="Z68" s="926"/>
      <c r="AA68" s="926">
        <v>11</v>
      </c>
      <c r="AB68" s="926"/>
      <c r="AC68" s="926"/>
      <c r="AD68" s="926"/>
      <c r="AE68" s="926"/>
      <c r="AF68" s="926">
        <v>0</v>
      </c>
      <c r="AG68" s="926"/>
      <c r="AH68" s="926"/>
      <c r="AI68" s="926"/>
      <c r="AJ68" s="926"/>
      <c r="AK68" s="926" t="s">
        <v>595</v>
      </c>
      <c r="AL68" s="926"/>
      <c r="AM68" s="926"/>
      <c r="AN68" s="926"/>
      <c r="AO68" s="926"/>
      <c r="AP68" s="926" t="s">
        <v>595</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588</v>
      </c>
      <c r="C69" s="934"/>
      <c r="D69" s="934"/>
      <c r="E69" s="934"/>
      <c r="F69" s="934"/>
      <c r="G69" s="934"/>
      <c r="H69" s="934"/>
      <c r="I69" s="934"/>
      <c r="J69" s="934"/>
      <c r="K69" s="934"/>
      <c r="L69" s="934"/>
      <c r="M69" s="934"/>
      <c r="N69" s="934"/>
      <c r="O69" s="934"/>
      <c r="P69" s="935"/>
      <c r="Q69" s="936">
        <v>13115</v>
      </c>
      <c r="R69" s="891"/>
      <c r="S69" s="891"/>
      <c r="T69" s="891"/>
      <c r="U69" s="891"/>
      <c r="V69" s="891">
        <v>12314</v>
      </c>
      <c r="W69" s="891"/>
      <c r="X69" s="891"/>
      <c r="Y69" s="891"/>
      <c r="Z69" s="891"/>
      <c r="AA69" s="891">
        <v>801</v>
      </c>
      <c r="AB69" s="891"/>
      <c r="AC69" s="891"/>
      <c r="AD69" s="891"/>
      <c r="AE69" s="891"/>
      <c r="AF69" s="891">
        <v>801</v>
      </c>
      <c r="AG69" s="891"/>
      <c r="AH69" s="891"/>
      <c r="AI69" s="891"/>
      <c r="AJ69" s="891"/>
      <c r="AK69" s="891" t="s">
        <v>595</v>
      </c>
      <c r="AL69" s="891"/>
      <c r="AM69" s="891"/>
      <c r="AN69" s="891"/>
      <c r="AO69" s="891"/>
      <c r="AP69" s="891" t="s">
        <v>595</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589</v>
      </c>
      <c r="C70" s="934"/>
      <c r="D70" s="934"/>
      <c r="E70" s="934"/>
      <c r="F70" s="934"/>
      <c r="G70" s="934"/>
      <c r="H70" s="934"/>
      <c r="I70" s="934"/>
      <c r="J70" s="934"/>
      <c r="K70" s="934"/>
      <c r="L70" s="934"/>
      <c r="M70" s="934"/>
      <c r="N70" s="934"/>
      <c r="O70" s="934"/>
      <c r="P70" s="935"/>
      <c r="Q70" s="936">
        <v>133</v>
      </c>
      <c r="R70" s="891"/>
      <c r="S70" s="891"/>
      <c r="T70" s="891"/>
      <c r="U70" s="891"/>
      <c r="V70" s="891">
        <v>132</v>
      </c>
      <c r="W70" s="891"/>
      <c r="X70" s="891"/>
      <c r="Y70" s="891"/>
      <c r="Z70" s="891"/>
      <c r="AA70" s="891">
        <v>1</v>
      </c>
      <c r="AB70" s="891"/>
      <c r="AC70" s="891"/>
      <c r="AD70" s="891"/>
      <c r="AE70" s="891"/>
      <c r="AF70" s="891">
        <v>1</v>
      </c>
      <c r="AG70" s="891"/>
      <c r="AH70" s="891"/>
      <c r="AI70" s="891"/>
      <c r="AJ70" s="891"/>
      <c r="AK70" s="891" t="s">
        <v>595</v>
      </c>
      <c r="AL70" s="891"/>
      <c r="AM70" s="891"/>
      <c r="AN70" s="891"/>
      <c r="AO70" s="891"/>
      <c r="AP70" s="891" t="s">
        <v>595</v>
      </c>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590</v>
      </c>
      <c r="C71" s="934"/>
      <c r="D71" s="934"/>
      <c r="E71" s="934"/>
      <c r="F71" s="934"/>
      <c r="G71" s="934"/>
      <c r="H71" s="934"/>
      <c r="I71" s="934"/>
      <c r="J71" s="934"/>
      <c r="K71" s="934"/>
      <c r="L71" s="934"/>
      <c r="M71" s="934"/>
      <c r="N71" s="934"/>
      <c r="O71" s="934"/>
      <c r="P71" s="935"/>
      <c r="Q71" s="936">
        <v>11</v>
      </c>
      <c r="R71" s="891"/>
      <c r="S71" s="891"/>
      <c r="T71" s="891"/>
      <c r="U71" s="891"/>
      <c r="V71" s="891">
        <v>11</v>
      </c>
      <c r="W71" s="891"/>
      <c r="X71" s="891"/>
      <c r="Y71" s="891"/>
      <c r="Z71" s="891"/>
      <c r="AA71" s="891">
        <v>1</v>
      </c>
      <c r="AB71" s="891"/>
      <c r="AC71" s="891"/>
      <c r="AD71" s="891"/>
      <c r="AE71" s="891"/>
      <c r="AF71" s="891">
        <v>1</v>
      </c>
      <c r="AG71" s="891"/>
      <c r="AH71" s="891"/>
      <c r="AI71" s="891"/>
      <c r="AJ71" s="891"/>
      <c r="AK71" s="891">
        <v>1</v>
      </c>
      <c r="AL71" s="891"/>
      <c r="AM71" s="891"/>
      <c r="AN71" s="891"/>
      <c r="AO71" s="891"/>
      <c r="AP71" s="891" t="s">
        <v>595</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591</v>
      </c>
      <c r="C72" s="934"/>
      <c r="D72" s="934"/>
      <c r="E72" s="934"/>
      <c r="F72" s="934"/>
      <c r="G72" s="934"/>
      <c r="H72" s="934"/>
      <c r="I72" s="934"/>
      <c r="J72" s="934"/>
      <c r="K72" s="934"/>
      <c r="L72" s="934"/>
      <c r="M72" s="934"/>
      <c r="N72" s="934"/>
      <c r="O72" s="934"/>
      <c r="P72" s="935"/>
      <c r="Q72" s="936">
        <v>289</v>
      </c>
      <c r="R72" s="891"/>
      <c r="S72" s="891"/>
      <c r="T72" s="891"/>
      <c r="U72" s="891"/>
      <c r="V72" s="891">
        <v>267</v>
      </c>
      <c r="W72" s="891"/>
      <c r="X72" s="891"/>
      <c r="Y72" s="891"/>
      <c r="Z72" s="891"/>
      <c r="AA72" s="891">
        <v>22</v>
      </c>
      <c r="AB72" s="891"/>
      <c r="AC72" s="891"/>
      <c r="AD72" s="891"/>
      <c r="AE72" s="891"/>
      <c r="AF72" s="891">
        <v>22</v>
      </c>
      <c r="AG72" s="891"/>
      <c r="AH72" s="891"/>
      <c r="AI72" s="891"/>
      <c r="AJ72" s="891"/>
      <c r="AK72" s="891">
        <v>4</v>
      </c>
      <c r="AL72" s="891"/>
      <c r="AM72" s="891"/>
      <c r="AN72" s="891"/>
      <c r="AO72" s="891"/>
      <c r="AP72" s="891">
        <v>166</v>
      </c>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592</v>
      </c>
      <c r="C73" s="934"/>
      <c r="D73" s="934"/>
      <c r="E73" s="934"/>
      <c r="F73" s="934"/>
      <c r="G73" s="934"/>
      <c r="H73" s="934"/>
      <c r="I73" s="934"/>
      <c r="J73" s="934"/>
      <c r="K73" s="934"/>
      <c r="L73" s="934"/>
      <c r="M73" s="934"/>
      <c r="N73" s="934"/>
      <c r="O73" s="934"/>
      <c r="P73" s="935"/>
      <c r="Q73" s="936">
        <v>502</v>
      </c>
      <c r="R73" s="891"/>
      <c r="S73" s="891"/>
      <c r="T73" s="891"/>
      <c r="U73" s="891"/>
      <c r="V73" s="891">
        <v>369</v>
      </c>
      <c r="W73" s="891"/>
      <c r="X73" s="891"/>
      <c r="Y73" s="891"/>
      <c r="Z73" s="891"/>
      <c r="AA73" s="891">
        <v>134</v>
      </c>
      <c r="AB73" s="891"/>
      <c r="AC73" s="891"/>
      <c r="AD73" s="891"/>
      <c r="AE73" s="891"/>
      <c r="AF73" s="891">
        <v>134</v>
      </c>
      <c r="AG73" s="891"/>
      <c r="AH73" s="891"/>
      <c r="AI73" s="891"/>
      <c r="AJ73" s="891"/>
      <c r="AK73" s="891">
        <v>231</v>
      </c>
      <c r="AL73" s="891"/>
      <c r="AM73" s="891"/>
      <c r="AN73" s="891"/>
      <c r="AO73" s="891"/>
      <c r="AP73" s="891" t="s">
        <v>595</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593</v>
      </c>
      <c r="C74" s="934"/>
      <c r="D74" s="934"/>
      <c r="E74" s="934"/>
      <c r="F74" s="934"/>
      <c r="G74" s="934"/>
      <c r="H74" s="934"/>
      <c r="I74" s="934"/>
      <c r="J74" s="934"/>
      <c r="K74" s="934"/>
      <c r="L74" s="934"/>
      <c r="M74" s="934"/>
      <c r="N74" s="934"/>
      <c r="O74" s="934"/>
      <c r="P74" s="935"/>
      <c r="Q74" s="936">
        <v>746051</v>
      </c>
      <c r="R74" s="891"/>
      <c r="S74" s="891"/>
      <c r="T74" s="891"/>
      <c r="U74" s="891"/>
      <c r="V74" s="891">
        <v>728184</v>
      </c>
      <c r="W74" s="891"/>
      <c r="X74" s="891"/>
      <c r="Y74" s="891"/>
      <c r="Z74" s="891"/>
      <c r="AA74" s="891">
        <v>17868</v>
      </c>
      <c r="AB74" s="891"/>
      <c r="AC74" s="891"/>
      <c r="AD74" s="891"/>
      <c r="AE74" s="891"/>
      <c r="AF74" s="891">
        <v>17868</v>
      </c>
      <c r="AG74" s="891"/>
      <c r="AH74" s="891"/>
      <c r="AI74" s="891"/>
      <c r="AJ74" s="891"/>
      <c r="AK74" s="891">
        <v>6780</v>
      </c>
      <c r="AL74" s="891"/>
      <c r="AM74" s="891"/>
      <c r="AN74" s="891"/>
      <c r="AO74" s="891"/>
      <c r="AP74" s="891" t="s">
        <v>595</v>
      </c>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295</v>
      </c>
      <c r="AG109" s="955"/>
      <c r="AH109" s="955"/>
      <c r="AI109" s="955"/>
      <c r="AJ109" s="956"/>
      <c r="AK109" s="954" t="s">
        <v>294</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295</v>
      </c>
      <c r="BW109" s="955"/>
      <c r="BX109" s="955"/>
      <c r="BY109" s="955"/>
      <c r="BZ109" s="956"/>
      <c r="CA109" s="954" t="s">
        <v>294</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295</v>
      </c>
      <c r="DM109" s="955"/>
      <c r="DN109" s="955"/>
      <c r="DO109" s="955"/>
      <c r="DP109" s="956"/>
      <c r="DQ109" s="954" t="s">
        <v>294</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4225289</v>
      </c>
      <c r="AB110" s="962"/>
      <c r="AC110" s="962"/>
      <c r="AD110" s="962"/>
      <c r="AE110" s="963"/>
      <c r="AF110" s="964">
        <v>4206281</v>
      </c>
      <c r="AG110" s="962"/>
      <c r="AH110" s="962"/>
      <c r="AI110" s="962"/>
      <c r="AJ110" s="963"/>
      <c r="AK110" s="964">
        <v>4406311</v>
      </c>
      <c r="AL110" s="962"/>
      <c r="AM110" s="962"/>
      <c r="AN110" s="962"/>
      <c r="AO110" s="963"/>
      <c r="AP110" s="965">
        <v>27.4</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35794236</v>
      </c>
      <c r="BR110" s="997"/>
      <c r="BS110" s="997"/>
      <c r="BT110" s="997"/>
      <c r="BU110" s="997"/>
      <c r="BV110" s="997">
        <v>36321792</v>
      </c>
      <c r="BW110" s="997"/>
      <c r="BX110" s="997"/>
      <c r="BY110" s="997"/>
      <c r="BZ110" s="997"/>
      <c r="CA110" s="997">
        <v>35483239</v>
      </c>
      <c r="CB110" s="997"/>
      <c r="CC110" s="997"/>
      <c r="CD110" s="997"/>
      <c r="CE110" s="997"/>
      <c r="CF110" s="1011">
        <v>220.4</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433</v>
      </c>
      <c r="DM110" s="997"/>
      <c r="DN110" s="997"/>
      <c r="DO110" s="997"/>
      <c r="DP110" s="997"/>
      <c r="DQ110" s="997" t="s">
        <v>434</v>
      </c>
      <c r="DR110" s="997"/>
      <c r="DS110" s="997"/>
      <c r="DT110" s="997"/>
      <c r="DU110" s="997"/>
      <c r="DV110" s="998" t="s">
        <v>433</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436</v>
      </c>
      <c r="AG111" s="1004"/>
      <c r="AH111" s="1004"/>
      <c r="AI111" s="1004"/>
      <c r="AJ111" s="1005"/>
      <c r="AK111" s="1006" t="s">
        <v>433</v>
      </c>
      <c r="AL111" s="1004"/>
      <c r="AM111" s="1004"/>
      <c r="AN111" s="1004"/>
      <c r="AO111" s="1005"/>
      <c r="AP111" s="1007" t="s">
        <v>433</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94373</v>
      </c>
      <c r="BR111" s="990"/>
      <c r="BS111" s="990"/>
      <c r="BT111" s="990"/>
      <c r="BU111" s="990"/>
      <c r="BV111" s="990">
        <v>53991</v>
      </c>
      <c r="BW111" s="990"/>
      <c r="BX111" s="990"/>
      <c r="BY111" s="990"/>
      <c r="BZ111" s="990"/>
      <c r="CA111" s="990">
        <v>22022</v>
      </c>
      <c r="CB111" s="990"/>
      <c r="CC111" s="990"/>
      <c r="CD111" s="990"/>
      <c r="CE111" s="990"/>
      <c r="CF111" s="984">
        <v>0.1</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434</v>
      </c>
      <c r="DM111" s="990"/>
      <c r="DN111" s="990"/>
      <c r="DO111" s="990"/>
      <c r="DP111" s="990"/>
      <c r="DQ111" s="990" t="s">
        <v>434</v>
      </c>
      <c r="DR111" s="990"/>
      <c r="DS111" s="990"/>
      <c r="DT111" s="990"/>
      <c r="DU111" s="990"/>
      <c r="DV111" s="991" t="s">
        <v>434</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434</v>
      </c>
      <c r="AB112" s="1029"/>
      <c r="AC112" s="1029"/>
      <c r="AD112" s="1029"/>
      <c r="AE112" s="1030"/>
      <c r="AF112" s="1031" t="s">
        <v>434</v>
      </c>
      <c r="AG112" s="1029"/>
      <c r="AH112" s="1029"/>
      <c r="AI112" s="1029"/>
      <c r="AJ112" s="1030"/>
      <c r="AK112" s="1031" t="s">
        <v>441</v>
      </c>
      <c r="AL112" s="1029"/>
      <c r="AM112" s="1029"/>
      <c r="AN112" s="1029"/>
      <c r="AO112" s="1030"/>
      <c r="AP112" s="1032" t="s">
        <v>442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28246471</v>
      </c>
      <c r="BR112" s="990"/>
      <c r="BS112" s="990"/>
      <c r="BT112" s="990"/>
      <c r="BU112" s="990"/>
      <c r="BV112" s="990">
        <v>27681675</v>
      </c>
      <c r="BW112" s="990"/>
      <c r="BX112" s="990"/>
      <c r="BY112" s="990"/>
      <c r="BZ112" s="990"/>
      <c r="CA112" s="990">
        <v>26611876</v>
      </c>
      <c r="CB112" s="990"/>
      <c r="CC112" s="990"/>
      <c r="CD112" s="990"/>
      <c r="CE112" s="990"/>
      <c r="CF112" s="984">
        <v>165.3</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436</v>
      </c>
      <c r="DM112" s="990"/>
      <c r="DN112" s="990"/>
      <c r="DO112" s="990"/>
      <c r="DP112" s="990"/>
      <c r="DQ112" s="990" t="s">
        <v>445</v>
      </c>
      <c r="DR112" s="990"/>
      <c r="DS112" s="990"/>
      <c r="DT112" s="990"/>
      <c r="DU112" s="990"/>
      <c r="DV112" s="991" t="s">
        <v>434</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2074171</v>
      </c>
      <c r="AB113" s="1004"/>
      <c r="AC113" s="1004"/>
      <c r="AD113" s="1004"/>
      <c r="AE113" s="1005"/>
      <c r="AF113" s="1006">
        <v>2312565</v>
      </c>
      <c r="AG113" s="1004"/>
      <c r="AH113" s="1004"/>
      <c r="AI113" s="1004"/>
      <c r="AJ113" s="1005"/>
      <c r="AK113" s="1006">
        <v>1991266</v>
      </c>
      <c r="AL113" s="1004"/>
      <c r="AM113" s="1004"/>
      <c r="AN113" s="1004"/>
      <c r="AO113" s="1005"/>
      <c r="AP113" s="1007">
        <v>12.4</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t="s">
        <v>434</v>
      </c>
      <c r="BR113" s="990"/>
      <c r="BS113" s="990"/>
      <c r="BT113" s="990"/>
      <c r="BU113" s="990"/>
      <c r="BV113" s="990" t="s">
        <v>434</v>
      </c>
      <c r="BW113" s="990"/>
      <c r="BX113" s="990"/>
      <c r="BY113" s="990"/>
      <c r="BZ113" s="990"/>
      <c r="CA113" s="990" t="s">
        <v>434</v>
      </c>
      <c r="CB113" s="990"/>
      <c r="CC113" s="990"/>
      <c r="CD113" s="990"/>
      <c r="CE113" s="990"/>
      <c r="CF113" s="984" t="s">
        <v>436</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449</v>
      </c>
      <c r="DH113" s="1029"/>
      <c r="DI113" s="1029"/>
      <c r="DJ113" s="1029"/>
      <c r="DK113" s="1030"/>
      <c r="DL113" s="1031" t="s">
        <v>441</v>
      </c>
      <c r="DM113" s="1029"/>
      <c r="DN113" s="1029"/>
      <c r="DO113" s="1029"/>
      <c r="DP113" s="1030"/>
      <c r="DQ113" s="1031" t="s">
        <v>434</v>
      </c>
      <c r="DR113" s="1029"/>
      <c r="DS113" s="1029"/>
      <c r="DT113" s="1029"/>
      <c r="DU113" s="1030"/>
      <c r="DV113" s="1032" t="s">
        <v>434</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434</v>
      </c>
      <c r="AB114" s="1029"/>
      <c r="AC114" s="1029"/>
      <c r="AD114" s="1029"/>
      <c r="AE114" s="1030"/>
      <c r="AF114" s="1031" t="s">
        <v>434</v>
      </c>
      <c r="AG114" s="1029"/>
      <c r="AH114" s="1029"/>
      <c r="AI114" s="1029"/>
      <c r="AJ114" s="1030"/>
      <c r="AK114" s="1031" t="s">
        <v>434</v>
      </c>
      <c r="AL114" s="1029"/>
      <c r="AM114" s="1029"/>
      <c r="AN114" s="1029"/>
      <c r="AO114" s="1030"/>
      <c r="AP114" s="1032" t="s">
        <v>434</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5736860</v>
      </c>
      <c r="BR114" s="990"/>
      <c r="BS114" s="990"/>
      <c r="BT114" s="990"/>
      <c r="BU114" s="990"/>
      <c r="BV114" s="990">
        <v>5650348</v>
      </c>
      <c r="BW114" s="990"/>
      <c r="BX114" s="990"/>
      <c r="BY114" s="990"/>
      <c r="BZ114" s="990"/>
      <c r="CA114" s="990">
        <v>5231834</v>
      </c>
      <c r="CB114" s="990"/>
      <c r="CC114" s="990"/>
      <c r="CD114" s="990"/>
      <c r="CE114" s="990"/>
      <c r="CF114" s="984">
        <v>32.5</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453</v>
      </c>
      <c r="DH114" s="1029"/>
      <c r="DI114" s="1029"/>
      <c r="DJ114" s="1029"/>
      <c r="DK114" s="1030"/>
      <c r="DL114" s="1031" t="s">
        <v>436</v>
      </c>
      <c r="DM114" s="1029"/>
      <c r="DN114" s="1029"/>
      <c r="DO114" s="1029"/>
      <c r="DP114" s="1030"/>
      <c r="DQ114" s="1031" t="s">
        <v>442</v>
      </c>
      <c r="DR114" s="1029"/>
      <c r="DS114" s="1029"/>
      <c r="DT114" s="1029"/>
      <c r="DU114" s="1030"/>
      <c r="DV114" s="1032" t="s">
        <v>434</v>
      </c>
      <c r="DW114" s="1033"/>
      <c r="DX114" s="1033"/>
      <c r="DY114" s="1033"/>
      <c r="DZ114" s="1034"/>
    </row>
    <row r="115" spans="1:130" s="226" customFormat="1" ht="26.25" customHeight="1" x14ac:dyDescent="0.15">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72927</v>
      </c>
      <c r="AB115" s="1004"/>
      <c r="AC115" s="1004"/>
      <c r="AD115" s="1004"/>
      <c r="AE115" s="1005"/>
      <c r="AF115" s="1006">
        <v>42024</v>
      </c>
      <c r="AG115" s="1004"/>
      <c r="AH115" s="1004"/>
      <c r="AI115" s="1004"/>
      <c r="AJ115" s="1005"/>
      <c r="AK115" s="1006">
        <v>26894</v>
      </c>
      <c r="AL115" s="1004"/>
      <c r="AM115" s="1004"/>
      <c r="AN115" s="1004"/>
      <c r="AO115" s="1005"/>
      <c r="AP115" s="1007">
        <v>0.2</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434</v>
      </c>
      <c r="BW115" s="990"/>
      <c r="BX115" s="990"/>
      <c r="BY115" s="990"/>
      <c r="BZ115" s="990"/>
      <c r="CA115" s="990" t="s">
        <v>434</v>
      </c>
      <c r="CB115" s="990"/>
      <c r="CC115" s="990"/>
      <c r="CD115" s="990"/>
      <c r="CE115" s="990"/>
      <c r="CF115" s="984" t="s">
        <v>434</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436</v>
      </c>
      <c r="DM115" s="1029"/>
      <c r="DN115" s="1029"/>
      <c r="DO115" s="1029"/>
      <c r="DP115" s="1030"/>
      <c r="DQ115" s="1031" t="s">
        <v>434</v>
      </c>
      <c r="DR115" s="1029"/>
      <c r="DS115" s="1029"/>
      <c r="DT115" s="1029"/>
      <c r="DU115" s="1030"/>
      <c r="DV115" s="1032" t="s">
        <v>434</v>
      </c>
      <c r="DW115" s="1033"/>
      <c r="DX115" s="1033"/>
      <c r="DY115" s="1033"/>
      <c r="DZ115" s="1034"/>
    </row>
    <row r="116" spans="1:130" s="226" customFormat="1" ht="26.25" customHeight="1" x14ac:dyDescent="0.15">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t="s">
        <v>453</v>
      </c>
      <c r="AG116" s="1029"/>
      <c r="AH116" s="1029"/>
      <c r="AI116" s="1029"/>
      <c r="AJ116" s="1030"/>
      <c r="AK116" s="1031" t="s">
        <v>436</v>
      </c>
      <c r="AL116" s="1029"/>
      <c r="AM116" s="1029"/>
      <c r="AN116" s="1029"/>
      <c r="AO116" s="1030"/>
      <c r="AP116" s="1032" t="s">
        <v>434</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434</v>
      </c>
      <c r="CB116" s="990"/>
      <c r="CC116" s="990"/>
      <c r="CD116" s="990"/>
      <c r="CE116" s="990"/>
      <c r="CF116" s="984" t="s">
        <v>445</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436</v>
      </c>
      <c r="DH116" s="1029"/>
      <c r="DI116" s="1029"/>
      <c r="DJ116" s="1029"/>
      <c r="DK116" s="1030"/>
      <c r="DL116" s="1031" t="s">
        <v>460</v>
      </c>
      <c r="DM116" s="1029"/>
      <c r="DN116" s="1029"/>
      <c r="DO116" s="1029"/>
      <c r="DP116" s="1030"/>
      <c r="DQ116" s="1031" t="s">
        <v>434</v>
      </c>
      <c r="DR116" s="1029"/>
      <c r="DS116" s="1029"/>
      <c r="DT116" s="1029"/>
      <c r="DU116" s="1030"/>
      <c r="DV116" s="1032" t="s">
        <v>434</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6372387</v>
      </c>
      <c r="AB117" s="1047"/>
      <c r="AC117" s="1047"/>
      <c r="AD117" s="1047"/>
      <c r="AE117" s="1048"/>
      <c r="AF117" s="1049">
        <v>6560870</v>
      </c>
      <c r="AG117" s="1047"/>
      <c r="AH117" s="1047"/>
      <c r="AI117" s="1047"/>
      <c r="AJ117" s="1048"/>
      <c r="AK117" s="1049">
        <v>6424471</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463</v>
      </c>
      <c r="BR117" s="990"/>
      <c r="BS117" s="990"/>
      <c r="BT117" s="990"/>
      <c r="BU117" s="990"/>
      <c r="BV117" s="990" t="s">
        <v>442</v>
      </c>
      <c r="BW117" s="990"/>
      <c r="BX117" s="990"/>
      <c r="BY117" s="990"/>
      <c r="BZ117" s="990"/>
      <c r="CA117" s="990" t="s">
        <v>434</v>
      </c>
      <c r="CB117" s="990"/>
      <c r="CC117" s="990"/>
      <c r="CD117" s="990"/>
      <c r="CE117" s="990"/>
      <c r="CF117" s="984" t="s">
        <v>445</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463</v>
      </c>
      <c r="DH117" s="1029"/>
      <c r="DI117" s="1029"/>
      <c r="DJ117" s="1029"/>
      <c r="DK117" s="1030"/>
      <c r="DL117" s="1031" t="s">
        <v>442</v>
      </c>
      <c r="DM117" s="1029"/>
      <c r="DN117" s="1029"/>
      <c r="DO117" s="1029"/>
      <c r="DP117" s="1030"/>
      <c r="DQ117" s="1031" t="s">
        <v>434</v>
      </c>
      <c r="DR117" s="1029"/>
      <c r="DS117" s="1029"/>
      <c r="DT117" s="1029"/>
      <c r="DU117" s="1030"/>
      <c r="DV117" s="1032" t="s">
        <v>442</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295</v>
      </c>
      <c r="AG118" s="955"/>
      <c r="AH118" s="955"/>
      <c r="AI118" s="955"/>
      <c r="AJ118" s="956"/>
      <c r="AK118" s="954" t="s">
        <v>294</v>
      </c>
      <c r="AL118" s="955"/>
      <c r="AM118" s="955"/>
      <c r="AN118" s="955"/>
      <c r="AO118" s="956"/>
      <c r="AP118" s="1041" t="s">
        <v>427</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463</v>
      </c>
      <c r="BR118" s="1068"/>
      <c r="BS118" s="1068"/>
      <c r="BT118" s="1068"/>
      <c r="BU118" s="1068"/>
      <c r="BV118" s="1068" t="s">
        <v>463</v>
      </c>
      <c r="BW118" s="1068"/>
      <c r="BX118" s="1068"/>
      <c r="BY118" s="1068"/>
      <c r="BZ118" s="1068"/>
      <c r="CA118" s="1068" t="s">
        <v>441</v>
      </c>
      <c r="CB118" s="1068"/>
      <c r="CC118" s="1068"/>
      <c r="CD118" s="1068"/>
      <c r="CE118" s="1068"/>
      <c r="CF118" s="984" t="s">
        <v>463</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463</v>
      </c>
      <c r="DH118" s="1029"/>
      <c r="DI118" s="1029"/>
      <c r="DJ118" s="1029"/>
      <c r="DK118" s="1030"/>
      <c r="DL118" s="1031" t="s">
        <v>463</v>
      </c>
      <c r="DM118" s="1029"/>
      <c r="DN118" s="1029"/>
      <c r="DO118" s="1029"/>
      <c r="DP118" s="1030"/>
      <c r="DQ118" s="1031" t="s">
        <v>442</v>
      </c>
      <c r="DR118" s="1029"/>
      <c r="DS118" s="1029"/>
      <c r="DT118" s="1029"/>
      <c r="DU118" s="1030"/>
      <c r="DV118" s="1032" t="s">
        <v>463</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463</v>
      </c>
      <c r="AB119" s="962"/>
      <c r="AC119" s="962"/>
      <c r="AD119" s="962"/>
      <c r="AE119" s="963"/>
      <c r="AF119" s="964" t="s">
        <v>463</v>
      </c>
      <c r="AG119" s="962"/>
      <c r="AH119" s="962"/>
      <c r="AI119" s="962"/>
      <c r="AJ119" s="963"/>
      <c r="AK119" s="964" t="s">
        <v>463</v>
      </c>
      <c r="AL119" s="962"/>
      <c r="AM119" s="962"/>
      <c r="AN119" s="962"/>
      <c r="AO119" s="963"/>
      <c r="AP119" s="965" t="s">
        <v>463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467</v>
      </c>
      <c r="BP119" s="1076"/>
      <c r="BQ119" s="1067">
        <v>69871940</v>
      </c>
      <c r="BR119" s="1068"/>
      <c r="BS119" s="1068"/>
      <c r="BT119" s="1068"/>
      <c r="BU119" s="1068"/>
      <c r="BV119" s="1068">
        <v>69707806</v>
      </c>
      <c r="BW119" s="1068"/>
      <c r="BX119" s="1068"/>
      <c r="BY119" s="1068"/>
      <c r="BZ119" s="1068"/>
      <c r="CA119" s="1068">
        <v>67348971</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94373</v>
      </c>
      <c r="DH119" s="1054"/>
      <c r="DI119" s="1054"/>
      <c r="DJ119" s="1054"/>
      <c r="DK119" s="1055"/>
      <c r="DL119" s="1053">
        <v>53991</v>
      </c>
      <c r="DM119" s="1054"/>
      <c r="DN119" s="1054"/>
      <c r="DO119" s="1054"/>
      <c r="DP119" s="1055"/>
      <c r="DQ119" s="1053">
        <v>22022</v>
      </c>
      <c r="DR119" s="1054"/>
      <c r="DS119" s="1054"/>
      <c r="DT119" s="1054"/>
      <c r="DU119" s="1055"/>
      <c r="DV119" s="1056">
        <v>0.1</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463</v>
      </c>
      <c r="AB120" s="1029"/>
      <c r="AC120" s="1029"/>
      <c r="AD120" s="1029"/>
      <c r="AE120" s="1030"/>
      <c r="AF120" s="1031" t="s">
        <v>463</v>
      </c>
      <c r="AG120" s="1029"/>
      <c r="AH120" s="1029"/>
      <c r="AI120" s="1029"/>
      <c r="AJ120" s="1030"/>
      <c r="AK120" s="1031" t="s">
        <v>463</v>
      </c>
      <c r="AL120" s="1029"/>
      <c r="AM120" s="1029"/>
      <c r="AN120" s="1029"/>
      <c r="AO120" s="1030"/>
      <c r="AP120" s="1032" t="s">
        <v>463</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11860941</v>
      </c>
      <c r="BR120" s="997"/>
      <c r="BS120" s="997"/>
      <c r="BT120" s="997"/>
      <c r="BU120" s="997"/>
      <c r="BV120" s="997">
        <v>12380477</v>
      </c>
      <c r="BW120" s="997"/>
      <c r="BX120" s="997"/>
      <c r="BY120" s="997"/>
      <c r="BZ120" s="997"/>
      <c r="CA120" s="997">
        <v>12836489</v>
      </c>
      <c r="CB120" s="997"/>
      <c r="CC120" s="997"/>
      <c r="CD120" s="997"/>
      <c r="CE120" s="997"/>
      <c r="CF120" s="1011">
        <v>79.7</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25928234</v>
      </c>
      <c r="DH120" s="997"/>
      <c r="DI120" s="997"/>
      <c r="DJ120" s="997"/>
      <c r="DK120" s="997"/>
      <c r="DL120" s="997">
        <v>25331103</v>
      </c>
      <c r="DM120" s="997"/>
      <c r="DN120" s="997"/>
      <c r="DO120" s="997"/>
      <c r="DP120" s="997"/>
      <c r="DQ120" s="997">
        <v>23919873</v>
      </c>
      <c r="DR120" s="997"/>
      <c r="DS120" s="997"/>
      <c r="DT120" s="997"/>
      <c r="DU120" s="997"/>
      <c r="DV120" s="998">
        <v>148.5</v>
      </c>
      <c r="DW120" s="998"/>
      <c r="DX120" s="998"/>
      <c r="DY120" s="998"/>
      <c r="DZ120" s="999"/>
    </row>
    <row r="121" spans="1:130" s="226" customFormat="1" ht="26.25" customHeight="1" x14ac:dyDescent="0.15">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463</v>
      </c>
      <c r="AB121" s="1029"/>
      <c r="AC121" s="1029"/>
      <c r="AD121" s="1029"/>
      <c r="AE121" s="1030"/>
      <c r="AF121" s="1031" t="s">
        <v>463</v>
      </c>
      <c r="AG121" s="1029"/>
      <c r="AH121" s="1029"/>
      <c r="AI121" s="1029"/>
      <c r="AJ121" s="1030"/>
      <c r="AK121" s="1031" t="s">
        <v>463</v>
      </c>
      <c r="AL121" s="1029"/>
      <c r="AM121" s="1029"/>
      <c r="AN121" s="1029"/>
      <c r="AO121" s="1030"/>
      <c r="AP121" s="1032" t="s">
        <v>463</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1302020</v>
      </c>
      <c r="BR121" s="990"/>
      <c r="BS121" s="990"/>
      <c r="BT121" s="990"/>
      <c r="BU121" s="990"/>
      <c r="BV121" s="990">
        <v>1056830</v>
      </c>
      <c r="BW121" s="990"/>
      <c r="BX121" s="990"/>
      <c r="BY121" s="990"/>
      <c r="BZ121" s="990"/>
      <c r="CA121" s="990">
        <v>851495</v>
      </c>
      <c r="CB121" s="990"/>
      <c r="CC121" s="990"/>
      <c r="CD121" s="990"/>
      <c r="CE121" s="990"/>
      <c r="CF121" s="984">
        <v>5.3</v>
      </c>
      <c r="CG121" s="985"/>
      <c r="CH121" s="985"/>
      <c r="CI121" s="985"/>
      <c r="CJ121" s="985"/>
      <c r="CK121" s="1080"/>
      <c r="CL121" s="1081"/>
      <c r="CM121" s="1081"/>
      <c r="CN121" s="1081"/>
      <c r="CO121" s="1082"/>
      <c r="CP121" s="1090" t="s">
        <v>475</v>
      </c>
      <c r="CQ121" s="1091"/>
      <c r="CR121" s="1091"/>
      <c r="CS121" s="1091"/>
      <c r="CT121" s="1091"/>
      <c r="CU121" s="1091"/>
      <c r="CV121" s="1091"/>
      <c r="CW121" s="1091"/>
      <c r="CX121" s="1091"/>
      <c r="CY121" s="1091"/>
      <c r="CZ121" s="1091"/>
      <c r="DA121" s="1091"/>
      <c r="DB121" s="1091"/>
      <c r="DC121" s="1091"/>
      <c r="DD121" s="1091"/>
      <c r="DE121" s="1091"/>
      <c r="DF121" s="1092"/>
      <c r="DG121" s="989">
        <v>2233035</v>
      </c>
      <c r="DH121" s="990"/>
      <c r="DI121" s="990"/>
      <c r="DJ121" s="990"/>
      <c r="DK121" s="990"/>
      <c r="DL121" s="990">
        <v>2264147</v>
      </c>
      <c r="DM121" s="990"/>
      <c r="DN121" s="990"/>
      <c r="DO121" s="990"/>
      <c r="DP121" s="990"/>
      <c r="DQ121" s="990">
        <v>2611639</v>
      </c>
      <c r="DR121" s="990"/>
      <c r="DS121" s="990"/>
      <c r="DT121" s="990"/>
      <c r="DU121" s="990"/>
      <c r="DV121" s="991">
        <v>16.2</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463</v>
      </c>
      <c r="AB122" s="1029"/>
      <c r="AC122" s="1029"/>
      <c r="AD122" s="1029"/>
      <c r="AE122" s="1030"/>
      <c r="AF122" s="1031" t="s">
        <v>463</v>
      </c>
      <c r="AG122" s="1029"/>
      <c r="AH122" s="1029"/>
      <c r="AI122" s="1029"/>
      <c r="AJ122" s="1030"/>
      <c r="AK122" s="1031" t="s">
        <v>463</v>
      </c>
      <c r="AL122" s="1029"/>
      <c r="AM122" s="1029"/>
      <c r="AN122" s="1029"/>
      <c r="AO122" s="1030"/>
      <c r="AP122" s="1032" t="s">
        <v>463</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53545547</v>
      </c>
      <c r="BR122" s="1068"/>
      <c r="BS122" s="1068"/>
      <c r="BT122" s="1068"/>
      <c r="BU122" s="1068"/>
      <c r="BV122" s="1068">
        <v>53613453</v>
      </c>
      <c r="BW122" s="1068"/>
      <c r="BX122" s="1068"/>
      <c r="BY122" s="1068"/>
      <c r="BZ122" s="1068"/>
      <c r="CA122" s="1068">
        <v>50953299</v>
      </c>
      <c r="CB122" s="1068"/>
      <c r="CC122" s="1068"/>
      <c r="CD122" s="1068"/>
      <c r="CE122" s="1068"/>
      <c r="CF122" s="1088">
        <v>316.39999999999998</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v>85202</v>
      </c>
      <c r="DH122" s="990"/>
      <c r="DI122" s="990"/>
      <c r="DJ122" s="990"/>
      <c r="DK122" s="990"/>
      <c r="DL122" s="990">
        <v>86425</v>
      </c>
      <c r="DM122" s="990"/>
      <c r="DN122" s="990"/>
      <c r="DO122" s="990"/>
      <c r="DP122" s="990"/>
      <c r="DQ122" s="990">
        <v>80364</v>
      </c>
      <c r="DR122" s="990"/>
      <c r="DS122" s="990"/>
      <c r="DT122" s="990"/>
      <c r="DU122" s="990"/>
      <c r="DV122" s="991">
        <v>0.5</v>
      </c>
      <c r="DW122" s="991"/>
      <c r="DX122" s="991"/>
      <c r="DY122" s="991"/>
      <c r="DZ122" s="992"/>
    </row>
    <row r="123" spans="1:130" s="226" customFormat="1" ht="26.25" customHeight="1" x14ac:dyDescent="0.15">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442</v>
      </c>
      <c r="AB123" s="1029"/>
      <c r="AC123" s="1029"/>
      <c r="AD123" s="1029"/>
      <c r="AE123" s="1030"/>
      <c r="AF123" s="1031" t="s">
        <v>463</v>
      </c>
      <c r="AG123" s="1029"/>
      <c r="AH123" s="1029"/>
      <c r="AI123" s="1029"/>
      <c r="AJ123" s="1030"/>
      <c r="AK123" s="1031" t="s">
        <v>463</v>
      </c>
      <c r="AL123" s="1029"/>
      <c r="AM123" s="1029"/>
      <c r="AN123" s="1029"/>
      <c r="AO123" s="1030"/>
      <c r="AP123" s="1032" t="s">
        <v>463</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478</v>
      </c>
      <c r="BP123" s="1076"/>
      <c r="BQ123" s="1135">
        <v>66708508</v>
      </c>
      <c r="BR123" s="1136"/>
      <c r="BS123" s="1136"/>
      <c r="BT123" s="1136"/>
      <c r="BU123" s="1136"/>
      <c r="BV123" s="1136">
        <v>67050760</v>
      </c>
      <c r="BW123" s="1136"/>
      <c r="BX123" s="1136"/>
      <c r="BY123" s="1136"/>
      <c r="BZ123" s="1136"/>
      <c r="CA123" s="1136">
        <v>64641283</v>
      </c>
      <c r="CB123" s="1136"/>
      <c r="CC123" s="1136"/>
      <c r="CD123" s="1136"/>
      <c r="CE123" s="1136"/>
      <c r="CF123" s="1069"/>
      <c r="CG123" s="1070"/>
      <c r="CH123" s="1070"/>
      <c r="CI123" s="1070"/>
      <c r="CJ123" s="1071"/>
      <c r="CK123" s="1080"/>
      <c r="CL123" s="1081"/>
      <c r="CM123" s="1081"/>
      <c r="CN123" s="1081"/>
      <c r="CO123" s="1082"/>
      <c r="CP123" s="1090" t="s">
        <v>479</v>
      </c>
      <c r="CQ123" s="1091"/>
      <c r="CR123" s="1091"/>
      <c r="CS123" s="1091"/>
      <c r="CT123" s="1091"/>
      <c r="CU123" s="1091"/>
      <c r="CV123" s="1091"/>
      <c r="CW123" s="1091"/>
      <c r="CX123" s="1091"/>
      <c r="CY123" s="1091"/>
      <c r="CZ123" s="1091"/>
      <c r="DA123" s="1091"/>
      <c r="DB123" s="1091"/>
      <c r="DC123" s="1091"/>
      <c r="DD123" s="1091"/>
      <c r="DE123" s="1091"/>
      <c r="DF123" s="1092"/>
      <c r="DG123" s="1028" t="s">
        <v>449</v>
      </c>
      <c r="DH123" s="1029"/>
      <c r="DI123" s="1029"/>
      <c r="DJ123" s="1029"/>
      <c r="DK123" s="1030"/>
      <c r="DL123" s="1031" t="s">
        <v>449</v>
      </c>
      <c r="DM123" s="1029"/>
      <c r="DN123" s="1029"/>
      <c r="DO123" s="1029"/>
      <c r="DP123" s="1030"/>
      <c r="DQ123" s="1031" t="s">
        <v>449</v>
      </c>
      <c r="DR123" s="1029"/>
      <c r="DS123" s="1029"/>
      <c r="DT123" s="1029"/>
      <c r="DU123" s="1030"/>
      <c r="DV123" s="1032" t="s">
        <v>449</v>
      </c>
      <c r="DW123" s="1033"/>
      <c r="DX123" s="1033"/>
      <c r="DY123" s="1033"/>
      <c r="DZ123" s="1034"/>
    </row>
    <row r="124" spans="1:130" s="226" customFormat="1" ht="26.25" customHeight="1" thickBot="1" x14ac:dyDescent="0.2">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449</v>
      </c>
      <c r="AB124" s="1029"/>
      <c r="AC124" s="1029"/>
      <c r="AD124" s="1029"/>
      <c r="AE124" s="1030"/>
      <c r="AF124" s="1031" t="s">
        <v>449</v>
      </c>
      <c r="AG124" s="1029"/>
      <c r="AH124" s="1029"/>
      <c r="AI124" s="1029"/>
      <c r="AJ124" s="1030"/>
      <c r="AK124" s="1031" t="s">
        <v>449</v>
      </c>
      <c r="AL124" s="1029"/>
      <c r="AM124" s="1029"/>
      <c r="AN124" s="1029"/>
      <c r="AO124" s="1030"/>
      <c r="AP124" s="1032" t="s">
        <v>449</v>
      </c>
      <c r="AQ124" s="1033"/>
      <c r="AR124" s="1033"/>
      <c r="AS124" s="1033"/>
      <c r="AT124" s="1034"/>
      <c r="AU124" s="1131" t="s">
        <v>480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18.5</v>
      </c>
      <c r="BR124" s="1098"/>
      <c r="BS124" s="1098"/>
      <c r="BT124" s="1098"/>
      <c r="BU124" s="1098"/>
      <c r="BV124" s="1098">
        <v>15.9</v>
      </c>
      <c r="BW124" s="1098"/>
      <c r="BX124" s="1098"/>
      <c r="BY124" s="1098"/>
      <c r="BZ124" s="1098"/>
      <c r="CA124" s="1098">
        <v>16.8</v>
      </c>
      <c r="CB124" s="1098"/>
      <c r="CC124" s="1098"/>
      <c r="CD124" s="1098"/>
      <c r="CE124" s="1098"/>
      <c r="CF124" s="1099"/>
      <c r="CG124" s="1100"/>
      <c r="CH124" s="1100"/>
      <c r="CI124" s="1100"/>
      <c r="CJ124" s="1101"/>
      <c r="CK124" s="1083"/>
      <c r="CL124" s="1083"/>
      <c r="CM124" s="1083"/>
      <c r="CN124" s="1083"/>
      <c r="CO124" s="1084"/>
      <c r="CP124" s="1090" t="s">
        <v>481</v>
      </c>
      <c r="CQ124" s="1091"/>
      <c r="CR124" s="1091"/>
      <c r="CS124" s="1091"/>
      <c r="CT124" s="1091"/>
      <c r="CU124" s="1091"/>
      <c r="CV124" s="1091"/>
      <c r="CW124" s="1091"/>
      <c r="CX124" s="1091"/>
      <c r="CY124" s="1091"/>
      <c r="CZ124" s="1091"/>
      <c r="DA124" s="1091"/>
      <c r="DB124" s="1091"/>
      <c r="DC124" s="1091"/>
      <c r="DD124" s="1091"/>
      <c r="DE124" s="1091"/>
      <c r="DF124" s="1092"/>
      <c r="DG124" s="1075" t="s">
        <v>482</v>
      </c>
      <c r="DH124" s="1054"/>
      <c r="DI124" s="1054"/>
      <c r="DJ124" s="1054"/>
      <c r="DK124" s="1055"/>
      <c r="DL124" s="1053" t="s">
        <v>442</v>
      </c>
      <c r="DM124" s="1054"/>
      <c r="DN124" s="1054"/>
      <c r="DO124" s="1054"/>
      <c r="DP124" s="1055"/>
      <c r="DQ124" s="1053" t="s">
        <v>442</v>
      </c>
      <c r="DR124" s="1054"/>
      <c r="DS124" s="1054"/>
      <c r="DT124" s="1054"/>
      <c r="DU124" s="1055"/>
      <c r="DV124" s="1056" t="s">
        <v>453</v>
      </c>
      <c r="DW124" s="1057"/>
      <c r="DX124" s="1057"/>
      <c r="DY124" s="1057"/>
      <c r="DZ124" s="1058"/>
    </row>
    <row r="125" spans="1:130" s="226" customFormat="1" ht="26.25" customHeight="1" x14ac:dyDescent="0.15">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483</v>
      </c>
      <c r="AB125" s="1029"/>
      <c r="AC125" s="1029"/>
      <c r="AD125" s="1029"/>
      <c r="AE125" s="1030"/>
      <c r="AF125" s="1031" t="s">
        <v>449</v>
      </c>
      <c r="AG125" s="1029"/>
      <c r="AH125" s="1029"/>
      <c r="AI125" s="1029"/>
      <c r="AJ125" s="1030"/>
      <c r="AK125" s="1031" t="s">
        <v>482</v>
      </c>
      <c r="AL125" s="1029"/>
      <c r="AM125" s="1029"/>
      <c r="AN125" s="1029"/>
      <c r="AO125" s="1030"/>
      <c r="AP125" s="1032" t="s">
        <v>379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486</v>
      </c>
      <c r="DH125" s="997"/>
      <c r="DI125" s="997"/>
      <c r="DJ125" s="997"/>
      <c r="DK125" s="997"/>
      <c r="DL125" s="997" t="s">
        <v>379</v>
      </c>
      <c r="DM125" s="997"/>
      <c r="DN125" s="997"/>
      <c r="DO125" s="997"/>
      <c r="DP125" s="997"/>
      <c r="DQ125" s="997" t="s">
        <v>442</v>
      </c>
      <c r="DR125" s="997"/>
      <c r="DS125" s="997"/>
      <c r="DT125" s="997"/>
      <c r="DU125" s="997"/>
      <c r="DV125" s="998" t="s">
        <v>379</v>
      </c>
      <c r="DW125" s="998"/>
      <c r="DX125" s="998"/>
      <c r="DY125" s="998"/>
      <c r="DZ125" s="999"/>
    </row>
    <row r="126" spans="1:130" s="226" customFormat="1" ht="26.25" customHeight="1" thickBot="1" x14ac:dyDescent="0.2">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70061</v>
      </c>
      <c r="AB126" s="1029"/>
      <c r="AC126" s="1029"/>
      <c r="AD126" s="1029"/>
      <c r="AE126" s="1030"/>
      <c r="AF126" s="1031">
        <v>40420</v>
      </c>
      <c r="AG126" s="1029"/>
      <c r="AH126" s="1029"/>
      <c r="AI126" s="1029"/>
      <c r="AJ126" s="1030"/>
      <c r="AK126" s="1031">
        <v>25972</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487</v>
      </c>
      <c r="CQ126" s="1020"/>
      <c r="CR126" s="1020"/>
      <c r="CS126" s="1020"/>
      <c r="CT126" s="1020"/>
      <c r="CU126" s="1020"/>
      <c r="CV126" s="1020"/>
      <c r="CW126" s="1020"/>
      <c r="CX126" s="1020"/>
      <c r="CY126" s="1020"/>
      <c r="CZ126" s="1020"/>
      <c r="DA126" s="1020"/>
      <c r="DB126" s="1020"/>
      <c r="DC126" s="1020"/>
      <c r="DD126" s="1020"/>
      <c r="DE126" s="1020"/>
      <c r="DF126" s="1021"/>
      <c r="DG126" s="989" t="s">
        <v>488</v>
      </c>
      <c r="DH126" s="990"/>
      <c r="DI126" s="990"/>
      <c r="DJ126" s="990"/>
      <c r="DK126" s="990"/>
      <c r="DL126" s="990" t="s">
        <v>463</v>
      </c>
      <c r="DM126" s="990"/>
      <c r="DN126" s="990"/>
      <c r="DO126" s="990"/>
      <c r="DP126" s="990"/>
      <c r="DQ126" s="990" t="s">
        <v>442</v>
      </c>
      <c r="DR126" s="990"/>
      <c r="DS126" s="990"/>
      <c r="DT126" s="990"/>
      <c r="DU126" s="990"/>
      <c r="DV126" s="991" t="s">
        <v>483</v>
      </c>
      <c r="DW126" s="991"/>
      <c r="DX126" s="991"/>
      <c r="DY126" s="991"/>
      <c r="DZ126" s="992"/>
    </row>
    <row r="127" spans="1:130" s="226" customFormat="1" ht="26.25" customHeight="1" x14ac:dyDescent="0.15">
      <c r="A127" s="1130"/>
      <c r="B127" s="1018"/>
      <c r="C127" s="1072" t="s">
        <v>489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2866</v>
      </c>
      <c r="AB127" s="1029"/>
      <c r="AC127" s="1029"/>
      <c r="AD127" s="1029"/>
      <c r="AE127" s="1030"/>
      <c r="AF127" s="1031">
        <v>1604</v>
      </c>
      <c r="AG127" s="1029"/>
      <c r="AH127" s="1029"/>
      <c r="AI127" s="1029"/>
      <c r="AJ127" s="1030"/>
      <c r="AK127" s="1031">
        <v>922</v>
      </c>
      <c r="AL127" s="1029"/>
      <c r="AM127" s="1029"/>
      <c r="AN127" s="1029"/>
      <c r="AO127" s="1030"/>
      <c r="AP127" s="1032">
        <v>0</v>
      </c>
      <c r="AQ127" s="1033"/>
      <c r="AR127" s="1033"/>
      <c r="AS127" s="1033"/>
      <c r="AT127" s="1034"/>
      <c r="AU127" s="262"/>
      <c r="AV127" s="262"/>
      <c r="AW127" s="262"/>
      <c r="AX127" s="1102" t="s">
        <v>490</v>
      </c>
      <c r="AY127" s="1103"/>
      <c r="AZ127" s="1103"/>
      <c r="BA127" s="1103"/>
      <c r="BB127" s="1103"/>
      <c r="BC127" s="1103"/>
      <c r="BD127" s="1103"/>
      <c r="BE127" s="1104"/>
      <c r="BF127" s="1105" t="s">
        <v>491</v>
      </c>
      <c r="BG127" s="1103"/>
      <c r="BH127" s="1103"/>
      <c r="BI127" s="1103"/>
      <c r="BJ127" s="1103"/>
      <c r="BK127" s="1103"/>
      <c r="BL127" s="1104"/>
      <c r="BM127" s="1105" t="s">
        <v>492</v>
      </c>
      <c r="BN127" s="1103"/>
      <c r="BO127" s="1103"/>
      <c r="BP127" s="1103"/>
      <c r="BQ127" s="1103"/>
      <c r="BR127" s="1103"/>
      <c r="BS127" s="1104"/>
      <c r="BT127" s="1105" t="s">
        <v>493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494</v>
      </c>
      <c r="CQ127" s="1020"/>
      <c r="CR127" s="1020"/>
      <c r="CS127" s="1020"/>
      <c r="CT127" s="1020"/>
      <c r="CU127" s="1020"/>
      <c r="CV127" s="1020"/>
      <c r="CW127" s="1020"/>
      <c r="CX127" s="1020"/>
      <c r="CY127" s="1020"/>
      <c r="CZ127" s="1020"/>
      <c r="DA127" s="1020"/>
      <c r="DB127" s="1020"/>
      <c r="DC127" s="1020"/>
      <c r="DD127" s="1020"/>
      <c r="DE127" s="1020"/>
      <c r="DF127" s="1021"/>
      <c r="DG127" s="989" t="s">
        <v>442</v>
      </c>
      <c r="DH127" s="990"/>
      <c r="DI127" s="990"/>
      <c r="DJ127" s="990"/>
      <c r="DK127" s="990"/>
      <c r="DL127" s="990" t="s">
        <v>453</v>
      </c>
      <c r="DM127" s="990"/>
      <c r="DN127" s="990"/>
      <c r="DO127" s="990"/>
      <c r="DP127" s="990"/>
      <c r="DQ127" s="990" t="s">
        <v>482</v>
      </c>
      <c r="DR127" s="990"/>
      <c r="DS127" s="990"/>
      <c r="DT127" s="990"/>
      <c r="DU127" s="990"/>
      <c r="DV127" s="991" t="s">
        <v>442</v>
      </c>
      <c r="DW127" s="991"/>
      <c r="DX127" s="991"/>
      <c r="DY127" s="991"/>
      <c r="DZ127" s="992"/>
    </row>
    <row r="128" spans="1:130" s="226" customFormat="1" ht="26.25" customHeight="1" thickBot="1" x14ac:dyDescent="0.2">
      <c r="A128" s="1113" t="s">
        <v>495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496</v>
      </c>
      <c r="X128" s="1115"/>
      <c r="Y128" s="1115"/>
      <c r="Z128" s="1116"/>
      <c r="AA128" s="1117">
        <v>164996</v>
      </c>
      <c r="AB128" s="1118"/>
      <c r="AC128" s="1118"/>
      <c r="AD128" s="1118"/>
      <c r="AE128" s="1119"/>
      <c r="AF128" s="1120">
        <v>149174</v>
      </c>
      <c r="AG128" s="1118"/>
      <c r="AH128" s="1118"/>
      <c r="AI128" s="1118"/>
      <c r="AJ128" s="1119"/>
      <c r="AK128" s="1120">
        <v>141381</v>
      </c>
      <c r="AL128" s="1118"/>
      <c r="AM128" s="1118"/>
      <c r="AN128" s="1118"/>
      <c r="AO128" s="1119"/>
      <c r="AP128" s="1121"/>
      <c r="AQ128" s="1122"/>
      <c r="AR128" s="1122"/>
      <c r="AS128" s="1122"/>
      <c r="AT128" s="1123"/>
      <c r="AU128" s="262"/>
      <c r="AV128" s="262"/>
      <c r="AW128" s="262"/>
      <c r="AX128" s="958" t="s">
        <v>497</v>
      </c>
      <c r="AY128" s="959"/>
      <c r="AZ128" s="959"/>
      <c r="BA128" s="959"/>
      <c r="BB128" s="959"/>
      <c r="BC128" s="959"/>
      <c r="BD128" s="959"/>
      <c r="BE128" s="960"/>
      <c r="BF128" s="1124" t="s">
        <v>498</v>
      </c>
      <c r="BG128" s="1125"/>
      <c r="BH128" s="1125"/>
      <c r="BI128" s="1125"/>
      <c r="BJ128" s="1125"/>
      <c r="BK128" s="1125"/>
      <c r="BL128" s="1126"/>
      <c r="BM128" s="1124">
        <v>12.37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499</v>
      </c>
      <c r="CQ128" s="1107"/>
      <c r="CR128" s="1107"/>
      <c r="CS128" s="1107"/>
      <c r="CT128" s="1107"/>
      <c r="CU128" s="1107"/>
      <c r="CV128" s="1107"/>
      <c r="CW128" s="1107"/>
      <c r="CX128" s="1107"/>
      <c r="CY128" s="1107"/>
      <c r="CZ128" s="1107"/>
      <c r="DA128" s="1107"/>
      <c r="DB128" s="1107"/>
      <c r="DC128" s="1107"/>
      <c r="DD128" s="1107"/>
      <c r="DE128" s="1107"/>
      <c r="DF128" s="1108"/>
      <c r="DG128" s="1109" t="s">
        <v>498</v>
      </c>
      <c r="DH128" s="1110"/>
      <c r="DI128" s="1110"/>
      <c r="DJ128" s="1110"/>
      <c r="DK128" s="1110"/>
      <c r="DL128" s="1110" t="s">
        <v>379</v>
      </c>
      <c r="DM128" s="1110"/>
      <c r="DN128" s="1110"/>
      <c r="DO128" s="1110"/>
      <c r="DP128" s="1110"/>
      <c r="DQ128" s="1110" t="s">
        <v>486</v>
      </c>
      <c r="DR128" s="1110"/>
      <c r="DS128" s="1110"/>
      <c r="DT128" s="1110"/>
      <c r="DU128" s="1110"/>
      <c r="DV128" s="1111" t="s">
        <v>433</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500</v>
      </c>
      <c r="X129" s="1144"/>
      <c r="Y129" s="1144"/>
      <c r="Z129" s="1145"/>
      <c r="AA129" s="1028">
        <v>22421694</v>
      </c>
      <c r="AB129" s="1029"/>
      <c r="AC129" s="1029"/>
      <c r="AD129" s="1029"/>
      <c r="AE129" s="1030"/>
      <c r="AF129" s="1031">
        <v>21817876</v>
      </c>
      <c r="AG129" s="1029"/>
      <c r="AH129" s="1029"/>
      <c r="AI129" s="1029"/>
      <c r="AJ129" s="1030"/>
      <c r="AK129" s="1031">
        <v>21295221</v>
      </c>
      <c r="AL129" s="1029"/>
      <c r="AM129" s="1029"/>
      <c r="AN129" s="1029"/>
      <c r="AO129" s="1030"/>
      <c r="AP129" s="1146"/>
      <c r="AQ129" s="1147"/>
      <c r="AR129" s="1147"/>
      <c r="AS129" s="1147"/>
      <c r="AT129" s="1148"/>
      <c r="AU129" s="264"/>
      <c r="AV129" s="264"/>
      <c r="AW129" s="264"/>
      <c r="AX129" s="1137" t="s">
        <v>501</v>
      </c>
      <c r="AY129" s="1020"/>
      <c r="AZ129" s="1020"/>
      <c r="BA129" s="1020"/>
      <c r="BB129" s="1020"/>
      <c r="BC129" s="1020"/>
      <c r="BD129" s="1020"/>
      <c r="BE129" s="1021"/>
      <c r="BF129" s="1138" t="s">
        <v>442</v>
      </c>
      <c r="BG129" s="1139"/>
      <c r="BH129" s="1139"/>
      <c r="BI129" s="1139"/>
      <c r="BJ129" s="1139"/>
      <c r="BK129" s="1139"/>
      <c r="BL129" s="1140"/>
      <c r="BM129" s="1138">
        <v>17.37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5384344</v>
      </c>
      <c r="AB130" s="1029"/>
      <c r="AC130" s="1029"/>
      <c r="AD130" s="1029"/>
      <c r="AE130" s="1030"/>
      <c r="AF130" s="1031">
        <v>5146426</v>
      </c>
      <c r="AG130" s="1029"/>
      <c r="AH130" s="1029"/>
      <c r="AI130" s="1029"/>
      <c r="AJ130" s="1030"/>
      <c r="AK130" s="1031">
        <v>5192170</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6.3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17037350</v>
      </c>
      <c r="AB131" s="1054"/>
      <c r="AC131" s="1054"/>
      <c r="AD131" s="1054"/>
      <c r="AE131" s="1055"/>
      <c r="AF131" s="1053">
        <v>16671450</v>
      </c>
      <c r="AG131" s="1054"/>
      <c r="AH131" s="1054"/>
      <c r="AI131" s="1054"/>
      <c r="AJ131" s="1055"/>
      <c r="AK131" s="1053">
        <v>16103051</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v>16.8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4.8308393030000003</v>
      </c>
      <c r="AB132" s="1170"/>
      <c r="AC132" s="1170"/>
      <c r="AD132" s="1170"/>
      <c r="AE132" s="1171"/>
      <c r="AF132" s="1172">
        <v>7.5894418300000002</v>
      </c>
      <c r="AG132" s="1170"/>
      <c r="AH132" s="1170"/>
      <c r="AI132" s="1170"/>
      <c r="AJ132" s="1171"/>
      <c r="AK132" s="1172">
        <v>6.7746168100000004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6.8</v>
      </c>
      <c r="AB133" s="1153"/>
      <c r="AC133" s="1153"/>
      <c r="AD133" s="1153"/>
      <c r="AE133" s="1154"/>
      <c r="AF133" s="1152">
        <v>6.4</v>
      </c>
      <c r="AG133" s="1153"/>
      <c r="AH133" s="1153"/>
      <c r="AI133" s="1153"/>
      <c r="AJ133" s="1154"/>
      <c r="AK133" s="1152">
        <v>6.3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vjOAyihcFGxdw3j+AfRCbFVxRDVumKPNRtoIQEZ5RVWIuV9bWA1NQFJ5iYxiaAWSyKhwi7cR7VK5Pi5uufLRQ==" saltValue="UAKEaGvgEyk1jTKbR9YX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A40" sqref="AA40:AE4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gZEql0Osy25aJBqXjth9bFH5yIcpZ+xSbtrMGSjUqv8+l+MNQAa/3jSs1aMC7vzqKqdsic5FXHHxSGmfnXwdw==" saltValue="9aZzWdVeUrTpYBIrQ1jK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AA40" sqref="AA40:AE40"/>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PdZe1K7seVvAGZtXn+IzrykdSRHU6mRIguo+hyG/cBal1iRBPhX/FB56wSGcLdpsM0secyqhy2lt55YFcikag==" saltValue="kh90CyBofDzu6UEYjQi2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activeCell="AA40" sqref="AA40:AE40"/>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4921360</v>
      </c>
      <c r="AP9" s="292">
        <v>75195</v>
      </c>
      <c r="AQ9" s="293">
        <v>61846</v>
      </c>
      <c r="AR9" s="294">
        <v>21.6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691924</v>
      </c>
      <c r="AP10" s="295">
        <v>10572</v>
      </c>
      <c r="AQ10" s="296">
        <v>5819</v>
      </c>
      <c r="AR10" s="297">
        <v>81.7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44498</v>
      </c>
      <c r="AP11" s="295">
        <v>680</v>
      </c>
      <c r="AQ11" s="296">
        <v>5868</v>
      </c>
      <c r="AR11" s="297">
        <v>-88.4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v>2594</v>
      </c>
      <c r="AP12" s="295">
        <v>40</v>
      </c>
      <c r="AQ12" s="296">
        <v>1247</v>
      </c>
      <c r="AR12" s="297">
        <v>-96.8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522</v>
      </c>
      <c r="AL13" s="1193"/>
      <c r="AM13" s="1193"/>
      <c r="AN13" s="1194"/>
      <c r="AO13" s="295" t="s">
        <v>523</v>
      </c>
      <c r="AP13" s="295" t="s">
        <v>523</v>
      </c>
      <c r="AQ13" s="296">
        <v>0</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t="s">
        <v>523</v>
      </c>
      <c r="AP14" s="295" t="s">
        <v>523</v>
      </c>
      <c r="AQ14" s="296">
        <v>2376</v>
      </c>
      <c r="AR14" s="297" t="s">
        <v>523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20421</v>
      </c>
      <c r="AP15" s="295">
        <v>312</v>
      </c>
      <c r="AQ15" s="296">
        <v>1663</v>
      </c>
      <c r="AR15" s="297">
        <v>-81.2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-533851</v>
      </c>
      <c r="AP16" s="295">
        <v>-8157</v>
      </c>
      <c r="AQ16" s="296">
        <v>-5271</v>
      </c>
      <c r="AR16" s="297">
        <v>54.8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5146946</v>
      </c>
      <c r="AP17" s="295">
        <v>78642</v>
      </c>
      <c r="AQ17" s="296">
        <v>73548</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9.01</v>
      </c>
      <c r="AP21" s="308">
        <v>7.24</v>
      </c>
      <c r="AQ21" s="309">
        <v>1.77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96.6</v>
      </c>
      <c r="AP22" s="313">
        <v>98.4</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4406311</v>
      </c>
      <c r="AP32" s="322">
        <v>67325</v>
      </c>
      <c r="AQ32" s="323">
        <v>39633</v>
      </c>
      <c r="AR32" s="324">
        <v>69.900000000000006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t="s">
        <v>523</v>
      </c>
      <c r="AP34" s="322" t="s">
        <v>523</v>
      </c>
      <c r="AQ34" s="323">
        <v>58</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1991266</v>
      </c>
      <c r="AP35" s="322">
        <v>30425</v>
      </c>
      <c r="AQ35" s="323">
        <v>13693</v>
      </c>
      <c r="AR35" s="324">
        <v>122.2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t="s">
        <v>523</v>
      </c>
      <c r="AP36" s="322" t="s">
        <v>523</v>
      </c>
      <c r="AQ36" s="323">
        <v>1763</v>
      </c>
      <c r="AR36" s="324" t="s">
        <v>523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v>26894</v>
      </c>
      <c r="AP37" s="322">
        <v>411</v>
      </c>
      <c r="AQ37" s="323">
        <v>897</v>
      </c>
      <c r="AR37" s="324">
        <v>-54.2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t="s">
        <v>523</v>
      </c>
      <c r="AP38" s="325" t="s">
        <v>523</v>
      </c>
      <c r="AQ38" s="326">
        <v>1</v>
      </c>
      <c r="AR38" s="314" t="s">
        <v>523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-141381</v>
      </c>
      <c r="AP39" s="322">
        <v>-2160</v>
      </c>
      <c r="AQ39" s="323">
        <v>-5566</v>
      </c>
      <c r="AR39" s="324">
        <v>-61.2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-5192170</v>
      </c>
      <c r="AP40" s="322">
        <v>-79333</v>
      </c>
      <c r="AQ40" s="323">
        <v>-36175</v>
      </c>
      <c r="AR40" s="324">
        <v>119.3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1090920</v>
      </c>
      <c r="AP41" s="322">
        <v>16669</v>
      </c>
      <c r="AQ41" s="323">
        <v>14303</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5381863</v>
      </c>
      <c r="AN51" s="344">
        <v>78853</v>
      </c>
      <c r="AO51" s="345">
        <v>33</v>
      </c>
      <c r="AP51" s="346">
        <v>63956</v>
      </c>
      <c r="AQ51" s="347">
        <v>25.7</v>
      </c>
      <c r="AR51" s="348">
        <v>7.3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3169642</v>
      </c>
      <c r="AN52" s="352">
        <v>46440</v>
      </c>
      <c r="AO52" s="353">
        <v>18.600000000000001</v>
      </c>
      <c r="AP52" s="354">
        <v>29239</v>
      </c>
      <c r="AQ52" s="355">
        <v>8.8000000000000007</v>
      </c>
      <c r="AR52" s="356">
        <v>9.8000000000000007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10926413</v>
      </c>
      <c r="AN53" s="344">
        <v>161751</v>
      </c>
      <c r="AO53" s="345">
        <v>105.1</v>
      </c>
      <c r="AP53" s="346">
        <v>66255</v>
      </c>
      <c r="AQ53" s="347">
        <v>3.6</v>
      </c>
      <c r="AR53" s="348">
        <v>101.5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4625124</v>
      </c>
      <c r="AN54" s="352">
        <v>68469</v>
      </c>
      <c r="AO54" s="353">
        <v>47.4</v>
      </c>
      <c r="AP54" s="354">
        <v>31822</v>
      </c>
      <c r="AQ54" s="355">
        <v>8.8000000000000007</v>
      </c>
      <c r="AR54" s="356">
        <v>38.6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4248148</v>
      </c>
      <c r="AN55" s="344">
        <v>63540</v>
      </c>
      <c r="AO55" s="345">
        <v>-60.7</v>
      </c>
      <c r="AP55" s="346">
        <v>54227</v>
      </c>
      <c r="AQ55" s="347">
        <v>-18.2</v>
      </c>
      <c r="AR55" s="348">
        <v>-42.5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2732387</v>
      </c>
      <c r="AN56" s="352">
        <v>40869</v>
      </c>
      <c r="AO56" s="353">
        <v>-40.299999999999997</v>
      </c>
      <c r="AP56" s="354">
        <v>29694</v>
      </c>
      <c r="AQ56" s="355">
        <v>-6.7</v>
      </c>
      <c r="AR56" s="356">
        <v>-33.6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6285511</v>
      </c>
      <c r="AN57" s="344">
        <v>95079</v>
      </c>
      <c r="AO57" s="345">
        <v>49.6</v>
      </c>
      <c r="AP57" s="346">
        <v>57295</v>
      </c>
      <c r="AQ57" s="347">
        <v>5.7</v>
      </c>
      <c r="AR57" s="348">
        <v>43.9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4044851</v>
      </c>
      <c r="AN58" s="352">
        <v>61185</v>
      </c>
      <c r="AO58" s="353">
        <v>49.7</v>
      </c>
      <c r="AP58" s="354">
        <v>32771</v>
      </c>
      <c r="AQ58" s="355">
        <v>10.4</v>
      </c>
      <c r="AR58" s="356">
        <v>39.299999999999997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4123678</v>
      </c>
      <c r="AN59" s="344">
        <v>63007</v>
      </c>
      <c r="AO59" s="345">
        <v>-33.700000000000003</v>
      </c>
      <c r="AP59" s="346">
        <v>54110</v>
      </c>
      <c r="AQ59" s="347">
        <v>-5.6</v>
      </c>
      <c r="AR59" s="348">
        <v>-28.1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2452884</v>
      </c>
      <c r="AN60" s="352">
        <v>37478</v>
      </c>
      <c r="AO60" s="353">
        <v>-38.700000000000003</v>
      </c>
      <c r="AP60" s="354">
        <v>30620</v>
      </c>
      <c r="AQ60" s="355">
        <v>-6.6</v>
      </c>
      <c r="AR60" s="356">
        <v>-32.1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6193123</v>
      </c>
      <c r="AN61" s="359">
        <v>92446</v>
      </c>
      <c r="AO61" s="360">
        <v>18.7</v>
      </c>
      <c r="AP61" s="361">
        <v>59169</v>
      </c>
      <c r="AQ61" s="362">
        <v>2.2000000000000002</v>
      </c>
      <c r="AR61" s="348">
        <v>16.5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3404978</v>
      </c>
      <c r="AN62" s="352">
        <v>50888</v>
      </c>
      <c r="AO62" s="353">
        <v>7.3</v>
      </c>
      <c r="AP62" s="354">
        <v>30829</v>
      </c>
      <c r="AQ62" s="355">
        <v>2.9</v>
      </c>
      <c r="AR62" s="356">
        <v>4.4000000000000004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iMmBBdK3/5uMEiNQBVNlcwfybYA6BDNiSncb4Glc0ywSOCo1HvVzt0iZVOZ4DHIFnu/1YRdlSqJHxGZV/xbJg==" saltValue="o1xHyYySTqrQLYaTWcw+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A40" sqref="AA40:AE4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kv+2aZ0emUuqfbom9ZrUo7Zr4L1lh0XBzoDR05b5gcjFABnsptUGZPy7BqLgFBxMEPWSGTJMkOl4KAjXMrKAQ==" saltValue="sPYzTLfXekIinC828WV5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65" zoomScale="90" zoomScaleNormal="90" zoomScaleSheetLayoutView="55" workbookViewId="0">
      <selection activeCell="AA40" sqref="AA40:AE4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t0jc2SkHz4jLNsr4kMZqpqQiqwKXFhYEPRkCLGanbOkVZ5CRDCNxjq/1LKiL3+CRjWomKtRMHzFt/v4QAsjg==" saltValue="eb2fH+7Y3VGDfHawwfAI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AA40" sqref="AA40:AE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12" t="s">
        <v>3</v>
      </c>
      <c r="D47" s="1212"/>
      <c r="E47" s="1213"/>
      <c r="F47" s="11">
        <v>29.39</v>
      </c>
      <c r="G47" s="12">
        <v>20.7</v>
      </c>
      <c r="H47" s="12">
        <v>22.7</v>
      </c>
      <c r="I47" s="12">
        <v>23.39</v>
      </c>
      <c r="J47" s="13">
        <v>24.02</v>
      </c>
    </row>
    <row r="48" spans="2:10" ht="57.75" customHeight="1" x14ac:dyDescent="0.15">
      <c r="B48" s="14"/>
      <c r="C48" s="1214" t="s">
        <v>4</v>
      </c>
      <c r="D48" s="1214"/>
      <c r="E48" s="1215"/>
      <c r="F48" s="15">
        <v>6.96</v>
      </c>
      <c r="G48" s="16">
        <v>9.6</v>
      </c>
      <c r="H48" s="16">
        <v>14.55</v>
      </c>
      <c r="I48" s="16">
        <v>8.19</v>
      </c>
      <c r="J48" s="17">
        <v>5.83</v>
      </c>
    </row>
    <row r="49" spans="2:10" ht="57.75" customHeight="1" thickBot="1" x14ac:dyDescent="0.2">
      <c r="B49" s="18"/>
      <c r="C49" s="1216" t="s">
        <v>5</v>
      </c>
      <c r="D49" s="1216"/>
      <c r="E49" s="1217"/>
      <c r="F49" s="19">
        <v>7.88</v>
      </c>
      <c r="G49" s="20" t="s">
        <v>570</v>
      </c>
      <c r="H49" s="20">
        <v>10.42</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y5efdzpb8MQGuzqlVFev90Kh7RWyOMuitoEmx7i5ivL1HPWWKOgoy68ER9bDRuJR6Q3fMW7fHteq3xxeKWvYw==" saltValue="diYxsbPpvjZZHXhbPsBi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2019-03-13T07:24:34Z</cp:lastPrinted>
  <dcterms:created xsi:type="dcterms:W3CDTF">2019-02-14T03:50:21Z</dcterms:created>
  <dcterms:modified xsi:type="dcterms:W3CDTF">2019-10-28T05:56:52Z</dcterms:modified>
</cp:coreProperties>
</file>