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Ｄ最新\財政係\Z010財政・歳出比較分析表\財政・歳出比較分析表\H29決算分H310301\20191017_【作業依頼：10月25日〆】平成29年度財政状況資料集の作成について（2回目）\03_県への提出データ（＝町ホームページ公開データ）\"/>
    </mc:Choice>
  </mc:AlternateContent>
  <bookViews>
    <workbookView xWindow="0" yWindow="0" windowWidth="19200" windowHeight="11370" tabRatio="87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<sst xmlns="http://schemas.openxmlformats.org/spreadsheetml/2006/main" count="1086" uniqueCount="625">
  <si>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</si>
  <si>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</si>
  <si>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</si>
  <si>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</si>
  <si>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</si>
  <si>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</si>
  <si>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</si>
  <si>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</si>
  <si>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</si>
  <si>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</si>
  <si>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</si>
  <si>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</si>
  <si>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</si>
  <si>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</si>
  <si>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</si>
  <si>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</si>
  <si>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</si>
  <si>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</si>
  <si>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</si>
  <si>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</si>
  <si>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</si>
  <si>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</si>
  <si>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</si>
  <si>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</si>
  <si>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</si>
  <si>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</si>
  <si>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</si>
  <si>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</si>
  <si>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</si>
  <si>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</si>
  <si>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</si>
  <si>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</si>
  <si>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</si>
  <si>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</si>
  <si>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</si>
  <si>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</si>
  <si>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</si>
  <si>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</si>
  <si>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</si>
  <si>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</si>
  <si>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</si>
  <si>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</si>
  <si>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</si>
  <si>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</si>
  <si>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</si>
  <si>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</si>
  <si>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</si>
  <si>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</si>
  <si>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</si>
  <si>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</si>
  <si>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</si>
  <si>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</si>
  <si>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</si>
  <si>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</si>
  <si>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</si>
  <si>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</si>
  <si>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</si>
  <si>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</si>
  <si>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</si>
  <si>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</si>
  <si>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</si>
  <si>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</si>
  <si>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</si>
  <si>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</si>
  <si>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</si>
  <si>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</si>
  <si>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</si>
  <si>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</si>
  <si>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</si>
  <si>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</si>
  <si>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</si>
  <si>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</si>
  <si>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</si>
  <si>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</si>
  <si>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</si>
  <si>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</si>
  <si>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</si>
  <si>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</si>
  <si>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</si>
  <si>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</si>
  <si>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</si>
  <si>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</si>
  <si>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</si>
  <si>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</si>
  <si>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</si>
  <si>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</si>
  <si>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</si>
  <si>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</si>
  <si>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</si>
  <si>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</si>
  <si>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</si>
  <si>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</si>
  <si>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佐用町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</si>
  <si>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</si>
  <si>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</si>
  <si>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</si>
  <si>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</si>
  <si>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</si>
  <si>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</si>
  <si>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</si>
  <si>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</si>
  <si>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</si>
  <si>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</si>
  <si>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</si>
  <si>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</si>
  <si>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</si>
  <si>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</si>
  <si>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</si>
  <si>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</si>
  <si>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</si>
  <si>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</si>
  <si>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</si>
  <si>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</si>
  <si>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</si>
  <si>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</si>
  <si>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</si>
  <si>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</si>
  <si>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</si>
  <si>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</si>
  <si>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</si>
  <si>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</si>
  <si>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</si>
  <si>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</si>
  <si>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</si>
  <si>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</si>
  <si>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</si>
  <si>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</si>
  <si>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</si>
  <si>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</si>
  <si>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</si>
  <si>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</si>
  <si>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</si>
  <si>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</si>
  <si>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</si>
  <si>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</si>
  <si>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</si>
  <si>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</si>
  <si>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</si>
  <si>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</si>
  <si>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</si>
  <si>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</si>
  <si>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</si>
  <si>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</si>
  <si>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</si>
  <si>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</si>
  <si>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</si>
  <si>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</si>
  <si>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</si>
  <si>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</si>
  <si>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</si>
  <si>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</si>
  <si>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</si>
  <si>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</si>
  <si>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</si>
  <si>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</si>
  <si>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</si>
  <si>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</si>
  <si>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</si>
  <si>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</si>
  <si>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</si>
  <si>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</si>
  <si>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</si>
  <si>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</si>
  <si>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</si>
  <si>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</si>
  <si>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</si>
  <si>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</si>
  <si>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</si>
  <si>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</si>
  <si>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</si>
  <si>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</si>
  <si>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</si>
  <si>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</si>
  <si>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</si>
  <si>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</si>
  <si>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</si>
  <si>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</si>
  <si>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</si>
  <si>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</si>
  <si>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</si>
  <si>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</si>
  <si>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</si>
  <si>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</si>
  <si>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</si>
  <si>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</si>
  <si>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</si>
  <si>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</si>
  <si>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</si>
  <si>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</si>
  <si>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</si>
  <si>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</si>
  <si>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</si>
  <si>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</si>
  <si>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</si>
  <si>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</si>
  <si>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</si>
  <si>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</si>
  <si>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</si>
  <si>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</si>
  <si>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</si>
  <si>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</si>
  <si>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</si>
  <si>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</si>
  <si>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</si>
  <si>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</si>
  <si>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</si>
  <si>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</si>
  <si>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</si>
  <si>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</si>
  <si>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</si>
  <si>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兵庫県佐用町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</si>
  <si>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</si>
  <si>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</si>
  <si>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</si>
  <si>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</si>
  <si>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</si>
  <si>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</si>
  <si>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</si>
  <si>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</si>
  <si>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</si>
  <si>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</si>
  <si>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</si>
  <si>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</si>
  <si>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</si>
  <si>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</si>
  <si>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</si>
  <si>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</si>
  <si>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</si>
  <si>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</si>
  <si>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</si>
  <si>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</si>
  <si>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</si>
  <si>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</si>
  <si>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</si>
  <si>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</si>
  <si>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</si>
  <si>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</si>
  <si>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</si>
  <si>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</si>
  <si>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</si>
  <si>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</si>
  <si>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</si>
  <si>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</si>
  <si>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</si>
  <si>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</si>
  <si>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</si>
  <si>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</si>
  <si>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</si>
  <si>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</si>
  <si>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</si>
  <si>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</si>
  <si>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</si>
  <si>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</si>
  <si>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</si>
  <si>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</si>
  <si>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</si>
  <si>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</si>
  <si>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</si>
  <si>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</si>
  <si>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</si>
  <si>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</si>
  <si>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</si>
  <si>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</si>
  <si>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</si>
  <si>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</si>
  <si>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</si>
  <si>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</si>
  <si>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</si>
  <si>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</si>
  <si>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</si>
  <si>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</si>
  <si>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</si>
  <si>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</si>
  <si>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</si>
  <si>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</si>
  <si>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</si>
  <si>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</si>
  <si>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</si>
  <si>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</si>
  <si>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</si>
  <si>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</si>
  <si>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</si>
  <si>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</si>
  <si>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</si>
  <si>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</si>
  <si>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</si>
  <si>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</si>
  <si>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</si>
  <si>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</si>
  <si>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</si>
  <si>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</si>
  <si>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</si>
  <si>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</si>
  <si>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</si>
  <si>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</si>
  <si>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</si>
  <si>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</si>
  <si>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</si>
  <si>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</si>
  <si>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</si>
  <si>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</si>
  <si>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</si>
  <si>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</si>
  <si>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</si>
  <si>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</si>
  <si>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</si>
  <si>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</si>
  <si>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</si>
  <si>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</si>
  <si>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</si>
  <si>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</si>
  <si>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</si>
  <si>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</si>
  <si>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</si>
  <si>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</si>
  <si>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</si>
  <si>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</si>
  <si>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</si>
  <si>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</si>
  <si>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</si>
  <si>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</si>
  <si>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</si>
  <si>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</si>
  <si>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</si>
  <si>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</si>
  <si>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</si>
  <si>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</si>
  <si>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</si>
  <si>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</si>
  <si>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</si>
  <si>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</si>
  <si>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</si>
  <si>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</si>
  <si>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</si>
  <si>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</si>
  <si>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</si>
  <si>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</si>
  <si>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</si>
  <si>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</si>
  <si>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</si>
  <si>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</si>
  <si>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</si>
  <si>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</si>
  <si>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</si>
  <si>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</si>
  <si>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</si>
  <si>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</si>
  <si>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</si>
  <si>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</si>
  <si>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</si>
  <si>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</si>
  <si>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</si>
  <si>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</si>
  <si>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</si>
  <si>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</si>
  <si>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</si>
  <si>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</si>
  <si>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</si>
  <si>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</si>
  <si>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</si>
  <si>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兵庫県佐用町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</si>
  <si>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</si>
  <si>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</si>
  <si>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</si>
  <si>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</si>
  <si>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</si>
  <si>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</si>
  <si>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</si>
  <si>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</si>
  <si>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</si>
  <si>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</si>
  <si>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</si>
  <si>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</si>
  <si>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</si>
  <si>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</si>
  <si>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</si>
  <si>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</si>
  <si>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</si>
  <si>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</si>
  <si>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</si>
  <si>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</si>
  <si>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メガソーラー事業収入特別会計</t>
    <phoneticPr fontId="5"/>
  </si>
  <si>
    <t>朝霧園特別会計</t>
    <phoneticPr fontId="5"/>
  </si>
  <si>
    <t>西はりま天文台公園特別会計</t>
    <phoneticPr fontId="5"/>
  </si>
  <si>
    <t>歯科保健特別会計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</si>
  <si>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</si>
  <si>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</si>
  <si>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</si>
  <si>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</si>
  <si>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</si>
  <si>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</si>
  <si>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</si>
  <si>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</si>
  <si>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</si>
  <si>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</si>
  <si>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</si>
  <si>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</si>
  <si>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</si>
  <si>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</si>
  <si>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</si>
  <si>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</si>
  <si>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</si>
  <si>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</si>
  <si>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</si>
  <si>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</si>
  <si>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農業共済事業特別会計</t>
    <phoneticPr fontId="5"/>
  </si>
  <si>
    <t>法適用企業</t>
    <phoneticPr fontId="5"/>
  </si>
  <si>
    <t>簡易水道事業特別会計</t>
    <phoneticPr fontId="5"/>
  </si>
  <si>
    <t>法非適用企業</t>
    <phoneticPr fontId="5"/>
  </si>
  <si>
    <t>特定環境保全公共下水道事業特別会計</t>
    <phoneticPr fontId="5"/>
  </si>
  <si>
    <t>法非適用企業</t>
    <phoneticPr fontId="5"/>
  </si>
  <si>
    <t>生活排水処理事業特別会計</t>
    <phoneticPr fontId="5"/>
  </si>
  <si>
    <t>法非適用企業</t>
    <phoneticPr fontId="5"/>
  </si>
  <si>
    <t>笹ケ丘荘特別会計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</si>
  <si>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</si>
  <si>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</si>
  <si>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</si>
  <si>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</si>
  <si>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</si>
  <si>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</si>
  <si>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</si>
  <si>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</si>
  <si>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</si>
  <si>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</si>
  <si>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</si>
  <si>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</si>
  <si>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</si>
  <si>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</si>
  <si>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</si>
  <si>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</si>
  <si>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</si>
  <si>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</si>
  <si>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</si>
  <si>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</si>
  <si>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</si>
  <si>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</si>
  <si>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</si>
  <si>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</si>
  <si>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</si>
  <si>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</si>
  <si>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</si>
  <si>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</si>
  <si>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</si>
  <si>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</si>
  <si>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</si>
  <si>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</si>
  <si>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</si>
  <si>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</si>
  <si>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</si>
  <si>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</si>
  <si>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</si>
  <si>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</si>
  <si>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</si>
  <si>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</si>
  <si>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</si>
  <si>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</si>
  <si>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</si>
  <si>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</si>
  <si>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</si>
  <si>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</si>
  <si>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</si>
  <si>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</si>
  <si>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</si>
  <si>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</si>
  <si>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</si>
  <si>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</si>
  <si>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</si>
  <si>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</si>
  <si>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</si>
  <si>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</si>
  <si>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</si>
  <si>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</si>
  <si>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</si>
  <si>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</si>
  <si>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</si>
  <si>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</si>
  <si>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</si>
  <si>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</si>
  <si>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</si>
  <si>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</si>
  <si>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</si>
  <si>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</si>
  <si>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</si>
  <si>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</si>
  <si>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</si>
  <si>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</si>
  <si>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</si>
  <si>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</si>
  <si>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</si>
  <si>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</si>
  <si>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生活排水処理事業特別会計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</si>
  <si>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</si>
  <si>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</si>
  <si>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</si>
  <si>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</si>
  <si>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</si>
  <si>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</si>
  <si>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</si>
  <si>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</si>
  <si>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</si>
  <si>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</si>
  <si>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</si>
  <si>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</si>
  <si>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</si>
  <si>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</si>
  <si>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</si>
  <si>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</si>
  <si>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</si>
  <si>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</si>
  <si>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</si>
  <si>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</si>
  <si>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</si>
  <si>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</si>
  <si>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</si>
  <si>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</si>
  <si>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</si>
  <si>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</si>
  <si>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</si>
  <si>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</si>
  <si>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</si>
  <si>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</si>
  <si>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</si>
  <si>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</si>
  <si>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</si>
  <si>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</si>
  <si>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</si>
  <si>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</si>
  <si>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</si>
  <si>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</si>
  <si>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</si>
  <si>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</si>
  <si>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</si>
  <si>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</si>
  <si>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</si>
  <si>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</si>
  <si>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</si>
  <si>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</si>
  <si>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</si>
  <si>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</si>
  <si>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</si>
  <si>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</si>
  <si>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</si>
  <si>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</si>
  <si>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</si>
  <si>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</si>
  <si>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</si>
  <si>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</si>
  <si>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</si>
  <si>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</si>
  <si>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</si>
  <si>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</si>
  <si>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</si>
  <si>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</si>
  <si>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</si>
  <si>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</si>
  <si>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</si>
  <si>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</si>
  <si>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</si>
  <si>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</si>
  <si>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</si>
  <si>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</si>
  <si>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</si>
  <si>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</si>
  <si>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</si>
  <si>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</si>
  <si>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</si>
  <si>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</si>
  <si>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</si>
  <si>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</si>
  <si>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</si>
  <si>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</si>
  <si>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</si>
  <si>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</si>
  <si>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</si>
  <si>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</si>
  <si>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</si>
  <si>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</si>
  <si>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</si>
  <si>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</si>
  <si>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</si>
  <si>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</si>
  <si>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</si>
  <si>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水道事業会計</t>
  </si>
  <si>
    <t>一般会計</t>
  </si>
  <si>
    <t>農業共済事業特別会計</t>
  </si>
  <si>
    <t>国民健康保険特別会計</t>
  </si>
  <si>
    <t>簡易水道事業特別会計</t>
  </si>
  <si>
    <t>特定環境保全公共下水道事業特別会計</t>
  </si>
  <si>
    <t>宅地造成事業特別会計</t>
  </si>
  <si>
    <t>後期高齢者医療特別会計</t>
  </si>
  <si>
    <t>その他会計（赤字）</t>
  </si>
  <si>
    <t>その他会計（黒字）</t>
  </si>
  <si>
    <t>播磨高原広域事務組合　一般会計</t>
  </si>
  <si>
    <t>播磨高原広域事務組合　水道事業会計</t>
  </si>
  <si>
    <t>播磨高原広域事務組合　下水道事業会計</t>
  </si>
  <si>
    <t>兵庫県後期高齢者医療広域連合　一般会計</t>
  </si>
  <si>
    <t>兵庫県後期高齢者医療広域連合　特別会計</t>
  </si>
  <si>
    <t>兵庫県市町村職員退職手当組合　一般会計</t>
  </si>
  <si>
    <t>兵庫県町議会議員公務災害補償組合　一般会計</t>
  </si>
  <si>
    <t>にしはりま環境事務組合　一般会計</t>
  </si>
  <si>
    <t>兵庫県市町交通災害共済組合　一般会計</t>
  </si>
  <si>
    <t>西はりま消防組合　一般会計</t>
  </si>
  <si>
    <t>地域福祉基金</t>
    <phoneticPr fontId="11"/>
  </si>
  <si>
    <t>災害復興基金</t>
    <phoneticPr fontId="11"/>
  </si>
  <si>
    <t>過疎地域自立振興基金</t>
    <phoneticPr fontId="11"/>
  </si>
  <si>
    <t>公共施設等整備基金</t>
    <phoneticPr fontId="11"/>
  </si>
  <si>
    <t>合併振興基金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</si>
  <si>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</si>
  <si>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</si>
  <si>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</si>
  <si>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0％以下で、現状の財政状況としては健全であるといえるが、有形固定資産減価償却率は類似団体内平均値を上回っていることから、今後は公共施設の更新等が発生すると見込まれるため、公共施設等総合管理計画で掲げた目標達成に向けた取組を進めるとともに、健全な財政運営を維持できるよう努める。</t>
    <rPh sb="57" eb="59">
      <t>ウワマワ</t>
    </rPh>
    <rPh sb="76" eb="78">
      <t>コウシン</t>
    </rPh>
    <rPh sb="78" eb="79">
      <t>トウ</t>
    </rPh>
    <rPh sb="85" eb="87">
      <t>ミコ</t>
    </rPh>
    <rPh sb="105" eb="106">
      <t>カカ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</si>
  <si>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</si>
  <si>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</si>
  <si>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</si>
  <si>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</si>
  <si>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</si>
  <si>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</si>
  <si>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</si>
  <si>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</si>
  <si>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計画的な繰上償還により、将来負担比率は平成27年度以降0％以下で、実質公債費比率においても類似団体平均を下回っている。
　今後は、公共施設やインフラの更新時期が迫っており、公債費の増加が見込まれるため、公共施設等総合管理計画に基づいた施設の計画的な更新・維持管理によって公債費の平準化に努める。</t>
    <rPh sb="1" eb="4">
      <t>ケイカクテキ</t>
    </rPh>
    <rPh sb="5" eb="7">
      <t>クリアゲ</t>
    </rPh>
    <rPh sb="7" eb="9">
      <t>ショウカン</t>
    </rPh>
    <rPh sb="13" eb="15">
      <t>ショウライ</t>
    </rPh>
    <rPh sb="15" eb="17">
      <t>フタン</t>
    </rPh>
    <rPh sb="17" eb="19">
      <t>ヒリツ</t>
    </rPh>
    <rPh sb="20" eb="22">
      <t>ヘイセイ</t>
    </rPh>
    <rPh sb="24" eb="26">
      <t>ネンド</t>
    </rPh>
    <rPh sb="26" eb="28">
      <t>イコウ</t>
    </rPh>
    <rPh sb="30" eb="32">
      <t>イカ</t>
    </rPh>
    <rPh sb="34" eb="36">
      <t>ジッシツ</t>
    </rPh>
    <rPh sb="36" eb="38">
      <t>コウサイ</t>
    </rPh>
    <rPh sb="38" eb="39">
      <t>ヒ</t>
    </rPh>
    <rPh sb="39" eb="41">
      <t>ヒリツ</t>
    </rPh>
    <rPh sb="62" eb="64">
      <t>コンゴ</t>
    </rPh>
    <rPh sb="66" eb="68">
      <t>コウキョウ</t>
    </rPh>
    <rPh sb="68" eb="70">
      <t>シセツ</t>
    </rPh>
    <rPh sb="76" eb="78">
      <t>コウシン</t>
    </rPh>
    <rPh sb="78" eb="80">
      <t>ジキ</t>
    </rPh>
    <rPh sb="81" eb="82">
      <t>セマ</t>
    </rPh>
    <rPh sb="87" eb="90">
      <t>コウサイヒ</t>
    </rPh>
    <rPh sb="91" eb="93">
      <t>ゾウカ</t>
    </rPh>
    <rPh sb="94" eb="96">
      <t>ミコ</t>
    </rPh>
    <rPh sb="102" eb="104">
      <t>コウキョウ</t>
    </rPh>
    <rPh sb="104" eb="106">
      <t>シセツ</t>
    </rPh>
    <rPh sb="106" eb="107">
      <t>トウ</t>
    </rPh>
    <rPh sb="107" eb="109">
      <t>ソウゴウ</t>
    </rPh>
    <rPh sb="109" eb="111">
      <t>カンリ</t>
    </rPh>
    <rPh sb="111" eb="113">
      <t>ケイカク</t>
    </rPh>
    <rPh sb="114" eb="115">
      <t>モト</t>
    </rPh>
    <rPh sb="118" eb="120">
      <t>シセツ</t>
    </rPh>
    <rPh sb="121" eb="124">
      <t>ケイカクテキ</t>
    </rPh>
    <rPh sb="125" eb="127">
      <t>コウシン</t>
    </rPh>
    <rPh sb="128" eb="130">
      <t>イジ</t>
    </rPh>
    <rPh sb="130" eb="132">
      <t>カンリ</t>
    </rPh>
    <rPh sb="136" eb="139">
      <t>コウサイヒ</t>
    </rPh>
    <rPh sb="140" eb="143">
      <t>ヘイジュンカ</t>
    </rPh>
    <rPh sb="144" eb="145">
      <t>ツト</t>
    </rPh>
    <phoneticPr fontId="5"/>
  </si>
  <si>
    <t>実質公債費比率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</si>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</sst>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c:ext xmlns:c16="http://schemas.microsoft.com/office/drawing/2014/chart" uri="{C3380CC4-5D6E-409C-BE32-E72D297353CC}">
              <c16:uniqueId val="{00000000-ABA9-4E9F-995C-FEF90589D3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128725</c:v>
                </c:pt>
                <c:pt idx="1">
                  <c:v>122244</c:v>
                </c:pt>
                <c:pt idx="2">
                  <c:v>93697</c:v>
                </c:pt>
                <c:pt idx="3">
                  <c:v>95870</c:v>
                </c:pt>
                <c:pt idx="4">
                  <c:v>72363</c:v>
                </c:pt>
              </c:numCache>
            </c:numRef>
          </c:val>
          <c:smooth val="0"/>
          <c:extLst>
            <c:ext xmlns:c16="http://schemas.microsoft.com/office/drawing/2014/chart" uri="{C3380CC4-5D6E-409C-BE32-E72D297353CC}">
              <c16:uniqueId val="{00000001-ABA9-4E9F-995C-FEF90589D35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0.48</c:v>
                </c:pt>
                <c:pt idx="1">
                  <c:v>0.75</c:v>
                </c:pt>
                <c:pt idx="2">
                  <c:v>0.42</c:v>
                </c:pt>
                <c:pt idx="3">
                  <c:v>0.76</c:v>
                </c:pt>
                <c:pt idx="4">
                  <c:v>0.8</c:v>
                </c:pt>
              </c:numCache>
            </c:numRef>
          </c:val>
          <c:extLst>
            <c:ext xmlns:c16="http://schemas.microsoft.com/office/drawing/2014/chart" uri="{C3380CC4-5D6E-409C-BE32-E72D297353CC}">
              <c16:uniqueId val="{00000000-87DD-4FC6-AF7D-E97D531B03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30.96</c:v>
                </c:pt>
                <c:pt idx="1">
                  <c:v>31.37</c:v>
                </c:pt>
                <c:pt idx="2">
                  <c:v>30.75</c:v>
                </c:pt>
                <c:pt idx="3">
                  <c:v>31</c:v>
                </c:pt>
                <c:pt idx="4">
                  <c:v>31.94</c:v>
                </c:pt>
              </c:numCache>
            </c:numRef>
          </c:val>
          <c:extLst>
            <c:ext xmlns:c16="http://schemas.microsoft.com/office/drawing/2014/chart" uri="{C3380CC4-5D6E-409C-BE32-E72D297353CC}">
              <c16:uniqueId val="{00000001-87DD-4FC6-AF7D-E97D531B031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8.52</c:v>
                </c:pt>
                <c:pt idx="1">
                  <c:v>5.91</c:v>
                </c:pt>
                <c:pt idx="2">
                  <c:v>10.95</c:v>
                </c:pt>
                <c:pt idx="3">
                  <c:v>13.73</c:v>
                </c:pt>
                <c:pt idx="4">
                  <c:v>13.73</c:v>
                </c:pt>
              </c:numCache>
            </c:numRef>
          </c:val>
          <c:smooth val="0"/>
          <c:extLst>
            <c:ext xmlns:c16="http://schemas.microsoft.com/office/drawing/2014/chart" uri="{C3380CC4-5D6E-409C-BE32-E72D297353CC}">
              <c16:uniqueId val="{00000002-87DD-4FC6-AF7D-E97D531B031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0.12</c:v>
                </c:pt>
                <c:pt idx="4">
                  <c:v>#N/A</c:v>
                </c:pt>
                <c:pt idx="5">
                  <c:v>0.06</c:v>
                </c:pt>
                <c:pt idx="6">
                  <c:v>#N/A</c:v>
                </c:pt>
                <c:pt idx="7">
                  <c:v>0.05</c:v>
                </c:pt>
                <c:pt idx="8">
                  <c:v>#N/A</c:v>
                </c:pt>
                <c:pt idx="9">
                  <c:v>7.0000000000000007E-2</c:v>
                </c:pt>
              </c:numCache>
            </c:numRef>
          </c:val>
          <c:extLst>
            <c:ext xmlns:c16="http://schemas.microsoft.com/office/drawing/2014/chart" uri="{C3380CC4-5D6E-409C-BE32-E72D297353CC}">
              <c16:uniqueId val="{00000000-8966-4C78-B1EB-7C561AAE634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66-4C78-B1EB-7C561AAE634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2-8966-4C78-B1EB-7C561AAE6340}"/>
            </c:ext>
          </c:extLst>
        </c:ser>
        <c:ser>
          <c:idx val="3"/>
          <c:order val="3"/>
          <c:tx>
            <c:strRef>
              <c:f>データシート!$A$30</c:f>
              <c:strCache>
                <c:ptCount val="1"/>
                <c:pt idx="0">
                  <c:v>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0.04</c:v>
                </c:pt>
                <c:pt idx="4">
                  <c:v>#N/A</c:v>
                </c:pt>
                <c:pt idx="5">
                  <c:v>0.05</c:v>
                </c:pt>
                <c:pt idx="6">
                  <c:v>#N/A</c:v>
                </c:pt>
                <c:pt idx="7">
                  <c:v>0.05</c:v>
                </c:pt>
                <c:pt idx="8">
                  <c:v>#N/A</c:v>
                </c:pt>
                <c:pt idx="9">
                  <c:v>0.08</c:v>
                </c:pt>
              </c:numCache>
            </c:numRef>
          </c:val>
          <c:extLst>
            <c:ext xmlns:c16="http://schemas.microsoft.com/office/drawing/2014/chart" uri="{C3380CC4-5D6E-409C-BE32-E72D297353CC}">
              <c16:uniqueId val="{00000003-8966-4C78-B1EB-7C561AAE6340}"/>
            </c:ext>
          </c:extLst>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0.2</c:v>
                </c:pt>
                <c:pt idx="8">
                  <c:v>#N/A</c:v>
                </c:pt>
                <c:pt idx="9">
                  <c:v>0.14000000000000001</c:v>
                </c:pt>
              </c:numCache>
            </c:numRef>
          </c:val>
          <c:extLst>
            <c:ext xmlns:c16="http://schemas.microsoft.com/office/drawing/2014/chart" uri="{C3380CC4-5D6E-409C-BE32-E72D297353CC}">
              <c16:uniqueId val="{00000004-8966-4C78-B1EB-7C561AAE6340}"/>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0.17</c:v>
                </c:pt>
                <c:pt idx="2">
                  <c:v>#N/A</c:v>
                </c:pt>
                <c:pt idx="3">
                  <c:v>0.2</c:v>
                </c:pt>
                <c:pt idx="4">
                  <c:v>#N/A</c:v>
                </c:pt>
                <c:pt idx="5">
                  <c:v>0.06</c:v>
                </c:pt>
                <c:pt idx="6">
                  <c:v>#N/A</c:v>
                </c:pt>
                <c:pt idx="7">
                  <c:v>0.05</c:v>
                </c:pt>
                <c:pt idx="8">
                  <c:v>#N/A</c:v>
                </c:pt>
                <c:pt idx="9">
                  <c:v>0.15</c:v>
                </c:pt>
              </c:numCache>
            </c:numRef>
          </c:val>
          <c:extLst>
            <c:ext xmlns:c16="http://schemas.microsoft.com/office/drawing/2014/chart" uri="{C3380CC4-5D6E-409C-BE32-E72D297353CC}">
              <c16:uniqueId val="{00000005-8966-4C78-B1EB-7C561AAE634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0.03</c:v>
                </c:pt>
                <c:pt idx="2">
                  <c:v>#N/A</c:v>
                </c:pt>
                <c:pt idx="3">
                  <c:v>0.03</c:v>
                </c:pt>
                <c:pt idx="4">
                  <c:v>#N/A</c:v>
                </c:pt>
                <c:pt idx="5">
                  <c:v>0.03</c:v>
                </c:pt>
                <c:pt idx="6">
                  <c:v>#N/A</c:v>
                </c:pt>
                <c:pt idx="7">
                  <c:v>0.37</c:v>
                </c:pt>
                <c:pt idx="8">
                  <c:v>#N/A</c:v>
                </c:pt>
                <c:pt idx="9">
                  <c:v>0.41</c:v>
                </c:pt>
              </c:numCache>
            </c:numRef>
          </c:val>
          <c:extLst>
            <c:ext xmlns:c16="http://schemas.microsoft.com/office/drawing/2014/chart" uri="{C3380CC4-5D6E-409C-BE32-E72D297353CC}">
              <c16:uniqueId val="{00000006-8966-4C78-B1EB-7C561AAE6340}"/>
            </c:ext>
          </c:extLst>
        </c:ser>
        <c:ser>
          <c:idx val="7"/>
          <c:order val="7"/>
          <c:tx>
            <c:strRef>
              <c:f>データシート!$A$34</c:f>
              <c:strCache>
                <c:ptCount val="1"/>
                <c:pt idx="0">
                  <c:v>農業共済事業特別会計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0.91</c:v>
                </c:pt>
                <c:pt idx="2">
                  <c:v>#N/A</c:v>
                </c:pt>
                <c:pt idx="3">
                  <c:v>0.94</c:v>
                </c:pt>
                <c:pt idx="4">
                  <c:v>#N/A</c:v>
                </c:pt>
                <c:pt idx="5">
                  <c:v>0.92</c:v>
                </c:pt>
                <c:pt idx="6">
                  <c:v>#N/A</c:v>
                </c:pt>
                <c:pt idx="7">
                  <c:v>0.52</c:v>
                </c:pt>
                <c:pt idx="8">
                  <c:v>#N/A</c:v>
                </c:pt>
                <c:pt idx="9">
                  <c:v>0.56000000000000005</c:v>
                </c:pt>
              </c:numCache>
            </c:numRef>
          </c:val>
          <c:extLst>
            <c:ext xmlns:c16="http://schemas.microsoft.com/office/drawing/2014/chart" uri="{C3380CC4-5D6E-409C-BE32-E72D297353CC}">
              <c16:uniqueId val="{00000007-8966-4C78-B1EB-7C561AAE634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0.46</c:v>
                </c:pt>
                <c:pt idx="2">
                  <c:v>#N/A</c:v>
                </c:pt>
                <c:pt idx="3">
                  <c:v>0.65</c:v>
                </c:pt>
                <c:pt idx="4">
                  <c:v>#N/A</c:v>
                </c:pt>
                <c:pt idx="5">
                  <c:v>0.4</c:v>
                </c:pt>
                <c:pt idx="6">
                  <c:v>#N/A</c:v>
                </c:pt>
                <c:pt idx="7">
                  <c:v>0.76</c:v>
                </c:pt>
                <c:pt idx="8">
                  <c:v>#N/A</c:v>
                </c:pt>
                <c:pt idx="9">
                  <c:v>0.78</c:v>
                </c:pt>
              </c:numCache>
            </c:numRef>
          </c:val>
          <c:extLst>
            <c:ext xmlns:c16="http://schemas.microsoft.com/office/drawing/2014/chart" uri="{C3380CC4-5D6E-409C-BE32-E72D297353CC}">
              <c16:uniqueId val="{00000008-8966-4C78-B1EB-7C561AAE634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5.76</c:v>
                </c:pt>
                <c:pt idx="2">
                  <c:v>#N/A</c:v>
                </c:pt>
                <c:pt idx="3">
                  <c:v>5.48</c:v>
                </c:pt>
                <c:pt idx="4">
                  <c:v>#N/A</c:v>
                </c:pt>
                <c:pt idx="5">
                  <c:v>5.43</c:v>
                </c:pt>
                <c:pt idx="6">
                  <c:v>#N/A</c:v>
                </c:pt>
                <c:pt idx="7">
                  <c:v>5.39</c:v>
                </c:pt>
                <c:pt idx="8">
                  <c:v>#N/A</c:v>
                </c:pt>
                <c:pt idx="9">
                  <c:v>5.65</c:v>
                </c:pt>
              </c:numCache>
            </c:numRef>
          </c:val>
          <c:extLst>
            <c:ext xmlns:c16="http://schemas.microsoft.com/office/drawing/2014/chart" uri="{C3380CC4-5D6E-409C-BE32-E72D297353CC}">
              <c16:uniqueId val="{00000009-8966-4C78-B1EB-7C561AAE634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1948</c:v>
                </c:pt>
                <c:pt idx="5">
                  <c:v>1953</c:v>
                </c:pt>
                <c:pt idx="8">
                  <c:v>1985</c:v>
                </c:pt>
                <c:pt idx="11">
                  <c:v>1966</c:v>
                </c:pt>
                <c:pt idx="14">
                  <c:v>1943</c:v>
                </c:pt>
              </c:numCache>
            </c:numRef>
          </c:val>
          <c:extLst>
            <c:ext xmlns:c16="http://schemas.microsoft.com/office/drawing/2014/chart" uri="{C3380CC4-5D6E-409C-BE32-E72D297353CC}">
              <c16:uniqueId val="{00000000-8518-4911-B733-82B3CE4A82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518-4911-B733-82B3CE4A82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518-4911-B733-82B3CE4A82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82</c:v>
                </c:pt>
                <c:pt idx="3">
                  <c:v>74</c:v>
                </c:pt>
                <c:pt idx="6">
                  <c:v>95</c:v>
                </c:pt>
                <c:pt idx="9">
                  <c:v>149</c:v>
                </c:pt>
                <c:pt idx="12">
                  <c:v>150</c:v>
                </c:pt>
              </c:numCache>
            </c:numRef>
          </c:val>
          <c:extLst>
            <c:ext xmlns:c16="http://schemas.microsoft.com/office/drawing/2014/chart" uri="{C3380CC4-5D6E-409C-BE32-E72D297353CC}">
              <c16:uniqueId val="{00000003-8518-4911-B733-82B3CE4A82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996</c:v>
                </c:pt>
                <c:pt idx="3">
                  <c:v>931</c:v>
                </c:pt>
                <c:pt idx="6">
                  <c:v>948</c:v>
                </c:pt>
                <c:pt idx="9">
                  <c:v>821</c:v>
                </c:pt>
                <c:pt idx="12">
                  <c:v>792</c:v>
                </c:pt>
              </c:numCache>
            </c:numRef>
          </c:val>
          <c:extLst>
            <c:ext xmlns:c16="http://schemas.microsoft.com/office/drawing/2014/chart" uri="{C3380CC4-5D6E-409C-BE32-E72D297353CC}">
              <c16:uniqueId val="{00000004-8518-4911-B733-82B3CE4A82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18-4911-B733-82B3CE4A82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18-4911-B733-82B3CE4A82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1590</c:v>
                </c:pt>
                <c:pt idx="3">
                  <c:v>1520</c:v>
                </c:pt>
                <c:pt idx="6">
                  <c:v>1517</c:v>
                </c:pt>
                <c:pt idx="9">
                  <c:v>1460</c:v>
                </c:pt>
                <c:pt idx="12">
                  <c:v>1335</c:v>
                </c:pt>
              </c:numCache>
            </c:numRef>
          </c:val>
          <c:extLst>
            <c:ext xmlns:c16="http://schemas.microsoft.com/office/drawing/2014/chart" uri="{C3380CC4-5D6E-409C-BE32-E72D297353CC}">
              <c16:uniqueId val="{00000007-8518-4911-B733-82B3CE4A828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720</c:v>
                </c:pt>
                <c:pt idx="2">
                  <c:v>#N/A</c:v>
                </c:pt>
                <c:pt idx="3">
                  <c:v>#N/A</c:v>
                </c:pt>
                <c:pt idx="4">
                  <c:v>572</c:v>
                </c:pt>
                <c:pt idx="5">
                  <c:v>#N/A</c:v>
                </c:pt>
                <c:pt idx="6">
                  <c:v>#N/A</c:v>
                </c:pt>
                <c:pt idx="7">
                  <c:v>575</c:v>
                </c:pt>
                <c:pt idx="8">
                  <c:v>#N/A</c:v>
                </c:pt>
                <c:pt idx="9">
                  <c:v>#N/A</c:v>
                </c:pt>
                <c:pt idx="10">
                  <c:v>464</c:v>
                </c:pt>
                <c:pt idx="11">
                  <c:v>#N/A</c:v>
                </c:pt>
                <c:pt idx="12">
                  <c:v>#N/A</c:v>
                </c:pt>
                <c:pt idx="13">
                  <c:v>334</c:v>
                </c:pt>
                <c:pt idx="14">
                  <c:v>#N/A</c:v>
                </c:pt>
              </c:numCache>
            </c:numRef>
          </c:val>
          <c:smooth val="0"/>
          <c:extLst>
            <c:ext xmlns:c16="http://schemas.microsoft.com/office/drawing/2014/chart" uri="{C3380CC4-5D6E-409C-BE32-E72D297353CC}">
              <c16:uniqueId val="{00000008-8518-4911-B733-82B3CE4A828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19932</c:v>
                </c:pt>
                <c:pt idx="5">
                  <c:v>20049</c:v>
                </c:pt>
                <c:pt idx="8">
                  <c:v>19542</c:v>
                </c:pt>
                <c:pt idx="11">
                  <c:v>19383</c:v>
                </c:pt>
                <c:pt idx="14">
                  <c:v>18695</c:v>
                </c:pt>
              </c:numCache>
            </c:numRef>
          </c:val>
          <c:extLst>
            <c:ext xmlns:c16="http://schemas.microsoft.com/office/drawing/2014/chart" uri="{C3380CC4-5D6E-409C-BE32-E72D297353CC}">
              <c16:uniqueId val="{00000000-A1C4-49AF-8D57-8AD67134C3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263</c:v>
                </c:pt>
                <c:pt idx="5">
                  <c:v>253</c:v>
                </c:pt>
                <c:pt idx="8">
                  <c:v>236</c:v>
                </c:pt>
                <c:pt idx="11">
                  <c:v>212</c:v>
                </c:pt>
                <c:pt idx="14">
                  <c:v>184</c:v>
                </c:pt>
              </c:numCache>
            </c:numRef>
          </c:val>
          <c:extLst>
            <c:ext xmlns:c16="http://schemas.microsoft.com/office/drawing/2014/chart" uri="{C3380CC4-5D6E-409C-BE32-E72D297353CC}">
              <c16:uniqueId val="{00000001-A1C4-49AF-8D57-8AD67134C3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7260</c:v>
                </c:pt>
                <c:pt idx="5">
                  <c:v>7376</c:v>
                </c:pt>
                <c:pt idx="8">
                  <c:v>7825</c:v>
                </c:pt>
                <c:pt idx="11">
                  <c:v>7984</c:v>
                </c:pt>
                <c:pt idx="14">
                  <c:v>8082</c:v>
                </c:pt>
              </c:numCache>
            </c:numRef>
          </c:val>
          <c:extLst>
            <c:ext xmlns:c16="http://schemas.microsoft.com/office/drawing/2014/chart" uri="{C3380CC4-5D6E-409C-BE32-E72D297353CC}">
              <c16:uniqueId val="{00000002-A1C4-49AF-8D57-8AD67134C3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11</c:v>
                </c:pt>
              </c:numCache>
            </c:numRef>
          </c:val>
          <c:extLst>
            <c:ext xmlns:c16="http://schemas.microsoft.com/office/drawing/2014/chart" uri="{C3380CC4-5D6E-409C-BE32-E72D297353CC}">
              <c16:uniqueId val="{00000003-A1C4-49AF-8D57-8AD67134C3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1C4-49AF-8D57-8AD67134C3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C4-49AF-8D57-8AD67134C3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2521</c:v>
                </c:pt>
                <c:pt idx="3">
                  <c:v>2289</c:v>
                </c:pt>
                <c:pt idx="6">
                  <c:v>2220</c:v>
                </c:pt>
                <c:pt idx="9">
                  <c:v>2190</c:v>
                </c:pt>
                <c:pt idx="12">
                  <c:v>2155</c:v>
                </c:pt>
              </c:numCache>
            </c:numRef>
          </c:val>
          <c:extLst>
            <c:ext xmlns:c16="http://schemas.microsoft.com/office/drawing/2014/chart" uri="{C3380CC4-5D6E-409C-BE32-E72D297353CC}">
              <c16:uniqueId val="{00000006-A1C4-49AF-8D57-8AD67134C3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1708</c:v>
                </c:pt>
                <c:pt idx="3">
                  <c:v>1622</c:v>
                </c:pt>
                <c:pt idx="6">
                  <c:v>1585</c:v>
                </c:pt>
                <c:pt idx="9">
                  <c:v>1365</c:v>
                </c:pt>
                <c:pt idx="12">
                  <c:v>1221</c:v>
                </c:pt>
              </c:numCache>
            </c:numRef>
          </c:val>
          <c:extLst>
            <c:ext xmlns:c16="http://schemas.microsoft.com/office/drawing/2014/chart" uri="{C3380CC4-5D6E-409C-BE32-E72D297353CC}">
              <c16:uniqueId val="{00000007-A1C4-49AF-8D57-8AD67134C3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9484</c:v>
                </c:pt>
                <c:pt idx="3">
                  <c:v>8507</c:v>
                </c:pt>
                <c:pt idx="6">
                  <c:v>8143</c:v>
                </c:pt>
                <c:pt idx="9">
                  <c:v>7425</c:v>
                </c:pt>
                <c:pt idx="12">
                  <c:v>7101</c:v>
                </c:pt>
              </c:numCache>
            </c:numRef>
          </c:val>
          <c:extLst>
            <c:ext xmlns:c16="http://schemas.microsoft.com/office/drawing/2014/chart" uri="{C3380CC4-5D6E-409C-BE32-E72D297353CC}">
              <c16:uniqueId val="{00000008-A1C4-49AF-8D57-8AD67134C3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1C4-49AF-8D57-8AD67134C3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16233</c:v>
                </c:pt>
                <c:pt idx="3">
                  <c:v>16179</c:v>
                </c:pt>
                <c:pt idx="6">
                  <c:v>15572</c:v>
                </c:pt>
                <c:pt idx="9">
                  <c:v>14635</c:v>
                </c:pt>
                <c:pt idx="12">
                  <c:v>13575</c:v>
                </c:pt>
              </c:numCache>
            </c:numRef>
          </c:val>
          <c:extLst>
            <c:ext xmlns:c16="http://schemas.microsoft.com/office/drawing/2014/chart" uri="{C3380CC4-5D6E-409C-BE32-E72D297353CC}">
              <c16:uniqueId val="{0000000A-A1C4-49AF-8D57-8AD67134C32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2490</c:v>
                </c:pt>
                <c:pt idx="2">
                  <c:v>#N/A</c:v>
                </c:pt>
                <c:pt idx="3">
                  <c:v>#N/A</c:v>
                </c:pt>
                <c:pt idx="4">
                  <c:v>919</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1C4-49AF-8D57-8AD67134C32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2777</c:v>
                </c:pt>
                <c:pt idx="1">
                  <c:v>2744</c:v>
                </c:pt>
                <c:pt idx="2">
                  <c:v>2701</c:v>
                </c:pt>
              </c:numCache>
            </c:numRef>
          </c:val>
          <c:extLst>
            <c:ext xmlns:c16="http://schemas.microsoft.com/office/drawing/2014/chart" uri="{C3380CC4-5D6E-409C-BE32-E72D297353CC}">
              <c16:uniqueId val="{00000000-A4F1-4461-A015-A42188E62C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1936</c:v>
                </c:pt>
                <c:pt idx="1">
                  <c:v>1841</c:v>
                </c:pt>
                <c:pt idx="2">
                  <c:v>1840</c:v>
                </c:pt>
              </c:numCache>
            </c:numRef>
          </c:val>
          <c:extLst>
            <c:ext xmlns:c16="http://schemas.microsoft.com/office/drawing/2014/chart" uri="{C3380CC4-5D6E-409C-BE32-E72D297353CC}">
              <c16:uniqueId val="{00000001-A4F1-4461-A015-A42188E62C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4617</c:v>
                </c:pt>
                <c:pt idx="1">
                  <c:v>4926</c:v>
                </c:pt>
                <c:pt idx="2">
                  <c:v>5091</c:v>
                </c:pt>
              </c:numCache>
            </c:numRef>
          </c:val>
          <c:extLst>
            <c:ext xmlns:c16="http://schemas.microsoft.com/office/drawing/2014/chart" uri="{C3380CC4-5D6E-409C-BE32-E72D297353CC}">
              <c16:uniqueId val="{00000002-A4F1-4461-A015-A42188E62C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{46B5A44D-30C5-4049-9066-EAE0D8BF8260}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B88-46F6-BA95-BA68C4015D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{D566F39C-14C2-43BE-8B99-02559E0CE4B9}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88-46F6-BA95-BA68C4015D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{773F7E5E-315B-492F-8B69-80CC53DC4651}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88-46F6-BA95-BA68C4015D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{9620CFC6-4E63-41CD-B169-1F951609E05F}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88-46F6-BA95-BA68C4015D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{169A1256-1395-49C2-B169-4EB5CA7E3005}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88-46F6-BA95-BA68C4015DE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{306EA6F4-2E3C-474A-A911-B8AD3A3F6F35}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B88-46F6-BA95-BA68C4015DE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{3F85065B-837B-4EDC-8219-5ED9393937EE}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B88-46F6-BA95-BA68C4015DE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{1610531F-030C-4031-A5BB-D78A89EB033F}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B88-46F6-BA95-BA68C4015DE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{AD2ABC46-0DDB-40EA-8ACA-10A1612F7467}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B88-46F6-BA95-BA68C4015D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58.6</c:v>
                </c:pt>
                <c:pt idx="32">
                  <c:v>60.6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B88-46F6-BA95-BA68C4015DE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{FD071B02-3F29-4BD6-9F15-18E6BCDC9C54}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B88-46F6-BA95-BA68C4015DE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{1EECF0C7-D75B-4303-B8A9-DA0CBB455201}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88-46F6-BA95-BA68C4015D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{05865E19-3436-4C3D-B70A-6C60770CF808}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88-46F6-BA95-BA68C4015D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{82359FA4-F7E6-483F-A557-2F4C017E9720}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88-46F6-BA95-BA68C4015D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{7FA427BD-55D7-43F0-A55F-AEF28B7CF997}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88-46F6-BA95-BA68C4015DE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{DAAC1C77-9C25-453E-AE71-8F0122FB7EB7}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B88-46F6-BA95-BA68C4015DE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{1BE5AEF5-6EE3-41B4-825C-682F68B8E5B3}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B88-46F6-BA95-BA68C4015DE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{A6D0A2B9-184B-433E-9DC0-32F8F9EFB800}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B88-46F6-BA95-BA68C4015DE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{E08104C9-3B00-45F7-8160-5A388902F289}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B88-46F6-BA95-BA68C4015D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pt idx="32">
                  <c:v>56.7</c:v>
                </c:pt>
              </c:numCache>
            </c:numRef>
          </c:xVal>
          <c:yVal>
            <c:numRef>
              <c:f>公会計指標分析・財政指標組合せ分析表!$BP$55:$DC$55</c:f>
              <c:numCache>
                <c:formatCode>#,##0.0;"▲ "#,##0.0</c:formatCode>
                <c:ptCount val="40"/>
                <c:pt idx="24">
                  <c:v>32.9</c:v>
                </c:pt>
                <c:pt idx="32">
                  <c:v>28.5</c:v>
                </c:pt>
              </c:numCache>
            </c:numRef>
          </c:yVal>
          <c:smooth val="0"/>
          <c:extLst>
            <c:ext xmlns:c16="http://schemas.microsoft.com/office/drawing/2014/chart" uri="{C3380CC4-5D6E-409C-BE32-E72D297353CC}">
              <c16:uniqueId val="{00000013-3B88-46F6-BA95-BA68C4015DE1}"/>
            </c:ext>
          </c:extLst>
        </c:ser>
        <c:dLbls>
          <c:showLegendKey val="0"/>
          <c:showVal val="1"/>
          <c:showCatName val="0"/>
          <c:showSerName val="0"/>
          <c:showPercent val="0"/>
          <c:showBubbleSize val="0"/>
        </c:dLbls>
        <c:axId val="46179840"/>
        <c:axId val="46181760"/>
      </c:scatterChart>
      <c:valAx>
        <c:axId val="46179840"/>
        <c:scaling>
          <c:orientation val="minMax"/>
          <c:max val="57.1"/>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3.700000000000003"/>
          <c:min val="27.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{B974B15A-9F68-476E-9532-A1A5242CDD46}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DED-4EB8-AD56-7B1B40344B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{126CB282-C6DC-49C4-BAA9-90EEAF2B2929}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ED-4EB8-AD56-7B1B40344B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{90D7D183-3115-463A-88D2-6413ABA58F15}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ED-4EB8-AD56-7B1B40344B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{EDF89027-0A83-4293-BBD4-D2C9599D7EF6}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ED-4EB8-AD56-7B1B40344B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{8D78C4C0-60EB-4B15-9C3B-6DD776605F42}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ED-4EB8-AD56-7B1B40344B1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{03EE394E-D3D7-4795-A92D-8BE79F203FBE}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DED-4EB8-AD56-7B1B40344B17}"/>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{B16DEB85-23C3-40BE-AE95-1B28BADFDFEA}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DED-4EB8-AD56-7B1B40344B17}"/>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{5E28A3D1-CABD-4DD6-A541-FFD733DDC46E}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DED-4EB8-AD56-7B1B40344B1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{E819E7A5-2F5E-4EA3-89BA-6633A50E6B96}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DED-4EB8-AD56-7B1B40344B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9.6999999999999993</c:v>
                </c:pt>
                <c:pt idx="16">
                  <c:v>8.8000000000000007</c:v>
                </c:pt>
                <c:pt idx="24">
                  <c:v>7.6</c:v>
                </c:pt>
                <c:pt idx="32">
                  <c:v>6.6</c:v>
                </c:pt>
              </c:numCache>
            </c:numRef>
          </c:xVal>
          <c:yVal>
            <c:numRef>
              <c:f>公会計指標分析・財政指標組合せ分析表!$BP$73:$DC$73</c:f>
              <c:numCache>
                <c:formatCode>#,##0.0;"▲ "#,##0.0</c:formatCode>
                <c:ptCount val="40"/>
                <c:pt idx="0">
                  <c:v>34.9</c:v>
                </c:pt>
                <c:pt idx="8">
                  <c:v>13.1</c:v>
                </c:pt>
              </c:numCache>
            </c:numRef>
          </c:yVal>
          <c:smooth val="0"/>
          <c:extLst>
            <c:ext xmlns:c16="http://schemas.microsoft.com/office/drawing/2014/chart" uri="{C3380CC4-5D6E-409C-BE32-E72D297353CC}">
              <c16:uniqueId val="{00000009-7DED-4EB8-AD56-7B1B40344B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{A7D5AA0A-747F-46E7-9E00-E196F097B62A}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DED-4EB8-AD56-7B1B40344B1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{F1484274-3EDE-47AC-B545-8A53D1EEE76B}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ED-4EB8-AD56-7B1B40344B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{82970392-5F78-4604-B76E-8EEFF153B40F}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ED-4EB8-AD56-7B1B40344B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{3059D2B4-6C93-4583-9A49-FBE929EF7454}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ED-4EB8-AD56-7B1B40344B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{7BAAE642-C4D2-4130-B716-8494052731E6}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ED-4EB8-AD56-7B1B40344B1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{2F9AF8CA-DE46-459E-B9E5-C35F58457E66}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DED-4EB8-AD56-7B1B40344B1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{09445E9E-1D59-43BB-80AA-C83AB7C06962}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DED-4EB8-AD56-7B1B40344B1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{1E7A7655-D3FB-4102-B66E-3292C6F901C2}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DED-4EB8-AD56-7B1B40344B1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{EC66F362-D02B-4C5E-AADC-B83F1C3FD951}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DED-4EB8-AD56-7B1B40344B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extLst>
            <c:ext xmlns:c16="http://schemas.microsoft.com/office/drawing/2014/chart" uri="{C3380CC4-5D6E-409C-BE32-E72D297353CC}">
              <c16:uniqueId val="{00000013-7DED-4EB8-AD56-7B1B40344B17}"/>
            </c:ext>
          </c:extLst>
        </c:ser>
        <c:dLbls>
          <c:showLegendKey val="0"/>
          <c:showVal val="1"/>
          <c:showCatName val="0"/>
          <c:showSerName val="0"/>
          <c:showPercent val="0"/>
          <c:showBubbleSize val="0"/>
        </c:dLbls>
        <c:axId val="84219776"/>
        <c:axId val="84234240"/>
      </c:scatterChart>
      <c:valAx>
        <c:axId val="84219776"/>
        <c:scaling>
          <c:orientation val="minMax"/>
          <c:max val="12.2"/>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・「元利償還金」は、繰上償還によって減少している。今後も財政健全化の観点から、繰上償還を実施する予定である。</a:t>
          </a:r>
        </a:p>
        <a:p>
          <a:endParaRPr kumimoji="1" lang="ja-JP" altLang="en-US"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公営企業債の元利償還金に対する繰入金」については、今後の上下水道の施設統合事業で、事業が本格実施されると公営企業債の借り入れが増加し、繰入金が増えることにより、実質公債費比率の上昇につながる可能性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一般会計等に係る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の現在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高については、繰上償還（平成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年度実施額：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1,238,800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千円）や新規地方債の発行抑制に取り組み減少している。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・公営企業債等繰入見込額についても、公営企業債の残高の減少によ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繰入見込額の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・充当可能基金について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154,422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増額となっている。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・今後とも町債発行の抑制と起債繰上償還を基調として、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安定した財政運営に努めていく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兵庫県佐用町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　</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年度末は、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年度末比で、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■主な要因①　合併振興基金の増（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年度に、佐用・ＩＤＥＣメガソーラー有限責任事業組合に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400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百万円を貸し付け、次年度以降</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百万円の返金があり、基金に積み戻している。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■主な要因②　公共施設等整備基金の増（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百万円）。今後の公共施設の老朽化に伴う、最適化・取壊し事業等に充てるため、任意積立を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百万円実施した。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財政調整基金については、地方交付税の減額に備えるため、また、大規模な災害等からの早期の復旧・復興を図る財源として、現在の金額程度を確保していく必要があると考える。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公共施設等整備基金については、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今後の公共施設の老朽化に伴う、最適化・取壊し事業等に充てるため、任意積立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を続けていく必要があると考える。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今後、地方交付税が更に減額し、有利な財源であった合併特例債制度も終了するなか、住民生活の維持・福祉の向上のため、基金を取り崩しての財政運営が予想される。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過疎地域自立振興基金：佐用町の自立促進を図り、住民福祉の向上、雇用の拡大、地域格差の是正及び美しく風格ある郷土の形成を目的とする。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公共施設等整備基金：公共施設等の整備及び最適化に要する経費の財源に充てる。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合併振興基金：＋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年度に、佐用・ＩＤＥＣメガソーラー有限責任事業組合に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百万円を貸し付け、次年度以降</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百万円の返金があり、基金に積み戻している。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百万円。今後の公共施設の老朽化に伴う、最適化・取壊し事業等に充てるため、任意積立を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百万円実施した。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過疎地域自立振興基金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：過疎地域自立促進特別措置法は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2021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月に失効となり、過疎対策事業債も発行できなくなるなか、現行の行政サービスを維持していくために、基金を取り崩し、事業の財源としていく。</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老朽化によりこれから大量更新の時期を迎える、公共施設及びインフラ施設の維持・更新、あるいは、統合・取壊し事業の財源としていく。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年度末は、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年度末比で、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積立として、基金利子および、</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年度決算の歳計剰余金処分額</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百万円を積み立てるものの、財源不足額</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百万円を取り崩したことによる。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財政調整基金については、地方交付税の減額に備えるため、また、大規模な災害等からの早期の復旧・復興を図る財源として、現在の金額程度を確保していく必要があると考える。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年度末は、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年度末比で、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取崩額は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百万円。積み立てた目的となっている該当事業の公債費について、普通交付税での公債費未算入分を取り崩した。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400">
              <a:effectLst/>
              <a:latin typeface="ＭＳ Ｐゴシック" panose="020B0600070205080204" pitchFamily="50" charset="-128"/>
              <a:ea typeface="ＭＳ Ｐゴシック" panose="020B0600070205080204" pitchFamily="50" charset="-128"/>
            </a:rPr>
            <a:t>　積立額は</a:t>
          </a:r>
          <a:r>
            <a:rPr lang="en-US" altLang="ja-JP" sz="1400">
              <a:effectLst/>
              <a:latin typeface="ＭＳ Ｐゴシック" panose="020B0600070205080204" pitchFamily="50" charset="-128"/>
              <a:ea typeface="ＭＳ Ｐゴシック" panose="020B0600070205080204" pitchFamily="50" charset="-128"/>
            </a:rPr>
            <a:t>111</a:t>
          </a:r>
          <a:r>
            <a:rPr lang="ja-JP" altLang="en-US" sz="1400">
              <a:effectLst/>
              <a:latin typeface="ＭＳ Ｐゴシック" panose="020B0600070205080204" pitchFamily="50" charset="-128"/>
              <a:ea typeface="ＭＳ Ｐゴシック" panose="020B0600070205080204" pitchFamily="50" charset="-128"/>
            </a:rPr>
            <a:t>百万円。当該年度最終補正において、剰余金のうち、</a:t>
          </a:r>
          <a:r>
            <a:rPr lang="en-US" altLang="ja-JP" sz="1400">
              <a:effectLst/>
              <a:latin typeface="ＭＳ Ｐゴシック" panose="020B0600070205080204" pitchFamily="50" charset="-128"/>
              <a:ea typeface="ＭＳ Ｐゴシック" panose="020B0600070205080204" pitchFamily="50" charset="-128"/>
            </a:rPr>
            <a:t>100</a:t>
          </a:r>
          <a:r>
            <a:rPr lang="ja-JP" altLang="en-US" sz="1400">
              <a:effectLst/>
              <a:latin typeface="ＭＳ Ｐゴシック" panose="020B0600070205080204" pitchFamily="50" charset="-128"/>
              <a:ea typeface="ＭＳ Ｐゴシック" panose="020B0600070205080204" pitchFamily="50" charset="-128"/>
            </a:rPr>
            <a:t>百万円を任意積立した。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今後、公債費に関して、繰上償還はもとより、定時償還の財源も乏しくなることが予想されるなかで、公債費に充てるため基金からの繰り入れを実施していく予定である。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17,354
17,245
307.44
12,427,725
12,336,699
67,837
8,457,646
13,574,592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有形固定資産減価償却率は、類似団体に比べ高くなっているため、施設の維持管理を適切に実施するよう努める。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年度には公共施設等総合管理計画を策定し、公共施設の全体面積を</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6" name="直線コネクタ 55"/>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7" name="テキスト ボックス 56"/>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8" name="直線コネクタ 57"/>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9" name="テキスト ボックス 58"/>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0" name="直線コネクタ 59"/>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1" name="テキスト ボックス 60"/>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4" name="直線コネクタ 63"/>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5" name="テキスト ボックス 64"/>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8" name="直線コネクタ 67"/>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9" name="テキスト ボックス 68"/>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73" name="直線コネクタ 72"/>
        <xdr:cNvCxnSpPr/>
      </xdr:nvCxnSpPr>
      <xdr:spPr>
        <a:xfrm flipV="1">
          <a:off x="4760595" y="5392896"/>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74" name="有形固定資産減価償却率最小値テキスト"/>
        <xdr:cNvSpPr txBox="1"/>
      </xdr:nvSpPr>
      <xdr:spPr>
        <a:xfrm>
          <a:off x="4813300" y="665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5" name="直線コネクタ 74"/>
        <xdr:cNvCxnSpPr/>
      </xdr:nvCxnSpPr>
      <xdr:spPr>
        <a:xfrm>
          <a:off x="4673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6" name="有形固定資産減価償却率最大値テキスト"/>
        <xdr:cNvSpPr txBox="1"/>
      </xdr:nvSpPr>
      <xdr:spPr>
        <a:xfrm>
          <a:off x="4813300" y="516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7" name="直線コネクタ 76"/>
        <xdr:cNvCxnSpPr/>
      </xdr:nvCxnSpPr>
      <xdr:spPr>
        <a:xfrm>
          <a:off x="4673600" y="539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35736</xdr:rowOff>
    </xdr:from>
    <xdr:ext cx="405111" cy="259045"/>
    <xdr:sp macro="" textlink="">
      <xdr:nvSpPr>
        <xdr:cNvPr id="78" name="有形固定資産減価償却率平均値テキスト"/>
        <xdr:cNvSpPr txBox="1"/>
      </xdr:nvSpPr>
      <xdr:spPr>
        <a:xfrm>
          <a:off x="4813300" y="5779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79" name="フローチャート: 判断 78"/>
        <xdr:cNvSpPr/>
      </xdr:nvSpPr>
      <xdr:spPr>
        <a:xfrm>
          <a:off x="4711700" y="5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80" name="フローチャート: 判断 79"/>
        <xdr:cNvSpPr/>
      </xdr:nvSpPr>
      <xdr:spPr>
        <a:xfrm>
          <a:off x="4000500" y="579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81" name="フローチャート: 判断 80"/>
        <xdr:cNvSpPr/>
      </xdr:nvSpPr>
      <xdr:spPr>
        <a:xfrm>
          <a:off x="3238500" y="587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123508</xdr:rowOff>
    </xdr:from>
    <xdr:to>
      <xdr:col>23</xdr:col>
      <xdr:colOff>136525</xdr:colOff>
      <xdr:row>29</xdr:row>
      <xdr:rowOff>53658</xdr:rowOff>
    </xdr:to>
    <xdr:sp macro="" textlink="">
      <xdr:nvSpPr>
        <xdr:cNvPr id="87" name="楕円 86"/>
        <xdr:cNvSpPr/>
      </xdr:nvSpPr>
      <xdr:spPr>
        <a:xfrm>
          <a:off x="4711700" y="569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146385</xdr:rowOff>
    </xdr:from>
    <xdr:ext cx="405111" cy="259045"/>
    <xdr:sp macro="" textlink="">
      <xdr:nvSpPr>
        <xdr:cNvPr id="88" name="有形固定資産減価償却率該当値テキスト"/>
        <xdr:cNvSpPr txBox="1"/>
      </xdr:nvSpPr>
      <xdr:spPr>
        <a:xfrm>
          <a:off x="4813300" y="5547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6033</xdr:rowOff>
    </xdr:from>
    <xdr:to>
      <xdr:col>19</xdr:col>
      <xdr:colOff>187325</xdr:colOff>
      <xdr:row>29</xdr:row>
      <xdr:rowOff>107633</xdr:rowOff>
    </xdr:to>
    <xdr:sp macro="" textlink="">
      <xdr:nvSpPr>
        <xdr:cNvPr id="89" name="楕円 88"/>
        <xdr:cNvSpPr/>
      </xdr:nvSpPr>
      <xdr:spPr>
        <a:xfrm>
          <a:off x="4000500" y="57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2858</xdr:rowOff>
    </xdr:from>
    <xdr:to>
      <xdr:col>23</xdr:col>
      <xdr:colOff>85725</xdr:colOff>
      <xdr:row>29</xdr:row>
      <xdr:rowOff>56833</xdr:rowOff>
    </xdr:to>
    <xdr:cxnSp macro="">
      <xdr:nvCxnSpPr>
        <xdr:cNvPr id="90" name="直線コネクタ 89"/>
        <xdr:cNvCxnSpPr/>
      </xdr:nvCxnSpPr>
      <xdr:spPr>
        <a:xfrm flipV="1">
          <a:off x="4051300" y="5746433"/>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141940</xdr:rowOff>
    </xdr:from>
    <xdr:ext cx="405111" cy="259045"/>
    <xdr:sp macro="" textlink="">
      <xdr:nvSpPr>
        <xdr:cNvPr id="91" name="n_1aveValue有形固定資産減価償却率"/>
        <xdr:cNvSpPr txBox="1"/>
      </xdr:nvSpPr>
      <xdr:spPr>
        <a:xfrm>
          <a:off x="3836044" y="5885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74153</xdr:rowOff>
    </xdr:from>
    <xdr:ext cx="405111" cy="259045"/>
    <xdr:sp macro="" textlink="">
      <xdr:nvSpPr>
        <xdr:cNvPr id="92" name="n_2aveValue有形固定資産減価償却率"/>
        <xdr:cNvSpPr txBox="1"/>
      </xdr:nvSpPr>
      <xdr:spPr>
        <a:xfrm>
          <a:off x="3086744" y="5646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124160</xdr:rowOff>
    </xdr:from>
    <xdr:ext cx="405111" cy="259045"/>
    <xdr:sp macro="" textlink="">
      <xdr:nvSpPr>
        <xdr:cNvPr id="93" name="n_1mainValue有形固定資産減価償却率"/>
        <xdr:cNvSpPr txBox="1"/>
      </xdr:nvSpPr>
      <xdr:spPr>
        <a:xfrm>
          <a:off x="3836044" y="552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債務償還可能年数は類似団体の平均を下回っており、今後も健全な財政運営により公債費の縮減に努める。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0" name="テキスト ボックス 10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2" name="テキスト ボックス 111"/>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4" name="テキスト ボックス 113"/>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6" name="テキスト ボックス 115"/>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8" name="テキスト ボックス 117"/>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0" name="テキスト ボックス 119"/>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24" name="直線コネクタ 123"/>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5"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6" name="直線コネクタ 125"/>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7" name="債務償還可能年数最大値テキスト"/>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28" name="直線コネクタ 127"/>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92878</xdr:rowOff>
    </xdr:from>
    <xdr:ext cx="340478" cy="259045"/>
    <xdr:sp macro="" textlink="">
      <xdr:nvSpPr>
        <xdr:cNvPr id="129" name="債務償還可能年数平均値テキスト"/>
        <xdr:cNvSpPr txBox="1"/>
      </xdr:nvSpPr>
      <xdr:spPr>
        <a:xfrm>
          <a:off x="14846300" y="6007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30" name="フローチャート: 判断 129"/>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52765</xdr:rowOff>
    </xdr:from>
    <xdr:to>
      <xdr:col>76</xdr:col>
      <xdr:colOff>73025</xdr:colOff>
      <xdr:row>32</xdr:row>
      <xdr:rowOff>154365</xdr:rowOff>
    </xdr:to>
    <xdr:sp macro="" textlink="">
      <xdr:nvSpPr>
        <xdr:cNvPr id="136" name="楕円 135"/>
        <xdr:cNvSpPr/>
      </xdr:nvSpPr>
      <xdr:spPr>
        <a:xfrm>
          <a:off x="14744700" y="631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31192</xdr:rowOff>
    </xdr:from>
    <xdr:ext cx="340478" cy="259045"/>
    <xdr:sp macro="" textlink="">
      <xdr:nvSpPr>
        <xdr:cNvPr id="137" name="債務償還可能年数該当値テキスト"/>
        <xdr:cNvSpPr txBox="1"/>
      </xdr:nvSpPr>
      <xdr:spPr>
        <a:xfrm>
          <a:off x="14846300" y="6289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17,354
17,245
307.44
12,427,725
12,336,699
67,837
8,457,646
13,574,592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1"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17780</xdr:rowOff>
    </xdr:from>
    <xdr:to>
      <xdr:col>24</xdr:col>
      <xdr:colOff>114300</xdr:colOff>
      <xdr:row>37</xdr:row>
      <xdr:rowOff>119380</xdr:rowOff>
    </xdr:to>
    <xdr:sp macro="" textlink="">
      <xdr:nvSpPr>
        <xdr:cNvPr id="70" name="楕円 69"/>
        <xdr:cNvSpPr/>
      </xdr:nvSpPr>
      <xdr:spPr>
        <a:xfrm>
          <a:off x="45847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40657</xdr:rowOff>
    </xdr:from>
    <xdr:ext cx="405111" cy="259045"/>
    <xdr:sp macro="" textlink="">
      <xdr:nvSpPr>
        <xdr:cNvPr id="71" name="【道路】&#10;有形固定資産減価償却率該当値テキスト"/>
        <xdr:cNvSpPr txBox="1"/>
      </xdr:nvSpPr>
      <xdr:spPr>
        <a:xfrm>
          <a:off x="4673600"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2" name="楕円 71"/>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68580</xdr:rowOff>
    </xdr:from>
    <xdr:to>
      <xdr:col>24</xdr:col>
      <xdr:colOff>63500</xdr:colOff>
      <xdr:row>37</xdr:row>
      <xdr:rowOff>110490</xdr:rowOff>
    </xdr:to>
    <xdr:cxnSp macro="">
      <xdr:nvCxnSpPr>
        <xdr:cNvPr id="73" name="直線コネクタ 72"/>
        <xdr:cNvCxnSpPr/>
      </xdr:nvCxnSpPr>
      <xdr:spPr>
        <a:xfrm flipV="1">
          <a:off x="3797300" y="64122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19067</xdr:rowOff>
    </xdr:from>
    <xdr:ext cx="405111" cy="259045"/>
    <xdr:sp macro="" textlink="">
      <xdr:nvSpPr>
        <xdr:cNvPr id="74" name="n_1aveValue【道路】&#10;有形固定資産減価償却率"/>
        <xdr:cNvSpPr txBox="1"/>
      </xdr:nvSpPr>
      <xdr:spPr>
        <a:xfrm>
          <a:off x="3582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75" name="n_2aveValue【道路】&#10;有形固定資産減価償却率"/>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6367</xdr:rowOff>
    </xdr:from>
    <xdr:ext cx="405111" cy="259045"/>
    <xdr:sp macro="" textlink="">
      <xdr:nvSpPr>
        <xdr:cNvPr id="76" name="n_1mainValue【道路】&#10;有形固定資産減価償却率"/>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0" name="直線コネクタ 99"/>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1"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2" name="直線コネクタ 101"/>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3"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4" name="直線コネクタ 103"/>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20987</xdr:rowOff>
    </xdr:from>
    <xdr:ext cx="534377" cy="259045"/>
    <xdr:sp macro="" textlink="">
      <xdr:nvSpPr>
        <xdr:cNvPr id="105" name="【道路】&#10;一人当たり延長平均値テキスト"/>
        <xdr:cNvSpPr txBox="1"/>
      </xdr:nvSpPr>
      <xdr:spPr>
        <a:xfrm>
          <a:off x="10515600" y="7050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6" name="フローチャート: 判断 105"/>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07" name="フローチャート: 判断 106"/>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08" name="フローチャート: 判断 107"/>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121229</xdr:rowOff>
    </xdr:from>
    <xdr:to>
      <xdr:col>55</xdr:col>
      <xdr:colOff>50800</xdr:colOff>
      <xdr:row>41</xdr:row>
      <xdr:rowOff>51379</xdr:rowOff>
    </xdr:to>
    <xdr:sp macro="" textlink="">
      <xdr:nvSpPr>
        <xdr:cNvPr id="114" name="楕円 113"/>
        <xdr:cNvSpPr/>
      </xdr:nvSpPr>
      <xdr:spPr>
        <a:xfrm>
          <a:off x="10426700" y="69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144106</xdr:rowOff>
    </xdr:from>
    <xdr:ext cx="534377" cy="259045"/>
    <xdr:sp macro="" textlink="">
      <xdr:nvSpPr>
        <xdr:cNvPr id="115" name="【道路】&#10;一人当たり延長該当値テキスト"/>
        <xdr:cNvSpPr txBox="1"/>
      </xdr:nvSpPr>
      <xdr:spPr>
        <a:xfrm>
          <a:off x="10515600" y="683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125538</xdr:rowOff>
    </xdr:from>
    <xdr:to>
      <xdr:col>50</xdr:col>
      <xdr:colOff>165100</xdr:colOff>
      <xdr:row>41</xdr:row>
      <xdr:rowOff>55688</xdr:rowOff>
    </xdr:to>
    <xdr:sp macro="" textlink="">
      <xdr:nvSpPr>
        <xdr:cNvPr id="116" name="楕円 115"/>
        <xdr:cNvSpPr/>
      </xdr:nvSpPr>
      <xdr:spPr>
        <a:xfrm>
          <a:off x="9588500" y="698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579</xdr:rowOff>
    </xdr:from>
    <xdr:to>
      <xdr:col>55</xdr:col>
      <xdr:colOff>0</xdr:colOff>
      <xdr:row>41</xdr:row>
      <xdr:rowOff>4888</xdr:rowOff>
    </xdr:to>
    <xdr:cxnSp macro="">
      <xdr:nvCxnSpPr>
        <xdr:cNvPr id="117" name="直線コネクタ 116"/>
        <xdr:cNvCxnSpPr/>
      </xdr:nvCxnSpPr>
      <xdr:spPr>
        <a:xfrm flipV="1">
          <a:off x="9639300" y="7030029"/>
          <a:ext cx="838200" cy="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11085</xdr:rowOff>
    </xdr:from>
    <xdr:ext cx="534377" cy="259045"/>
    <xdr:sp macro="" textlink="">
      <xdr:nvSpPr>
        <xdr:cNvPr id="118" name="n_1aveValue【道路】&#10;一人当たり延長"/>
        <xdr:cNvSpPr txBox="1"/>
      </xdr:nvSpPr>
      <xdr:spPr>
        <a:xfrm>
          <a:off x="9359411" y="721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19" name="n_2aveValue【道路】&#10;一人当たり延長"/>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72215</xdr:rowOff>
    </xdr:from>
    <xdr:ext cx="534377" cy="259045"/>
    <xdr:sp macro="" textlink="">
      <xdr:nvSpPr>
        <xdr:cNvPr id="120" name="n_1mainValue【道路】&#10;一人当たり延長"/>
        <xdr:cNvSpPr txBox="1"/>
      </xdr:nvSpPr>
      <xdr:spPr>
        <a:xfrm>
          <a:off x="9359411" y="675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46" name="直線コネクタ 145"/>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47"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48" name="直線コネクタ 147"/>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49"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0" name="直線コネクタ 149"/>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51" name="【橋りょう・トンネル】&#10;有形固定資産減価償却率平均値テキスト"/>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2" name="フローチャート: 判断 151"/>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3" name="フローチャート: 判断 152"/>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54" name="フローチャート: 判断 153"/>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153307</xdr:rowOff>
    </xdr:from>
    <xdr:to>
      <xdr:col>24</xdr:col>
      <xdr:colOff>114300</xdr:colOff>
      <xdr:row>59</xdr:row>
      <xdr:rowOff>83457</xdr:rowOff>
    </xdr:to>
    <xdr:sp macro="" textlink="">
      <xdr:nvSpPr>
        <xdr:cNvPr id="160" name="楕円 159"/>
        <xdr:cNvSpPr/>
      </xdr:nvSpPr>
      <xdr:spPr>
        <a:xfrm>
          <a:off x="45847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4734</xdr:rowOff>
    </xdr:from>
    <xdr:ext cx="405111" cy="259045"/>
    <xdr:sp macro="" textlink="">
      <xdr:nvSpPr>
        <xdr:cNvPr id="161" name="【橋りょう・トンネル】&#10;有形固定資産減価償却率該当値テキスト"/>
        <xdr:cNvSpPr txBox="1"/>
      </xdr:nvSpPr>
      <xdr:spPr>
        <a:xfrm>
          <a:off x="4673600" y="994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3084</xdr:rowOff>
    </xdr:from>
    <xdr:to>
      <xdr:col>20</xdr:col>
      <xdr:colOff>38100</xdr:colOff>
      <xdr:row>59</xdr:row>
      <xdr:rowOff>104684</xdr:rowOff>
    </xdr:to>
    <xdr:sp macro="" textlink="">
      <xdr:nvSpPr>
        <xdr:cNvPr id="162" name="楕円 161"/>
        <xdr:cNvSpPr/>
      </xdr:nvSpPr>
      <xdr:spPr>
        <a:xfrm>
          <a:off x="3746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32657</xdr:rowOff>
    </xdr:from>
    <xdr:to>
      <xdr:col>24</xdr:col>
      <xdr:colOff>63500</xdr:colOff>
      <xdr:row>59</xdr:row>
      <xdr:rowOff>53884</xdr:rowOff>
    </xdr:to>
    <xdr:cxnSp macro="">
      <xdr:nvCxnSpPr>
        <xdr:cNvPr id="163" name="直線コネクタ 162"/>
        <xdr:cNvCxnSpPr/>
      </xdr:nvCxnSpPr>
      <xdr:spPr>
        <a:xfrm flipV="1">
          <a:off x="3797300" y="1014820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146430</xdr:rowOff>
    </xdr:from>
    <xdr:ext cx="405111" cy="259045"/>
    <xdr:sp macro="" textlink="">
      <xdr:nvSpPr>
        <xdr:cNvPr id="164" name="n_1aveValue【橋りょう・トンネル】&#10;有形固定資産減価償却率"/>
        <xdr:cNvSpPr txBox="1"/>
      </xdr:nvSpPr>
      <xdr:spPr>
        <a:xfrm>
          <a:off x="35820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165" name="n_2aveValue【橋りょう・トンネル】&#10;有形固定資産減価償却率"/>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121211</xdr:rowOff>
    </xdr:from>
    <xdr:ext cx="405111" cy="259045"/>
    <xdr:sp macro="" textlink="">
      <xdr:nvSpPr>
        <xdr:cNvPr id="166" name="n_1mainValue【橋りょう・トンネル】&#10;有形固定資産減価償却率"/>
        <xdr:cNvSpPr txBox="1"/>
      </xdr:nvSpPr>
      <xdr:spPr>
        <a:xfrm>
          <a:off x="3582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7" name="直線コネクタ 17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8" name="テキスト ボックス 17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9" name="直線コネクタ 17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0" name="テキスト ボックス 17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1" name="直線コネクタ 18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2" name="テキスト ボックス 18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3" name="直線コネクタ 18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4" name="テキスト ボックス 18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5" name="直線コネクタ 18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6" name="テキスト ボックス 18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7" name="直線コネクタ 18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8" name="テキスト ボックス 18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192" name="直線コネクタ 191"/>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193"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194" name="直線コネクタ 193"/>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195"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196" name="直線コネクタ 195"/>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70128</xdr:rowOff>
    </xdr:from>
    <xdr:ext cx="599010" cy="259045"/>
    <xdr:sp macro="" textlink="">
      <xdr:nvSpPr>
        <xdr:cNvPr id="197" name="【橋りょう・トンネル】&#10;一人当たり有形固定資産（償却資産）額平均値テキスト"/>
        <xdr:cNvSpPr txBox="1"/>
      </xdr:nvSpPr>
      <xdr:spPr>
        <a:xfrm>
          <a:off x="10515600" y="10871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198" name="フローチャート: 判断 197"/>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199" name="フローチャート: 判断 198"/>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200" name="フローチャート: 判断 199"/>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124975</xdr:rowOff>
    </xdr:from>
    <xdr:to>
      <xdr:col>55</xdr:col>
      <xdr:colOff>50800</xdr:colOff>
      <xdr:row>63</xdr:row>
      <xdr:rowOff>55125</xdr:rowOff>
    </xdr:to>
    <xdr:sp macro="" textlink="">
      <xdr:nvSpPr>
        <xdr:cNvPr id="206" name="楕円 205"/>
        <xdr:cNvSpPr/>
      </xdr:nvSpPr>
      <xdr:spPr>
        <a:xfrm>
          <a:off x="10426700" y="1075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147852</xdr:rowOff>
    </xdr:from>
    <xdr:ext cx="599010" cy="259045"/>
    <xdr:sp macro="" textlink="">
      <xdr:nvSpPr>
        <xdr:cNvPr id="207" name="【橋りょう・トンネル】&#10;一人当たり有形固定資産（償却資産）額該当値テキスト"/>
        <xdr:cNvSpPr txBox="1"/>
      </xdr:nvSpPr>
      <xdr:spPr>
        <a:xfrm>
          <a:off x="10515600" y="1060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132435</xdr:rowOff>
    </xdr:from>
    <xdr:to>
      <xdr:col>50</xdr:col>
      <xdr:colOff>165100</xdr:colOff>
      <xdr:row>63</xdr:row>
      <xdr:rowOff>62585</xdr:rowOff>
    </xdr:to>
    <xdr:sp macro="" textlink="">
      <xdr:nvSpPr>
        <xdr:cNvPr id="208" name="楕円 207"/>
        <xdr:cNvSpPr/>
      </xdr:nvSpPr>
      <xdr:spPr>
        <a:xfrm>
          <a:off x="9588500" y="1076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4325</xdr:rowOff>
    </xdr:from>
    <xdr:to>
      <xdr:col>55</xdr:col>
      <xdr:colOff>0</xdr:colOff>
      <xdr:row>63</xdr:row>
      <xdr:rowOff>11785</xdr:rowOff>
    </xdr:to>
    <xdr:cxnSp macro="">
      <xdr:nvCxnSpPr>
        <xdr:cNvPr id="209" name="直線コネクタ 208"/>
        <xdr:cNvCxnSpPr/>
      </xdr:nvCxnSpPr>
      <xdr:spPr>
        <a:xfrm flipV="1">
          <a:off x="9639300" y="10805675"/>
          <a:ext cx="8382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46397</xdr:rowOff>
    </xdr:from>
    <xdr:ext cx="599010" cy="259045"/>
    <xdr:sp macro="" textlink="">
      <xdr:nvSpPr>
        <xdr:cNvPr id="210" name="n_1aveValue【橋りょう・トンネル】&#10;一人当たり有形固定資産（償却資産）額"/>
        <xdr:cNvSpPr txBox="1"/>
      </xdr:nvSpPr>
      <xdr:spPr>
        <a:xfrm>
          <a:off x="93270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211" name="n_2aveValue【橋りょう・トンネル】&#10;一人当たり有形固定資産（償却資産）額"/>
        <xdr:cNvSpPr txBox="1"/>
      </xdr:nvSpPr>
      <xdr:spPr>
        <a:xfrm>
          <a:off x="8450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79112</xdr:rowOff>
    </xdr:from>
    <xdr:ext cx="599010" cy="259045"/>
    <xdr:sp macro="" textlink="">
      <xdr:nvSpPr>
        <xdr:cNvPr id="212" name="n_1mainValue【橋りょう・トンネル】&#10;一人当たり有形固定資産（償却資産）額"/>
        <xdr:cNvSpPr txBox="1"/>
      </xdr:nvSpPr>
      <xdr:spPr>
        <a:xfrm>
          <a:off x="9327095" y="1053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3" name="テキスト ボックス 22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4" name="直線コネクタ 22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5" name="テキスト ボックス 22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6" name="直線コネクタ 22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7" name="テキスト ボックス 22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8" name="直線コネクタ 22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9" name="テキスト ボックス 22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0" name="直線コネクタ 22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1" name="テキスト ボックス 23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2" name="直線コネクタ 23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3" name="テキスト ボックス 23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5" name="テキスト ボックス 23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37" name="直線コネクタ 236"/>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38" name="【公営住宅】&#10;有形固定資産減価償却率最小値テキスト"/>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39" name="直線コネクタ 238"/>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40" name="【公営住宅】&#10;有形固定資産減価償却率最大値テキスト"/>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41" name="直線コネクタ 240"/>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93997</xdr:rowOff>
    </xdr:from>
    <xdr:ext cx="405111" cy="259045"/>
    <xdr:sp macro="" textlink="">
      <xdr:nvSpPr>
        <xdr:cNvPr id="242" name="【公営住宅】&#10;有形固定資産減価償却率平均値テキスト"/>
        <xdr:cNvSpPr txBox="1"/>
      </xdr:nvSpPr>
      <xdr:spPr>
        <a:xfrm>
          <a:off x="4673600" y="13638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43" name="フローチャート: 判断 242"/>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44" name="フローチャート: 判断 243"/>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45" name="フローチャート: 判断 244"/>
        <xdr:cNvSpPr/>
      </xdr:nvSpPr>
      <xdr:spPr>
        <a:xfrm>
          <a:off x="2857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51" name="楕円 250"/>
        <xdr:cNvSpPr/>
      </xdr:nvSpPr>
      <xdr:spPr>
        <a:xfrm>
          <a:off x="45847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161941</xdr:rowOff>
    </xdr:from>
    <xdr:ext cx="405111" cy="259045"/>
    <xdr:sp macro="" textlink="">
      <xdr:nvSpPr>
        <xdr:cNvPr id="252" name="【公営住宅】&#10;有形固定資産減価償却率該当値テキスト"/>
        <xdr:cNvSpPr txBox="1"/>
      </xdr:nvSpPr>
      <xdr:spPr>
        <a:xfrm>
          <a:off x="4673600"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76836</xdr:rowOff>
    </xdr:from>
    <xdr:to>
      <xdr:col>20</xdr:col>
      <xdr:colOff>38100</xdr:colOff>
      <xdr:row>83</xdr:row>
      <xdr:rowOff>6986</xdr:rowOff>
    </xdr:to>
    <xdr:sp macro="" textlink="">
      <xdr:nvSpPr>
        <xdr:cNvPr id="253" name="楕円 252"/>
        <xdr:cNvSpPr/>
      </xdr:nvSpPr>
      <xdr:spPr>
        <a:xfrm>
          <a:off x="3746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62864</xdr:rowOff>
    </xdr:from>
    <xdr:to>
      <xdr:col>24</xdr:col>
      <xdr:colOff>63500</xdr:colOff>
      <xdr:row>82</xdr:row>
      <xdr:rowOff>127636</xdr:rowOff>
    </xdr:to>
    <xdr:cxnSp macro="">
      <xdr:nvCxnSpPr>
        <xdr:cNvPr id="254" name="直線コネクタ 253"/>
        <xdr:cNvCxnSpPr/>
      </xdr:nvCxnSpPr>
      <xdr:spPr>
        <a:xfrm flipV="1">
          <a:off x="3797300" y="14121764"/>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137813</xdr:rowOff>
    </xdr:from>
    <xdr:ext cx="405111" cy="259045"/>
    <xdr:sp macro="" textlink="">
      <xdr:nvSpPr>
        <xdr:cNvPr id="255" name="n_1aveValue【公営住宅】&#10;有形固定資産減価償却率"/>
        <xdr:cNvSpPr txBox="1"/>
      </xdr:nvSpPr>
      <xdr:spPr>
        <a:xfrm>
          <a:off x="35820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56" name="n_2aveValue【公営住宅】&#10;有形固定資産減価償却率"/>
        <xdr:cNvSpPr txBox="1"/>
      </xdr:nvSpPr>
      <xdr:spPr>
        <a:xfrm>
          <a:off x="2705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169563</xdr:rowOff>
    </xdr:from>
    <xdr:ext cx="405111" cy="259045"/>
    <xdr:sp macro="" textlink="">
      <xdr:nvSpPr>
        <xdr:cNvPr id="257" name="n_1mainValue【公営住宅】&#10;有形固定資産減価償却率"/>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8" name="直線コネクタ 26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9" name="テキスト ボックス 26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0" name="直線コネクタ 26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1" name="テキスト ボックス 27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2" name="直線コネクタ 27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3" name="テキスト ボックス 27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4" name="直線コネクタ 27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5" name="テキスト ボックス 27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6" name="直線コネクタ 27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7" name="テキスト ボックス 27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9" name="テキスト ボックス 27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81" name="直線コネクタ 280"/>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82"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83" name="直線コネクタ 282"/>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84" name="【公営住宅】&#10;一人当たり面積最大値テキスト"/>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285" name="直線コネクタ 284"/>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100601</xdr:rowOff>
    </xdr:from>
    <xdr:ext cx="469744" cy="259045"/>
    <xdr:sp macro="" textlink="">
      <xdr:nvSpPr>
        <xdr:cNvPr id="286" name="【公営住宅】&#10;一人当たり面積平均値テキスト"/>
        <xdr:cNvSpPr txBox="1"/>
      </xdr:nvSpPr>
      <xdr:spPr>
        <a:xfrm>
          <a:off x="10515600" y="14502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287" name="フローチャート: 判断 286"/>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288" name="フローチャート: 判断 287"/>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83313</xdr:rowOff>
    </xdr:from>
    <xdr:to>
      <xdr:col>46</xdr:col>
      <xdr:colOff>38100</xdr:colOff>
      <xdr:row>85</xdr:row>
      <xdr:rowOff>13463</xdr:rowOff>
    </xdr:to>
    <xdr:sp macro="" textlink="">
      <xdr:nvSpPr>
        <xdr:cNvPr id="289" name="フローチャート: 判断 288"/>
        <xdr:cNvSpPr/>
      </xdr:nvSpPr>
      <xdr:spPr>
        <a:xfrm>
          <a:off x="8699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0" name="テキスト ボックス 28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15684</xdr:rowOff>
    </xdr:from>
    <xdr:to>
      <xdr:col>55</xdr:col>
      <xdr:colOff>50800</xdr:colOff>
      <xdr:row>84</xdr:row>
      <xdr:rowOff>117284</xdr:rowOff>
    </xdr:to>
    <xdr:sp macro="" textlink="">
      <xdr:nvSpPr>
        <xdr:cNvPr id="295" name="楕円 294"/>
        <xdr:cNvSpPr/>
      </xdr:nvSpPr>
      <xdr:spPr>
        <a:xfrm>
          <a:off x="10426700" y="1441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38561</xdr:rowOff>
    </xdr:from>
    <xdr:ext cx="469744" cy="259045"/>
    <xdr:sp macro="" textlink="">
      <xdr:nvSpPr>
        <xdr:cNvPr id="296" name="【公営住宅】&#10;一人当たり面積該当値テキスト"/>
        <xdr:cNvSpPr txBox="1"/>
      </xdr:nvSpPr>
      <xdr:spPr>
        <a:xfrm>
          <a:off x="10515600" y="1426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23495</xdr:rowOff>
    </xdr:from>
    <xdr:to>
      <xdr:col>50</xdr:col>
      <xdr:colOff>165100</xdr:colOff>
      <xdr:row>84</xdr:row>
      <xdr:rowOff>125095</xdr:rowOff>
    </xdr:to>
    <xdr:sp macro="" textlink="">
      <xdr:nvSpPr>
        <xdr:cNvPr id="297" name="楕円 296"/>
        <xdr:cNvSpPr/>
      </xdr:nvSpPr>
      <xdr:spPr>
        <a:xfrm>
          <a:off x="95885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66484</xdr:rowOff>
    </xdr:from>
    <xdr:to>
      <xdr:col>55</xdr:col>
      <xdr:colOff>0</xdr:colOff>
      <xdr:row>84</xdr:row>
      <xdr:rowOff>74295</xdr:rowOff>
    </xdr:to>
    <xdr:cxnSp macro="">
      <xdr:nvCxnSpPr>
        <xdr:cNvPr id="298" name="直線コネクタ 297"/>
        <xdr:cNvCxnSpPr/>
      </xdr:nvCxnSpPr>
      <xdr:spPr>
        <a:xfrm flipV="1">
          <a:off x="9639300" y="14468284"/>
          <a:ext cx="8382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72217</xdr:rowOff>
    </xdr:from>
    <xdr:ext cx="469744" cy="259045"/>
    <xdr:sp macro="" textlink="">
      <xdr:nvSpPr>
        <xdr:cNvPr id="299" name="n_1aveValue【公営住宅】&#10;一人当たり面積"/>
        <xdr:cNvSpPr txBox="1"/>
      </xdr:nvSpPr>
      <xdr:spPr>
        <a:xfrm>
          <a:off x="9391727" y="1464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29990</xdr:rowOff>
    </xdr:from>
    <xdr:ext cx="469744" cy="259045"/>
    <xdr:sp macro="" textlink="">
      <xdr:nvSpPr>
        <xdr:cNvPr id="300" name="n_2aveValue【公営住宅】&#10;一人当たり面積"/>
        <xdr:cNvSpPr txBox="1"/>
      </xdr:nvSpPr>
      <xdr:spPr>
        <a:xfrm>
          <a:off x="8515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141622</xdr:rowOff>
    </xdr:from>
    <xdr:ext cx="469744" cy="259045"/>
    <xdr:sp macro="" textlink="">
      <xdr:nvSpPr>
        <xdr:cNvPr id="301" name="n_1mainValue【公営住宅】&#10;一人当たり面積"/>
        <xdr:cNvSpPr txBox="1"/>
      </xdr:nvSpPr>
      <xdr:spPr>
        <a:xfrm>
          <a:off x="9391727" y="1420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2" name="正方形/長方形 30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3" name="正方形/長方形 30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4" name="正方形/長方形 30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5" name="正方形/長方形 30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6" name="正方形/長方形 30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7" name="正方形/長方形 30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8" name="正方形/長方形 30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正方形/長方形 30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7" name="正方形/長方形 31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8" name="正方形/長方形 3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9" name="正方形/長方形 3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0" name="正方形/長方形 3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1" name="正方形/長方形 3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2" name="正方形/長方形 3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3" name="正方形/長方形 3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4" name="正方形/長方形 3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5" name="正方形/長方形 32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6" name="テキスト ボックス 32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7" name="直線コネクタ 32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8" name="テキスト ボックス 32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9" name="直線コネクタ 32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0" name="テキスト ボックス 32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1" name="直線コネクタ 33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2" name="テキスト ボックス 33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3" name="直線コネクタ 33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4" name="テキスト ボックス 33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5" name="直線コネクタ 33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6" name="テキスト ボックス 33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7" name="直線コネクタ 33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8" name="テキスト ボックス 33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342" name="直線コネクタ 341"/>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343" name="【認定こども園・幼稚園・保育所】&#10;有形固定資産減価償却率最小値テキスト"/>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344" name="直線コネクタ 343"/>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5"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6" name="直線コネクタ 34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166387</xdr:rowOff>
    </xdr:from>
    <xdr:ext cx="405111" cy="259045"/>
    <xdr:sp macro="" textlink="">
      <xdr:nvSpPr>
        <xdr:cNvPr id="347" name="【認定こども園・幼稚園・保育所】&#10;有形固定資産減価償却率平均値テキスト"/>
        <xdr:cNvSpPr txBox="1"/>
      </xdr:nvSpPr>
      <xdr:spPr>
        <a:xfrm>
          <a:off x="16357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348" name="フローチャート: 判断 347"/>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349" name="フローチャート: 判断 348"/>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50" name="フローチャート: 判断 349"/>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154940</xdr:rowOff>
    </xdr:from>
    <xdr:to>
      <xdr:col>85</xdr:col>
      <xdr:colOff>177800</xdr:colOff>
      <xdr:row>42</xdr:row>
      <xdr:rowOff>85090</xdr:rowOff>
    </xdr:to>
    <xdr:sp macro="" textlink="">
      <xdr:nvSpPr>
        <xdr:cNvPr id="356" name="楕円 355"/>
        <xdr:cNvSpPr/>
      </xdr:nvSpPr>
      <xdr:spPr>
        <a:xfrm>
          <a:off x="162687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69867</xdr:rowOff>
    </xdr:from>
    <xdr:ext cx="405111" cy="259045"/>
    <xdr:sp macro="" textlink="">
      <xdr:nvSpPr>
        <xdr:cNvPr id="357" name="【認定こども園・幼稚園・保育所】&#10;有形固定資産減価償却率該当値テキスト"/>
        <xdr:cNvSpPr txBox="1"/>
      </xdr:nvSpPr>
      <xdr:spPr>
        <a:xfrm>
          <a:off x="16357600" y="7099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27305</xdr:rowOff>
    </xdr:from>
    <xdr:to>
      <xdr:col>81</xdr:col>
      <xdr:colOff>101600</xdr:colOff>
      <xdr:row>42</xdr:row>
      <xdr:rowOff>128905</xdr:rowOff>
    </xdr:to>
    <xdr:sp macro="" textlink="">
      <xdr:nvSpPr>
        <xdr:cNvPr id="358" name="楕円 357"/>
        <xdr:cNvSpPr/>
      </xdr:nvSpPr>
      <xdr:spPr>
        <a:xfrm>
          <a:off x="15430500" y="72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34290</xdr:rowOff>
    </xdr:from>
    <xdr:to>
      <xdr:col>85</xdr:col>
      <xdr:colOff>127000</xdr:colOff>
      <xdr:row>42</xdr:row>
      <xdr:rowOff>78105</xdr:rowOff>
    </xdr:to>
    <xdr:cxnSp macro="">
      <xdr:nvCxnSpPr>
        <xdr:cNvPr id="359" name="直線コネクタ 358"/>
        <xdr:cNvCxnSpPr/>
      </xdr:nvCxnSpPr>
      <xdr:spPr>
        <a:xfrm flipV="1">
          <a:off x="15481300" y="723519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86377</xdr:rowOff>
    </xdr:from>
    <xdr:ext cx="405111" cy="259045"/>
    <xdr:sp macro="" textlink="">
      <xdr:nvSpPr>
        <xdr:cNvPr id="360" name="n_1aveValue【認定こども園・幼稚園・保育所】&#10;有形固定資産減価償却率"/>
        <xdr:cNvSpPr txBox="1"/>
      </xdr:nvSpPr>
      <xdr:spPr>
        <a:xfrm>
          <a:off x="152660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361" name="n_2aveValue【認定こども園・幼稚園・保育所】&#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120032</xdr:rowOff>
    </xdr:from>
    <xdr:ext cx="405111" cy="259045"/>
    <xdr:sp macro="" textlink="">
      <xdr:nvSpPr>
        <xdr:cNvPr id="362" name="n_1mainValue【認定こども園・幼稚園・保育所】&#10;有形固定資産減価償却率"/>
        <xdr:cNvSpPr txBox="1"/>
      </xdr:nvSpPr>
      <xdr:spPr>
        <a:xfrm>
          <a:off x="15266044" y="732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3" name="直線コネクタ 37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4" name="テキスト ボックス 37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5" name="直線コネクタ 37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6" name="テキスト ボックス 37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7" name="直線コネクタ 37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8" name="テキスト ボックス 37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9" name="直線コネクタ 37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80" name="テキスト ボックス 37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1" name="直線コネクタ 38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2" name="テキスト ボックス 38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3" name="直線コネクタ 38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4" name="テキスト ボックス 38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5" name="直線コネクタ 3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6" name="テキスト ボックス 38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388" name="直線コネクタ 387"/>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89"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90" name="直線コネクタ 389"/>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391"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92" name="直線コネクタ 391"/>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114861</xdr:rowOff>
    </xdr:from>
    <xdr:ext cx="469744" cy="259045"/>
    <xdr:sp macro="" textlink="">
      <xdr:nvSpPr>
        <xdr:cNvPr id="393" name="【認定こども園・幼稚園・保育所】&#10;一人当たり面積平均値テキスト"/>
        <xdr:cNvSpPr txBox="1"/>
      </xdr:nvSpPr>
      <xdr:spPr>
        <a:xfrm>
          <a:off x="22199600" y="6629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394" name="フローチャート: 判断 393"/>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395" name="フローチャート: 判断 394"/>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96" name="フローチャート: 判断 395"/>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7" name="テキスト ボックス 3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8" name="テキスト ボックス 3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9" name="テキスト ボックス 3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0" name="テキスト ボックス 3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1" name="テキスト ボックス 4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151130</xdr:rowOff>
    </xdr:from>
    <xdr:to>
      <xdr:col>116</xdr:col>
      <xdr:colOff>114300</xdr:colOff>
      <xdr:row>34</xdr:row>
      <xdr:rowOff>81280</xdr:rowOff>
    </xdr:to>
    <xdr:sp macro="" textlink="">
      <xdr:nvSpPr>
        <xdr:cNvPr id="402" name="楕円 401"/>
        <xdr:cNvSpPr/>
      </xdr:nvSpPr>
      <xdr:spPr>
        <a:xfrm>
          <a:off x="22110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66057</xdr:rowOff>
    </xdr:from>
    <xdr:ext cx="469744" cy="259045"/>
    <xdr:sp macro="" textlink="">
      <xdr:nvSpPr>
        <xdr:cNvPr id="403" name="【認定こども園・幼稚園・保育所】&#10;一人当たり面積該当値テキスト"/>
        <xdr:cNvSpPr txBox="1"/>
      </xdr:nvSpPr>
      <xdr:spPr>
        <a:xfrm>
          <a:off x="22199600"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9072</xdr:rowOff>
    </xdr:from>
    <xdr:to>
      <xdr:col>112</xdr:col>
      <xdr:colOff>38100</xdr:colOff>
      <xdr:row>34</xdr:row>
      <xdr:rowOff>110672</xdr:rowOff>
    </xdr:to>
    <xdr:sp macro="" textlink="">
      <xdr:nvSpPr>
        <xdr:cNvPr id="404" name="楕円 403"/>
        <xdr:cNvSpPr/>
      </xdr:nvSpPr>
      <xdr:spPr>
        <a:xfrm>
          <a:off x="21272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30480</xdr:rowOff>
    </xdr:from>
    <xdr:to>
      <xdr:col>116</xdr:col>
      <xdr:colOff>63500</xdr:colOff>
      <xdr:row>34</xdr:row>
      <xdr:rowOff>59872</xdr:rowOff>
    </xdr:to>
    <xdr:cxnSp macro="">
      <xdr:nvCxnSpPr>
        <xdr:cNvPr id="405" name="直線コネクタ 404"/>
        <xdr:cNvCxnSpPr/>
      </xdr:nvCxnSpPr>
      <xdr:spPr>
        <a:xfrm flipV="1">
          <a:off x="21323300" y="585978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160581</xdr:rowOff>
    </xdr:from>
    <xdr:ext cx="469744" cy="259045"/>
    <xdr:sp macro="" textlink="">
      <xdr:nvSpPr>
        <xdr:cNvPr id="406" name="n_1aveValue【認定こども園・幼稚園・保育所】&#10;一人当たり面積"/>
        <xdr:cNvSpPr txBox="1"/>
      </xdr:nvSpPr>
      <xdr:spPr>
        <a:xfrm>
          <a:off x="210757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07"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127199</xdr:rowOff>
    </xdr:from>
    <xdr:ext cx="469744" cy="259045"/>
    <xdr:sp macro="" textlink="">
      <xdr:nvSpPr>
        <xdr:cNvPr id="408" name="n_1mainValue【認定こども園・幼稚園・保育所】&#10;一人当たり面積"/>
        <xdr:cNvSpPr txBox="1"/>
      </xdr:nvSpPr>
      <xdr:spPr>
        <a:xfrm>
          <a:off x="21075727" y="561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9" name="テキスト ボックス 41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0" name="直線コネクタ 4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1" name="テキスト ボックス 42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2" name="直線コネクタ 4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3" name="テキスト ボックス 4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4" name="直線コネクタ 4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5" name="テキスト ボックス 4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6" name="直線コネクタ 4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7" name="テキスト ボックス 4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8" name="直線コネクタ 4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9" name="テキスト ボックス 4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0" name="直線コネクタ 4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1" name="テキスト ボックス 43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3" name="テキスト ボックス 43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435" name="直線コネクタ 434"/>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436" name="【学校施設】&#10;有形固定資産減価償却率最小値テキスト"/>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437" name="直線コネクタ 436"/>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38" name="【学校施設】&#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39" name="直線コネクタ 438"/>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61884</xdr:rowOff>
    </xdr:from>
    <xdr:ext cx="405111" cy="259045"/>
    <xdr:sp macro="" textlink="">
      <xdr:nvSpPr>
        <xdr:cNvPr id="440" name="【学校施設】&#10;有形固定資産減価償却率平均値テキスト"/>
        <xdr:cNvSpPr txBox="1"/>
      </xdr:nvSpPr>
      <xdr:spPr>
        <a:xfrm>
          <a:off x="16357600" y="1000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441" name="フローチャート: 判断 440"/>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442" name="フローチャート: 判断 441"/>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443" name="フローチャート: 判断 442"/>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58601</xdr:rowOff>
    </xdr:from>
    <xdr:to>
      <xdr:col>85</xdr:col>
      <xdr:colOff>177800</xdr:colOff>
      <xdr:row>59</xdr:row>
      <xdr:rowOff>160201</xdr:rowOff>
    </xdr:to>
    <xdr:sp macro="" textlink="">
      <xdr:nvSpPr>
        <xdr:cNvPr id="449" name="楕円 448"/>
        <xdr:cNvSpPr/>
      </xdr:nvSpPr>
      <xdr:spPr>
        <a:xfrm>
          <a:off x="162687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37028</xdr:rowOff>
    </xdr:from>
    <xdr:ext cx="405111" cy="259045"/>
    <xdr:sp macro="" textlink="">
      <xdr:nvSpPr>
        <xdr:cNvPr id="450" name="【学校施設】&#10;有形固定資産減価償却率該当値テキスト"/>
        <xdr:cNvSpPr txBox="1"/>
      </xdr:nvSpPr>
      <xdr:spPr>
        <a:xfrm>
          <a:off x="16357600"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127181</xdr:rowOff>
    </xdr:from>
    <xdr:to>
      <xdr:col>81</xdr:col>
      <xdr:colOff>101600</xdr:colOff>
      <xdr:row>60</xdr:row>
      <xdr:rowOff>57331</xdr:rowOff>
    </xdr:to>
    <xdr:sp macro="" textlink="">
      <xdr:nvSpPr>
        <xdr:cNvPr id="451" name="楕円 450"/>
        <xdr:cNvSpPr/>
      </xdr:nvSpPr>
      <xdr:spPr>
        <a:xfrm>
          <a:off x="15430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109401</xdr:rowOff>
    </xdr:from>
    <xdr:to>
      <xdr:col>85</xdr:col>
      <xdr:colOff>127000</xdr:colOff>
      <xdr:row>60</xdr:row>
      <xdr:rowOff>6531</xdr:rowOff>
    </xdr:to>
    <xdr:cxnSp macro="">
      <xdr:nvCxnSpPr>
        <xdr:cNvPr id="452" name="直線コネクタ 451"/>
        <xdr:cNvCxnSpPr/>
      </xdr:nvCxnSpPr>
      <xdr:spPr>
        <a:xfrm flipV="1">
          <a:off x="15481300" y="10224951"/>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29771</xdr:rowOff>
    </xdr:from>
    <xdr:ext cx="405111" cy="259045"/>
    <xdr:sp macro="" textlink="">
      <xdr:nvSpPr>
        <xdr:cNvPr id="453" name="n_1aveValue【学校施設】&#10;有形固定資産減価償却率"/>
        <xdr:cNvSpPr txBox="1"/>
      </xdr:nvSpPr>
      <xdr:spPr>
        <a:xfrm>
          <a:off x="15266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454" name="n_2aveValue【学校施設】&#10;有形固定資産減価償却率"/>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48458</xdr:rowOff>
    </xdr:from>
    <xdr:ext cx="405111" cy="259045"/>
    <xdr:sp macro="" textlink="">
      <xdr:nvSpPr>
        <xdr:cNvPr id="455" name="n_1mainValue【学校施設】&#10;有形固定資産減価償却率"/>
        <xdr:cNvSpPr txBox="1"/>
      </xdr:nvSpPr>
      <xdr:spPr>
        <a:xfrm>
          <a:off x="152660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6" name="正方形/長方形 4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7" name="正方形/長方形 4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8" name="正方形/長方形 4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9" name="正方形/長方形 4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0" name="正方形/長方形 4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1" name="正方形/長方形 4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2" name="正方形/長方形 4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3" name="正方形/長方形 4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4" name="テキスト ボックス 4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5" name="直線コネクタ 4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6" name="テキスト ボックス 46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7" name="直線コネクタ 4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8" name="テキスト ボックス 4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9" name="直線コネクタ 4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0" name="テキスト ボックス 4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1" name="直線コネクタ 4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2" name="テキスト ボックス 4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3" name="直線コネクタ 4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4" name="テキスト ボックス 4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478" name="直線コネクタ 477"/>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479" name="【学校施設】&#10;一人当たり面積最小値テキスト"/>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480" name="直線コネクタ 479"/>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481" name="【学校施設】&#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482" name="直線コネクタ 481"/>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158056</xdr:rowOff>
    </xdr:from>
    <xdr:ext cx="469744" cy="259045"/>
    <xdr:sp macro="" textlink="">
      <xdr:nvSpPr>
        <xdr:cNvPr id="483" name="【学校施設】&#10;一人当たり面積平均値テキスト"/>
        <xdr:cNvSpPr txBox="1"/>
      </xdr:nvSpPr>
      <xdr:spPr>
        <a:xfrm>
          <a:off x="22199600" y="104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484" name="フローチャート: 判断 483"/>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485" name="フローチャート: 判断 484"/>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486" name="フローチャート: 判断 485"/>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7" name="テキスト ボックス 4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6807</xdr:rowOff>
    </xdr:from>
    <xdr:to>
      <xdr:col>116</xdr:col>
      <xdr:colOff>114300</xdr:colOff>
      <xdr:row>59</xdr:row>
      <xdr:rowOff>108407</xdr:rowOff>
    </xdr:to>
    <xdr:sp macro="" textlink="">
      <xdr:nvSpPr>
        <xdr:cNvPr id="492" name="楕円 491"/>
        <xdr:cNvSpPr/>
      </xdr:nvSpPr>
      <xdr:spPr>
        <a:xfrm>
          <a:off x="22110700" y="101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29684</xdr:rowOff>
    </xdr:from>
    <xdr:ext cx="469744" cy="259045"/>
    <xdr:sp macro="" textlink="">
      <xdr:nvSpPr>
        <xdr:cNvPr id="493" name="【学校施設】&#10;一人当たり面積該当値テキスト"/>
        <xdr:cNvSpPr txBox="1"/>
      </xdr:nvSpPr>
      <xdr:spPr>
        <a:xfrm>
          <a:off x="22199600" y="997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32410</xdr:rowOff>
    </xdr:from>
    <xdr:to>
      <xdr:col>112</xdr:col>
      <xdr:colOff>38100</xdr:colOff>
      <xdr:row>59</xdr:row>
      <xdr:rowOff>134010</xdr:rowOff>
    </xdr:to>
    <xdr:sp macro="" textlink="">
      <xdr:nvSpPr>
        <xdr:cNvPr id="494" name="楕円 493"/>
        <xdr:cNvSpPr/>
      </xdr:nvSpPr>
      <xdr:spPr>
        <a:xfrm>
          <a:off x="21272500" y="101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57607</xdr:rowOff>
    </xdr:from>
    <xdr:to>
      <xdr:col>116</xdr:col>
      <xdr:colOff>63500</xdr:colOff>
      <xdr:row>59</xdr:row>
      <xdr:rowOff>83210</xdr:rowOff>
    </xdr:to>
    <xdr:cxnSp macro="">
      <xdr:nvCxnSpPr>
        <xdr:cNvPr id="495" name="直線コネクタ 494"/>
        <xdr:cNvCxnSpPr/>
      </xdr:nvCxnSpPr>
      <xdr:spPr>
        <a:xfrm flipV="1">
          <a:off x="21323300" y="10173157"/>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142968</xdr:rowOff>
    </xdr:from>
    <xdr:ext cx="469744" cy="259045"/>
    <xdr:sp macro="" textlink="">
      <xdr:nvSpPr>
        <xdr:cNvPr id="496" name="n_1aveValue【学校施設】&#10;一人当たり面積"/>
        <xdr:cNvSpPr txBox="1"/>
      </xdr:nvSpPr>
      <xdr:spPr>
        <a:xfrm>
          <a:off x="210757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59097</xdr:rowOff>
    </xdr:from>
    <xdr:ext cx="469744" cy="259045"/>
    <xdr:sp macro="" textlink="">
      <xdr:nvSpPr>
        <xdr:cNvPr id="497" name="n_2aveValue【学校施設】&#10;一人当たり面積"/>
        <xdr:cNvSpPr txBox="1"/>
      </xdr:nvSpPr>
      <xdr:spPr>
        <a:xfrm>
          <a:off x="20199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150537</xdr:rowOff>
    </xdr:from>
    <xdr:ext cx="469744" cy="259045"/>
    <xdr:sp macro="" textlink="">
      <xdr:nvSpPr>
        <xdr:cNvPr id="498" name="n_1mainValue【学校施設】&#10;一人当たり面積"/>
        <xdr:cNvSpPr txBox="1"/>
      </xdr:nvSpPr>
      <xdr:spPr>
        <a:xfrm>
          <a:off x="21075727" y="992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7" name="正方形/長方形 5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8" name="正方形/長方形 5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9" name="正方形/長方形 5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0" name="正方形/長方形 5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1" name="正方形/長方形 5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2" name="正方形/長方形 5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3" name="正方形/長方形 5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4" name="正方形/長方形 5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2" name="正方形/長方形 52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23" name="正方形/長方形 5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4" name="正方形/長方形 5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5" name="正方形/長方形 5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6" name="正方形/長方形 5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7" name="正方形/長方形 5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8" name="正方形/長方形 5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9" name="正方形/長方形 5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0" name="正方形/長方形 52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31" name="正方形/長方形 5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2" name="正方形/長方形 5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3" name="テキスト ボックス 5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類似団体と比較して</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特に低くなっている施設は、</a:t>
          </a:r>
          <a:r>
            <a:rPr kumimoji="1" lang="ja-JP" altLang="en-US" sz="1100" b="0" i="0" baseline="0">
              <a:solidFill>
                <a:schemeClr val="dk1"/>
              </a:solidFill>
              <a:effectLst/>
              <a:latin typeface="+mn-lt"/>
              <a:ea typeface="+mn-ea"/>
              <a:cs typeface="+mn-cs"/>
            </a:rPr>
            <a:t>認定こども園・幼稚園・保育園及び公営住宅</a:t>
          </a:r>
          <a:r>
            <a:rPr kumimoji="1" lang="ja-JP" altLang="ja-JP" sz="1100" b="0" i="0" baseline="0">
              <a:solidFill>
                <a:schemeClr val="dk1"/>
              </a:solidFill>
              <a:effectLst/>
              <a:latin typeface="+mn-lt"/>
              <a:ea typeface="+mn-ea"/>
              <a:cs typeface="+mn-cs"/>
            </a:rPr>
            <a:t>であ</a:t>
          </a:r>
          <a:r>
            <a:rPr kumimoji="1" lang="ja-JP" altLang="en-US" sz="1100" b="0" i="0" baseline="0">
              <a:solidFill>
                <a:schemeClr val="dk1"/>
              </a:solidFill>
              <a:effectLst/>
              <a:latin typeface="+mn-lt"/>
              <a:ea typeface="+mn-ea"/>
              <a:cs typeface="+mn-cs"/>
            </a:rPr>
            <a:t>り、そのほかの施設はほぼ類似団体と同等の数値である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認定こども園・幼稚園・保育園については近年統廃合を実施したため類似団体、県平均と比較しても大きく下回っている。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公営住宅については、類似団体と比較すると数値を下回っているが、築</a:t>
          </a:r>
          <a:r>
            <a:rPr kumimoji="1" lang="en-US" altLang="ja-JP" sz="1100" b="0" i="0" baseline="0">
              <a:solidFill>
                <a:schemeClr val="dk1"/>
              </a:solidFill>
              <a:effectLst/>
              <a:latin typeface="+mn-lt"/>
              <a:ea typeface="+mn-ea"/>
              <a:cs typeface="+mn-cs"/>
            </a:rPr>
            <a:t>50</a:t>
          </a:r>
          <a:r>
            <a:rPr kumimoji="1" lang="ja-JP" altLang="en-US" sz="1100" b="0" i="0" baseline="0">
              <a:solidFill>
                <a:schemeClr val="dk1"/>
              </a:solidFill>
              <a:effectLst/>
              <a:latin typeface="+mn-lt"/>
              <a:ea typeface="+mn-ea"/>
              <a:cs typeface="+mn-cs"/>
            </a:rPr>
            <a:t>年以上経過している施設があるなど、老朽化が進行しているため、大規模改修等が必要となる可能性がある。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橋りょうについては、平成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年度に「橋梁個別施設計画（長寿命化修繕計画）」を策定し、同計画に基づいた修繕や架け替えを行う。</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17,354
17,245
307.44
12,427,725
12,336,699
67,837
8,457,646
13,574,592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7" name="直線コネクタ 56"/>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340478" cy="259045"/>
    <xdr:sp macro="" textlink="">
      <xdr:nvSpPr>
        <xdr:cNvPr id="58" name="【図書館】&#10;有形固定資産減価償却率最小値テキスト"/>
        <xdr:cNvSpPr txBox="1"/>
      </xdr:nvSpPr>
      <xdr:spPr>
        <a:xfrm>
          <a:off x="4673600" y="723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59" name="直線コネクタ 58"/>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115224</xdr:rowOff>
    </xdr:from>
    <xdr:ext cx="405111" cy="259045"/>
    <xdr:sp macro="" textlink="">
      <xdr:nvSpPr>
        <xdr:cNvPr id="62" name="【図書館】&#10;有形固定資産減価償却率平均値テキスト"/>
        <xdr:cNvSpPr txBox="1"/>
      </xdr:nvSpPr>
      <xdr:spPr>
        <a:xfrm>
          <a:off x="4673600" y="6458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63" name="フローチャート: 判断 62"/>
        <xdr:cNvSpPr/>
      </xdr:nvSpPr>
      <xdr:spPr>
        <a:xfrm>
          <a:off x="45847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4" name="フローチャート: 判断 63"/>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5" name="フローチャート: 判断 64"/>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71" name="楕円 70"/>
        <xdr:cNvSpPr/>
      </xdr:nvSpPr>
      <xdr:spPr>
        <a:xfrm>
          <a:off x="4584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95267</xdr:rowOff>
    </xdr:from>
    <xdr:ext cx="405111" cy="259045"/>
    <xdr:sp macro="" textlink="">
      <xdr:nvSpPr>
        <xdr:cNvPr id="72" name="【図書館】&#10;有形固定資産減価償却率該当値テキスト"/>
        <xdr:cNvSpPr txBox="1"/>
      </xdr:nvSpPr>
      <xdr:spPr>
        <a:xfrm>
          <a:off x="4673600"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152763</xdr:rowOff>
    </xdr:from>
    <xdr:to>
      <xdr:col>20</xdr:col>
      <xdr:colOff>38100</xdr:colOff>
      <xdr:row>39</xdr:row>
      <xdr:rowOff>82913</xdr:rowOff>
    </xdr:to>
    <xdr:sp macro="" textlink="">
      <xdr:nvSpPr>
        <xdr:cNvPr id="73" name="楕円 72"/>
        <xdr:cNvSpPr/>
      </xdr:nvSpPr>
      <xdr:spPr>
        <a:xfrm>
          <a:off x="3746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167640</xdr:rowOff>
    </xdr:from>
    <xdr:to>
      <xdr:col>24</xdr:col>
      <xdr:colOff>63500</xdr:colOff>
      <xdr:row>39</xdr:row>
      <xdr:rowOff>32113</xdr:rowOff>
    </xdr:to>
    <xdr:cxnSp macro="">
      <xdr:nvCxnSpPr>
        <xdr:cNvPr id="74" name="直線コネクタ 73"/>
        <xdr:cNvCxnSpPr/>
      </xdr:nvCxnSpPr>
      <xdr:spPr>
        <a:xfrm flipV="1">
          <a:off x="3797300" y="668274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130464</xdr:rowOff>
    </xdr:from>
    <xdr:ext cx="405111" cy="259045"/>
    <xdr:sp macro="" textlink="">
      <xdr:nvSpPr>
        <xdr:cNvPr id="75" name="n_1aveValue【図書館】&#10;有形固定資産減価償却率"/>
        <xdr:cNvSpPr txBox="1"/>
      </xdr:nvSpPr>
      <xdr:spPr>
        <a:xfrm>
          <a:off x="3582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76" name="n_2aveValue【図書館】&#10;有形固定資産減価償却率"/>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74040</xdr:rowOff>
    </xdr:from>
    <xdr:ext cx="405111" cy="259045"/>
    <xdr:sp macro="" textlink="">
      <xdr:nvSpPr>
        <xdr:cNvPr id="77" name="n_1mainValue【図書館】&#10;有形固定資産減価償却率"/>
        <xdr:cNvSpPr txBox="1"/>
      </xdr:nvSpPr>
      <xdr:spPr>
        <a:xfrm>
          <a:off x="35820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87630</xdr:rowOff>
    </xdr:to>
    <xdr:cxnSp macro="">
      <xdr:nvCxnSpPr>
        <xdr:cNvPr id="99" name="直線コネクタ 98"/>
        <xdr:cNvCxnSpPr/>
      </xdr:nvCxnSpPr>
      <xdr:spPr>
        <a:xfrm flipV="1">
          <a:off x="10476865" y="59969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00"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01" name="直線コネクタ 100"/>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102" name="【図書館】&#10;一人当たり面積最大値テキスト"/>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3" name="直線コネクタ 102"/>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155719</xdr:rowOff>
    </xdr:from>
    <xdr:ext cx="469744" cy="259045"/>
    <xdr:sp macro="" textlink="">
      <xdr:nvSpPr>
        <xdr:cNvPr id="104" name="【図書館】&#10;一人当たり面積平均値テキスト"/>
        <xdr:cNvSpPr txBox="1"/>
      </xdr:nvSpPr>
      <xdr:spPr>
        <a:xfrm>
          <a:off x="10515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132842</xdr:rowOff>
    </xdr:from>
    <xdr:to>
      <xdr:col>55</xdr:col>
      <xdr:colOff>50800</xdr:colOff>
      <xdr:row>40</xdr:row>
      <xdr:rowOff>62992</xdr:rowOff>
    </xdr:to>
    <xdr:sp macro="" textlink="">
      <xdr:nvSpPr>
        <xdr:cNvPr id="105" name="フローチャート: 判断 104"/>
        <xdr:cNvSpPr/>
      </xdr:nvSpPr>
      <xdr:spPr>
        <a:xfrm>
          <a:off x="10426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82550</xdr:rowOff>
    </xdr:from>
    <xdr:to>
      <xdr:col>50</xdr:col>
      <xdr:colOff>165100</xdr:colOff>
      <xdr:row>40</xdr:row>
      <xdr:rowOff>12700</xdr:rowOff>
    </xdr:to>
    <xdr:sp macro="" textlink="">
      <xdr:nvSpPr>
        <xdr:cNvPr id="106" name="フローチャート: 判断 105"/>
        <xdr:cNvSpPr/>
      </xdr:nvSpPr>
      <xdr:spPr>
        <a:xfrm>
          <a:off x="9588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77978</xdr:rowOff>
    </xdr:from>
    <xdr:to>
      <xdr:col>46</xdr:col>
      <xdr:colOff>38100</xdr:colOff>
      <xdr:row>40</xdr:row>
      <xdr:rowOff>8128</xdr:rowOff>
    </xdr:to>
    <xdr:sp macro="" textlink="">
      <xdr:nvSpPr>
        <xdr:cNvPr id="107" name="フローチャート: 判断 106"/>
        <xdr:cNvSpPr/>
      </xdr:nvSpPr>
      <xdr:spPr>
        <a:xfrm>
          <a:off x="8699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3" name="楕円 112"/>
        <xdr:cNvSpPr/>
      </xdr:nvSpPr>
      <xdr:spPr>
        <a:xfrm>
          <a:off x="10426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8907</xdr:rowOff>
    </xdr:from>
    <xdr:ext cx="469744" cy="259045"/>
    <xdr:sp macro="" textlink="">
      <xdr:nvSpPr>
        <xdr:cNvPr id="114" name="【図書館】&#10;一人当たり面積該当値テキスト"/>
        <xdr:cNvSpPr txBox="1"/>
      </xdr:nvSpPr>
      <xdr:spPr>
        <a:xfrm>
          <a:off x="10515600" y="68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93980</xdr:rowOff>
    </xdr:from>
    <xdr:to>
      <xdr:col>50</xdr:col>
      <xdr:colOff>165100</xdr:colOff>
      <xdr:row>41</xdr:row>
      <xdr:rowOff>24130</xdr:rowOff>
    </xdr:to>
    <xdr:sp macro="" textlink="">
      <xdr:nvSpPr>
        <xdr:cNvPr id="115" name="楕円 114"/>
        <xdr:cNvSpPr/>
      </xdr:nvSpPr>
      <xdr:spPr>
        <a:xfrm>
          <a:off x="9588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144780</xdr:rowOff>
    </xdr:from>
    <xdr:to>
      <xdr:col>55</xdr:col>
      <xdr:colOff>0</xdr:colOff>
      <xdr:row>40</xdr:row>
      <xdr:rowOff>144780</xdr:rowOff>
    </xdr:to>
    <xdr:cxnSp macro="">
      <xdr:nvCxnSpPr>
        <xdr:cNvPr id="116" name="直線コネクタ 115"/>
        <xdr:cNvCxnSpPr/>
      </xdr:nvCxnSpPr>
      <xdr:spPr>
        <a:xfrm>
          <a:off x="9639300" y="700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29227</xdr:rowOff>
    </xdr:from>
    <xdr:ext cx="469744" cy="259045"/>
    <xdr:sp macro="" textlink="">
      <xdr:nvSpPr>
        <xdr:cNvPr id="117" name="n_1aveValue【図書館】&#10;一人当たり面積"/>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24655</xdr:rowOff>
    </xdr:from>
    <xdr:ext cx="469744" cy="259045"/>
    <xdr:sp macro="" textlink="">
      <xdr:nvSpPr>
        <xdr:cNvPr id="118" name="n_2aveValue【図書館】&#10;一人当たり面積"/>
        <xdr:cNvSpPr txBox="1"/>
      </xdr:nvSpPr>
      <xdr:spPr>
        <a:xfrm>
          <a:off x="8515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15257</xdr:rowOff>
    </xdr:from>
    <xdr:ext cx="469744" cy="259045"/>
    <xdr:sp macro="" textlink="">
      <xdr:nvSpPr>
        <xdr:cNvPr id="119" name="n_1mainValue【図書館】&#10;一人当たり面積"/>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1" name="テキスト ボックス 13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9" name="テキスト ボックス 13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143" name="直線コネクタ 142"/>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44"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45" name="直線コネクタ 144"/>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46"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47" name="直線コネクタ 146"/>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105427</xdr:rowOff>
    </xdr:from>
    <xdr:ext cx="405111" cy="259045"/>
    <xdr:sp macro="" textlink="">
      <xdr:nvSpPr>
        <xdr:cNvPr id="148" name="【体育館・プール】&#10;有形固定資産減価償却率平均値テキスト"/>
        <xdr:cNvSpPr txBox="1"/>
      </xdr:nvSpPr>
      <xdr:spPr>
        <a:xfrm>
          <a:off x="4673600" y="9706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149" name="フローチャート: 判断 148"/>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150" name="フローチャート: 判断 149"/>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107315</xdr:rowOff>
    </xdr:from>
    <xdr:to>
      <xdr:col>15</xdr:col>
      <xdr:colOff>101600</xdr:colOff>
      <xdr:row>58</xdr:row>
      <xdr:rowOff>37465</xdr:rowOff>
    </xdr:to>
    <xdr:sp macro="" textlink="">
      <xdr:nvSpPr>
        <xdr:cNvPr id="151" name="フローチャート: 判断 150"/>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113030</xdr:rowOff>
    </xdr:from>
    <xdr:to>
      <xdr:col>24</xdr:col>
      <xdr:colOff>114300</xdr:colOff>
      <xdr:row>58</xdr:row>
      <xdr:rowOff>43180</xdr:rowOff>
    </xdr:to>
    <xdr:sp macro="" textlink="">
      <xdr:nvSpPr>
        <xdr:cNvPr id="157" name="楕円 156"/>
        <xdr:cNvSpPr/>
      </xdr:nvSpPr>
      <xdr:spPr>
        <a:xfrm>
          <a:off x="45847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91457</xdr:rowOff>
    </xdr:from>
    <xdr:ext cx="405111" cy="259045"/>
    <xdr:sp macro="" textlink="">
      <xdr:nvSpPr>
        <xdr:cNvPr id="158" name="【体育館・プール】&#10;有形固定資産減価償却率該当値テキスト"/>
        <xdr:cNvSpPr txBox="1"/>
      </xdr:nvSpPr>
      <xdr:spPr>
        <a:xfrm>
          <a:off x="4673600" y="986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139700</xdr:rowOff>
    </xdr:from>
    <xdr:to>
      <xdr:col>20</xdr:col>
      <xdr:colOff>38100</xdr:colOff>
      <xdr:row>58</xdr:row>
      <xdr:rowOff>69850</xdr:rowOff>
    </xdr:to>
    <xdr:sp macro="" textlink="">
      <xdr:nvSpPr>
        <xdr:cNvPr id="159" name="楕円 158"/>
        <xdr:cNvSpPr/>
      </xdr:nvSpPr>
      <xdr:spPr>
        <a:xfrm>
          <a:off x="3746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163830</xdr:rowOff>
    </xdr:from>
    <xdr:to>
      <xdr:col>24</xdr:col>
      <xdr:colOff>63500</xdr:colOff>
      <xdr:row>58</xdr:row>
      <xdr:rowOff>19050</xdr:rowOff>
    </xdr:to>
    <xdr:cxnSp macro="">
      <xdr:nvCxnSpPr>
        <xdr:cNvPr id="160" name="直線コネクタ 159"/>
        <xdr:cNvCxnSpPr/>
      </xdr:nvCxnSpPr>
      <xdr:spPr>
        <a:xfrm flipV="1">
          <a:off x="3797300" y="99364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15892</xdr:rowOff>
    </xdr:from>
    <xdr:ext cx="405111" cy="259045"/>
    <xdr:sp macro="" textlink="">
      <xdr:nvSpPr>
        <xdr:cNvPr id="161" name="n_1aveValue【体育館・プール】&#10;有形固定資産減価償却率"/>
        <xdr:cNvSpPr txBox="1"/>
      </xdr:nvSpPr>
      <xdr:spPr>
        <a:xfrm>
          <a:off x="35820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53992</xdr:rowOff>
    </xdr:from>
    <xdr:ext cx="405111" cy="259045"/>
    <xdr:sp macro="" textlink="">
      <xdr:nvSpPr>
        <xdr:cNvPr id="162" name="n_2aveValue【体育館・プール】&#10;有形固定資産減価償却率"/>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60977</xdr:rowOff>
    </xdr:from>
    <xdr:ext cx="405111" cy="259045"/>
    <xdr:sp macro="" textlink="">
      <xdr:nvSpPr>
        <xdr:cNvPr id="163" name="n_1mainValue【体育館・プール】&#10;有形固定資産減価償却率"/>
        <xdr:cNvSpPr txBox="1"/>
      </xdr:nvSpPr>
      <xdr:spPr>
        <a:xfrm>
          <a:off x="3582044" y="1000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4" name="直線コネクタ 17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5" name="テキスト ボックス 17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6" name="直線コネクタ 17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7" name="テキスト ボックス 17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8" name="直線コネクタ 17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9" name="テキスト ボックス 17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0" name="直線コネクタ 17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1" name="テキスト ボックス 18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2" name="直線コネクタ 18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3" name="テキスト ボックス 18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4" name="直線コネクタ 18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5" name="テキスト ボックス 18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89" name="直線コネクタ 188"/>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90" name="【体育館・プール】&#10;一人当たり面積最小値テキスト"/>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91" name="直線コネクタ 190"/>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92" name="【体育館・プール】&#10;一人当たり面積最大値テキスト"/>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93" name="直線コネクタ 192"/>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1105</xdr:rowOff>
    </xdr:from>
    <xdr:ext cx="469744" cy="259045"/>
    <xdr:sp macro="" textlink="">
      <xdr:nvSpPr>
        <xdr:cNvPr id="194" name="【体育館・プール】&#10;一人当たり面積平均値テキスト"/>
        <xdr:cNvSpPr txBox="1"/>
      </xdr:nvSpPr>
      <xdr:spPr>
        <a:xfrm>
          <a:off x="10515600" y="1045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95" name="フローチャート: 判断 194"/>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96" name="フローチャート: 判断 195"/>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66766</xdr:rowOff>
    </xdr:from>
    <xdr:to>
      <xdr:col>46</xdr:col>
      <xdr:colOff>38100</xdr:colOff>
      <xdr:row>61</xdr:row>
      <xdr:rowOff>168366</xdr:rowOff>
    </xdr:to>
    <xdr:sp macro="" textlink="">
      <xdr:nvSpPr>
        <xdr:cNvPr id="197" name="フローチャート: 判断 196"/>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53703</xdr:rowOff>
    </xdr:from>
    <xdr:to>
      <xdr:col>55</xdr:col>
      <xdr:colOff>50800</xdr:colOff>
      <xdr:row>59</xdr:row>
      <xdr:rowOff>155303</xdr:rowOff>
    </xdr:to>
    <xdr:sp macro="" textlink="">
      <xdr:nvSpPr>
        <xdr:cNvPr id="203" name="楕円 202"/>
        <xdr:cNvSpPr/>
      </xdr:nvSpPr>
      <xdr:spPr>
        <a:xfrm>
          <a:off x="104267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76580</xdr:rowOff>
    </xdr:from>
    <xdr:ext cx="469744" cy="259045"/>
    <xdr:sp macro="" textlink="">
      <xdr:nvSpPr>
        <xdr:cNvPr id="204" name="【体育館・プール】&#10;一人当たり面積該当値テキスト"/>
        <xdr:cNvSpPr txBox="1"/>
      </xdr:nvSpPr>
      <xdr:spPr>
        <a:xfrm>
          <a:off x="10515600" y="1002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70031</xdr:rowOff>
    </xdr:from>
    <xdr:to>
      <xdr:col>50</xdr:col>
      <xdr:colOff>165100</xdr:colOff>
      <xdr:row>60</xdr:row>
      <xdr:rowOff>181</xdr:rowOff>
    </xdr:to>
    <xdr:sp macro="" textlink="">
      <xdr:nvSpPr>
        <xdr:cNvPr id="205" name="楕円 204"/>
        <xdr:cNvSpPr/>
      </xdr:nvSpPr>
      <xdr:spPr>
        <a:xfrm>
          <a:off x="9588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104503</xdr:rowOff>
    </xdr:from>
    <xdr:to>
      <xdr:col>55</xdr:col>
      <xdr:colOff>0</xdr:colOff>
      <xdr:row>59</xdr:row>
      <xdr:rowOff>120831</xdr:rowOff>
    </xdr:to>
    <xdr:cxnSp macro="">
      <xdr:nvCxnSpPr>
        <xdr:cNvPr id="206" name="直線コネクタ 205"/>
        <xdr:cNvCxnSpPr/>
      </xdr:nvCxnSpPr>
      <xdr:spPr>
        <a:xfrm flipV="1">
          <a:off x="9639300" y="1022005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95811</xdr:rowOff>
    </xdr:from>
    <xdr:ext cx="469744" cy="259045"/>
    <xdr:sp macro="" textlink="">
      <xdr:nvSpPr>
        <xdr:cNvPr id="207" name="n_1aveValue【体育館・プール】&#10;一人当たり面積"/>
        <xdr:cNvSpPr txBox="1"/>
      </xdr:nvSpPr>
      <xdr:spPr>
        <a:xfrm>
          <a:off x="93917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13443</xdr:rowOff>
    </xdr:from>
    <xdr:ext cx="469744" cy="259045"/>
    <xdr:sp macro="" textlink="">
      <xdr:nvSpPr>
        <xdr:cNvPr id="208" name="n_2aveValue【体育館・プール】&#10;一人当たり面積"/>
        <xdr:cNvSpPr txBox="1"/>
      </xdr:nvSpPr>
      <xdr:spPr>
        <a:xfrm>
          <a:off x="8515427" y="1030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16708</xdr:rowOff>
    </xdr:from>
    <xdr:ext cx="469744" cy="259045"/>
    <xdr:sp macro="" textlink="">
      <xdr:nvSpPr>
        <xdr:cNvPr id="209" name="n_1mainValue【体育館・プール】&#10;一人当たり面積"/>
        <xdr:cNvSpPr txBox="1"/>
      </xdr:nvSpPr>
      <xdr:spPr>
        <a:xfrm>
          <a:off x="9391727" y="996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0" name="直線コネクタ 21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1" name="テキスト ボックス 22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2" name="直線コネクタ 22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3" name="テキスト ボックス 22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4" name="直線コネクタ 22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5" name="テキスト ボックス 22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6" name="直線コネクタ 22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7" name="テキスト ボックス 22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8" name="直線コネクタ 22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9" name="テキスト ボックス 22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0" name="直線コネクタ 22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1" name="テキスト ボックス 23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158931</xdr:rowOff>
    </xdr:to>
    <xdr:cxnSp macro="">
      <xdr:nvCxnSpPr>
        <xdr:cNvPr id="235" name="直線コネクタ 234"/>
        <xdr:cNvCxnSpPr/>
      </xdr:nvCxnSpPr>
      <xdr:spPr>
        <a:xfrm flipV="1">
          <a:off x="4634865" y="1328057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162758</xdr:rowOff>
    </xdr:from>
    <xdr:ext cx="405111" cy="259045"/>
    <xdr:sp macro="" textlink="">
      <xdr:nvSpPr>
        <xdr:cNvPr id="236" name="【福祉施設】&#10;有形固定資産減価償却率最小値テキスト"/>
        <xdr:cNvSpPr txBox="1"/>
      </xdr:nvSpPr>
      <xdr:spPr>
        <a:xfrm>
          <a:off x="4673600" y="1473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158931</xdr:rowOff>
    </xdr:from>
    <xdr:to>
      <xdr:col>24</xdr:col>
      <xdr:colOff>152400</xdr:colOff>
      <xdr:row>85</xdr:row>
      <xdr:rowOff>158931</xdr:rowOff>
    </xdr:to>
    <xdr:cxnSp macro="">
      <xdr:nvCxnSpPr>
        <xdr:cNvPr id="237" name="直線コネクタ 236"/>
        <xdr:cNvCxnSpPr/>
      </xdr:nvCxnSpPr>
      <xdr:spPr>
        <a:xfrm>
          <a:off x="4546600" y="1473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8"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9" name="直線コネクタ 238"/>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240" name="【福祉施設】&#10;有形固定資産減価償却率平均値テキスト"/>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241" name="フローチャート: 判断 240"/>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163649</xdr:rowOff>
    </xdr:from>
    <xdr:to>
      <xdr:col>20</xdr:col>
      <xdr:colOff>38100</xdr:colOff>
      <xdr:row>82</xdr:row>
      <xdr:rowOff>93799</xdr:rowOff>
    </xdr:to>
    <xdr:sp macro="" textlink="">
      <xdr:nvSpPr>
        <xdr:cNvPr id="242" name="フローチャート: 判断 241"/>
        <xdr:cNvSpPr/>
      </xdr:nvSpPr>
      <xdr:spPr>
        <a:xfrm>
          <a:off x="3746500" y="140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13426</xdr:rowOff>
    </xdr:from>
    <xdr:to>
      <xdr:col>15</xdr:col>
      <xdr:colOff>101600</xdr:colOff>
      <xdr:row>82</xdr:row>
      <xdr:rowOff>115026</xdr:rowOff>
    </xdr:to>
    <xdr:sp macro="" textlink="">
      <xdr:nvSpPr>
        <xdr:cNvPr id="243" name="フローチャート: 判断 242"/>
        <xdr:cNvSpPr/>
      </xdr:nvSpPr>
      <xdr:spPr>
        <a:xfrm>
          <a:off x="2857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73842</xdr:rowOff>
    </xdr:from>
    <xdr:to>
      <xdr:col>24</xdr:col>
      <xdr:colOff>114300</xdr:colOff>
      <xdr:row>79</xdr:row>
      <xdr:rowOff>3992</xdr:rowOff>
    </xdr:to>
    <xdr:sp macro="" textlink="">
      <xdr:nvSpPr>
        <xdr:cNvPr id="249" name="楕円 248"/>
        <xdr:cNvSpPr/>
      </xdr:nvSpPr>
      <xdr:spPr>
        <a:xfrm>
          <a:off x="4584700" y="1344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96719</xdr:rowOff>
    </xdr:from>
    <xdr:ext cx="405111" cy="259045"/>
    <xdr:sp macro="" textlink="">
      <xdr:nvSpPr>
        <xdr:cNvPr id="250" name="【福祉施設】&#10;有形固定資産減価償却率該当値テキスト"/>
        <xdr:cNvSpPr txBox="1"/>
      </xdr:nvSpPr>
      <xdr:spPr>
        <a:xfrm>
          <a:off x="4673600" y="1329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106499</xdr:rowOff>
    </xdr:from>
    <xdr:to>
      <xdr:col>20</xdr:col>
      <xdr:colOff>38100</xdr:colOff>
      <xdr:row>79</xdr:row>
      <xdr:rowOff>36649</xdr:rowOff>
    </xdr:to>
    <xdr:sp macro="" textlink="">
      <xdr:nvSpPr>
        <xdr:cNvPr id="251" name="楕円 250"/>
        <xdr:cNvSpPr/>
      </xdr:nvSpPr>
      <xdr:spPr>
        <a:xfrm>
          <a:off x="3746500" y="134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124642</xdr:rowOff>
    </xdr:from>
    <xdr:to>
      <xdr:col>24</xdr:col>
      <xdr:colOff>63500</xdr:colOff>
      <xdr:row>78</xdr:row>
      <xdr:rowOff>157299</xdr:rowOff>
    </xdr:to>
    <xdr:cxnSp macro="">
      <xdr:nvCxnSpPr>
        <xdr:cNvPr id="252" name="直線コネクタ 251"/>
        <xdr:cNvCxnSpPr/>
      </xdr:nvCxnSpPr>
      <xdr:spPr>
        <a:xfrm flipV="1">
          <a:off x="3797300" y="1349774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84926</xdr:rowOff>
    </xdr:from>
    <xdr:ext cx="405111" cy="259045"/>
    <xdr:sp macro="" textlink="">
      <xdr:nvSpPr>
        <xdr:cNvPr id="253" name="n_1aveValue【福祉施設】&#10;有形固定資産減価償却率"/>
        <xdr:cNvSpPr txBox="1"/>
      </xdr:nvSpPr>
      <xdr:spPr>
        <a:xfrm>
          <a:off x="3582044"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131553</xdr:rowOff>
    </xdr:from>
    <xdr:ext cx="405111" cy="259045"/>
    <xdr:sp macro="" textlink="">
      <xdr:nvSpPr>
        <xdr:cNvPr id="254" name="n_2aveValue【福祉施設】&#10;有形固定資産減価償却率"/>
        <xdr:cNvSpPr txBox="1"/>
      </xdr:nvSpPr>
      <xdr:spPr>
        <a:xfrm>
          <a:off x="2705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53176</xdr:rowOff>
    </xdr:from>
    <xdr:ext cx="405111" cy="259045"/>
    <xdr:sp macro="" textlink="">
      <xdr:nvSpPr>
        <xdr:cNvPr id="255" name="n_1mainValue【福祉施設】&#10;有形固定資産減価償却率"/>
        <xdr:cNvSpPr txBox="1"/>
      </xdr:nvSpPr>
      <xdr:spPr>
        <a:xfrm>
          <a:off x="3582044" y="1325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6096</xdr:rowOff>
    </xdr:from>
    <xdr:to>
      <xdr:col>54</xdr:col>
      <xdr:colOff>189865</xdr:colOff>
      <xdr:row>86</xdr:row>
      <xdr:rowOff>3811</xdr:rowOff>
    </xdr:to>
    <xdr:cxnSp macro="">
      <xdr:nvCxnSpPr>
        <xdr:cNvPr id="277" name="直線コネクタ 276"/>
        <xdr:cNvCxnSpPr/>
      </xdr:nvCxnSpPr>
      <xdr:spPr>
        <a:xfrm flipV="1">
          <a:off x="10476865" y="13550646"/>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78" name="【福祉施設】&#10;一人当たり面積最小値テキスト"/>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79" name="直線コネクタ 278"/>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124223</xdr:rowOff>
    </xdr:from>
    <xdr:ext cx="469744" cy="259045"/>
    <xdr:sp macro="" textlink="">
      <xdr:nvSpPr>
        <xdr:cNvPr id="280" name="【福祉施設】&#10;一人当たり面積最大値テキスト"/>
        <xdr:cNvSpPr txBox="1"/>
      </xdr:nvSpPr>
      <xdr:spPr>
        <a:xfrm>
          <a:off x="10515600" y="133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6096</xdr:rowOff>
    </xdr:from>
    <xdr:to>
      <xdr:col>55</xdr:col>
      <xdr:colOff>88900</xdr:colOff>
      <xdr:row>79</xdr:row>
      <xdr:rowOff>6096</xdr:rowOff>
    </xdr:to>
    <xdr:cxnSp macro="">
      <xdr:nvCxnSpPr>
        <xdr:cNvPr id="281" name="直線コネクタ 280"/>
        <xdr:cNvCxnSpPr/>
      </xdr:nvCxnSpPr>
      <xdr:spPr>
        <a:xfrm>
          <a:off x="10388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19321</xdr:rowOff>
    </xdr:from>
    <xdr:ext cx="469744" cy="259045"/>
    <xdr:sp macro="" textlink="">
      <xdr:nvSpPr>
        <xdr:cNvPr id="282" name="【福祉施設】&#10;一人当たり面積平均値テキスト"/>
        <xdr:cNvSpPr txBox="1"/>
      </xdr:nvSpPr>
      <xdr:spPr>
        <a:xfrm>
          <a:off x="10515600" y="1424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283" name="フローチャート: 判断 282"/>
        <xdr:cNvSpPr/>
      </xdr:nvSpPr>
      <xdr:spPr>
        <a:xfrm>
          <a:off x="104267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284" name="フローチャート: 判断 283"/>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35306</xdr:rowOff>
    </xdr:from>
    <xdr:to>
      <xdr:col>46</xdr:col>
      <xdr:colOff>38100</xdr:colOff>
      <xdr:row>84</xdr:row>
      <xdr:rowOff>136906</xdr:rowOff>
    </xdr:to>
    <xdr:sp macro="" textlink="">
      <xdr:nvSpPr>
        <xdr:cNvPr id="285" name="フローチャート: 判断 284"/>
        <xdr:cNvSpPr/>
      </xdr:nvSpPr>
      <xdr:spPr>
        <a:xfrm>
          <a:off x="8699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291" name="楕円 290"/>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80027</xdr:rowOff>
    </xdr:from>
    <xdr:ext cx="469744" cy="259045"/>
    <xdr:sp macro="" textlink="">
      <xdr:nvSpPr>
        <xdr:cNvPr id="292" name="【福祉施設】&#10;一人当たり面積該当値テキスト"/>
        <xdr:cNvSpPr txBox="1"/>
      </xdr:nvSpPr>
      <xdr:spPr>
        <a:xfrm>
          <a:off x="10515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106172</xdr:rowOff>
    </xdr:from>
    <xdr:to>
      <xdr:col>50</xdr:col>
      <xdr:colOff>165100</xdr:colOff>
      <xdr:row>85</xdr:row>
      <xdr:rowOff>36322</xdr:rowOff>
    </xdr:to>
    <xdr:sp macro="" textlink="">
      <xdr:nvSpPr>
        <xdr:cNvPr id="293" name="楕円 292"/>
        <xdr:cNvSpPr/>
      </xdr:nvSpPr>
      <xdr:spPr>
        <a:xfrm>
          <a:off x="9588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156972</xdr:rowOff>
    </xdr:to>
    <xdr:cxnSp macro="">
      <xdr:nvCxnSpPr>
        <xdr:cNvPr id="294" name="直線コネクタ 293"/>
        <xdr:cNvCxnSpPr/>
      </xdr:nvCxnSpPr>
      <xdr:spPr>
        <a:xfrm flipV="1">
          <a:off x="9639300" y="14554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48277</xdr:rowOff>
    </xdr:from>
    <xdr:ext cx="469744" cy="259045"/>
    <xdr:sp macro="" textlink="">
      <xdr:nvSpPr>
        <xdr:cNvPr id="295" name="n_1aveValue【福祉施設】&#10;一人当たり面積"/>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153433</xdr:rowOff>
    </xdr:from>
    <xdr:ext cx="469744" cy="259045"/>
    <xdr:sp macro="" textlink="">
      <xdr:nvSpPr>
        <xdr:cNvPr id="296" name="n_2aveValue【福祉施設】&#10;一人当たり面積"/>
        <xdr:cNvSpPr txBox="1"/>
      </xdr:nvSpPr>
      <xdr:spPr>
        <a:xfrm>
          <a:off x="85154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27449</xdr:rowOff>
    </xdr:from>
    <xdr:ext cx="469744" cy="259045"/>
    <xdr:sp macro="" textlink="">
      <xdr:nvSpPr>
        <xdr:cNvPr id="297" name="n_1mainValue【福祉施設】&#10;一人当たり面積"/>
        <xdr:cNvSpPr txBox="1"/>
      </xdr:nvSpPr>
      <xdr:spPr>
        <a:xfrm>
          <a:off x="9391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8" name="テキスト ボックス 30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9" name="直線コネクタ 30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0" name="テキスト ボックス 30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1" name="直線コネクタ 31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2" name="テキスト ボックス 31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3" name="直線コネクタ 31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4" name="テキスト ボックス 31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5" name="直線コネクタ 31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6" name="テキスト ボックス 31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7" name="直線コネクタ 31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8" name="テキスト ボックス 31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9" name="直線コネクタ 31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0" name="テキスト ボックス 31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106680</xdr:rowOff>
    </xdr:to>
    <xdr:cxnSp macro="">
      <xdr:nvCxnSpPr>
        <xdr:cNvPr id="322" name="直線コネクタ 321"/>
        <xdr:cNvCxnSpPr/>
      </xdr:nvCxnSpPr>
      <xdr:spPr>
        <a:xfrm flipV="1">
          <a:off x="4634865" y="1714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110507</xdr:rowOff>
    </xdr:from>
    <xdr:ext cx="405111" cy="259045"/>
    <xdr:sp macro="" textlink="">
      <xdr:nvSpPr>
        <xdr:cNvPr id="323" name="【市民会館】&#10;有形固定資産減価償却率最小値テキスト"/>
        <xdr:cNvSpPr txBox="1"/>
      </xdr:nvSpPr>
      <xdr:spPr>
        <a:xfrm>
          <a:off x="4673600"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106680</xdr:rowOff>
    </xdr:from>
    <xdr:to>
      <xdr:col>24</xdr:col>
      <xdr:colOff>152400</xdr:colOff>
      <xdr:row>107</xdr:row>
      <xdr:rowOff>106680</xdr:rowOff>
    </xdr:to>
    <xdr:cxnSp macro="">
      <xdr:nvCxnSpPr>
        <xdr:cNvPr id="324" name="直線コネクタ 323"/>
        <xdr:cNvCxnSpPr/>
      </xdr:nvCxnSpPr>
      <xdr:spPr>
        <a:xfrm>
          <a:off x="4546600" y="1845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5"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6" name="直線コネクタ 325"/>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10177</xdr:rowOff>
    </xdr:from>
    <xdr:ext cx="405111" cy="259045"/>
    <xdr:sp macro="" textlink="">
      <xdr:nvSpPr>
        <xdr:cNvPr id="327" name="【市民会館】&#10;有形固定資産減価償却率平均値テキスト"/>
        <xdr:cNvSpPr txBox="1"/>
      </xdr:nvSpPr>
      <xdr:spPr>
        <a:xfrm>
          <a:off x="4673600" y="1784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158750</xdr:rowOff>
    </xdr:from>
    <xdr:to>
      <xdr:col>24</xdr:col>
      <xdr:colOff>114300</xdr:colOff>
      <xdr:row>105</xdr:row>
      <xdr:rowOff>88900</xdr:rowOff>
    </xdr:to>
    <xdr:sp macro="" textlink="">
      <xdr:nvSpPr>
        <xdr:cNvPr id="328" name="フローチャート: 判断 327"/>
        <xdr:cNvSpPr/>
      </xdr:nvSpPr>
      <xdr:spPr>
        <a:xfrm>
          <a:off x="4584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10161</xdr:rowOff>
    </xdr:from>
    <xdr:to>
      <xdr:col>20</xdr:col>
      <xdr:colOff>38100</xdr:colOff>
      <xdr:row>105</xdr:row>
      <xdr:rowOff>111761</xdr:rowOff>
    </xdr:to>
    <xdr:sp macro="" textlink="">
      <xdr:nvSpPr>
        <xdr:cNvPr id="329" name="フローチャート: 判断 328"/>
        <xdr:cNvSpPr/>
      </xdr:nvSpPr>
      <xdr:spPr>
        <a:xfrm>
          <a:off x="3746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158750</xdr:rowOff>
    </xdr:from>
    <xdr:to>
      <xdr:col>15</xdr:col>
      <xdr:colOff>101600</xdr:colOff>
      <xdr:row>105</xdr:row>
      <xdr:rowOff>88900</xdr:rowOff>
    </xdr:to>
    <xdr:sp macro="" textlink="">
      <xdr:nvSpPr>
        <xdr:cNvPr id="330" name="フローチャート: 判断 329"/>
        <xdr:cNvSpPr/>
      </xdr:nvSpPr>
      <xdr:spPr>
        <a:xfrm>
          <a:off x="2857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1" name="テキスト ボックス 33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158750</xdr:rowOff>
    </xdr:from>
    <xdr:to>
      <xdr:col>24</xdr:col>
      <xdr:colOff>114300</xdr:colOff>
      <xdr:row>105</xdr:row>
      <xdr:rowOff>88900</xdr:rowOff>
    </xdr:to>
    <xdr:sp macro="" textlink="">
      <xdr:nvSpPr>
        <xdr:cNvPr id="336" name="楕円 335"/>
        <xdr:cNvSpPr/>
      </xdr:nvSpPr>
      <xdr:spPr>
        <a:xfrm>
          <a:off x="45847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137177</xdr:rowOff>
    </xdr:from>
    <xdr:ext cx="405111" cy="259045"/>
    <xdr:sp macro="" textlink="">
      <xdr:nvSpPr>
        <xdr:cNvPr id="337" name="【市民会館】&#10;有形固定資産減価償却率該当値テキスト"/>
        <xdr:cNvSpPr txBox="1"/>
      </xdr:nvSpPr>
      <xdr:spPr>
        <a:xfrm>
          <a:off x="4673600"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6350</xdr:rowOff>
    </xdr:from>
    <xdr:to>
      <xdr:col>20</xdr:col>
      <xdr:colOff>38100</xdr:colOff>
      <xdr:row>105</xdr:row>
      <xdr:rowOff>107950</xdr:rowOff>
    </xdr:to>
    <xdr:sp macro="" textlink="">
      <xdr:nvSpPr>
        <xdr:cNvPr id="338" name="楕円 337"/>
        <xdr:cNvSpPr/>
      </xdr:nvSpPr>
      <xdr:spPr>
        <a:xfrm>
          <a:off x="3746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38100</xdr:rowOff>
    </xdr:from>
    <xdr:to>
      <xdr:col>24</xdr:col>
      <xdr:colOff>63500</xdr:colOff>
      <xdr:row>105</xdr:row>
      <xdr:rowOff>57150</xdr:rowOff>
    </xdr:to>
    <xdr:cxnSp macro="">
      <xdr:nvCxnSpPr>
        <xdr:cNvPr id="339" name="直線コネクタ 338"/>
        <xdr:cNvCxnSpPr/>
      </xdr:nvCxnSpPr>
      <xdr:spPr>
        <a:xfrm flipV="1">
          <a:off x="3797300" y="18040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102888</xdr:rowOff>
    </xdr:from>
    <xdr:ext cx="405111" cy="259045"/>
    <xdr:sp macro="" textlink="">
      <xdr:nvSpPr>
        <xdr:cNvPr id="340" name="n_1aveValue【市民会館】&#10;有形固定資産減価償却率"/>
        <xdr:cNvSpPr txBox="1"/>
      </xdr:nvSpPr>
      <xdr:spPr>
        <a:xfrm>
          <a:off x="35820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105427</xdr:rowOff>
    </xdr:from>
    <xdr:ext cx="405111" cy="259045"/>
    <xdr:sp macro="" textlink="">
      <xdr:nvSpPr>
        <xdr:cNvPr id="341" name="n_2aveValue【市民会館】&#10;有形固定資産減価償却率"/>
        <xdr:cNvSpPr txBox="1"/>
      </xdr:nvSpPr>
      <xdr:spPr>
        <a:xfrm>
          <a:off x="2705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124477</xdr:rowOff>
    </xdr:from>
    <xdr:ext cx="405111" cy="259045"/>
    <xdr:sp macro="" textlink="">
      <xdr:nvSpPr>
        <xdr:cNvPr id="342" name="n_1mainValue【市民会館】&#10;有形固定資産減価償却率"/>
        <xdr:cNvSpPr txBox="1"/>
      </xdr:nvSpPr>
      <xdr:spPr>
        <a:xfrm>
          <a:off x="3582044" y="1778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3" name="直線コネクタ 35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4" name="テキスト ボックス 35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5" name="直線コネクタ 35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6" name="テキスト ボックス 35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7" name="直線コネクタ 35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8" name="テキスト ボックス 35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9" name="直線コネクタ 35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0" name="テキスト ボックス 35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1" name="直線コネクタ 36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2" name="テキスト ボックス 36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3" name="直線コネクタ 36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4" name="テキスト ボックス 36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161108</xdr:rowOff>
    </xdr:from>
    <xdr:to>
      <xdr:col>54</xdr:col>
      <xdr:colOff>189865</xdr:colOff>
      <xdr:row>108</xdr:row>
      <xdr:rowOff>79466</xdr:rowOff>
    </xdr:to>
    <xdr:cxnSp macro="">
      <xdr:nvCxnSpPr>
        <xdr:cNvPr id="368" name="直線コネクタ 367"/>
        <xdr:cNvCxnSpPr/>
      </xdr:nvCxnSpPr>
      <xdr:spPr>
        <a:xfrm flipV="1">
          <a:off x="10476865" y="17306108"/>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83293</xdr:rowOff>
    </xdr:from>
    <xdr:ext cx="469744" cy="259045"/>
    <xdr:sp macro="" textlink="">
      <xdr:nvSpPr>
        <xdr:cNvPr id="369" name="【市民会館】&#10;一人当たり面積最小値テキスト"/>
        <xdr:cNvSpPr txBox="1"/>
      </xdr:nvSpPr>
      <xdr:spPr>
        <a:xfrm>
          <a:off x="10515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79466</xdr:rowOff>
    </xdr:from>
    <xdr:to>
      <xdr:col>55</xdr:col>
      <xdr:colOff>88900</xdr:colOff>
      <xdr:row>108</xdr:row>
      <xdr:rowOff>79466</xdr:rowOff>
    </xdr:to>
    <xdr:cxnSp macro="">
      <xdr:nvCxnSpPr>
        <xdr:cNvPr id="370" name="直線コネクタ 369"/>
        <xdr:cNvCxnSpPr/>
      </xdr:nvCxnSpPr>
      <xdr:spPr>
        <a:xfrm>
          <a:off x="10388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107785</xdr:rowOff>
    </xdr:from>
    <xdr:ext cx="469744" cy="259045"/>
    <xdr:sp macro="" textlink="">
      <xdr:nvSpPr>
        <xdr:cNvPr id="371" name="【市民会館】&#10;一人当たり面積最大値テキスト"/>
        <xdr:cNvSpPr txBox="1"/>
      </xdr:nvSpPr>
      <xdr:spPr>
        <a:xfrm>
          <a:off x="10515600" y="170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161108</xdr:rowOff>
    </xdr:from>
    <xdr:to>
      <xdr:col>55</xdr:col>
      <xdr:colOff>88900</xdr:colOff>
      <xdr:row>100</xdr:row>
      <xdr:rowOff>161108</xdr:rowOff>
    </xdr:to>
    <xdr:cxnSp macro="">
      <xdr:nvCxnSpPr>
        <xdr:cNvPr id="372" name="直線コネクタ 371"/>
        <xdr:cNvCxnSpPr/>
      </xdr:nvCxnSpPr>
      <xdr:spPr>
        <a:xfrm>
          <a:off x="10388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121393</xdr:rowOff>
    </xdr:from>
    <xdr:ext cx="469744" cy="259045"/>
    <xdr:sp macro="" textlink="">
      <xdr:nvSpPr>
        <xdr:cNvPr id="373" name="【市民会館】&#10;一人当たり面積平均値テキスト"/>
        <xdr:cNvSpPr txBox="1"/>
      </xdr:nvSpPr>
      <xdr:spPr>
        <a:xfrm>
          <a:off x="10515600" y="17952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142966</xdr:rowOff>
    </xdr:from>
    <xdr:to>
      <xdr:col>55</xdr:col>
      <xdr:colOff>50800</xdr:colOff>
      <xdr:row>105</xdr:row>
      <xdr:rowOff>73116</xdr:rowOff>
    </xdr:to>
    <xdr:sp macro="" textlink="">
      <xdr:nvSpPr>
        <xdr:cNvPr id="374" name="フローチャート: 判断 373"/>
        <xdr:cNvSpPr/>
      </xdr:nvSpPr>
      <xdr:spPr>
        <a:xfrm>
          <a:off x="10426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139700</xdr:rowOff>
    </xdr:from>
    <xdr:to>
      <xdr:col>50</xdr:col>
      <xdr:colOff>165100</xdr:colOff>
      <xdr:row>105</xdr:row>
      <xdr:rowOff>69850</xdr:rowOff>
    </xdr:to>
    <xdr:sp macro="" textlink="">
      <xdr:nvSpPr>
        <xdr:cNvPr id="375" name="フローチャート: 判断 374"/>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139700</xdr:rowOff>
    </xdr:from>
    <xdr:to>
      <xdr:col>46</xdr:col>
      <xdr:colOff>38100</xdr:colOff>
      <xdr:row>105</xdr:row>
      <xdr:rowOff>69850</xdr:rowOff>
    </xdr:to>
    <xdr:sp macro="" textlink="">
      <xdr:nvSpPr>
        <xdr:cNvPr id="376" name="フローチャート: 判断 375"/>
        <xdr:cNvSpPr/>
      </xdr:nvSpPr>
      <xdr:spPr>
        <a:xfrm>
          <a:off x="8699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129902</xdr:rowOff>
    </xdr:from>
    <xdr:to>
      <xdr:col>55</xdr:col>
      <xdr:colOff>50800</xdr:colOff>
      <xdr:row>101</xdr:row>
      <xdr:rowOff>60052</xdr:rowOff>
    </xdr:to>
    <xdr:sp macro="" textlink="">
      <xdr:nvSpPr>
        <xdr:cNvPr id="382" name="楕円 381"/>
        <xdr:cNvSpPr/>
      </xdr:nvSpPr>
      <xdr:spPr>
        <a:xfrm>
          <a:off x="10426700" y="1727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63335</xdr:rowOff>
    </xdr:from>
    <xdr:ext cx="469744" cy="259045"/>
    <xdr:sp macro="" textlink="">
      <xdr:nvSpPr>
        <xdr:cNvPr id="383" name="【市民会館】&#10;一人当たり面積該当値テキスト"/>
        <xdr:cNvSpPr txBox="1"/>
      </xdr:nvSpPr>
      <xdr:spPr>
        <a:xfrm>
          <a:off x="10515600" y="172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159294</xdr:rowOff>
    </xdr:from>
    <xdr:to>
      <xdr:col>50</xdr:col>
      <xdr:colOff>165100</xdr:colOff>
      <xdr:row>101</xdr:row>
      <xdr:rowOff>89444</xdr:rowOff>
    </xdr:to>
    <xdr:sp macro="" textlink="">
      <xdr:nvSpPr>
        <xdr:cNvPr id="384" name="楕円 383"/>
        <xdr:cNvSpPr/>
      </xdr:nvSpPr>
      <xdr:spPr>
        <a:xfrm>
          <a:off x="95885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9252</xdr:rowOff>
    </xdr:from>
    <xdr:to>
      <xdr:col>55</xdr:col>
      <xdr:colOff>0</xdr:colOff>
      <xdr:row>101</xdr:row>
      <xdr:rowOff>38644</xdr:rowOff>
    </xdr:to>
    <xdr:cxnSp macro="">
      <xdr:nvCxnSpPr>
        <xdr:cNvPr id="385" name="直線コネクタ 384"/>
        <xdr:cNvCxnSpPr/>
      </xdr:nvCxnSpPr>
      <xdr:spPr>
        <a:xfrm flipV="1">
          <a:off x="9639300" y="1732570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60977</xdr:rowOff>
    </xdr:from>
    <xdr:ext cx="469744" cy="259045"/>
    <xdr:sp macro="" textlink="">
      <xdr:nvSpPr>
        <xdr:cNvPr id="386" name="n_1aveValue【市民会館】&#10;一人当たり面積"/>
        <xdr:cNvSpPr txBox="1"/>
      </xdr:nvSpPr>
      <xdr:spPr>
        <a:xfrm>
          <a:off x="93917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86377</xdr:rowOff>
    </xdr:from>
    <xdr:ext cx="469744" cy="259045"/>
    <xdr:sp macro="" textlink="">
      <xdr:nvSpPr>
        <xdr:cNvPr id="387" name="n_2aveValue【市民会館】&#10;一人当たり面積"/>
        <xdr:cNvSpPr txBox="1"/>
      </xdr:nvSpPr>
      <xdr:spPr>
        <a:xfrm>
          <a:off x="8515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105971</xdr:rowOff>
    </xdr:from>
    <xdr:ext cx="469744" cy="259045"/>
    <xdr:sp macro="" textlink="">
      <xdr:nvSpPr>
        <xdr:cNvPr id="388" name="n_1mainValue【市民会館】&#10;一人当たり面積"/>
        <xdr:cNvSpPr txBox="1"/>
      </xdr:nvSpPr>
      <xdr:spPr>
        <a:xfrm>
          <a:off x="9391727" y="1707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00" name="テキスト ボックス 399"/>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0" name="テキスト ボックス 40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41</xdr:row>
      <xdr:rowOff>62865</xdr:rowOff>
    </xdr:to>
    <xdr:cxnSp macro="">
      <xdr:nvCxnSpPr>
        <xdr:cNvPr id="412" name="直線コネクタ 411"/>
        <xdr:cNvCxnSpPr/>
      </xdr:nvCxnSpPr>
      <xdr:spPr>
        <a:xfrm flipV="1">
          <a:off x="16318864" y="567690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66692</xdr:rowOff>
    </xdr:from>
    <xdr:ext cx="340478" cy="259045"/>
    <xdr:sp macro="" textlink="">
      <xdr:nvSpPr>
        <xdr:cNvPr id="413" name="【一般廃棄物処理施設】&#10;有形固定資産減価償却率最小値テキスト"/>
        <xdr:cNvSpPr txBox="1"/>
      </xdr:nvSpPr>
      <xdr:spPr>
        <a:xfrm>
          <a:off x="16357600" y="709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62865</xdr:rowOff>
    </xdr:from>
    <xdr:to>
      <xdr:col>86</xdr:col>
      <xdr:colOff>25400</xdr:colOff>
      <xdr:row>41</xdr:row>
      <xdr:rowOff>62865</xdr:rowOff>
    </xdr:to>
    <xdr:cxnSp macro="">
      <xdr:nvCxnSpPr>
        <xdr:cNvPr id="414" name="直線コネクタ 413"/>
        <xdr:cNvCxnSpPr/>
      </xdr:nvCxnSpPr>
      <xdr:spPr>
        <a:xfrm>
          <a:off x="16230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415"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16" name="直線コネクタ 415"/>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127652</xdr:rowOff>
    </xdr:from>
    <xdr:ext cx="405111" cy="259045"/>
    <xdr:sp macro="" textlink="">
      <xdr:nvSpPr>
        <xdr:cNvPr id="417" name="【一般廃棄物処理施設】&#10;有形固定資産減価償却率平均値テキスト"/>
        <xdr:cNvSpPr txBox="1"/>
      </xdr:nvSpPr>
      <xdr:spPr>
        <a:xfrm>
          <a:off x="16357600" y="612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418" name="フローチャート: 判断 417"/>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419" name="フローチャート: 判断 418"/>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52070</xdr:rowOff>
    </xdr:from>
    <xdr:to>
      <xdr:col>76</xdr:col>
      <xdr:colOff>165100</xdr:colOff>
      <xdr:row>35</xdr:row>
      <xdr:rowOff>153670</xdr:rowOff>
    </xdr:to>
    <xdr:sp macro="" textlink="">
      <xdr:nvSpPr>
        <xdr:cNvPr id="420" name="フローチャート: 判断 419"/>
        <xdr:cNvSpPr/>
      </xdr:nvSpPr>
      <xdr:spPr>
        <a:xfrm>
          <a:off x="14541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141605</xdr:rowOff>
    </xdr:from>
    <xdr:to>
      <xdr:col>85</xdr:col>
      <xdr:colOff>177800</xdr:colOff>
      <xdr:row>36</xdr:row>
      <xdr:rowOff>71755</xdr:rowOff>
    </xdr:to>
    <xdr:sp macro="" textlink="">
      <xdr:nvSpPr>
        <xdr:cNvPr id="426" name="楕円 425"/>
        <xdr:cNvSpPr/>
      </xdr:nvSpPr>
      <xdr:spPr>
        <a:xfrm>
          <a:off x="162687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164482</xdr:rowOff>
    </xdr:from>
    <xdr:ext cx="405111" cy="259045"/>
    <xdr:sp macro="" textlink="">
      <xdr:nvSpPr>
        <xdr:cNvPr id="427" name="【一般廃棄物処理施設】&#10;有形固定資産減価償却率該当値テキスト"/>
        <xdr:cNvSpPr txBox="1"/>
      </xdr:nvSpPr>
      <xdr:spPr>
        <a:xfrm>
          <a:off x="16357600"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8255</xdr:rowOff>
    </xdr:from>
    <xdr:to>
      <xdr:col>81</xdr:col>
      <xdr:colOff>101600</xdr:colOff>
      <xdr:row>36</xdr:row>
      <xdr:rowOff>109855</xdr:rowOff>
    </xdr:to>
    <xdr:sp macro="" textlink="">
      <xdr:nvSpPr>
        <xdr:cNvPr id="428" name="楕円 427"/>
        <xdr:cNvSpPr/>
      </xdr:nvSpPr>
      <xdr:spPr>
        <a:xfrm>
          <a:off x="15430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20955</xdr:rowOff>
    </xdr:from>
    <xdr:to>
      <xdr:col>85</xdr:col>
      <xdr:colOff>127000</xdr:colOff>
      <xdr:row>36</xdr:row>
      <xdr:rowOff>59055</xdr:rowOff>
    </xdr:to>
    <xdr:cxnSp macro="">
      <xdr:nvCxnSpPr>
        <xdr:cNvPr id="429" name="直線コネクタ 428"/>
        <xdr:cNvCxnSpPr/>
      </xdr:nvCxnSpPr>
      <xdr:spPr>
        <a:xfrm flipV="1">
          <a:off x="15481300" y="61931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63517</xdr:rowOff>
    </xdr:from>
    <xdr:ext cx="405111" cy="259045"/>
    <xdr:sp macro="" textlink="">
      <xdr:nvSpPr>
        <xdr:cNvPr id="430" name="n_1aveValue【一般廃棄物処理施設】&#10;有形固定資産減価償却率"/>
        <xdr:cNvSpPr txBox="1"/>
      </xdr:nvSpPr>
      <xdr:spPr>
        <a:xfrm>
          <a:off x="15266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170197</xdr:rowOff>
    </xdr:from>
    <xdr:ext cx="405111" cy="259045"/>
    <xdr:sp macro="" textlink="">
      <xdr:nvSpPr>
        <xdr:cNvPr id="431" name="n_2aveValue【一般廃棄物処理施設】&#10;有形固定資産減価償却率"/>
        <xdr:cNvSpPr txBox="1"/>
      </xdr:nvSpPr>
      <xdr:spPr>
        <a:xfrm>
          <a:off x="14389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100982</xdr:rowOff>
    </xdr:from>
    <xdr:ext cx="405111" cy="259045"/>
    <xdr:sp macro="" textlink="">
      <xdr:nvSpPr>
        <xdr:cNvPr id="432" name="n_1mainValue【一般廃棄物処理施設】&#10;有形固定資産減価償却率"/>
        <xdr:cNvSpPr txBox="1"/>
      </xdr:nvSpPr>
      <xdr:spPr>
        <a:xfrm>
          <a:off x="15266044" y="627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3" name="直線コネクタ 44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4" name="テキスト ボックス 44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5" name="直線コネクタ 44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46" name="テキスト ボックス 44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8" name="テキスト ボックス 44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9" name="直線コネクタ 44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0" name="テキスト ボックス 44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1" name="直線コネクタ 45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2" name="テキスト ボックス 45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4" name="テキスト ボックス 45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131944</xdr:rowOff>
    </xdr:from>
    <xdr:to>
      <xdr:col>116</xdr:col>
      <xdr:colOff>62864</xdr:colOff>
      <xdr:row>41</xdr:row>
      <xdr:rowOff>154956</xdr:rowOff>
    </xdr:to>
    <xdr:cxnSp macro="">
      <xdr:nvCxnSpPr>
        <xdr:cNvPr id="456" name="直線コネクタ 455"/>
        <xdr:cNvCxnSpPr/>
      </xdr:nvCxnSpPr>
      <xdr:spPr>
        <a:xfrm flipV="1">
          <a:off x="22160864" y="5789794"/>
          <a:ext cx="0" cy="139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158783</xdr:rowOff>
    </xdr:from>
    <xdr:ext cx="534377" cy="259045"/>
    <xdr:sp macro="" textlink="">
      <xdr:nvSpPr>
        <xdr:cNvPr id="457" name="【一般廃棄物処理施設】&#10;一人当たり有形固定資産（償却資産）額最小値テキスト"/>
        <xdr:cNvSpPr txBox="1"/>
      </xdr:nvSpPr>
      <xdr:spPr>
        <a:xfrm>
          <a:off x="22199600" y="71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154956</xdr:rowOff>
    </xdr:from>
    <xdr:to>
      <xdr:col>116</xdr:col>
      <xdr:colOff>152400</xdr:colOff>
      <xdr:row>41</xdr:row>
      <xdr:rowOff>154956</xdr:rowOff>
    </xdr:to>
    <xdr:cxnSp macro="">
      <xdr:nvCxnSpPr>
        <xdr:cNvPr id="458" name="直線コネクタ 457"/>
        <xdr:cNvCxnSpPr/>
      </xdr:nvCxnSpPr>
      <xdr:spPr>
        <a:xfrm>
          <a:off x="22072600" y="71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78621</xdr:rowOff>
    </xdr:from>
    <xdr:ext cx="599010" cy="259045"/>
    <xdr:sp macro="" textlink="">
      <xdr:nvSpPr>
        <xdr:cNvPr id="459" name="【一般廃棄物処理施設】&#10;一人当たり有形固定資産（償却資産）額最大値テキスト"/>
        <xdr:cNvSpPr txBox="1"/>
      </xdr:nvSpPr>
      <xdr:spPr>
        <a:xfrm>
          <a:off x="22199600" y="55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131944</xdr:rowOff>
    </xdr:from>
    <xdr:to>
      <xdr:col>116</xdr:col>
      <xdr:colOff>152400</xdr:colOff>
      <xdr:row>33</xdr:row>
      <xdr:rowOff>131944</xdr:rowOff>
    </xdr:to>
    <xdr:cxnSp macro="">
      <xdr:nvCxnSpPr>
        <xdr:cNvPr id="460" name="直線コネクタ 459"/>
        <xdr:cNvCxnSpPr/>
      </xdr:nvCxnSpPr>
      <xdr:spPr>
        <a:xfrm>
          <a:off x="22072600" y="578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22282</xdr:rowOff>
    </xdr:from>
    <xdr:ext cx="599010" cy="259045"/>
    <xdr:sp macro="" textlink="">
      <xdr:nvSpPr>
        <xdr:cNvPr id="461" name="【一般廃棄物処理施設】&#10;一人当たり有形固定資産（償却資産）額平均値テキスト"/>
        <xdr:cNvSpPr txBox="1"/>
      </xdr:nvSpPr>
      <xdr:spPr>
        <a:xfrm>
          <a:off x="22199600" y="670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43855</xdr:rowOff>
    </xdr:from>
    <xdr:to>
      <xdr:col>116</xdr:col>
      <xdr:colOff>114300</xdr:colOff>
      <xdr:row>39</xdr:row>
      <xdr:rowOff>145455</xdr:rowOff>
    </xdr:to>
    <xdr:sp macro="" textlink="">
      <xdr:nvSpPr>
        <xdr:cNvPr id="462" name="フローチャート: 判断 461"/>
        <xdr:cNvSpPr/>
      </xdr:nvSpPr>
      <xdr:spPr>
        <a:xfrm>
          <a:off x="22110700" y="67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171110</xdr:rowOff>
    </xdr:from>
    <xdr:to>
      <xdr:col>112</xdr:col>
      <xdr:colOff>38100</xdr:colOff>
      <xdr:row>39</xdr:row>
      <xdr:rowOff>101260</xdr:rowOff>
    </xdr:to>
    <xdr:sp macro="" textlink="">
      <xdr:nvSpPr>
        <xdr:cNvPr id="463" name="フローチャート: 判断 462"/>
        <xdr:cNvSpPr/>
      </xdr:nvSpPr>
      <xdr:spPr>
        <a:xfrm>
          <a:off x="21272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82120</xdr:rowOff>
    </xdr:from>
    <xdr:to>
      <xdr:col>107</xdr:col>
      <xdr:colOff>101600</xdr:colOff>
      <xdr:row>40</xdr:row>
      <xdr:rowOff>12270</xdr:rowOff>
    </xdr:to>
    <xdr:sp macro="" textlink="">
      <xdr:nvSpPr>
        <xdr:cNvPr id="464" name="フローチャート: 判断 463"/>
        <xdr:cNvSpPr/>
      </xdr:nvSpPr>
      <xdr:spPr>
        <a:xfrm>
          <a:off x="20383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48538</xdr:rowOff>
    </xdr:from>
    <xdr:to>
      <xdr:col>116</xdr:col>
      <xdr:colOff>114300</xdr:colOff>
      <xdr:row>38</xdr:row>
      <xdr:rowOff>150138</xdr:rowOff>
    </xdr:to>
    <xdr:sp macro="" textlink="">
      <xdr:nvSpPr>
        <xdr:cNvPr id="470" name="楕円 469"/>
        <xdr:cNvSpPr/>
      </xdr:nvSpPr>
      <xdr:spPr>
        <a:xfrm>
          <a:off x="22110700" y="656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71415</xdr:rowOff>
    </xdr:from>
    <xdr:ext cx="599010" cy="259045"/>
    <xdr:sp macro="" textlink="">
      <xdr:nvSpPr>
        <xdr:cNvPr id="471" name="【一般廃棄物処理施設】&#10;一人当たり有形固定資産（償却資産）額該当値テキスト"/>
        <xdr:cNvSpPr txBox="1"/>
      </xdr:nvSpPr>
      <xdr:spPr>
        <a:xfrm>
          <a:off x="22199600" y="64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71958</xdr:rowOff>
    </xdr:from>
    <xdr:to>
      <xdr:col>112</xdr:col>
      <xdr:colOff>38100</xdr:colOff>
      <xdr:row>39</xdr:row>
      <xdr:rowOff>2108</xdr:rowOff>
    </xdr:to>
    <xdr:sp macro="" textlink="">
      <xdr:nvSpPr>
        <xdr:cNvPr id="472" name="楕円 471"/>
        <xdr:cNvSpPr/>
      </xdr:nvSpPr>
      <xdr:spPr>
        <a:xfrm>
          <a:off x="21272500" y="65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99338</xdr:rowOff>
    </xdr:from>
    <xdr:to>
      <xdr:col>116</xdr:col>
      <xdr:colOff>63500</xdr:colOff>
      <xdr:row>38</xdr:row>
      <xdr:rowOff>122758</xdr:rowOff>
    </xdr:to>
    <xdr:cxnSp macro="">
      <xdr:nvCxnSpPr>
        <xdr:cNvPr id="473" name="直線コネクタ 472"/>
        <xdr:cNvCxnSpPr/>
      </xdr:nvCxnSpPr>
      <xdr:spPr>
        <a:xfrm flipV="1">
          <a:off x="21323300" y="6614438"/>
          <a:ext cx="838200" cy="2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92387</xdr:rowOff>
    </xdr:from>
    <xdr:ext cx="599010" cy="259045"/>
    <xdr:sp macro="" textlink="">
      <xdr:nvSpPr>
        <xdr:cNvPr id="474" name="n_1aveValue【一般廃棄物処理施設】&#10;一人当たり有形固定資産（償却資産）額"/>
        <xdr:cNvSpPr txBox="1"/>
      </xdr:nvSpPr>
      <xdr:spPr>
        <a:xfrm>
          <a:off x="21011095" y="677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28797</xdr:rowOff>
    </xdr:from>
    <xdr:ext cx="599010" cy="259045"/>
    <xdr:sp macro="" textlink="">
      <xdr:nvSpPr>
        <xdr:cNvPr id="475" name="n_2aveValue【一般廃棄物処理施設】&#10;一人当たり有形固定資産（償却資産）額"/>
        <xdr:cNvSpPr txBox="1"/>
      </xdr:nvSpPr>
      <xdr:spPr>
        <a:xfrm>
          <a:off x="20134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18635</xdr:rowOff>
    </xdr:from>
    <xdr:ext cx="599010" cy="259045"/>
    <xdr:sp macro="" textlink="">
      <xdr:nvSpPr>
        <xdr:cNvPr id="476" name="n_1mainValue【一般廃棄物処理施設】&#10;一人当たり有形固定資産（償却資産）額"/>
        <xdr:cNvSpPr txBox="1"/>
      </xdr:nvSpPr>
      <xdr:spPr>
        <a:xfrm>
          <a:off x="21011095" y="636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7" name="テキスト ボックス 48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8" name="直線コネクタ 48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9" name="テキスト ボックス 48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0" name="直線コネクタ 48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1" name="テキスト ボックス 49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2" name="直線コネクタ 49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3" name="テキスト ボックス 49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4" name="直線コネクタ 49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5" name="テキスト ボックス 49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7" name="テキスト ボックス 4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73152</xdr:rowOff>
    </xdr:to>
    <xdr:cxnSp macro="">
      <xdr:nvCxnSpPr>
        <xdr:cNvPr id="499" name="直線コネクタ 498"/>
        <xdr:cNvCxnSpPr/>
      </xdr:nvCxnSpPr>
      <xdr:spPr>
        <a:xfrm flipV="1">
          <a:off x="16318864" y="9621774"/>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76979</xdr:rowOff>
    </xdr:from>
    <xdr:ext cx="405111" cy="259045"/>
    <xdr:sp macro="" textlink="">
      <xdr:nvSpPr>
        <xdr:cNvPr id="500" name="【保健センター・保健所】&#10;有形固定資産減価償却率最小値テキスト"/>
        <xdr:cNvSpPr txBox="1"/>
      </xdr:nvSpPr>
      <xdr:spPr>
        <a:xfrm>
          <a:off x="16357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73152</xdr:rowOff>
    </xdr:from>
    <xdr:to>
      <xdr:col>86</xdr:col>
      <xdr:colOff>25400</xdr:colOff>
      <xdr:row>63</xdr:row>
      <xdr:rowOff>73152</xdr:rowOff>
    </xdr:to>
    <xdr:cxnSp macro="">
      <xdr:nvCxnSpPr>
        <xdr:cNvPr id="501" name="直線コネクタ 500"/>
        <xdr:cNvCxnSpPr/>
      </xdr:nvCxnSpPr>
      <xdr:spPr>
        <a:xfrm>
          <a:off x="16230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502" name="【保健センター・保健所】&#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503" name="直線コネクタ 502"/>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504" name="【保健センター・保健所】&#10;有形固定資産減価償却率平均値テキスト"/>
        <xdr:cNvSpPr txBox="1"/>
      </xdr:nvSpPr>
      <xdr:spPr>
        <a:xfrm>
          <a:off x="163576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505" name="フローチャート: 判断 504"/>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20066</xdr:rowOff>
    </xdr:from>
    <xdr:to>
      <xdr:col>81</xdr:col>
      <xdr:colOff>101600</xdr:colOff>
      <xdr:row>60</xdr:row>
      <xdr:rowOff>121666</xdr:rowOff>
    </xdr:to>
    <xdr:sp macro="" textlink="">
      <xdr:nvSpPr>
        <xdr:cNvPr id="506" name="フローチャート: 判断 505"/>
        <xdr:cNvSpPr/>
      </xdr:nvSpPr>
      <xdr:spPr>
        <a:xfrm>
          <a:off x="15430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56642</xdr:rowOff>
    </xdr:from>
    <xdr:to>
      <xdr:col>76</xdr:col>
      <xdr:colOff>165100</xdr:colOff>
      <xdr:row>60</xdr:row>
      <xdr:rowOff>158242</xdr:rowOff>
    </xdr:to>
    <xdr:sp macro="" textlink="">
      <xdr:nvSpPr>
        <xdr:cNvPr id="507" name="フローチャート: 判断 506"/>
        <xdr:cNvSpPr/>
      </xdr:nvSpPr>
      <xdr:spPr>
        <a:xfrm>
          <a:off x="14541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129794</xdr:rowOff>
    </xdr:from>
    <xdr:to>
      <xdr:col>85</xdr:col>
      <xdr:colOff>177800</xdr:colOff>
      <xdr:row>60</xdr:row>
      <xdr:rowOff>59944</xdr:rowOff>
    </xdr:to>
    <xdr:sp macro="" textlink="">
      <xdr:nvSpPr>
        <xdr:cNvPr id="513" name="楕円 512"/>
        <xdr:cNvSpPr/>
      </xdr:nvSpPr>
      <xdr:spPr>
        <a:xfrm>
          <a:off x="162687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152671</xdr:rowOff>
    </xdr:from>
    <xdr:ext cx="405111" cy="259045"/>
    <xdr:sp macro="" textlink="">
      <xdr:nvSpPr>
        <xdr:cNvPr id="514" name="【保健センター・保健所】&#10;有形固定資産減価償却率該当値テキスト"/>
        <xdr:cNvSpPr txBox="1"/>
      </xdr:nvSpPr>
      <xdr:spPr>
        <a:xfrm>
          <a:off x="16357600" y="1009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xdr:rowOff>
    </xdr:from>
    <xdr:to>
      <xdr:col>81</xdr:col>
      <xdr:colOff>101600</xdr:colOff>
      <xdr:row>60</xdr:row>
      <xdr:rowOff>107950</xdr:rowOff>
    </xdr:to>
    <xdr:sp macro="" textlink="">
      <xdr:nvSpPr>
        <xdr:cNvPr id="515" name="楕円 514"/>
        <xdr:cNvSpPr/>
      </xdr:nvSpPr>
      <xdr:spPr>
        <a:xfrm>
          <a:off x="15430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9144</xdr:rowOff>
    </xdr:from>
    <xdr:to>
      <xdr:col>85</xdr:col>
      <xdr:colOff>127000</xdr:colOff>
      <xdr:row>60</xdr:row>
      <xdr:rowOff>57150</xdr:rowOff>
    </xdr:to>
    <xdr:cxnSp macro="">
      <xdr:nvCxnSpPr>
        <xdr:cNvPr id="516" name="直線コネクタ 515"/>
        <xdr:cNvCxnSpPr/>
      </xdr:nvCxnSpPr>
      <xdr:spPr>
        <a:xfrm flipV="1">
          <a:off x="15481300" y="1029614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112793</xdr:rowOff>
    </xdr:from>
    <xdr:ext cx="405111" cy="259045"/>
    <xdr:sp macro="" textlink="">
      <xdr:nvSpPr>
        <xdr:cNvPr id="517" name="n_1aveValue【保健センター・保健所】&#10;有形固定資産減価償却率"/>
        <xdr:cNvSpPr txBox="1"/>
      </xdr:nvSpPr>
      <xdr:spPr>
        <a:xfrm>
          <a:off x="152660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3319</xdr:rowOff>
    </xdr:from>
    <xdr:ext cx="405111" cy="259045"/>
    <xdr:sp macro="" textlink="">
      <xdr:nvSpPr>
        <xdr:cNvPr id="518" name="n_2aveValue【保健センター・保健所】&#10;有形固定資産減価償却率"/>
        <xdr:cNvSpPr txBox="1"/>
      </xdr:nvSpPr>
      <xdr:spPr>
        <a:xfrm>
          <a:off x="14389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124477</xdr:rowOff>
    </xdr:from>
    <xdr:ext cx="405111" cy="259045"/>
    <xdr:sp macro="" textlink="">
      <xdr:nvSpPr>
        <xdr:cNvPr id="519" name="n_1mainValue【保健センター・保健所】&#10;有形固定資産減価償却率"/>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107442</xdr:rowOff>
    </xdr:from>
    <xdr:to>
      <xdr:col>116</xdr:col>
      <xdr:colOff>62864</xdr:colOff>
      <xdr:row>63</xdr:row>
      <xdr:rowOff>61722</xdr:rowOff>
    </xdr:to>
    <xdr:cxnSp macro="">
      <xdr:nvCxnSpPr>
        <xdr:cNvPr id="541" name="直線コネクタ 540"/>
        <xdr:cNvCxnSpPr/>
      </xdr:nvCxnSpPr>
      <xdr:spPr>
        <a:xfrm flipV="1">
          <a:off x="22160864" y="98800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65549</xdr:rowOff>
    </xdr:from>
    <xdr:ext cx="469744" cy="259045"/>
    <xdr:sp macro="" textlink="">
      <xdr:nvSpPr>
        <xdr:cNvPr id="542" name="【保健センター・保健所】&#10;一人当たり面積最小値テキスト"/>
        <xdr:cNvSpPr txBox="1"/>
      </xdr:nvSpPr>
      <xdr:spPr>
        <a:xfrm>
          <a:off x="22199600"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61722</xdr:rowOff>
    </xdr:from>
    <xdr:to>
      <xdr:col>116</xdr:col>
      <xdr:colOff>152400</xdr:colOff>
      <xdr:row>63</xdr:row>
      <xdr:rowOff>61722</xdr:rowOff>
    </xdr:to>
    <xdr:cxnSp macro="">
      <xdr:nvCxnSpPr>
        <xdr:cNvPr id="543" name="直線コネクタ 542"/>
        <xdr:cNvCxnSpPr/>
      </xdr:nvCxnSpPr>
      <xdr:spPr>
        <a:xfrm>
          <a:off x="22072600" y="1086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54119</xdr:rowOff>
    </xdr:from>
    <xdr:ext cx="469744" cy="259045"/>
    <xdr:sp macro="" textlink="">
      <xdr:nvSpPr>
        <xdr:cNvPr id="544" name="【保健センター・保健所】&#10;一人当たり面積最大値テキスト"/>
        <xdr:cNvSpPr txBox="1"/>
      </xdr:nvSpPr>
      <xdr:spPr>
        <a:xfrm>
          <a:off x="22199600" y="96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107442</xdr:rowOff>
    </xdr:from>
    <xdr:to>
      <xdr:col>116</xdr:col>
      <xdr:colOff>152400</xdr:colOff>
      <xdr:row>57</xdr:row>
      <xdr:rowOff>107442</xdr:rowOff>
    </xdr:to>
    <xdr:cxnSp macro="">
      <xdr:nvCxnSpPr>
        <xdr:cNvPr id="545" name="直線コネクタ 544"/>
        <xdr:cNvCxnSpPr/>
      </xdr:nvCxnSpPr>
      <xdr:spPr>
        <a:xfrm>
          <a:off x="22072600" y="988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152671</xdr:rowOff>
    </xdr:from>
    <xdr:ext cx="469744" cy="259045"/>
    <xdr:sp macro="" textlink="">
      <xdr:nvSpPr>
        <xdr:cNvPr id="546" name="【保健センター・保健所】&#10;一人当たり面積平均値テキスト"/>
        <xdr:cNvSpPr txBox="1"/>
      </xdr:nvSpPr>
      <xdr:spPr>
        <a:xfrm>
          <a:off x="22199600" y="1043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547" name="フローチャート: 判断 546"/>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548" name="フローチャート: 判断 547"/>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70358</xdr:rowOff>
    </xdr:from>
    <xdr:to>
      <xdr:col>107</xdr:col>
      <xdr:colOff>101600</xdr:colOff>
      <xdr:row>62</xdr:row>
      <xdr:rowOff>508</xdr:rowOff>
    </xdr:to>
    <xdr:sp macro="" textlink="">
      <xdr:nvSpPr>
        <xdr:cNvPr id="549" name="フローチャート: 判断 548"/>
        <xdr:cNvSpPr/>
      </xdr:nvSpPr>
      <xdr:spPr>
        <a:xfrm>
          <a:off x="20383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145796</xdr:rowOff>
    </xdr:from>
    <xdr:to>
      <xdr:col>116</xdr:col>
      <xdr:colOff>114300</xdr:colOff>
      <xdr:row>63</xdr:row>
      <xdr:rowOff>75946</xdr:rowOff>
    </xdr:to>
    <xdr:sp macro="" textlink="">
      <xdr:nvSpPr>
        <xdr:cNvPr id="555" name="楕円 554"/>
        <xdr:cNvSpPr/>
      </xdr:nvSpPr>
      <xdr:spPr>
        <a:xfrm>
          <a:off x="221107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60723</xdr:rowOff>
    </xdr:from>
    <xdr:ext cx="469744" cy="259045"/>
    <xdr:sp macro="" textlink="">
      <xdr:nvSpPr>
        <xdr:cNvPr id="556" name="【保健センター・保健所】&#10;一人当たり面積該当値テキスト"/>
        <xdr:cNvSpPr txBox="1"/>
      </xdr:nvSpPr>
      <xdr:spPr>
        <a:xfrm>
          <a:off x="22199600" y="1069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150368</xdr:rowOff>
    </xdr:from>
    <xdr:to>
      <xdr:col>112</xdr:col>
      <xdr:colOff>38100</xdr:colOff>
      <xdr:row>63</xdr:row>
      <xdr:rowOff>80518</xdr:rowOff>
    </xdr:to>
    <xdr:sp macro="" textlink="">
      <xdr:nvSpPr>
        <xdr:cNvPr id="557" name="楕円 556"/>
        <xdr:cNvSpPr/>
      </xdr:nvSpPr>
      <xdr:spPr>
        <a:xfrm>
          <a:off x="21272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25146</xdr:rowOff>
    </xdr:from>
    <xdr:to>
      <xdr:col>116</xdr:col>
      <xdr:colOff>63500</xdr:colOff>
      <xdr:row>63</xdr:row>
      <xdr:rowOff>29718</xdr:rowOff>
    </xdr:to>
    <xdr:cxnSp macro="">
      <xdr:nvCxnSpPr>
        <xdr:cNvPr id="558" name="直線コネクタ 557"/>
        <xdr:cNvCxnSpPr/>
      </xdr:nvCxnSpPr>
      <xdr:spPr>
        <a:xfrm flipV="1">
          <a:off x="21323300" y="108264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58183</xdr:rowOff>
    </xdr:from>
    <xdr:ext cx="469744" cy="259045"/>
    <xdr:sp macro="" textlink="">
      <xdr:nvSpPr>
        <xdr:cNvPr id="559" name="n_1aveValue【保健センター・保健所】&#10;一人当たり面積"/>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17035</xdr:rowOff>
    </xdr:from>
    <xdr:ext cx="469744" cy="259045"/>
    <xdr:sp macro="" textlink="">
      <xdr:nvSpPr>
        <xdr:cNvPr id="560" name="n_2aveValue【保健センター・保健所】&#10;一人当たり面積"/>
        <xdr:cNvSpPr txBox="1"/>
      </xdr:nvSpPr>
      <xdr:spPr>
        <a:xfrm>
          <a:off x="20199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71645</xdr:rowOff>
    </xdr:from>
    <xdr:ext cx="469744" cy="259045"/>
    <xdr:sp macro="" textlink="">
      <xdr:nvSpPr>
        <xdr:cNvPr id="561" name="n_1mainValue【保健センター・保健所】&#10;一人当たり面積"/>
        <xdr:cNvSpPr txBox="1"/>
      </xdr:nvSpPr>
      <xdr:spPr>
        <a:xfrm>
          <a:off x="210757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72" name="直線コネクタ 57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73" name="テキスト ボックス 572"/>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4" name="直線コネクタ 57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5" name="テキスト ボックス 57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6" name="直線コネクタ 57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7" name="テキスト ボックス 57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8" name="直線コネクタ 57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9" name="テキスト ボックス 57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0" name="直線コネクタ 57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81" name="テキスト ボックス 58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585" name="直線コネクタ 584"/>
        <xdr:cNvCxnSpPr/>
      </xdr:nvCxnSpPr>
      <xdr:spPr>
        <a:xfrm flipV="1">
          <a:off x="16318864"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586" name="【消防施設】&#10;有形固定資産減価償却率最小値テキスト"/>
        <xdr:cNvSpPr txBox="1"/>
      </xdr:nvSpPr>
      <xdr:spPr>
        <a:xfrm>
          <a:off x="16357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587" name="直線コネクタ 586"/>
        <xdr:cNvCxnSpPr/>
      </xdr:nvCxnSpPr>
      <xdr:spPr>
        <a:xfrm>
          <a:off x="16230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588" name="【消防施設】&#10;有形固定資産減価償却率最大値テキスト"/>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589" name="直線コネクタ 588"/>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24782</xdr:rowOff>
    </xdr:from>
    <xdr:ext cx="405111" cy="259045"/>
    <xdr:sp macro="" textlink="">
      <xdr:nvSpPr>
        <xdr:cNvPr id="590" name="【消防施設】&#10;有形固定資産減価償却率平均値テキスト"/>
        <xdr:cNvSpPr txBox="1"/>
      </xdr:nvSpPr>
      <xdr:spPr>
        <a:xfrm>
          <a:off x="16357600" y="1374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591" name="フローチャート: 判断 590"/>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592" name="フローチャート: 判断 591"/>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137795</xdr:rowOff>
    </xdr:from>
    <xdr:to>
      <xdr:col>76</xdr:col>
      <xdr:colOff>165100</xdr:colOff>
      <xdr:row>81</xdr:row>
      <xdr:rowOff>67945</xdr:rowOff>
    </xdr:to>
    <xdr:sp macro="" textlink="">
      <xdr:nvSpPr>
        <xdr:cNvPr id="593" name="フローチャート: 判断 592"/>
        <xdr:cNvSpPr/>
      </xdr:nvSpPr>
      <xdr:spPr>
        <a:xfrm>
          <a:off x="14541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4" name="テキスト ボックス 5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5" name="テキスト ボックス 5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6" name="テキスト ボックス 5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7" name="テキスト ボックス 5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8" name="テキスト ボックス 5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109220</xdr:rowOff>
    </xdr:from>
    <xdr:to>
      <xdr:col>85</xdr:col>
      <xdr:colOff>177800</xdr:colOff>
      <xdr:row>78</xdr:row>
      <xdr:rowOff>39370</xdr:rowOff>
    </xdr:to>
    <xdr:sp macro="" textlink="">
      <xdr:nvSpPr>
        <xdr:cNvPr id="599" name="楕円 598"/>
        <xdr:cNvSpPr/>
      </xdr:nvSpPr>
      <xdr:spPr>
        <a:xfrm>
          <a:off x="16268700" y="133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132097</xdr:rowOff>
    </xdr:from>
    <xdr:ext cx="405111" cy="259045"/>
    <xdr:sp macro="" textlink="">
      <xdr:nvSpPr>
        <xdr:cNvPr id="600" name="【消防施設】&#10;有形固定資産減価償却率該当値テキスト"/>
        <xdr:cNvSpPr txBox="1"/>
      </xdr:nvSpPr>
      <xdr:spPr>
        <a:xfrm>
          <a:off x="16357600" y="1316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133986</xdr:rowOff>
    </xdr:from>
    <xdr:to>
      <xdr:col>81</xdr:col>
      <xdr:colOff>101600</xdr:colOff>
      <xdr:row>78</xdr:row>
      <xdr:rowOff>64136</xdr:rowOff>
    </xdr:to>
    <xdr:sp macro="" textlink="">
      <xdr:nvSpPr>
        <xdr:cNvPr id="601" name="楕円 600"/>
        <xdr:cNvSpPr/>
      </xdr:nvSpPr>
      <xdr:spPr>
        <a:xfrm>
          <a:off x="15430500" y="1333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160020</xdr:rowOff>
    </xdr:from>
    <xdr:to>
      <xdr:col>85</xdr:col>
      <xdr:colOff>127000</xdr:colOff>
      <xdr:row>78</xdr:row>
      <xdr:rowOff>13336</xdr:rowOff>
    </xdr:to>
    <xdr:cxnSp macro="">
      <xdr:nvCxnSpPr>
        <xdr:cNvPr id="602" name="直線コネクタ 601"/>
        <xdr:cNvCxnSpPr/>
      </xdr:nvCxnSpPr>
      <xdr:spPr>
        <a:xfrm flipV="1">
          <a:off x="15481300" y="1336167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41927</xdr:rowOff>
    </xdr:from>
    <xdr:ext cx="405111" cy="259045"/>
    <xdr:sp macro="" textlink="">
      <xdr:nvSpPr>
        <xdr:cNvPr id="603" name="n_1aveValue【消防施設】&#10;有形固定資産減価償却率"/>
        <xdr:cNvSpPr txBox="1"/>
      </xdr:nvSpPr>
      <xdr:spPr>
        <a:xfrm>
          <a:off x="152660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84472</xdr:rowOff>
    </xdr:from>
    <xdr:ext cx="405111" cy="259045"/>
    <xdr:sp macro="" textlink="">
      <xdr:nvSpPr>
        <xdr:cNvPr id="604" name="n_2aveValue【消防施設】&#10;有形固定資産減価償却率"/>
        <xdr:cNvSpPr txBox="1"/>
      </xdr:nvSpPr>
      <xdr:spPr>
        <a:xfrm>
          <a:off x="14389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80663</xdr:rowOff>
    </xdr:from>
    <xdr:ext cx="405111" cy="259045"/>
    <xdr:sp macro="" textlink="">
      <xdr:nvSpPr>
        <xdr:cNvPr id="605" name="n_1mainValue【消防施設】&#10;有形固定資産減価償却率"/>
        <xdr:cNvSpPr txBox="1"/>
      </xdr:nvSpPr>
      <xdr:spPr>
        <a:xfrm>
          <a:off x="15266044" y="1311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6" name="直線コネクタ 61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7" name="テキスト ボックス 61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8" name="直線コネクタ 61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9" name="テキスト ボックス 61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0" name="直線コネクタ 61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1" name="テキスト ボックス 62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2" name="直線コネクタ 62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3" name="テキスト ボックス 62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4" name="直線コネクタ 6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5" name="テキスト ボックス 6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627" name="直線コネクタ 626"/>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28"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29" name="直線コネクタ 628"/>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630" name="【消防施設】&#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631" name="直線コネクタ 630"/>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632" name="【消防施設】&#10;一人当たり面積平均値テキスト"/>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633" name="フローチャート: 判断 632"/>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34" name="フローチャート: 判断 633"/>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110744</xdr:rowOff>
    </xdr:from>
    <xdr:to>
      <xdr:col>107</xdr:col>
      <xdr:colOff>101600</xdr:colOff>
      <xdr:row>85</xdr:row>
      <xdr:rowOff>40894</xdr:rowOff>
    </xdr:to>
    <xdr:sp macro="" textlink="">
      <xdr:nvSpPr>
        <xdr:cNvPr id="635" name="フローチャート: 判断 634"/>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6" name="テキスト ボックス 63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7" name="テキスト ボックス 63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8" name="テキスト ボックス 63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9" name="テキスト ボックス 63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0" name="テキスト ボックス 63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167894</xdr:rowOff>
    </xdr:from>
    <xdr:to>
      <xdr:col>116</xdr:col>
      <xdr:colOff>114300</xdr:colOff>
      <xdr:row>84</xdr:row>
      <xdr:rowOff>98044</xdr:rowOff>
    </xdr:to>
    <xdr:sp macro="" textlink="">
      <xdr:nvSpPr>
        <xdr:cNvPr id="641" name="楕円 640"/>
        <xdr:cNvSpPr/>
      </xdr:nvSpPr>
      <xdr:spPr>
        <a:xfrm>
          <a:off x="221107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19321</xdr:rowOff>
    </xdr:from>
    <xdr:ext cx="469744" cy="259045"/>
    <xdr:sp macro="" textlink="">
      <xdr:nvSpPr>
        <xdr:cNvPr id="642" name="【消防施設】&#10;一人当たり面積該当値テキスト"/>
        <xdr:cNvSpPr txBox="1"/>
      </xdr:nvSpPr>
      <xdr:spPr>
        <a:xfrm>
          <a:off x="22199600" y="1424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165608</xdr:rowOff>
    </xdr:from>
    <xdr:to>
      <xdr:col>112</xdr:col>
      <xdr:colOff>38100</xdr:colOff>
      <xdr:row>84</xdr:row>
      <xdr:rowOff>95758</xdr:rowOff>
    </xdr:to>
    <xdr:sp macro="" textlink="">
      <xdr:nvSpPr>
        <xdr:cNvPr id="643" name="楕円 642"/>
        <xdr:cNvSpPr/>
      </xdr:nvSpPr>
      <xdr:spPr>
        <a:xfrm>
          <a:off x="21272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44958</xdr:rowOff>
    </xdr:from>
    <xdr:to>
      <xdr:col>116</xdr:col>
      <xdr:colOff>63500</xdr:colOff>
      <xdr:row>84</xdr:row>
      <xdr:rowOff>47244</xdr:rowOff>
    </xdr:to>
    <xdr:cxnSp macro="">
      <xdr:nvCxnSpPr>
        <xdr:cNvPr id="644" name="直線コネクタ 643"/>
        <xdr:cNvCxnSpPr/>
      </xdr:nvCxnSpPr>
      <xdr:spPr>
        <a:xfrm>
          <a:off x="21323300" y="1444675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153179</xdr:rowOff>
    </xdr:from>
    <xdr:ext cx="469744" cy="259045"/>
    <xdr:sp macro="" textlink="">
      <xdr:nvSpPr>
        <xdr:cNvPr id="645"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57421</xdr:rowOff>
    </xdr:from>
    <xdr:ext cx="469744" cy="259045"/>
    <xdr:sp macro="" textlink="">
      <xdr:nvSpPr>
        <xdr:cNvPr id="646" name="n_2aveValue【消防施設】&#10;一人当たり面積"/>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112285</xdr:rowOff>
    </xdr:from>
    <xdr:ext cx="469744" cy="259045"/>
    <xdr:sp macro="" textlink="">
      <xdr:nvSpPr>
        <xdr:cNvPr id="647" name="n_1mainValue【消防施設】&#10;一人当たり面積"/>
        <xdr:cNvSpPr txBox="1"/>
      </xdr:nvSpPr>
      <xdr:spPr>
        <a:xfrm>
          <a:off x="210757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8" name="直線コネクタ 65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9" name="テキスト ボックス 65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0" name="直線コネクタ 65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1" name="テキスト ボックス 66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2" name="直線コネクタ 66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3" name="テキスト ボックス 66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4" name="直線コネクタ 66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5" name="テキスト ボックス 66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6" name="直線コネクタ 66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7" name="テキスト ボックス 66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8" name="直線コネクタ 66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9" name="テキスト ボックス 66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1" name="テキスト ボックス 6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673" name="直線コネクタ 672"/>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674"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675" name="直線コネクタ 674"/>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76"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77" name="直線コネクタ 676"/>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31948</xdr:rowOff>
    </xdr:from>
    <xdr:ext cx="405111" cy="259045"/>
    <xdr:sp macro="" textlink="">
      <xdr:nvSpPr>
        <xdr:cNvPr id="678" name="【庁舎】&#10;有形固定資産減価償却率平均値テキスト"/>
        <xdr:cNvSpPr txBox="1"/>
      </xdr:nvSpPr>
      <xdr:spPr>
        <a:xfrm>
          <a:off x="16357600" y="17519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679" name="フローチャート: 判断 678"/>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80" name="フローチャート: 判断 679"/>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81" name="フローチャート: 判断 680"/>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87" name="楕円 686"/>
        <xdr:cNvSpPr/>
      </xdr:nvSpPr>
      <xdr:spPr>
        <a:xfrm>
          <a:off x="162687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108329</xdr:rowOff>
    </xdr:from>
    <xdr:ext cx="405111" cy="259045"/>
    <xdr:sp macro="" textlink="">
      <xdr:nvSpPr>
        <xdr:cNvPr id="688" name="【庁舎】&#10;有形固定資産減価償却率該当値テキスト"/>
        <xdr:cNvSpPr txBox="1"/>
      </xdr:nvSpPr>
      <xdr:spPr>
        <a:xfrm>
          <a:off x="16357600" y="1776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162561</xdr:rowOff>
    </xdr:from>
    <xdr:to>
      <xdr:col>81</xdr:col>
      <xdr:colOff>101600</xdr:colOff>
      <xdr:row>104</xdr:row>
      <xdr:rowOff>92711</xdr:rowOff>
    </xdr:to>
    <xdr:sp macro="" textlink="">
      <xdr:nvSpPr>
        <xdr:cNvPr id="689" name="楕円 688"/>
        <xdr:cNvSpPr/>
      </xdr:nvSpPr>
      <xdr:spPr>
        <a:xfrm>
          <a:off x="15430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9252</xdr:rowOff>
    </xdr:from>
    <xdr:to>
      <xdr:col>85</xdr:col>
      <xdr:colOff>127000</xdr:colOff>
      <xdr:row>104</xdr:row>
      <xdr:rowOff>41911</xdr:rowOff>
    </xdr:to>
    <xdr:cxnSp macro="">
      <xdr:nvCxnSpPr>
        <xdr:cNvPr id="690" name="直線コネクタ 689"/>
        <xdr:cNvCxnSpPr/>
      </xdr:nvCxnSpPr>
      <xdr:spPr>
        <a:xfrm flipV="1">
          <a:off x="15481300" y="17840052"/>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691" name="n_1aveValue【庁舎】&#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692"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83838</xdr:rowOff>
    </xdr:from>
    <xdr:ext cx="405111" cy="259045"/>
    <xdr:sp macro="" textlink="">
      <xdr:nvSpPr>
        <xdr:cNvPr id="693" name="n_1mainValue【庁舎】&#10;有形固定資産減価償却率"/>
        <xdr:cNvSpPr txBox="1"/>
      </xdr:nvSpPr>
      <xdr:spPr>
        <a:xfrm>
          <a:off x="152660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9" name="テキスト ボックス 7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1" name="テキスト ボックス 7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3" name="テキスト ボックス 7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717" name="直線コネクタ 716"/>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718"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719" name="直線コネクタ 718"/>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720"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721" name="直線コネクタ 720"/>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150513</xdr:rowOff>
    </xdr:from>
    <xdr:ext cx="469744" cy="259045"/>
    <xdr:sp macro="" textlink="">
      <xdr:nvSpPr>
        <xdr:cNvPr id="722" name="【庁舎】&#10;一人当たり面積平均値テキスト"/>
        <xdr:cNvSpPr txBox="1"/>
      </xdr:nvSpPr>
      <xdr:spPr>
        <a:xfrm>
          <a:off x="22199600" y="17981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723" name="フローチャート: 判断 722"/>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24" name="フローチャート: 判断 723"/>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69214</xdr:rowOff>
    </xdr:from>
    <xdr:to>
      <xdr:col>107</xdr:col>
      <xdr:colOff>101600</xdr:colOff>
      <xdr:row>105</xdr:row>
      <xdr:rowOff>170814</xdr:rowOff>
    </xdr:to>
    <xdr:sp macro="" textlink="">
      <xdr:nvSpPr>
        <xdr:cNvPr id="725" name="フローチャート: 判断 724"/>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15875</xdr:rowOff>
    </xdr:from>
    <xdr:to>
      <xdr:col>116</xdr:col>
      <xdr:colOff>114300</xdr:colOff>
      <xdr:row>99</xdr:row>
      <xdr:rowOff>117475</xdr:rowOff>
    </xdr:to>
    <xdr:sp macro="" textlink="">
      <xdr:nvSpPr>
        <xdr:cNvPr id="731" name="楕円 730"/>
        <xdr:cNvSpPr/>
      </xdr:nvSpPr>
      <xdr:spPr>
        <a:xfrm>
          <a:off x="22110700" y="1698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98</xdr:row>
      <xdr:rowOff>140352</xdr:rowOff>
    </xdr:from>
    <xdr:ext cx="469744" cy="259045"/>
    <xdr:sp macro="" textlink="">
      <xdr:nvSpPr>
        <xdr:cNvPr id="732" name="【庁舎】&#10;一人当たり面積該当値テキスト"/>
        <xdr:cNvSpPr txBox="1"/>
      </xdr:nvSpPr>
      <xdr:spPr>
        <a:xfrm>
          <a:off x="22199600" y="1694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50164</xdr:rowOff>
    </xdr:from>
    <xdr:to>
      <xdr:col>112</xdr:col>
      <xdr:colOff>38100</xdr:colOff>
      <xdr:row>99</xdr:row>
      <xdr:rowOff>151764</xdr:rowOff>
    </xdr:to>
    <xdr:sp macro="" textlink="">
      <xdr:nvSpPr>
        <xdr:cNvPr id="733" name="楕円 732"/>
        <xdr:cNvSpPr/>
      </xdr:nvSpPr>
      <xdr:spPr>
        <a:xfrm>
          <a:off x="21272500" y="1702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66675</xdr:rowOff>
    </xdr:from>
    <xdr:to>
      <xdr:col>116</xdr:col>
      <xdr:colOff>63500</xdr:colOff>
      <xdr:row>99</xdr:row>
      <xdr:rowOff>100964</xdr:rowOff>
    </xdr:to>
    <xdr:cxnSp macro="">
      <xdr:nvCxnSpPr>
        <xdr:cNvPr id="734" name="直線コネクタ 733"/>
        <xdr:cNvCxnSpPr/>
      </xdr:nvCxnSpPr>
      <xdr:spPr>
        <a:xfrm flipV="1">
          <a:off x="21323300" y="1704022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91457</xdr:rowOff>
    </xdr:from>
    <xdr:ext cx="469744" cy="259045"/>
    <xdr:sp macro="" textlink="">
      <xdr:nvSpPr>
        <xdr:cNvPr id="735" name="n_1aveValue【庁舎】&#10;一人当たり面積"/>
        <xdr:cNvSpPr txBox="1"/>
      </xdr:nvSpPr>
      <xdr:spPr>
        <a:xfrm>
          <a:off x="210757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15891</xdr:rowOff>
    </xdr:from>
    <xdr:ext cx="469744" cy="259045"/>
    <xdr:sp macro="" textlink="">
      <xdr:nvSpPr>
        <xdr:cNvPr id="736" name="n_2aveValue【庁舎】&#10;一人当たり面積"/>
        <xdr:cNvSpPr txBox="1"/>
      </xdr:nvSpPr>
      <xdr:spPr>
        <a:xfrm>
          <a:off x="20199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97</xdr:row>
      <xdr:rowOff>168291</xdr:rowOff>
    </xdr:from>
    <xdr:ext cx="469744" cy="259045"/>
    <xdr:sp macro="" textlink="">
      <xdr:nvSpPr>
        <xdr:cNvPr id="737" name="n_1mainValue【庁舎】&#10;一人当たり面積"/>
        <xdr:cNvSpPr txBox="1"/>
      </xdr:nvSpPr>
      <xdr:spPr>
        <a:xfrm>
          <a:off x="21075727" y="167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類似団体と比較して特に有形固定資産減価償却率が高くなっている施設は</a:t>
          </a:r>
          <a:r>
            <a:rPr kumimoji="1" lang="ja-JP" altLang="en-US" sz="1100" b="0" i="0" baseline="0">
              <a:solidFill>
                <a:schemeClr val="dk1"/>
              </a:solidFill>
              <a:effectLst/>
              <a:latin typeface="+mn-lt"/>
              <a:ea typeface="+mn-ea"/>
              <a:cs typeface="+mn-cs"/>
            </a:rPr>
            <a:t>福祉施設と消防施設</a:t>
          </a:r>
          <a:r>
            <a:rPr kumimoji="1" lang="ja-JP" altLang="ja-JP" sz="1100" b="0" i="0" baseline="0">
              <a:solidFill>
                <a:schemeClr val="dk1"/>
              </a:solidFill>
              <a:effectLst/>
              <a:latin typeface="+mn-lt"/>
              <a:ea typeface="+mn-ea"/>
              <a:cs typeface="+mn-cs"/>
            </a:rPr>
            <a:t>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福祉施設に</a:t>
          </a:r>
          <a:r>
            <a:rPr kumimoji="1" lang="ja-JP" altLang="ja-JP" sz="1100" b="0" i="0" baseline="0">
              <a:solidFill>
                <a:schemeClr val="dk1"/>
              </a:solidFill>
              <a:effectLst/>
              <a:latin typeface="+mn-lt"/>
              <a:ea typeface="+mn-ea"/>
              <a:cs typeface="+mn-cs"/>
            </a:rPr>
            <a:t>ついては、</a:t>
          </a:r>
          <a:r>
            <a:rPr kumimoji="1" lang="ja-JP" altLang="en-US" sz="1100" b="0" i="0" baseline="0">
              <a:solidFill>
                <a:schemeClr val="dk1"/>
              </a:solidFill>
              <a:effectLst/>
              <a:latin typeface="+mn-lt"/>
              <a:ea typeface="+mn-ea"/>
              <a:cs typeface="+mn-cs"/>
            </a:rPr>
            <a:t>有形固定資産減価償却率が類似団体や県平均と比較して非常に高い水準となっているが、令和２年度に施設の移転を予定しているため、今後数値は減少する見込みである。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消防施設については、築</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年以上が経過しているものもあり、今後大規模改修等が見込まれる</a:t>
          </a:r>
          <a:r>
            <a:rPr kumimoji="1" lang="ja-JP" altLang="ja-JP"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17,354
17,245
307.44
12,427,725
12,336,699
67,837
8,457,646
13,574,592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・人口の減少や全国平均を上回る高齢化率（平成</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月時点：</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41.5</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加え、町内に中心となる産業がないこと等により、財政基盤が弱く、類似団体平均をかなり下回っている。職員数の純減による人件費の抑制、町税等徴収体制の強化など、行財政改革を推進し、歳出の削減と財源の確保に努め、財政の健全化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118231</xdr:rowOff>
    </xdr:to>
    <xdr:cxnSp macro="">
      <xdr:nvCxnSpPr>
        <xdr:cNvPr id="70" name="直線コネクタ 69"/>
        <xdr:cNvCxnSpPr/>
      </xdr:nvCxnSpPr>
      <xdr:spPr>
        <a:xfrm>
          <a:off x="4114800" y="74905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118231</xdr:rowOff>
    </xdr:to>
    <xdr:cxnSp macro="">
      <xdr:nvCxnSpPr>
        <xdr:cNvPr id="73" name="直線コネクタ 72"/>
        <xdr:cNvCxnSpPr/>
      </xdr:nvCxnSpPr>
      <xdr:spPr>
        <a:xfrm>
          <a:off x="3225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106741</xdr:rowOff>
    </xdr:to>
    <xdr:cxnSp macro="">
      <xdr:nvCxnSpPr>
        <xdr:cNvPr id="76" name="直線コネクタ 75"/>
        <xdr:cNvCxnSpPr/>
      </xdr:nvCxnSpPr>
      <xdr:spPr>
        <a:xfrm>
          <a:off x="2336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63396</xdr:rowOff>
    </xdr:from>
    <xdr:ext cx="762000" cy="259045"/>
    <xdr:sp macro="" textlink="">
      <xdr:nvSpPr>
        <xdr:cNvPr id="78" name="テキスト ボックス 77"/>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9" name="直線コネクタ 78"/>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134758</xdr:rowOff>
    </xdr:from>
    <xdr:ext cx="762000" cy="259045"/>
    <xdr:sp macro="" textlink="">
      <xdr:nvSpPr>
        <xdr:cNvPr id="90" name="財政力該当値テキスト"/>
        <xdr:cNvSpPr txBox="1"/>
      </xdr:nvSpPr>
      <xdr:spPr>
        <a:xfrm>
          <a:off x="5041900" y="733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55941</xdr:rowOff>
    </xdr:from>
    <xdr:to>
      <xdr:col>15</xdr:col>
      <xdr:colOff>133350</xdr:colOff>
      <xdr:row>43</xdr:row>
      <xdr:rowOff>157541</xdr:rowOff>
    </xdr:to>
    <xdr:sp macro="" textlink="">
      <xdr:nvSpPr>
        <xdr:cNvPr id="93" name="楕円 92"/>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142318</xdr:rowOff>
    </xdr:from>
    <xdr:ext cx="762000" cy="259045"/>
    <xdr:sp macro="" textlink="">
      <xdr:nvSpPr>
        <xdr:cNvPr id="94" name="テキスト ボックス 93"/>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・合併直後の平成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97.9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％と、高い割合を示していたが、退職者の補充抑制による人件費の削減、高利率の地方債を繰上償還するなどによる公債費の削減（平成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年度繰上償還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1,238,800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千円）を図っていることにより、類似団体平均を下回っている。今後とも行財政改革への取組を通じて義務的経費の削減に努め、現在の水準を維持する。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36649</xdr:rowOff>
    </xdr:from>
    <xdr:to>
      <xdr:col>23</xdr:col>
      <xdr:colOff>133350</xdr:colOff>
      <xdr:row>62</xdr:row>
      <xdr:rowOff>54791</xdr:rowOff>
    </xdr:to>
    <xdr:cxnSp macro="">
      <xdr:nvCxnSpPr>
        <xdr:cNvPr id="135" name="直線コネクタ 134"/>
        <xdr:cNvCxnSpPr/>
      </xdr:nvCxnSpPr>
      <xdr:spPr>
        <a:xfrm>
          <a:off x="4114800" y="10495099"/>
          <a:ext cx="8382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73496</xdr:rowOff>
    </xdr:from>
    <xdr:ext cx="762000" cy="259045"/>
    <xdr:sp macro="" textlink="">
      <xdr:nvSpPr>
        <xdr:cNvPr id="136" name="財政構造の弾力性平均値テキスト"/>
        <xdr:cNvSpPr txBox="1"/>
      </xdr:nvSpPr>
      <xdr:spPr>
        <a:xfrm>
          <a:off x="5041900" y="1087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36649</xdr:rowOff>
    </xdr:from>
    <xdr:to>
      <xdr:col>19</xdr:col>
      <xdr:colOff>133350</xdr:colOff>
      <xdr:row>61</xdr:row>
      <xdr:rowOff>67673</xdr:rowOff>
    </xdr:to>
    <xdr:cxnSp macro="">
      <xdr:nvCxnSpPr>
        <xdr:cNvPr id="138" name="直線コネクタ 137"/>
        <xdr:cNvCxnSpPr/>
      </xdr:nvCxnSpPr>
      <xdr:spPr>
        <a:xfrm flipV="1">
          <a:off x="3225800" y="104950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170560</xdr:rowOff>
    </xdr:from>
    <xdr:ext cx="736600" cy="259045"/>
    <xdr:sp macro="" textlink="">
      <xdr:nvSpPr>
        <xdr:cNvPr id="140" name="テキスト ボックス 139"/>
        <xdr:cNvSpPr txBox="1"/>
      </xdr:nvSpPr>
      <xdr:spPr>
        <a:xfrm>
          <a:off x="3733800" y="10971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67673</xdr:rowOff>
    </xdr:from>
    <xdr:to>
      <xdr:col>15</xdr:col>
      <xdr:colOff>82550</xdr:colOff>
      <xdr:row>62</xdr:row>
      <xdr:rowOff>54791</xdr:rowOff>
    </xdr:to>
    <xdr:cxnSp macro="">
      <xdr:nvCxnSpPr>
        <xdr:cNvPr id="141" name="直線コネクタ 140"/>
        <xdr:cNvCxnSpPr/>
      </xdr:nvCxnSpPr>
      <xdr:spPr>
        <a:xfrm flipV="1">
          <a:off x="2336800" y="10526123"/>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91276</xdr:rowOff>
    </xdr:from>
    <xdr:ext cx="762000" cy="259045"/>
    <xdr:sp macro="" textlink="">
      <xdr:nvSpPr>
        <xdr:cNvPr id="143" name="テキスト ボックス 142"/>
        <xdr:cNvSpPr txBox="1"/>
      </xdr:nvSpPr>
      <xdr:spPr>
        <a:xfrm>
          <a:off x="2844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54791</xdr:rowOff>
    </xdr:from>
    <xdr:to>
      <xdr:col>11</xdr:col>
      <xdr:colOff>31750</xdr:colOff>
      <xdr:row>62</xdr:row>
      <xdr:rowOff>116840</xdr:rowOff>
    </xdr:to>
    <xdr:cxnSp macro="">
      <xdr:nvCxnSpPr>
        <xdr:cNvPr id="144" name="直線コネクタ 143"/>
        <xdr:cNvCxnSpPr/>
      </xdr:nvCxnSpPr>
      <xdr:spPr>
        <a:xfrm flipV="1">
          <a:off x="1447800" y="1068469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160218</xdr:rowOff>
    </xdr:from>
    <xdr:ext cx="762000" cy="259045"/>
    <xdr:sp macro="" textlink="">
      <xdr:nvSpPr>
        <xdr:cNvPr id="146" name="テキスト ボックス 145"/>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48" name="テキスト ボックス 147"/>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3991</xdr:rowOff>
    </xdr:from>
    <xdr:to>
      <xdr:col>23</xdr:col>
      <xdr:colOff>184150</xdr:colOff>
      <xdr:row>62</xdr:row>
      <xdr:rowOff>105591</xdr:rowOff>
    </xdr:to>
    <xdr:sp macro="" textlink="">
      <xdr:nvSpPr>
        <xdr:cNvPr id="154" name="楕円 153"/>
        <xdr:cNvSpPr/>
      </xdr:nvSpPr>
      <xdr:spPr>
        <a:xfrm>
          <a:off x="49022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20518</xdr:rowOff>
    </xdr:from>
    <xdr:ext cx="762000" cy="259045"/>
    <xdr:sp macro="" textlink="">
      <xdr:nvSpPr>
        <xdr:cNvPr id="155" name="財政構造の弾力性該当値テキスト"/>
        <xdr:cNvSpPr txBox="1"/>
      </xdr:nvSpPr>
      <xdr:spPr>
        <a:xfrm>
          <a:off x="50419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157299</xdr:rowOff>
    </xdr:from>
    <xdr:to>
      <xdr:col>19</xdr:col>
      <xdr:colOff>184150</xdr:colOff>
      <xdr:row>61</xdr:row>
      <xdr:rowOff>87449</xdr:rowOff>
    </xdr:to>
    <xdr:sp macro="" textlink="">
      <xdr:nvSpPr>
        <xdr:cNvPr id="156" name="楕円 155"/>
        <xdr:cNvSpPr/>
      </xdr:nvSpPr>
      <xdr:spPr>
        <a:xfrm>
          <a:off x="4064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97626</xdr:rowOff>
    </xdr:from>
    <xdr:ext cx="736600" cy="259045"/>
    <xdr:sp macro="" textlink="">
      <xdr:nvSpPr>
        <xdr:cNvPr id="157" name="テキスト ボックス 156"/>
        <xdr:cNvSpPr txBox="1"/>
      </xdr:nvSpPr>
      <xdr:spPr>
        <a:xfrm>
          <a:off x="3733800" y="1021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16873</xdr:rowOff>
    </xdr:from>
    <xdr:to>
      <xdr:col>15</xdr:col>
      <xdr:colOff>133350</xdr:colOff>
      <xdr:row>61</xdr:row>
      <xdr:rowOff>118473</xdr:rowOff>
    </xdr:to>
    <xdr:sp macro="" textlink="">
      <xdr:nvSpPr>
        <xdr:cNvPr id="158" name="楕円 157"/>
        <xdr:cNvSpPr/>
      </xdr:nvSpPr>
      <xdr:spPr>
        <a:xfrm>
          <a:off x="3175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128650</xdr:rowOff>
    </xdr:from>
    <xdr:ext cx="762000" cy="259045"/>
    <xdr:sp macro="" textlink="">
      <xdr:nvSpPr>
        <xdr:cNvPr id="159" name="テキスト ボックス 158"/>
        <xdr:cNvSpPr txBox="1"/>
      </xdr:nvSpPr>
      <xdr:spPr>
        <a:xfrm>
          <a:off x="2844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3991</xdr:rowOff>
    </xdr:from>
    <xdr:to>
      <xdr:col>11</xdr:col>
      <xdr:colOff>82550</xdr:colOff>
      <xdr:row>62</xdr:row>
      <xdr:rowOff>105591</xdr:rowOff>
    </xdr:to>
    <xdr:sp macro="" textlink="">
      <xdr:nvSpPr>
        <xdr:cNvPr id="160" name="楕円 159"/>
        <xdr:cNvSpPr/>
      </xdr:nvSpPr>
      <xdr:spPr>
        <a:xfrm>
          <a:off x="2286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115768</xdr:rowOff>
    </xdr:from>
    <xdr:ext cx="762000" cy="259045"/>
    <xdr:sp macro="" textlink="">
      <xdr:nvSpPr>
        <xdr:cNvPr id="161" name="テキスト ボックス 160"/>
        <xdr:cNvSpPr txBox="1"/>
      </xdr:nvSpPr>
      <xdr:spPr>
        <a:xfrm>
          <a:off x="1955800" y="1040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62" name="楕円 161"/>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6367</xdr:rowOff>
    </xdr:from>
    <xdr:ext cx="762000" cy="259045"/>
    <xdr:sp macro="" textlink="">
      <xdr:nvSpPr>
        <xdr:cNvPr id="163" name="テキスト ボックス 162"/>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・人件費、物件費及び維持補修費の合計額の人口</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当たりの金額が類似団体平均を上回っているのは、主に人件費が要因となっている。これは、退職者の補充抑制等に取り組んでいるが、依然、職員数が多いためである。また、ごみ収集業務などの施設運営を直営で行っていることも影響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6714</xdr:rowOff>
    </xdr:from>
    <xdr:to>
      <xdr:col>23</xdr:col>
      <xdr:colOff>133350</xdr:colOff>
      <xdr:row>84</xdr:row>
      <xdr:rowOff>18996</xdr:rowOff>
    </xdr:to>
    <xdr:cxnSp macro="">
      <xdr:nvCxnSpPr>
        <xdr:cNvPr id="196" name="直線コネクタ 195"/>
        <xdr:cNvCxnSpPr/>
      </xdr:nvCxnSpPr>
      <xdr:spPr>
        <a:xfrm>
          <a:off x="4114800" y="14408514"/>
          <a:ext cx="838200" cy="1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55616</xdr:rowOff>
    </xdr:from>
    <xdr:ext cx="762000" cy="259045"/>
    <xdr:sp macro="" textlink="">
      <xdr:nvSpPr>
        <xdr:cNvPr id="197" name="人件費・物件費等の状況平均値テキスト"/>
        <xdr:cNvSpPr txBox="1"/>
      </xdr:nvSpPr>
      <xdr:spPr>
        <a:xfrm>
          <a:off x="5041900" y="13943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6714</xdr:rowOff>
    </xdr:from>
    <xdr:to>
      <xdr:col>19</xdr:col>
      <xdr:colOff>133350</xdr:colOff>
      <xdr:row>84</xdr:row>
      <xdr:rowOff>18769</xdr:rowOff>
    </xdr:to>
    <xdr:cxnSp macro="">
      <xdr:nvCxnSpPr>
        <xdr:cNvPr id="199" name="直線コネクタ 198"/>
        <xdr:cNvCxnSpPr/>
      </xdr:nvCxnSpPr>
      <xdr:spPr>
        <a:xfrm flipV="1">
          <a:off x="3225800" y="14408514"/>
          <a:ext cx="889000" cy="1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151748</xdr:rowOff>
    </xdr:from>
    <xdr:ext cx="736600" cy="259045"/>
    <xdr:sp macro="" textlink="">
      <xdr:nvSpPr>
        <xdr:cNvPr id="201" name="テキスト ボックス 200"/>
        <xdr:cNvSpPr txBox="1"/>
      </xdr:nvSpPr>
      <xdr:spPr>
        <a:xfrm>
          <a:off x="3733800" y="1386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134576</xdr:rowOff>
    </xdr:from>
    <xdr:to>
      <xdr:col>15</xdr:col>
      <xdr:colOff>82550</xdr:colOff>
      <xdr:row>84</xdr:row>
      <xdr:rowOff>18769</xdr:rowOff>
    </xdr:to>
    <xdr:cxnSp macro="">
      <xdr:nvCxnSpPr>
        <xdr:cNvPr id="202" name="直線コネクタ 201"/>
        <xdr:cNvCxnSpPr/>
      </xdr:nvCxnSpPr>
      <xdr:spPr>
        <a:xfrm>
          <a:off x="2336800" y="14364926"/>
          <a:ext cx="889000" cy="5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120617</xdr:rowOff>
    </xdr:from>
    <xdr:ext cx="762000" cy="259045"/>
    <xdr:sp macro="" textlink="">
      <xdr:nvSpPr>
        <xdr:cNvPr id="204" name="テキスト ボックス 203"/>
        <xdr:cNvSpPr txBox="1"/>
      </xdr:nvSpPr>
      <xdr:spPr>
        <a:xfrm>
          <a:off x="2844800" y="1383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106111</xdr:rowOff>
    </xdr:from>
    <xdr:to>
      <xdr:col>11</xdr:col>
      <xdr:colOff>31750</xdr:colOff>
      <xdr:row>83</xdr:row>
      <xdr:rowOff>134576</xdr:rowOff>
    </xdr:to>
    <xdr:cxnSp macro="">
      <xdr:nvCxnSpPr>
        <xdr:cNvPr id="205" name="直線コネクタ 204"/>
        <xdr:cNvCxnSpPr/>
      </xdr:nvCxnSpPr>
      <xdr:spPr>
        <a:xfrm>
          <a:off x="1447800" y="14336461"/>
          <a:ext cx="889000" cy="2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109453</xdr:rowOff>
    </xdr:from>
    <xdr:ext cx="762000" cy="259045"/>
    <xdr:sp macro="" textlink="">
      <xdr:nvSpPr>
        <xdr:cNvPr id="207" name="テキスト ボックス 206"/>
        <xdr:cNvSpPr txBox="1"/>
      </xdr:nvSpPr>
      <xdr:spPr>
        <a:xfrm>
          <a:off x="1955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56614</xdr:rowOff>
    </xdr:from>
    <xdr:ext cx="762000" cy="259045"/>
    <xdr:sp macro="" textlink="">
      <xdr:nvSpPr>
        <xdr:cNvPr id="209" name="テキスト ボックス 208"/>
        <xdr:cNvSpPr txBox="1"/>
      </xdr:nvSpPr>
      <xdr:spPr>
        <a:xfrm>
          <a:off x="1066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139646</xdr:rowOff>
    </xdr:from>
    <xdr:to>
      <xdr:col>23</xdr:col>
      <xdr:colOff>184150</xdr:colOff>
      <xdr:row>84</xdr:row>
      <xdr:rowOff>69796</xdr:rowOff>
    </xdr:to>
    <xdr:sp macro="" textlink="">
      <xdr:nvSpPr>
        <xdr:cNvPr id="215" name="楕円 214"/>
        <xdr:cNvSpPr/>
      </xdr:nvSpPr>
      <xdr:spPr>
        <a:xfrm>
          <a:off x="4902200" y="1436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111723</xdr:rowOff>
    </xdr:from>
    <xdr:ext cx="762000" cy="259045"/>
    <xdr:sp macro="" textlink="">
      <xdr:nvSpPr>
        <xdr:cNvPr id="216" name="人件費・物件費等の状況該当値テキスト"/>
        <xdr:cNvSpPr txBox="1"/>
      </xdr:nvSpPr>
      <xdr:spPr>
        <a:xfrm>
          <a:off x="5041900" y="1434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127364</xdr:rowOff>
    </xdr:from>
    <xdr:to>
      <xdr:col>19</xdr:col>
      <xdr:colOff>184150</xdr:colOff>
      <xdr:row>84</xdr:row>
      <xdr:rowOff>57514</xdr:rowOff>
    </xdr:to>
    <xdr:sp macro="" textlink="">
      <xdr:nvSpPr>
        <xdr:cNvPr id="217" name="楕円 216"/>
        <xdr:cNvSpPr/>
      </xdr:nvSpPr>
      <xdr:spPr>
        <a:xfrm>
          <a:off x="4064000" y="1435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42291</xdr:rowOff>
    </xdr:from>
    <xdr:ext cx="736600" cy="259045"/>
    <xdr:sp macro="" textlink="">
      <xdr:nvSpPr>
        <xdr:cNvPr id="218" name="テキスト ボックス 217"/>
        <xdr:cNvSpPr txBox="1"/>
      </xdr:nvSpPr>
      <xdr:spPr>
        <a:xfrm>
          <a:off x="3733800" y="14444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139419</xdr:rowOff>
    </xdr:from>
    <xdr:to>
      <xdr:col>15</xdr:col>
      <xdr:colOff>133350</xdr:colOff>
      <xdr:row>84</xdr:row>
      <xdr:rowOff>69569</xdr:rowOff>
    </xdr:to>
    <xdr:sp macro="" textlink="">
      <xdr:nvSpPr>
        <xdr:cNvPr id="219" name="楕円 218"/>
        <xdr:cNvSpPr/>
      </xdr:nvSpPr>
      <xdr:spPr>
        <a:xfrm>
          <a:off x="3175000" y="1436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54346</xdr:rowOff>
    </xdr:from>
    <xdr:ext cx="762000" cy="259045"/>
    <xdr:sp macro="" textlink="">
      <xdr:nvSpPr>
        <xdr:cNvPr id="220" name="テキスト ボックス 219"/>
        <xdr:cNvSpPr txBox="1"/>
      </xdr:nvSpPr>
      <xdr:spPr>
        <a:xfrm>
          <a:off x="2844800" y="1445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83776</xdr:rowOff>
    </xdr:from>
    <xdr:to>
      <xdr:col>11</xdr:col>
      <xdr:colOff>82550</xdr:colOff>
      <xdr:row>84</xdr:row>
      <xdr:rowOff>13926</xdr:rowOff>
    </xdr:to>
    <xdr:sp macro="" textlink="">
      <xdr:nvSpPr>
        <xdr:cNvPr id="221" name="楕円 220"/>
        <xdr:cNvSpPr/>
      </xdr:nvSpPr>
      <xdr:spPr>
        <a:xfrm>
          <a:off x="2286000" y="1431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170153</xdr:rowOff>
    </xdr:from>
    <xdr:ext cx="762000" cy="259045"/>
    <xdr:sp macro="" textlink="">
      <xdr:nvSpPr>
        <xdr:cNvPr id="222" name="テキスト ボックス 221"/>
        <xdr:cNvSpPr txBox="1"/>
      </xdr:nvSpPr>
      <xdr:spPr>
        <a:xfrm>
          <a:off x="1955800" y="1440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55311</xdr:rowOff>
    </xdr:from>
    <xdr:to>
      <xdr:col>7</xdr:col>
      <xdr:colOff>31750</xdr:colOff>
      <xdr:row>83</xdr:row>
      <xdr:rowOff>156911</xdr:rowOff>
    </xdr:to>
    <xdr:sp macro="" textlink="">
      <xdr:nvSpPr>
        <xdr:cNvPr id="223" name="楕円 222"/>
        <xdr:cNvSpPr/>
      </xdr:nvSpPr>
      <xdr:spPr>
        <a:xfrm>
          <a:off x="1397000" y="1428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141688</xdr:rowOff>
    </xdr:from>
    <xdr:ext cx="762000" cy="259045"/>
    <xdr:sp macro="" textlink="">
      <xdr:nvSpPr>
        <xdr:cNvPr id="224" name="テキスト ボックス 223"/>
        <xdr:cNvSpPr txBox="1"/>
      </xdr:nvSpPr>
      <xdr:spPr>
        <a:xfrm>
          <a:off x="1066800" y="143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・類似団体と同程度の水準であるが、事務の効率化や民間の活用を図っていくことにより、今後ともより一層の給与適正化に努める。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159052</xdr:rowOff>
    </xdr:from>
    <xdr:to>
      <xdr:col>81</xdr:col>
      <xdr:colOff>44450</xdr:colOff>
      <xdr:row>86</xdr:row>
      <xdr:rowOff>159052</xdr:rowOff>
    </xdr:to>
    <xdr:cxnSp macro="">
      <xdr:nvCxnSpPr>
        <xdr:cNvPr id="260" name="直線コネクタ 259"/>
        <xdr:cNvCxnSpPr/>
      </xdr:nvCxnSpPr>
      <xdr:spPr>
        <a:xfrm>
          <a:off x="16179800" y="149037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103311</xdr:rowOff>
    </xdr:from>
    <xdr:ext cx="762000" cy="259045"/>
    <xdr:sp macro="" textlink="">
      <xdr:nvSpPr>
        <xdr:cNvPr id="261" name="給与水準   （国との比較）平均値テキスト"/>
        <xdr:cNvSpPr txBox="1"/>
      </xdr:nvSpPr>
      <xdr:spPr>
        <a:xfrm>
          <a:off x="17106900" y="14848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159052</xdr:rowOff>
    </xdr:from>
    <xdr:to>
      <xdr:col>77</xdr:col>
      <xdr:colOff>44450</xdr:colOff>
      <xdr:row>86</xdr:row>
      <xdr:rowOff>159052</xdr:rowOff>
    </xdr:to>
    <xdr:cxnSp macro="">
      <xdr:nvCxnSpPr>
        <xdr:cNvPr id="263" name="直線コネクタ 262"/>
        <xdr:cNvCxnSpPr/>
      </xdr:nvCxnSpPr>
      <xdr:spPr>
        <a:xfrm>
          <a:off x="15290800" y="1490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65" name="テキスト ボックス 264"/>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159052</xdr:rowOff>
    </xdr:from>
    <xdr:to>
      <xdr:col>72</xdr:col>
      <xdr:colOff>203200</xdr:colOff>
      <xdr:row>87</xdr:row>
      <xdr:rowOff>45055</xdr:rowOff>
    </xdr:to>
    <xdr:cxnSp macro="">
      <xdr:nvCxnSpPr>
        <xdr:cNvPr id="266" name="直線コネクタ 265"/>
        <xdr:cNvCxnSpPr/>
      </xdr:nvCxnSpPr>
      <xdr:spPr>
        <a:xfrm flipV="1">
          <a:off x="14401800" y="149037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68" name="テキスト ボックス 267"/>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45055</xdr:rowOff>
    </xdr:from>
    <xdr:to>
      <xdr:col>68</xdr:col>
      <xdr:colOff>152400</xdr:colOff>
      <xdr:row>87</xdr:row>
      <xdr:rowOff>91016</xdr:rowOff>
    </xdr:to>
    <xdr:cxnSp macro="">
      <xdr:nvCxnSpPr>
        <xdr:cNvPr id="269" name="直線コネクタ 268"/>
        <xdr:cNvCxnSpPr/>
      </xdr:nvCxnSpPr>
      <xdr:spPr>
        <a:xfrm flipV="1">
          <a:off x="13512800" y="1496120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108252</xdr:rowOff>
    </xdr:from>
    <xdr:to>
      <xdr:col>81</xdr:col>
      <xdr:colOff>95250</xdr:colOff>
      <xdr:row>87</xdr:row>
      <xdr:rowOff>38402</xdr:rowOff>
    </xdr:to>
    <xdr:sp macro="" textlink="">
      <xdr:nvSpPr>
        <xdr:cNvPr id="279" name="楕円 278"/>
        <xdr:cNvSpPr/>
      </xdr:nvSpPr>
      <xdr:spPr>
        <a:xfrm>
          <a:off x="169672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124779</xdr:rowOff>
    </xdr:from>
    <xdr:ext cx="762000" cy="259045"/>
    <xdr:sp macro="" textlink="">
      <xdr:nvSpPr>
        <xdr:cNvPr id="280" name="給与水準   （国との比較）該当値テキスト"/>
        <xdr:cNvSpPr txBox="1"/>
      </xdr:nvSpPr>
      <xdr:spPr>
        <a:xfrm>
          <a:off x="171069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108252</xdr:rowOff>
    </xdr:from>
    <xdr:to>
      <xdr:col>77</xdr:col>
      <xdr:colOff>95250</xdr:colOff>
      <xdr:row>87</xdr:row>
      <xdr:rowOff>38402</xdr:rowOff>
    </xdr:to>
    <xdr:sp macro="" textlink="">
      <xdr:nvSpPr>
        <xdr:cNvPr id="281" name="楕円 280"/>
        <xdr:cNvSpPr/>
      </xdr:nvSpPr>
      <xdr:spPr>
        <a:xfrm>
          <a:off x="16129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48579</xdr:rowOff>
    </xdr:from>
    <xdr:ext cx="736600" cy="259045"/>
    <xdr:sp macro="" textlink="">
      <xdr:nvSpPr>
        <xdr:cNvPr id="282" name="テキスト ボックス 281"/>
        <xdr:cNvSpPr txBox="1"/>
      </xdr:nvSpPr>
      <xdr:spPr>
        <a:xfrm>
          <a:off x="15798800" y="1462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108252</xdr:rowOff>
    </xdr:from>
    <xdr:to>
      <xdr:col>73</xdr:col>
      <xdr:colOff>44450</xdr:colOff>
      <xdr:row>87</xdr:row>
      <xdr:rowOff>38402</xdr:rowOff>
    </xdr:to>
    <xdr:sp macro="" textlink="">
      <xdr:nvSpPr>
        <xdr:cNvPr id="283" name="楕円 282"/>
        <xdr:cNvSpPr/>
      </xdr:nvSpPr>
      <xdr:spPr>
        <a:xfrm>
          <a:off x="15240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48579</xdr:rowOff>
    </xdr:from>
    <xdr:ext cx="762000" cy="259045"/>
    <xdr:sp macro="" textlink="">
      <xdr:nvSpPr>
        <xdr:cNvPr id="284" name="テキスト ボックス 283"/>
        <xdr:cNvSpPr txBox="1"/>
      </xdr:nvSpPr>
      <xdr:spPr>
        <a:xfrm>
          <a:off x="14909800" y="146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165705</xdr:rowOff>
    </xdr:from>
    <xdr:to>
      <xdr:col>68</xdr:col>
      <xdr:colOff>203200</xdr:colOff>
      <xdr:row>87</xdr:row>
      <xdr:rowOff>95855</xdr:rowOff>
    </xdr:to>
    <xdr:sp macro="" textlink="">
      <xdr:nvSpPr>
        <xdr:cNvPr id="285" name="楕円 284"/>
        <xdr:cNvSpPr/>
      </xdr:nvSpPr>
      <xdr:spPr>
        <a:xfrm>
          <a:off x="14351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80632</xdr:rowOff>
    </xdr:from>
    <xdr:ext cx="762000" cy="259045"/>
    <xdr:sp macro="" textlink="">
      <xdr:nvSpPr>
        <xdr:cNvPr id="286" name="テキスト ボックス 285"/>
        <xdr:cNvSpPr txBox="1"/>
      </xdr:nvSpPr>
      <xdr:spPr>
        <a:xfrm>
          <a:off x="14020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7" name="楕円 286"/>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8" name="テキスト ボックス 287"/>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年に合併し、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町及び</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一部事務組合の職員全員を新町が引き継いだため、類似団体平均と比較すると突出して多い。今後、定員適正化計画に基づき、退職者の補充抑制や勧奨退職などで、更なる定員管理に努めていく。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74991</xdr:rowOff>
    </xdr:from>
    <xdr:to>
      <xdr:col>81</xdr:col>
      <xdr:colOff>44450</xdr:colOff>
      <xdr:row>64</xdr:row>
      <xdr:rowOff>106014</xdr:rowOff>
    </xdr:to>
    <xdr:cxnSp macro="">
      <xdr:nvCxnSpPr>
        <xdr:cNvPr id="325" name="直線コネクタ 324"/>
        <xdr:cNvCxnSpPr/>
      </xdr:nvCxnSpPr>
      <xdr:spPr>
        <a:xfrm>
          <a:off x="16179800" y="11047791"/>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139113</xdr:rowOff>
    </xdr:from>
    <xdr:ext cx="762000" cy="259045"/>
    <xdr:sp macro="" textlink="">
      <xdr:nvSpPr>
        <xdr:cNvPr id="326" name="定員管理の状況平均値テキスト"/>
        <xdr:cNvSpPr txBox="1"/>
      </xdr:nvSpPr>
      <xdr:spPr>
        <a:xfrm>
          <a:off x="17106900" y="1042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40519</xdr:rowOff>
    </xdr:from>
    <xdr:to>
      <xdr:col>77</xdr:col>
      <xdr:colOff>44450</xdr:colOff>
      <xdr:row>64</xdr:row>
      <xdr:rowOff>74991</xdr:rowOff>
    </xdr:to>
    <xdr:cxnSp macro="">
      <xdr:nvCxnSpPr>
        <xdr:cNvPr id="328" name="直線コネクタ 327"/>
        <xdr:cNvCxnSpPr/>
      </xdr:nvCxnSpPr>
      <xdr:spPr>
        <a:xfrm>
          <a:off x="15290800" y="1101331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61763</xdr:rowOff>
    </xdr:from>
    <xdr:ext cx="736600" cy="259045"/>
    <xdr:sp macro="" textlink="">
      <xdr:nvSpPr>
        <xdr:cNvPr id="330" name="テキスト ボックス 329"/>
        <xdr:cNvSpPr txBox="1"/>
      </xdr:nvSpPr>
      <xdr:spPr>
        <a:xfrm>
          <a:off x="15798800" y="10348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40519</xdr:rowOff>
    </xdr:from>
    <xdr:to>
      <xdr:col>72</xdr:col>
      <xdr:colOff>203200</xdr:colOff>
      <xdr:row>64</xdr:row>
      <xdr:rowOff>93375</xdr:rowOff>
    </xdr:to>
    <xdr:cxnSp macro="">
      <xdr:nvCxnSpPr>
        <xdr:cNvPr id="331" name="直線コネクタ 330"/>
        <xdr:cNvCxnSpPr/>
      </xdr:nvCxnSpPr>
      <xdr:spPr>
        <a:xfrm flipV="1">
          <a:off x="14401800" y="11013319"/>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42229</xdr:rowOff>
    </xdr:from>
    <xdr:ext cx="762000" cy="259045"/>
    <xdr:sp macro="" textlink="">
      <xdr:nvSpPr>
        <xdr:cNvPr id="333" name="テキスト ボックス 332"/>
        <xdr:cNvSpPr txBox="1"/>
      </xdr:nvSpPr>
      <xdr:spPr>
        <a:xfrm>
          <a:off x="14909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74991</xdr:rowOff>
    </xdr:from>
    <xdr:to>
      <xdr:col>68</xdr:col>
      <xdr:colOff>152400</xdr:colOff>
      <xdr:row>64</xdr:row>
      <xdr:rowOff>93375</xdr:rowOff>
    </xdr:to>
    <xdr:cxnSp macro="">
      <xdr:nvCxnSpPr>
        <xdr:cNvPr id="334" name="直線コネクタ 333"/>
        <xdr:cNvCxnSpPr/>
      </xdr:nvCxnSpPr>
      <xdr:spPr>
        <a:xfrm>
          <a:off x="13512800" y="11047791"/>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28441</xdr:rowOff>
    </xdr:from>
    <xdr:ext cx="762000" cy="259045"/>
    <xdr:sp macro="" textlink="">
      <xdr:nvSpPr>
        <xdr:cNvPr id="336" name="テキスト ボックス 335"/>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8" name="テキスト ボックス 337"/>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55214</xdr:rowOff>
    </xdr:from>
    <xdr:to>
      <xdr:col>81</xdr:col>
      <xdr:colOff>95250</xdr:colOff>
      <xdr:row>64</xdr:row>
      <xdr:rowOff>156814</xdr:rowOff>
    </xdr:to>
    <xdr:sp macro="" textlink="">
      <xdr:nvSpPr>
        <xdr:cNvPr id="344" name="楕円 343"/>
        <xdr:cNvSpPr/>
      </xdr:nvSpPr>
      <xdr:spPr>
        <a:xfrm>
          <a:off x="16967200" y="110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27291</xdr:rowOff>
    </xdr:from>
    <xdr:ext cx="762000" cy="259045"/>
    <xdr:sp macro="" textlink="">
      <xdr:nvSpPr>
        <xdr:cNvPr id="345" name="定員管理の状況該当値テキスト"/>
        <xdr:cNvSpPr txBox="1"/>
      </xdr:nvSpPr>
      <xdr:spPr>
        <a:xfrm>
          <a:off x="17106900" y="110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24191</xdr:rowOff>
    </xdr:from>
    <xdr:to>
      <xdr:col>77</xdr:col>
      <xdr:colOff>95250</xdr:colOff>
      <xdr:row>64</xdr:row>
      <xdr:rowOff>125791</xdr:rowOff>
    </xdr:to>
    <xdr:sp macro="" textlink="">
      <xdr:nvSpPr>
        <xdr:cNvPr id="346" name="楕円 345"/>
        <xdr:cNvSpPr/>
      </xdr:nvSpPr>
      <xdr:spPr>
        <a:xfrm>
          <a:off x="16129000" y="109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110568</xdr:rowOff>
    </xdr:from>
    <xdr:ext cx="736600" cy="259045"/>
    <xdr:sp macro="" textlink="">
      <xdr:nvSpPr>
        <xdr:cNvPr id="347" name="テキスト ボックス 346"/>
        <xdr:cNvSpPr txBox="1"/>
      </xdr:nvSpPr>
      <xdr:spPr>
        <a:xfrm>
          <a:off x="15798800" y="1108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161169</xdr:rowOff>
    </xdr:from>
    <xdr:to>
      <xdr:col>73</xdr:col>
      <xdr:colOff>44450</xdr:colOff>
      <xdr:row>64</xdr:row>
      <xdr:rowOff>91319</xdr:rowOff>
    </xdr:to>
    <xdr:sp macro="" textlink="">
      <xdr:nvSpPr>
        <xdr:cNvPr id="348" name="楕円 347"/>
        <xdr:cNvSpPr/>
      </xdr:nvSpPr>
      <xdr:spPr>
        <a:xfrm>
          <a:off x="15240000" y="109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76096</xdr:rowOff>
    </xdr:from>
    <xdr:ext cx="762000" cy="259045"/>
    <xdr:sp macro="" textlink="">
      <xdr:nvSpPr>
        <xdr:cNvPr id="349" name="テキスト ボックス 348"/>
        <xdr:cNvSpPr txBox="1"/>
      </xdr:nvSpPr>
      <xdr:spPr>
        <a:xfrm>
          <a:off x="14909800" y="1104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42575</xdr:rowOff>
    </xdr:from>
    <xdr:to>
      <xdr:col>68</xdr:col>
      <xdr:colOff>203200</xdr:colOff>
      <xdr:row>64</xdr:row>
      <xdr:rowOff>144175</xdr:rowOff>
    </xdr:to>
    <xdr:sp macro="" textlink="">
      <xdr:nvSpPr>
        <xdr:cNvPr id="350" name="楕円 349"/>
        <xdr:cNvSpPr/>
      </xdr:nvSpPr>
      <xdr:spPr>
        <a:xfrm>
          <a:off x="14351000" y="1101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128952</xdr:rowOff>
    </xdr:from>
    <xdr:ext cx="762000" cy="259045"/>
    <xdr:sp macro="" textlink="">
      <xdr:nvSpPr>
        <xdr:cNvPr id="351" name="テキスト ボックス 350"/>
        <xdr:cNvSpPr txBox="1"/>
      </xdr:nvSpPr>
      <xdr:spPr>
        <a:xfrm>
          <a:off x="14020800" y="1110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24191</xdr:rowOff>
    </xdr:from>
    <xdr:to>
      <xdr:col>64</xdr:col>
      <xdr:colOff>152400</xdr:colOff>
      <xdr:row>64</xdr:row>
      <xdr:rowOff>125791</xdr:rowOff>
    </xdr:to>
    <xdr:sp macro="" textlink="">
      <xdr:nvSpPr>
        <xdr:cNvPr id="352" name="楕円 351"/>
        <xdr:cNvSpPr/>
      </xdr:nvSpPr>
      <xdr:spPr>
        <a:xfrm>
          <a:off x="13462000" y="109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110568</xdr:rowOff>
    </xdr:from>
    <xdr:ext cx="762000" cy="259045"/>
    <xdr:sp macro="" textlink="">
      <xdr:nvSpPr>
        <xdr:cNvPr id="353" name="テキスト ボックス 352"/>
        <xdr:cNvSpPr txBox="1"/>
      </xdr:nvSpPr>
      <xdr:spPr>
        <a:xfrm>
          <a:off x="13131800" y="1108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ポイント改善し、類似団体平均を下回っている。平成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年度防災行政無線デジタル化事業や平成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年度庁舎建設などの大型事業で地方債を発行したが、繰上償還等により、数値の改善傾向が見られる。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93345</xdr:rowOff>
    </xdr:from>
    <xdr:to>
      <xdr:col>81</xdr:col>
      <xdr:colOff>44450</xdr:colOff>
      <xdr:row>39</xdr:row>
      <xdr:rowOff>153670</xdr:rowOff>
    </xdr:to>
    <xdr:cxnSp macro="">
      <xdr:nvCxnSpPr>
        <xdr:cNvPr id="383" name="直線コネクタ 382"/>
        <xdr:cNvCxnSpPr/>
      </xdr:nvCxnSpPr>
      <xdr:spPr>
        <a:xfrm flipV="1">
          <a:off x="16179800" y="677989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4"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54610</xdr:rowOff>
    </xdr:to>
    <xdr:cxnSp macro="">
      <xdr:nvCxnSpPr>
        <xdr:cNvPr id="386" name="直線コネクタ 385"/>
        <xdr:cNvCxnSpPr/>
      </xdr:nvCxnSpPr>
      <xdr:spPr>
        <a:xfrm flipV="1">
          <a:off x="15290800" y="68402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53992</xdr:rowOff>
    </xdr:from>
    <xdr:ext cx="736600" cy="259045"/>
    <xdr:sp macro="" textlink="">
      <xdr:nvSpPr>
        <xdr:cNvPr id="388" name="テキスト ボックス 387"/>
        <xdr:cNvSpPr txBox="1"/>
      </xdr:nvSpPr>
      <xdr:spPr>
        <a:xfrm>
          <a:off x="15798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108903</xdr:rowOff>
    </xdr:to>
    <xdr:cxnSp macro="">
      <xdr:nvCxnSpPr>
        <xdr:cNvPr id="389" name="直線コネクタ 388"/>
        <xdr:cNvCxnSpPr/>
      </xdr:nvCxnSpPr>
      <xdr:spPr>
        <a:xfrm flipV="1">
          <a:off x="14401800" y="691261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91" name="テキスト ボックス 390"/>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108903</xdr:rowOff>
    </xdr:from>
    <xdr:to>
      <xdr:col>68</xdr:col>
      <xdr:colOff>152400</xdr:colOff>
      <xdr:row>41</xdr:row>
      <xdr:rowOff>64135</xdr:rowOff>
    </xdr:to>
    <xdr:cxnSp macro="">
      <xdr:nvCxnSpPr>
        <xdr:cNvPr id="392" name="直線コネクタ 391"/>
        <xdr:cNvCxnSpPr/>
      </xdr:nvCxnSpPr>
      <xdr:spPr>
        <a:xfrm flipV="1">
          <a:off x="13512800" y="6966903"/>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4" name="テキスト ボックス 393"/>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396" name="テキスト ボックス 395"/>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402" name="楕円 401"/>
        <xdr:cNvSpPr/>
      </xdr:nvSpPr>
      <xdr:spPr>
        <a:xfrm>
          <a:off x="169672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59072</xdr:rowOff>
    </xdr:from>
    <xdr:ext cx="762000" cy="259045"/>
    <xdr:sp macro="" textlink="">
      <xdr:nvSpPr>
        <xdr:cNvPr id="403" name="公債費負担の状況該当値テキスト"/>
        <xdr:cNvSpPr txBox="1"/>
      </xdr:nvSpPr>
      <xdr:spPr>
        <a:xfrm>
          <a:off x="17106900" y="657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4" name="楕円 403"/>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5" name="テキスト ボックス 404"/>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3810</xdr:rowOff>
    </xdr:from>
    <xdr:to>
      <xdr:col>73</xdr:col>
      <xdr:colOff>44450</xdr:colOff>
      <xdr:row>40</xdr:row>
      <xdr:rowOff>105410</xdr:rowOff>
    </xdr:to>
    <xdr:sp macro="" textlink="">
      <xdr:nvSpPr>
        <xdr:cNvPr id="406" name="楕円 405"/>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115587</xdr:rowOff>
    </xdr:from>
    <xdr:ext cx="762000" cy="259045"/>
    <xdr:sp macro="" textlink="">
      <xdr:nvSpPr>
        <xdr:cNvPr id="407" name="テキスト ボックス 406"/>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58103</xdr:rowOff>
    </xdr:from>
    <xdr:to>
      <xdr:col>68</xdr:col>
      <xdr:colOff>203200</xdr:colOff>
      <xdr:row>40</xdr:row>
      <xdr:rowOff>159703</xdr:rowOff>
    </xdr:to>
    <xdr:sp macro="" textlink="">
      <xdr:nvSpPr>
        <xdr:cNvPr id="408" name="楕円 407"/>
        <xdr:cNvSpPr/>
      </xdr:nvSpPr>
      <xdr:spPr>
        <a:xfrm>
          <a:off x="14351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169880</xdr:rowOff>
    </xdr:from>
    <xdr:ext cx="762000" cy="259045"/>
    <xdr:sp macro="" textlink="">
      <xdr:nvSpPr>
        <xdr:cNvPr id="409" name="テキスト ボックス 408"/>
        <xdr:cNvSpPr txBox="1"/>
      </xdr:nvSpPr>
      <xdr:spPr>
        <a:xfrm>
          <a:off x="14020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13335</xdr:rowOff>
    </xdr:from>
    <xdr:to>
      <xdr:col>64</xdr:col>
      <xdr:colOff>152400</xdr:colOff>
      <xdr:row>41</xdr:row>
      <xdr:rowOff>114935</xdr:rowOff>
    </xdr:to>
    <xdr:sp macro="" textlink="">
      <xdr:nvSpPr>
        <xdr:cNvPr id="410" name="楕円 409"/>
        <xdr:cNvSpPr/>
      </xdr:nvSpPr>
      <xdr:spPr>
        <a:xfrm>
          <a:off x="13462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99712</xdr:rowOff>
    </xdr:from>
    <xdr:ext cx="762000" cy="259045"/>
    <xdr:sp macro="" textlink="">
      <xdr:nvSpPr>
        <xdr:cNvPr id="411" name="テキスト ボックス 410"/>
        <xdr:cNvSpPr txBox="1"/>
      </xdr:nvSpPr>
      <xdr:spPr>
        <a:xfrm>
          <a:off x="13131800" y="712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・起債繰上償還により年々改善し、平成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からは、マイナスとなっている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も、地方債の繰上償還による地方債残高の減や、公営企業債残高の減少による公営企業債等繰入額の減少等により、将来負担比率の改善が図られている。今後も公債費等義務的経費の削減を中心とする行財政改革を進め、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15</xdr:row>
      <xdr:rowOff>79026</xdr:rowOff>
    </xdr:from>
    <xdr:to>
      <xdr:col>68</xdr:col>
      <xdr:colOff>152400</xdr:colOff>
      <xdr:row>16</xdr:row>
      <xdr:rowOff>39084</xdr:rowOff>
    </xdr:to>
    <xdr:cxnSp macro="">
      <xdr:nvCxnSpPr>
        <xdr:cNvPr id="441" name="直線コネクタ 440"/>
        <xdr:cNvCxnSpPr/>
      </xdr:nvCxnSpPr>
      <xdr:spPr>
        <a:xfrm flipV="1">
          <a:off x="13512800" y="2650776"/>
          <a:ext cx="889000" cy="1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93203</xdr:rowOff>
    </xdr:from>
    <xdr:ext cx="762000" cy="259045"/>
    <xdr:sp macro="" textlink="">
      <xdr:nvSpPr>
        <xdr:cNvPr id="442" name="将来負担の状況平均値テキスト"/>
        <xdr:cNvSpPr txBox="1"/>
      </xdr:nvSpPr>
      <xdr:spPr>
        <a:xfrm>
          <a:off x="17106900" y="2664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3" name="フローチャート: 判断 442"/>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4" name="フローチャート: 判断 443"/>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5" name="テキスト ボックス 444"/>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169386</xdr:rowOff>
    </xdr:from>
    <xdr:to>
      <xdr:col>73</xdr:col>
      <xdr:colOff>44450</xdr:colOff>
      <xdr:row>16</xdr:row>
      <xdr:rowOff>99536</xdr:rowOff>
    </xdr:to>
    <xdr:sp macro="" textlink="">
      <xdr:nvSpPr>
        <xdr:cNvPr id="446" name="フローチャート: 判断 445"/>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7" name="テキスト ボックス 446"/>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71533</xdr:rowOff>
    </xdr:from>
    <xdr:to>
      <xdr:col>68</xdr:col>
      <xdr:colOff>203200</xdr:colOff>
      <xdr:row>17</xdr:row>
      <xdr:rowOff>1683</xdr:rowOff>
    </xdr:to>
    <xdr:sp macro="" textlink="">
      <xdr:nvSpPr>
        <xdr:cNvPr id="448" name="フローチャート: 判断 447"/>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157910</xdr:rowOff>
    </xdr:from>
    <xdr:ext cx="762000" cy="259045"/>
    <xdr:sp macro="" textlink="">
      <xdr:nvSpPr>
        <xdr:cNvPr id="449" name="テキスト ボックス 448"/>
        <xdr:cNvSpPr txBox="1"/>
      </xdr:nvSpPr>
      <xdr:spPr>
        <a:xfrm>
          <a:off x="14020800" y="290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50" name="フローチャート: 判断 449"/>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22051</xdr:rowOff>
    </xdr:from>
    <xdr:ext cx="762000" cy="259045"/>
    <xdr:sp macro="" textlink="">
      <xdr:nvSpPr>
        <xdr:cNvPr id="451" name="テキスト ボックス 450"/>
        <xdr:cNvSpPr txBox="1"/>
      </xdr:nvSpPr>
      <xdr:spPr>
        <a:xfrm>
          <a:off x="13131800" y="293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28226</xdr:rowOff>
    </xdr:from>
    <xdr:to>
      <xdr:col>68</xdr:col>
      <xdr:colOff>203200</xdr:colOff>
      <xdr:row>15</xdr:row>
      <xdr:rowOff>129826</xdr:rowOff>
    </xdr:to>
    <xdr:sp macro="" textlink="">
      <xdr:nvSpPr>
        <xdr:cNvPr id="457" name="楕円 456"/>
        <xdr:cNvSpPr/>
      </xdr:nvSpPr>
      <xdr:spPr>
        <a:xfrm>
          <a:off x="14351000" y="259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140003</xdr:rowOff>
    </xdr:from>
    <xdr:ext cx="762000" cy="259045"/>
    <xdr:sp macro="" textlink="">
      <xdr:nvSpPr>
        <xdr:cNvPr id="458" name="テキスト ボックス 457"/>
        <xdr:cNvSpPr txBox="1"/>
      </xdr:nvSpPr>
      <xdr:spPr>
        <a:xfrm>
          <a:off x="14020800" y="2368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159734</xdr:rowOff>
    </xdr:from>
    <xdr:to>
      <xdr:col>64</xdr:col>
      <xdr:colOff>152400</xdr:colOff>
      <xdr:row>16</xdr:row>
      <xdr:rowOff>89884</xdr:rowOff>
    </xdr:to>
    <xdr:sp macro="" textlink="">
      <xdr:nvSpPr>
        <xdr:cNvPr id="459" name="楕円 458"/>
        <xdr:cNvSpPr/>
      </xdr:nvSpPr>
      <xdr:spPr>
        <a:xfrm>
          <a:off x="13462000" y="27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100061</xdr:rowOff>
    </xdr:from>
    <xdr:ext cx="762000" cy="259045"/>
    <xdr:sp macro="" textlink="">
      <xdr:nvSpPr>
        <xdr:cNvPr id="460" name="テキスト ボックス 459"/>
        <xdr:cNvSpPr txBox="1"/>
      </xdr:nvSpPr>
      <xdr:spPr>
        <a:xfrm>
          <a:off x="13131800" y="25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17,354
17,245
307.44
12,427,725
12,336,699
67,837
8,457,646
13,574,592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合併し、４町及び２一部事務組合の職員全員を新町が引き継いだため、類似団体と比較して職員数が多く、経常収支比率の人件費分が高くなっていたが、退職者の補充抑制などで職員数の純減を図っており、グラフに示すとおり数値は改善の方向に向かっている。今後とも定員適正化計画に基づいて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92710</xdr:rowOff>
    </xdr:to>
    <xdr:cxnSp macro="">
      <xdr:nvCxnSpPr>
        <xdr:cNvPr id="66" name="直線コネクタ 65"/>
        <xdr:cNvCxnSpPr/>
      </xdr:nvCxnSpPr>
      <xdr:spPr>
        <a:xfrm>
          <a:off x="3987800" y="60325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123190</xdr:rowOff>
    </xdr:to>
    <xdr:cxnSp macro="">
      <xdr:nvCxnSpPr>
        <xdr:cNvPr id="69" name="直線コネクタ 68"/>
        <xdr:cNvCxnSpPr/>
      </xdr:nvCxnSpPr>
      <xdr:spPr>
        <a:xfrm flipV="1">
          <a:off x="3098800" y="6032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123190</xdr:rowOff>
    </xdr:from>
    <xdr:to>
      <xdr:col>15</xdr:col>
      <xdr:colOff>98425</xdr:colOff>
      <xdr:row>36</xdr:row>
      <xdr:rowOff>81280</xdr:rowOff>
    </xdr:to>
    <xdr:cxnSp macro="">
      <xdr:nvCxnSpPr>
        <xdr:cNvPr id="72" name="直線コネクタ 71"/>
        <xdr:cNvCxnSpPr/>
      </xdr:nvCxnSpPr>
      <xdr:spPr>
        <a:xfrm flipV="1">
          <a:off x="2209800" y="61239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119380</xdr:rowOff>
    </xdr:to>
    <xdr:cxnSp macro="">
      <xdr:nvCxnSpPr>
        <xdr:cNvPr id="75" name="直線コネクタ 74"/>
        <xdr:cNvCxnSpPr/>
      </xdr:nvCxnSpPr>
      <xdr:spPr>
        <a:xfrm flipV="1">
          <a:off x="1320800" y="6253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6" name="人件費該当値テキスト"/>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72390</xdr:rowOff>
    </xdr:from>
    <xdr:to>
      <xdr:col>15</xdr:col>
      <xdr:colOff>149225</xdr:colOff>
      <xdr:row>36</xdr:row>
      <xdr:rowOff>2540</xdr:rowOff>
    </xdr:to>
    <xdr:sp macro="" textlink="">
      <xdr:nvSpPr>
        <xdr:cNvPr id="89" name="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2" name="テキスト ボックス 91"/>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94" name="テキスト ボックス 93"/>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・物件費は類似団体平均を下回っている。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年度数値が、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ポイント悪化しているのは、臨時職員等にかかる経費について、統計上の区分を検証し、見直した結果によるものである。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今後も、事務事業の見直し等を進め、さらなるコスト削減を図る。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66040</xdr:rowOff>
    </xdr:from>
    <xdr:to>
      <xdr:col>82</xdr:col>
      <xdr:colOff>107950</xdr:colOff>
      <xdr:row>16</xdr:row>
      <xdr:rowOff>20320</xdr:rowOff>
    </xdr:to>
    <xdr:cxnSp macro="">
      <xdr:nvCxnSpPr>
        <xdr:cNvPr id="127" name="直線コネクタ 126"/>
        <xdr:cNvCxnSpPr/>
      </xdr:nvCxnSpPr>
      <xdr:spPr>
        <a:xfrm>
          <a:off x="15671800" y="246634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147337</xdr:rowOff>
    </xdr:from>
    <xdr:ext cx="762000" cy="259045"/>
    <xdr:sp macro="" textlink="">
      <xdr:nvSpPr>
        <xdr:cNvPr id="128" name="物件費平均値テキスト"/>
        <xdr:cNvSpPr txBox="1"/>
      </xdr:nvSpPr>
      <xdr:spPr>
        <a:xfrm>
          <a:off x="16598900" y="2890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66040</xdr:rowOff>
    </xdr:from>
    <xdr:to>
      <xdr:col>78</xdr:col>
      <xdr:colOff>69850</xdr:colOff>
      <xdr:row>14</xdr:row>
      <xdr:rowOff>134620</xdr:rowOff>
    </xdr:to>
    <xdr:cxnSp macro="">
      <xdr:nvCxnSpPr>
        <xdr:cNvPr id="130" name="直線コネクタ 129"/>
        <xdr:cNvCxnSpPr/>
      </xdr:nvCxnSpPr>
      <xdr:spPr>
        <a:xfrm flipV="1">
          <a:off x="14782800" y="2466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32" name="テキスト ボックス 131"/>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134620</xdr:rowOff>
    </xdr:from>
    <xdr:to>
      <xdr:col>73</xdr:col>
      <xdr:colOff>180975</xdr:colOff>
      <xdr:row>14</xdr:row>
      <xdr:rowOff>134620</xdr:rowOff>
    </xdr:to>
    <xdr:cxnSp macro="">
      <xdr:nvCxnSpPr>
        <xdr:cNvPr id="133" name="直線コネクタ 132"/>
        <xdr:cNvCxnSpPr/>
      </xdr:nvCxnSpPr>
      <xdr:spPr>
        <a:xfrm>
          <a:off x="13893800" y="253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5" name="テキスト ボックス 134"/>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58420</xdr:rowOff>
    </xdr:from>
    <xdr:to>
      <xdr:col>69</xdr:col>
      <xdr:colOff>92075</xdr:colOff>
      <xdr:row>14</xdr:row>
      <xdr:rowOff>134620</xdr:rowOff>
    </xdr:to>
    <xdr:cxnSp macro="">
      <xdr:nvCxnSpPr>
        <xdr:cNvPr id="136" name="直線コネクタ 135"/>
        <xdr:cNvCxnSpPr/>
      </xdr:nvCxnSpPr>
      <xdr:spPr>
        <a:xfrm>
          <a:off x="13004800" y="2458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6367</xdr:rowOff>
    </xdr:from>
    <xdr:ext cx="762000" cy="259045"/>
    <xdr:sp macro="" textlink="">
      <xdr:nvSpPr>
        <xdr:cNvPr id="138" name="テキスト ボックス 137"/>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132097</xdr:rowOff>
    </xdr:from>
    <xdr:ext cx="762000" cy="259045"/>
    <xdr:sp macro="" textlink="">
      <xdr:nvSpPr>
        <xdr:cNvPr id="140" name="テキスト ボックス 139"/>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140970</xdr:rowOff>
    </xdr:from>
    <xdr:to>
      <xdr:col>82</xdr:col>
      <xdr:colOff>158750</xdr:colOff>
      <xdr:row>16</xdr:row>
      <xdr:rowOff>71120</xdr:rowOff>
    </xdr:to>
    <xdr:sp macro="" textlink="">
      <xdr:nvSpPr>
        <xdr:cNvPr id="146" name="楕円 145"/>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157497</xdr:rowOff>
    </xdr:from>
    <xdr:ext cx="762000" cy="259045"/>
    <xdr:sp macro="" textlink="">
      <xdr:nvSpPr>
        <xdr:cNvPr id="147" name="物件費該当値テキスト"/>
        <xdr:cNvSpPr txBox="1"/>
      </xdr:nvSpPr>
      <xdr:spPr>
        <a:xfrm>
          <a:off x="165989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xdr:rowOff>
    </xdr:from>
    <xdr:to>
      <xdr:col>78</xdr:col>
      <xdr:colOff>120650</xdr:colOff>
      <xdr:row>14</xdr:row>
      <xdr:rowOff>116840</xdr:rowOff>
    </xdr:to>
    <xdr:sp macro="" textlink="">
      <xdr:nvSpPr>
        <xdr:cNvPr id="148" name="楕円 147"/>
        <xdr:cNvSpPr/>
      </xdr:nvSpPr>
      <xdr:spPr>
        <a:xfrm>
          <a:off x="15621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127017</xdr:rowOff>
    </xdr:from>
    <xdr:ext cx="736600" cy="259045"/>
    <xdr:sp macro="" textlink="">
      <xdr:nvSpPr>
        <xdr:cNvPr id="149" name="テキスト ボックス 148"/>
        <xdr:cNvSpPr txBox="1"/>
      </xdr:nvSpPr>
      <xdr:spPr>
        <a:xfrm>
          <a:off x="15290800" y="218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83820</xdr:rowOff>
    </xdr:from>
    <xdr:to>
      <xdr:col>74</xdr:col>
      <xdr:colOff>31750</xdr:colOff>
      <xdr:row>15</xdr:row>
      <xdr:rowOff>13970</xdr:rowOff>
    </xdr:to>
    <xdr:sp macro="" textlink="">
      <xdr:nvSpPr>
        <xdr:cNvPr id="150" name="楕円 149"/>
        <xdr:cNvSpPr/>
      </xdr:nvSpPr>
      <xdr:spPr>
        <a:xfrm>
          <a:off x="14732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24147</xdr:rowOff>
    </xdr:from>
    <xdr:ext cx="762000" cy="259045"/>
    <xdr:sp macro="" textlink="">
      <xdr:nvSpPr>
        <xdr:cNvPr id="151" name="テキスト ボックス 150"/>
        <xdr:cNvSpPr txBox="1"/>
      </xdr:nvSpPr>
      <xdr:spPr>
        <a:xfrm>
          <a:off x="14401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83820</xdr:rowOff>
    </xdr:from>
    <xdr:to>
      <xdr:col>69</xdr:col>
      <xdr:colOff>142875</xdr:colOff>
      <xdr:row>15</xdr:row>
      <xdr:rowOff>13970</xdr:rowOff>
    </xdr:to>
    <xdr:sp macro="" textlink="">
      <xdr:nvSpPr>
        <xdr:cNvPr id="152" name="楕円 151"/>
        <xdr:cNvSpPr/>
      </xdr:nvSpPr>
      <xdr:spPr>
        <a:xfrm>
          <a:off x="13843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24147</xdr:rowOff>
    </xdr:from>
    <xdr:ext cx="762000" cy="259045"/>
    <xdr:sp macro="" textlink="">
      <xdr:nvSpPr>
        <xdr:cNvPr id="153" name="テキスト ボックス 152"/>
        <xdr:cNvSpPr txBox="1"/>
      </xdr:nvSpPr>
      <xdr:spPr>
        <a:xfrm>
          <a:off x="13512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xdr:rowOff>
    </xdr:from>
    <xdr:to>
      <xdr:col>65</xdr:col>
      <xdr:colOff>53975</xdr:colOff>
      <xdr:row>14</xdr:row>
      <xdr:rowOff>109220</xdr:rowOff>
    </xdr:to>
    <xdr:sp macro="" textlink="">
      <xdr:nvSpPr>
        <xdr:cNvPr id="154" name="楕円 153"/>
        <xdr:cNvSpPr/>
      </xdr:nvSpPr>
      <xdr:spPr>
        <a:xfrm>
          <a:off x="12954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119397</xdr:rowOff>
    </xdr:from>
    <xdr:ext cx="762000" cy="259045"/>
    <xdr:sp macro="" textlink="">
      <xdr:nvSpPr>
        <xdr:cNvPr id="155" name="テキスト ボックス 154"/>
        <xdr:cNvSpPr txBox="1"/>
      </xdr:nvSpPr>
      <xdr:spPr>
        <a:xfrm>
          <a:off x="12623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類似団体平均を大きく下回って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今後は少子高齢化の進行による社会保障経費の増大に備え、給付と負担の適正化に努めていく。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55563</xdr:rowOff>
    </xdr:from>
    <xdr:to>
      <xdr:col>24</xdr:col>
      <xdr:colOff>25400</xdr:colOff>
      <xdr:row>53</xdr:row>
      <xdr:rowOff>141288</xdr:rowOff>
    </xdr:to>
    <xdr:cxnSp macro="">
      <xdr:nvCxnSpPr>
        <xdr:cNvPr id="192" name="直線コネクタ 191"/>
        <xdr:cNvCxnSpPr/>
      </xdr:nvCxnSpPr>
      <xdr:spPr>
        <a:xfrm>
          <a:off x="3987800" y="9142413"/>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148290</xdr:rowOff>
    </xdr:from>
    <xdr:ext cx="762000" cy="259045"/>
    <xdr:sp macro="" textlink="">
      <xdr:nvSpPr>
        <xdr:cNvPr id="193" name="扶助費平均値テキスト"/>
        <xdr:cNvSpPr txBox="1"/>
      </xdr:nvSpPr>
      <xdr:spPr>
        <a:xfrm>
          <a:off x="4914900" y="9578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55563</xdr:rowOff>
    </xdr:from>
    <xdr:to>
      <xdr:col>19</xdr:col>
      <xdr:colOff>187325</xdr:colOff>
      <xdr:row>53</xdr:row>
      <xdr:rowOff>84138</xdr:rowOff>
    </xdr:to>
    <xdr:cxnSp macro="">
      <xdr:nvCxnSpPr>
        <xdr:cNvPr id="195" name="直線コネクタ 194"/>
        <xdr:cNvCxnSpPr/>
      </xdr:nvCxnSpPr>
      <xdr:spPr>
        <a:xfrm flipV="1">
          <a:off x="3098800" y="914241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84138</xdr:rowOff>
    </xdr:from>
    <xdr:to>
      <xdr:col>15</xdr:col>
      <xdr:colOff>98425</xdr:colOff>
      <xdr:row>53</xdr:row>
      <xdr:rowOff>112713</xdr:rowOff>
    </xdr:to>
    <xdr:cxnSp macro="">
      <xdr:nvCxnSpPr>
        <xdr:cNvPr id="198" name="直線コネクタ 197"/>
        <xdr:cNvCxnSpPr/>
      </xdr:nvCxnSpPr>
      <xdr:spPr>
        <a:xfrm flipV="1">
          <a:off x="2209800" y="917098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134002</xdr:rowOff>
    </xdr:from>
    <xdr:ext cx="762000" cy="259045"/>
    <xdr:sp macro="" textlink="">
      <xdr:nvSpPr>
        <xdr:cNvPr id="200" name="テキスト ボックス 199"/>
        <xdr:cNvSpPr txBox="1"/>
      </xdr:nvSpPr>
      <xdr:spPr>
        <a:xfrm>
          <a:off x="2717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112713</xdr:rowOff>
    </xdr:from>
    <xdr:to>
      <xdr:col>11</xdr:col>
      <xdr:colOff>9525</xdr:colOff>
      <xdr:row>53</xdr:row>
      <xdr:rowOff>127000</xdr:rowOff>
    </xdr:to>
    <xdr:cxnSp macro="">
      <xdr:nvCxnSpPr>
        <xdr:cNvPr id="201" name="直線コネクタ 200"/>
        <xdr:cNvCxnSpPr/>
      </xdr:nvCxnSpPr>
      <xdr:spPr>
        <a:xfrm flipV="1">
          <a:off x="1320800" y="91995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03" name="テキスト ボックス 20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134002</xdr:rowOff>
    </xdr:from>
    <xdr:ext cx="762000" cy="259045"/>
    <xdr:sp macro="" textlink="">
      <xdr:nvSpPr>
        <xdr:cNvPr id="205" name="テキスト ボックス 204"/>
        <xdr:cNvSpPr txBox="1"/>
      </xdr:nvSpPr>
      <xdr:spPr>
        <a:xfrm>
          <a:off x="939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90488</xdr:rowOff>
    </xdr:from>
    <xdr:to>
      <xdr:col>24</xdr:col>
      <xdr:colOff>76200</xdr:colOff>
      <xdr:row>54</xdr:row>
      <xdr:rowOff>20638</xdr:rowOff>
    </xdr:to>
    <xdr:sp macro="" textlink="">
      <xdr:nvSpPr>
        <xdr:cNvPr id="211" name="楕円 210"/>
        <xdr:cNvSpPr/>
      </xdr:nvSpPr>
      <xdr:spPr>
        <a:xfrm>
          <a:off x="4775200" y="917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170515</xdr:rowOff>
    </xdr:from>
    <xdr:ext cx="762000" cy="259045"/>
    <xdr:sp macro="" textlink="">
      <xdr:nvSpPr>
        <xdr:cNvPr id="212" name="扶助費該当値テキスト"/>
        <xdr:cNvSpPr txBox="1"/>
      </xdr:nvSpPr>
      <xdr:spPr>
        <a:xfrm>
          <a:off x="4914900" y="908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4763</xdr:rowOff>
    </xdr:from>
    <xdr:to>
      <xdr:col>20</xdr:col>
      <xdr:colOff>38100</xdr:colOff>
      <xdr:row>53</xdr:row>
      <xdr:rowOff>106363</xdr:rowOff>
    </xdr:to>
    <xdr:sp macro="" textlink="">
      <xdr:nvSpPr>
        <xdr:cNvPr id="213" name="楕円 212"/>
        <xdr:cNvSpPr/>
      </xdr:nvSpPr>
      <xdr:spPr>
        <a:xfrm>
          <a:off x="3937000" y="909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116540</xdr:rowOff>
    </xdr:from>
    <xdr:ext cx="736600" cy="259045"/>
    <xdr:sp macro="" textlink="">
      <xdr:nvSpPr>
        <xdr:cNvPr id="214" name="テキスト ボックス 213"/>
        <xdr:cNvSpPr txBox="1"/>
      </xdr:nvSpPr>
      <xdr:spPr>
        <a:xfrm>
          <a:off x="3606800" y="8860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33338</xdr:rowOff>
    </xdr:from>
    <xdr:to>
      <xdr:col>15</xdr:col>
      <xdr:colOff>149225</xdr:colOff>
      <xdr:row>53</xdr:row>
      <xdr:rowOff>134938</xdr:rowOff>
    </xdr:to>
    <xdr:sp macro="" textlink="">
      <xdr:nvSpPr>
        <xdr:cNvPr id="215" name="楕円 214"/>
        <xdr:cNvSpPr/>
      </xdr:nvSpPr>
      <xdr:spPr>
        <a:xfrm>
          <a:off x="3048000" y="91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145115</xdr:rowOff>
    </xdr:from>
    <xdr:ext cx="762000" cy="259045"/>
    <xdr:sp macro="" textlink="">
      <xdr:nvSpPr>
        <xdr:cNvPr id="216" name="テキスト ボックス 215"/>
        <xdr:cNvSpPr txBox="1"/>
      </xdr:nvSpPr>
      <xdr:spPr>
        <a:xfrm>
          <a:off x="2717800" y="8889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61913</xdr:rowOff>
    </xdr:from>
    <xdr:to>
      <xdr:col>11</xdr:col>
      <xdr:colOff>60325</xdr:colOff>
      <xdr:row>53</xdr:row>
      <xdr:rowOff>163513</xdr:rowOff>
    </xdr:to>
    <xdr:sp macro="" textlink="">
      <xdr:nvSpPr>
        <xdr:cNvPr id="217" name="楕円 216"/>
        <xdr:cNvSpPr/>
      </xdr:nvSpPr>
      <xdr:spPr>
        <a:xfrm>
          <a:off x="2159000" y="91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2240</xdr:rowOff>
    </xdr:from>
    <xdr:ext cx="762000" cy="259045"/>
    <xdr:sp macro="" textlink="">
      <xdr:nvSpPr>
        <xdr:cNvPr id="218" name="テキスト ボックス 217"/>
        <xdr:cNvSpPr txBox="1"/>
      </xdr:nvSpPr>
      <xdr:spPr>
        <a:xfrm>
          <a:off x="1828800" y="89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76200</xdr:rowOff>
    </xdr:from>
    <xdr:to>
      <xdr:col>6</xdr:col>
      <xdr:colOff>171450</xdr:colOff>
      <xdr:row>54</xdr:row>
      <xdr:rowOff>6350</xdr:rowOff>
    </xdr:to>
    <xdr:sp macro="" textlink="">
      <xdr:nvSpPr>
        <xdr:cNvPr id="219" name="楕円 218"/>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16527</xdr:rowOff>
    </xdr:from>
    <xdr:ext cx="762000" cy="259045"/>
    <xdr:sp macro="" textlink="">
      <xdr:nvSpPr>
        <xdr:cNvPr id="220" name="テキスト ボックス 219"/>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その他は、類似団体平均を上回っている。その他のうち繰出金が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を占めている。国保特別会計への赤字補てん的な繰出金があることや、簡易水道事業、下水道事業などで、施設の老朽化に伴う更新時期が近付いてきており、今後は、当該事業特別会計への繰出金が増えることが予想さ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17272</xdr:rowOff>
    </xdr:to>
    <xdr:cxnSp macro="">
      <xdr:nvCxnSpPr>
        <xdr:cNvPr id="250" name="直線コネクタ 249"/>
        <xdr:cNvCxnSpPr/>
      </xdr:nvCxnSpPr>
      <xdr:spPr>
        <a:xfrm>
          <a:off x="15671800" y="99339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5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57</xdr:row>
      <xdr:rowOff>161290</xdr:rowOff>
    </xdr:to>
    <xdr:cxnSp macro="">
      <xdr:nvCxnSpPr>
        <xdr:cNvPr id="253" name="直線コネクタ 252"/>
        <xdr:cNvCxnSpPr/>
      </xdr:nvCxnSpPr>
      <xdr:spPr>
        <a:xfrm>
          <a:off x="14782800" y="993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121683</xdr:rowOff>
    </xdr:from>
    <xdr:ext cx="736600" cy="259045"/>
    <xdr:sp macro="" textlink="">
      <xdr:nvSpPr>
        <xdr:cNvPr id="255" name="テキスト ボックス 254"/>
        <xdr:cNvSpPr txBox="1"/>
      </xdr:nvSpPr>
      <xdr:spPr>
        <a:xfrm>
          <a:off x="15290800" y="9551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49276</xdr:rowOff>
    </xdr:to>
    <xdr:cxnSp macro="">
      <xdr:nvCxnSpPr>
        <xdr:cNvPr id="256" name="直線コネクタ 255"/>
        <xdr:cNvCxnSpPr/>
      </xdr:nvCxnSpPr>
      <xdr:spPr>
        <a:xfrm flipV="1">
          <a:off x="13893800" y="99339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98823</xdr:rowOff>
    </xdr:from>
    <xdr:ext cx="762000" cy="259045"/>
    <xdr:sp macro="" textlink="">
      <xdr:nvSpPr>
        <xdr:cNvPr id="258" name="テキスト ボックス 257"/>
        <xdr:cNvSpPr txBox="1"/>
      </xdr:nvSpPr>
      <xdr:spPr>
        <a:xfrm>
          <a:off x="14401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49276</xdr:rowOff>
    </xdr:from>
    <xdr:to>
      <xdr:col>69</xdr:col>
      <xdr:colOff>92075</xdr:colOff>
      <xdr:row>58</xdr:row>
      <xdr:rowOff>72136</xdr:rowOff>
    </xdr:to>
    <xdr:cxnSp macro="">
      <xdr:nvCxnSpPr>
        <xdr:cNvPr id="259" name="直線コネクタ 258"/>
        <xdr:cNvCxnSpPr/>
      </xdr:nvCxnSpPr>
      <xdr:spPr>
        <a:xfrm flipV="1">
          <a:off x="13004800" y="99933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117111</xdr:rowOff>
    </xdr:from>
    <xdr:ext cx="762000" cy="259045"/>
    <xdr:sp macro="" textlink="">
      <xdr:nvSpPr>
        <xdr:cNvPr id="261" name="テキスト ボックス 260"/>
        <xdr:cNvSpPr txBox="1"/>
      </xdr:nvSpPr>
      <xdr:spPr>
        <a:xfrm>
          <a:off x="13512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3" name="テキスト ボックス 262"/>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137922</xdr:rowOff>
    </xdr:from>
    <xdr:to>
      <xdr:col>82</xdr:col>
      <xdr:colOff>158750</xdr:colOff>
      <xdr:row>58</xdr:row>
      <xdr:rowOff>68072</xdr:rowOff>
    </xdr:to>
    <xdr:sp macro="" textlink="">
      <xdr:nvSpPr>
        <xdr:cNvPr id="269" name="楕円 268"/>
        <xdr:cNvSpPr/>
      </xdr:nvSpPr>
      <xdr:spPr>
        <a:xfrm>
          <a:off x="164592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109999</xdr:rowOff>
    </xdr:from>
    <xdr:ext cx="762000" cy="259045"/>
    <xdr:sp macro="" textlink="">
      <xdr:nvSpPr>
        <xdr:cNvPr id="270" name="その他該当値テキスト"/>
        <xdr:cNvSpPr txBox="1"/>
      </xdr:nvSpPr>
      <xdr:spPr>
        <a:xfrm>
          <a:off x="165989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71" name="楕円 270"/>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72" name="テキスト ボックス 271"/>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3" name="楕円 272"/>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4" name="テキスト ボックス 273"/>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169926</xdr:rowOff>
    </xdr:from>
    <xdr:to>
      <xdr:col>69</xdr:col>
      <xdr:colOff>142875</xdr:colOff>
      <xdr:row>58</xdr:row>
      <xdr:rowOff>100076</xdr:rowOff>
    </xdr:to>
    <xdr:sp macro="" textlink="">
      <xdr:nvSpPr>
        <xdr:cNvPr id="275" name="楕円 274"/>
        <xdr:cNvSpPr/>
      </xdr:nvSpPr>
      <xdr:spPr>
        <a:xfrm>
          <a:off x="138430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84853</xdr:rowOff>
    </xdr:from>
    <xdr:ext cx="762000" cy="259045"/>
    <xdr:sp macro="" textlink="">
      <xdr:nvSpPr>
        <xdr:cNvPr id="276" name="テキスト ボックス 275"/>
        <xdr:cNvSpPr txBox="1"/>
      </xdr:nvSpPr>
      <xdr:spPr>
        <a:xfrm>
          <a:off x="13512800" y="1002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21336</xdr:rowOff>
    </xdr:from>
    <xdr:to>
      <xdr:col>65</xdr:col>
      <xdr:colOff>53975</xdr:colOff>
      <xdr:row>58</xdr:row>
      <xdr:rowOff>122936</xdr:rowOff>
    </xdr:to>
    <xdr:sp macro="" textlink="">
      <xdr:nvSpPr>
        <xdr:cNvPr id="277" name="楕円 276"/>
        <xdr:cNvSpPr/>
      </xdr:nvSpPr>
      <xdr:spPr>
        <a:xfrm>
          <a:off x="12954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107713</xdr:rowOff>
    </xdr:from>
    <xdr:ext cx="762000" cy="259045"/>
    <xdr:sp macro="" textlink="">
      <xdr:nvSpPr>
        <xdr:cNvPr id="278" name="テキスト ボックス 277"/>
        <xdr:cNvSpPr txBox="1"/>
      </xdr:nvSpPr>
      <xdr:spPr>
        <a:xfrm>
          <a:off x="1262380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年度以降、少子化対策特別事業として、副教材費を補助する子育て支援事業や、給食費の半額補助などを実施しており、増加傾向にある。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今後は、補助金を交付するのが適当な事業を行っているかなどについて基準を設けて、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必要性の低い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補助金は見直しをすすめる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127000</xdr:rowOff>
    </xdr:to>
    <xdr:cxnSp macro="">
      <xdr:nvCxnSpPr>
        <xdr:cNvPr id="308" name="直線コネクタ 307"/>
        <xdr:cNvCxnSpPr/>
      </xdr:nvCxnSpPr>
      <xdr:spPr>
        <a:xfrm>
          <a:off x="15671800" y="6276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104140</xdr:rowOff>
    </xdr:to>
    <xdr:cxnSp macro="">
      <xdr:nvCxnSpPr>
        <xdr:cNvPr id="311" name="直線コネクタ 310"/>
        <xdr:cNvCxnSpPr/>
      </xdr:nvCxnSpPr>
      <xdr:spPr>
        <a:xfrm>
          <a:off x="14782800" y="62031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3" name="テキスト ボックス 312"/>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30988</xdr:rowOff>
    </xdr:to>
    <xdr:cxnSp macro="">
      <xdr:nvCxnSpPr>
        <xdr:cNvPr id="314" name="直線コネクタ 313"/>
        <xdr:cNvCxnSpPr/>
      </xdr:nvCxnSpPr>
      <xdr:spPr>
        <a:xfrm>
          <a:off x="13893800" y="6203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16" name="テキスト ボックス 315"/>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76708</xdr:rowOff>
    </xdr:to>
    <xdr:cxnSp macro="">
      <xdr:nvCxnSpPr>
        <xdr:cNvPr id="317" name="直線コネクタ 316"/>
        <xdr:cNvCxnSpPr/>
      </xdr:nvCxnSpPr>
      <xdr:spPr>
        <a:xfrm flipV="1">
          <a:off x="13004800" y="62031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9" name="テキスト ボックス 318"/>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1" name="テキスト ボックス 32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7" name="楕円 326"/>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8"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29" name="楕円 328"/>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30" name="テキスト ボックス 329"/>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31" name="楕円 330"/>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32" name="テキスト ボックス 331"/>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33" name="楕円 332"/>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4" name="テキスト ボックス 33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35" name="楕円 334"/>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36" name="テキスト ボックス 335"/>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と同様、４町及び２一部事務組合が発行した地方債をすべて新町が引き継いだため、合併以降類似団体を上回っていたが、新規地方債の発行を抑制し、繰上償還も行うなど地方債残高圧縮の対策を講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た結果、類似団体の平均と同水準になっている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基金等の活用も検討しながら、財政の健全化に努めていく。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74422</xdr:rowOff>
    </xdr:from>
    <xdr:to>
      <xdr:col>24</xdr:col>
      <xdr:colOff>25400</xdr:colOff>
      <xdr:row>77</xdr:row>
      <xdr:rowOff>115570</xdr:rowOff>
    </xdr:to>
    <xdr:cxnSp macro="">
      <xdr:nvCxnSpPr>
        <xdr:cNvPr id="366" name="直線コネクタ 365"/>
        <xdr:cNvCxnSpPr/>
      </xdr:nvCxnSpPr>
      <xdr:spPr>
        <a:xfrm flipV="1">
          <a:off x="3987800" y="132760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124713</xdr:rowOff>
    </xdr:to>
    <xdr:cxnSp macro="">
      <xdr:nvCxnSpPr>
        <xdr:cNvPr id="369" name="直線コネクタ 368"/>
        <xdr:cNvCxnSpPr/>
      </xdr:nvCxnSpPr>
      <xdr:spPr>
        <a:xfrm flipV="1">
          <a:off x="3098800" y="133172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1" name="テキスト ボックス 370"/>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78</xdr:row>
      <xdr:rowOff>17272</xdr:rowOff>
    </xdr:to>
    <xdr:cxnSp macro="">
      <xdr:nvCxnSpPr>
        <xdr:cNvPr id="372" name="直線コネクタ 371"/>
        <xdr:cNvCxnSpPr/>
      </xdr:nvCxnSpPr>
      <xdr:spPr>
        <a:xfrm flipV="1">
          <a:off x="2209800" y="133263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4" name="テキスト ボックス 373"/>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17272</xdr:rowOff>
    </xdr:from>
    <xdr:to>
      <xdr:col>11</xdr:col>
      <xdr:colOff>9525</xdr:colOff>
      <xdr:row>78</xdr:row>
      <xdr:rowOff>49276</xdr:rowOff>
    </xdr:to>
    <xdr:cxnSp macro="">
      <xdr:nvCxnSpPr>
        <xdr:cNvPr id="375" name="直線コネクタ 374"/>
        <xdr:cNvCxnSpPr/>
      </xdr:nvCxnSpPr>
      <xdr:spPr>
        <a:xfrm flipV="1">
          <a:off x="1320800" y="133903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64533</xdr:rowOff>
    </xdr:from>
    <xdr:ext cx="762000" cy="259045"/>
    <xdr:sp macro="" textlink="">
      <xdr:nvSpPr>
        <xdr:cNvPr id="377" name="テキスト ボックス 376"/>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9" name="テキスト ボックス 378"/>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85" name="楕円 384"/>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40149</xdr:rowOff>
    </xdr:from>
    <xdr:ext cx="762000" cy="259045"/>
    <xdr:sp macro="" textlink="">
      <xdr:nvSpPr>
        <xdr:cNvPr id="386" name="公債費該当値テキスト"/>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87" name="楕円 386"/>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8" name="テキスト ボックス 387"/>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89" name="楕円 388"/>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90" name="テキスト ボックス 389"/>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137922</xdr:rowOff>
    </xdr:from>
    <xdr:to>
      <xdr:col>11</xdr:col>
      <xdr:colOff>60325</xdr:colOff>
      <xdr:row>78</xdr:row>
      <xdr:rowOff>68072</xdr:rowOff>
    </xdr:to>
    <xdr:sp macro="" textlink="">
      <xdr:nvSpPr>
        <xdr:cNvPr id="391" name="楕円 390"/>
        <xdr:cNvSpPr/>
      </xdr:nvSpPr>
      <xdr:spPr>
        <a:xfrm>
          <a:off x="2159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52849</xdr:rowOff>
    </xdr:from>
    <xdr:ext cx="762000" cy="259045"/>
    <xdr:sp macro="" textlink="">
      <xdr:nvSpPr>
        <xdr:cNvPr id="392" name="テキスト ボックス 391"/>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93" name="楕円 392"/>
        <xdr:cNvSpPr/>
      </xdr:nvSpPr>
      <xdr:spPr>
        <a:xfrm>
          <a:off x="1270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94" name="テキスト ボックス 393"/>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年度数値が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ポイント悪化しているのは、普通交付税の減による経常一般財源の減少及び、物件費の数値の増によるものである。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主な内訳としては、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％）が最も高く、ついで繰出金（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人件費については、新規採用の抑制を図り、適正な定員管理に努める。繰出金については、簡易水道事業、下水道事業などで、施設の老朽化に伴う更新時期が近付いてきており、今後は、当該事業特別会計への繰出金が増えることが予想さ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5080</xdr:rowOff>
    </xdr:from>
    <xdr:to>
      <xdr:col>82</xdr:col>
      <xdr:colOff>107950</xdr:colOff>
      <xdr:row>74</xdr:row>
      <xdr:rowOff>77470</xdr:rowOff>
    </xdr:to>
    <xdr:cxnSp macro="">
      <xdr:nvCxnSpPr>
        <xdr:cNvPr id="427" name="直線コネクタ 426"/>
        <xdr:cNvCxnSpPr/>
      </xdr:nvCxnSpPr>
      <xdr:spPr>
        <a:xfrm>
          <a:off x="15671800" y="1252093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116857</xdr:rowOff>
    </xdr:from>
    <xdr:ext cx="762000" cy="259045"/>
    <xdr:sp macro="" textlink="">
      <xdr:nvSpPr>
        <xdr:cNvPr id="428" name="公債費以外平均値テキスト"/>
        <xdr:cNvSpPr txBox="1"/>
      </xdr:nvSpPr>
      <xdr:spPr>
        <a:xfrm>
          <a:off x="16598900" y="12975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5080</xdr:rowOff>
    </xdr:from>
    <xdr:to>
      <xdr:col>78</xdr:col>
      <xdr:colOff>69850</xdr:colOff>
      <xdr:row>73</xdr:row>
      <xdr:rowOff>31750</xdr:rowOff>
    </xdr:to>
    <xdr:cxnSp macro="">
      <xdr:nvCxnSpPr>
        <xdr:cNvPr id="430" name="直線コネクタ 429"/>
        <xdr:cNvCxnSpPr/>
      </xdr:nvCxnSpPr>
      <xdr:spPr>
        <a:xfrm flipV="1">
          <a:off x="14782800" y="125209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36847</xdr:rowOff>
    </xdr:from>
    <xdr:ext cx="736600" cy="259045"/>
    <xdr:sp macro="" textlink="">
      <xdr:nvSpPr>
        <xdr:cNvPr id="432" name="テキスト ボックス 431"/>
        <xdr:cNvSpPr txBox="1"/>
      </xdr:nvSpPr>
      <xdr:spPr>
        <a:xfrm>
          <a:off x="15290800" y="130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31750</xdr:rowOff>
    </xdr:from>
    <xdr:to>
      <xdr:col>73</xdr:col>
      <xdr:colOff>180975</xdr:colOff>
      <xdr:row>73</xdr:row>
      <xdr:rowOff>153670</xdr:rowOff>
    </xdr:to>
    <xdr:cxnSp macro="">
      <xdr:nvCxnSpPr>
        <xdr:cNvPr id="433" name="直線コネクタ 432"/>
        <xdr:cNvCxnSpPr/>
      </xdr:nvCxnSpPr>
      <xdr:spPr>
        <a:xfrm flipV="1">
          <a:off x="13893800" y="125476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132097</xdr:rowOff>
    </xdr:from>
    <xdr:ext cx="762000" cy="259045"/>
    <xdr:sp macro="" textlink="">
      <xdr:nvSpPr>
        <xdr:cNvPr id="435" name="テキスト ボックス 434"/>
        <xdr:cNvSpPr txBox="1"/>
      </xdr:nvSpPr>
      <xdr:spPr>
        <a:xfrm>
          <a:off x="14401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153670</xdr:rowOff>
    </xdr:from>
    <xdr:to>
      <xdr:col>69</xdr:col>
      <xdr:colOff>92075</xdr:colOff>
      <xdr:row>74</xdr:row>
      <xdr:rowOff>24130</xdr:rowOff>
    </xdr:to>
    <xdr:cxnSp macro="">
      <xdr:nvCxnSpPr>
        <xdr:cNvPr id="436" name="直線コネクタ 435"/>
        <xdr:cNvCxnSpPr/>
      </xdr:nvCxnSpPr>
      <xdr:spPr>
        <a:xfrm flipV="1">
          <a:off x="13004800" y="126695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124477</xdr:rowOff>
    </xdr:from>
    <xdr:ext cx="762000" cy="259045"/>
    <xdr:sp macro="" textlink="">
      <xdr:nvSpPr>
        <xdr:cNvPr id="438" name="テキスト ボックス 437"/>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74947</xdr:rowOff>
    </xdr:from>
    <xdr:ext cx="762000" cy="259045"/>
    <xdr:sp macro="" textlink="">
      <xdr:nvSpPr>
        <xdr:cNvPr id="440" name="テキスト ボックス 439"/>
        <xdr:cNvSpPr txBox="1"/>
      </xdr:nvSpPr>
      <xdr:spPr>
        <a:xfrm>
          <a:off x="12623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26670</xdr:rowOff>
    </xdr:from>
    <xdr:to>
      <xdr:col>82</xdr:col>
      <xdr:colOff>158750</xdr:colOff>
      <xdr:row>74</xdr:row>
      <xdr:rowOff>128270</xdr:rowOff>
    </xdr:to>
    <xdr:sp macro="" textlink="">
      <xdr:nvSpPr>
        <xdr:cNvPr id="446" name="楕円 445"/>
        <xdr:cNvSpPr/>
      </xdr:nvSpPr>
      <xdr:spPr>
        <a:xfrm>
          <a:off x="164592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43197</xdr:rowOff>
    </xdr:from>
    <xdr:ext cx="762000" cy="259045"/>
    <xdr:sp macro="" textlink="">
      <xdr:nvSpPr>
        <xdr:cNvPr id="447" name="公債費以外該当値テキスト"/>
        <xdr:cNvSpPr txBox="1"/>
      </xdr:nvSpPr>
      <xdr:spPr>
        <a:xfrm>
          <a:off x="165989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125730</xdr:rowOff>
    </xdr:from>
    <xdr:to>
      <xdr:col>78</xdr:col>
      <xdr:colOff>120650</xdr:colOff>
      <xdr:row>73</xdr:row>
      <xdr:rowOff>55880</xdr:rowOff>
    </xdr:to>
    <xdr:sp macro="" textlink="">
      <xdr:nvSpPr>
        <xdr:cNvPr id="448" name="楕円 447"/>
        <xdr:cNvSpPr/>
      </xdr:nvSpPr>
      <xdr:spPr>
        <a:xfrm>
          <a:off x="15621000" y="124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66057</xdr:rowOff>
    </xdr:from>
    <xdr:ext cx="736600" cy="259045"/>
    <xdr:sp macro="" textlink="">
      <xdr:nvSpPr>
        <xdr:cNvPr id="449" name="テキスト ボックス 448"/>
        <xdr:cNvSpPr txBox="1"/>
      </xdr:nvSpPr>
      <xdr:spPr>
        <a:xfrm>
          <a:off x="15290800" y="12239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152400</xdr:rowOff>
    </xdr:from>
    <xdr:to>
      <xdr:col>74</xdr:col>
      <xdr:colOff>31750</xdr:colOff>
      <xdr:row>73</xdr:row>
      <xdr:rowOff>82550</xdr:rowOff>
    </xdr:to>
    <xdr:sp macro="" textlink="">
      <xdr:nvSpPr>
        <xdr:cNvPr id="450" name="楕円 449"/>
        <xdr:cNvSpPr/>
      </xdr:nvSpPr>
      <xdr:spPr>
        <a:xfrm>
          <a:off x="14732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92727</xdr:rowOff>
    </xdr:from>
    <xdr:ext cx="762000" cy="259045"/>
    <xdr:sp macro="" textlink="">
      <xdr:nvSpPr>
        <xdr:cNvPr id="451" name="テキスト ボックス 450"/>
        <xdr:cNvSpPr txBox="1"/>
      </xdr:nvSpPr>
      <xdr:spPr>
        <a:xfrm>
          <a:off x="14401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102870</xdr:rowOff>
    </xdr:from>
    <xdr:to>
      <xdr:col>69</xdr:col>
      <xdr:colOff>142875</xdr:colOff>
      <xdr:row>74</xdr:row>
      <xdr:rowOff>33020</xdr:rowOff>
    </xdr:to>
    <xdr:sp macro="" textlink="">
      <xdr:nvSpPr>
        <xdr:cNvPr id="452" name="楕円 451"/>
        <xdr:cNvSpPr/>
      </xdr:nvSpPr>
      <xdr:spPr>
        <a:xfrm>
          <a:off x="13843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43197</xdr:rowOff>
    </xdr:from>
    <xdr:ext cx="762000" cy="259045"/>
    <xdr:sp macro="" textlink="">
      <xdr:nvSpPr>
        <xdr:cNvPr id="453" name="テキスト ボックス 452"/>
        <xdr:cNvSpPr txBox="1"/>
      </xdr:nvSpPr>
      <xdr:spPr>
        <a:xfrm>
          <a:off x="13512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144780</xdr:rowOff>
    </xdr:from>
    <xdr:to>
      <xdr:col>65</xdr:col>
      <xdr:colOff>53975</xdr:colOff>
      <xdr:row>74</xdr:row>
      <xdr:rowOff>74930</xdr:rowOff>
    </xdr:to>
    <xdr:sp macro="" textlink="">
      <xdr:nvSpPr>
        <xdr:cNvPr id="454" name="楕円 453"/>
        <xdr:cNvSpPr/>
      </xdr:nvSpPr>
      <xdr:spPr>
        <a:xfrm>
          <a:off x="12954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85107</xdr:rowOff>
    </xdr:from>
    <xdr:ext cx="762000" cy="259045"/>
    <xdr:sp macro="" textlink="">
      <xdr:nvSpPr>
        <xdr:cNvPr id="455" name="テキスト ボックス 454"/>
        <xdr:cNvSpPr txBox="1"/>
      </xdr:nvSpPr>
      <xdr:spPr>
        <a:xfrm>
          <a:off x="12623800" y="1242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40894</xdr:rowOff>
    </xdr:from>
    <xdr:to>
      <xdr:col>29</xdr:col>
      <xdr:colOff>127000</xdr:colOff>
      <xdr:row>12</xdr:row>
      <xdr:rowOff>76343</xdr:rowOff>
    </xdr:to>
    <xdr:cxnSp macro="">
      <xdr:nvCxnSpPr>
        <xdr:cNvPr id="52" name="直線コネクタ 51"/>
        <xdr:cNvCxnSpPr/>
      </xdr:nvCxnSpPr>
      <xdr:spPr bwMode="auto">
        <a:xfrm flipV="1">
          <a:off x="5003800" y="2145919"/>
          <a:ext cx="647700" cy="35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109798</xdr:rowOff>
    </xdr:from>
    <xdr:ext cx="762000" cy="259045"/>
    <xdr:sp macro="" textlink="">
      <xdr:nvSpPr>
        <xdr:cNvPr id="53" name="人口1人当たり決算額の推移平均値テキスト130"/>
        <xdr:cNvSpPr txBox="1"/>
      </xdr:nvSpPr>
      <xdr:spPr>
        <a:xfrm>
          <a:off x="5740400" y="290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3551</xdr:rowOff>
    </xdr:from>
    <xdr:to>
      <xdr:col>26</xdr:col>
      <xdr:colOff>50800</xdr:colOff>
      <xdr:row>12</xdr:row>
      <xdr:rowOff>76343</xdr:rowOff>
    </xdr:to>
    <xdr:cxnSp macro="">
      <xdr:nvCxnSpPr>
        <xdr:cNvPr id="55" name="直線コネクタ 54"/>
        <xdr:cNvCxnSpPr/>
      </xdr:nvCxnSpPr>
      <xdr:spPr bwMode="auto">
        <a:xfrm>
          <a:off x="4305300" y="2108576"/>
          <a:ext cx="698500" cy="72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75720</xdr:rowOff>
    </xdr:from>
    <xdr:ext cx="736600" cy="259045"/>
    <xdr:sp macro="" textlink="">
      <xdr:nvSpPr>
        <xdr:cNvPr id="57" name="テキスト ボックス 56"/>
        <xdr:cNvSpPr txBox="1"/>
      </xdr:nvSpPr>
      <xdr:spPr>
        <a:xfrm>
          <a:off x="4622800" y="30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1885</xdr:rowOff>
    </xdr:from>
    <xdr:to>
      <xdr:col>22</xdr:col>
      <xdr:colOff>114300</xdr:colOff>
      <xdr:row>12</xdr:row>
      <xdr:rowOff>3551</xdr:rowOff>
    </xdr:to>
    <xdr:cxnSp macro="">
      <xdr:nvCxnSpPr>
        <xdr:cNvPr id="58" name="直線コネクタ 57"/>
        <xdr:cNvCxnSpPr/>
      </xdr:nvCxnSpPr>
      <xdr:spPr bwMode="auto">
        <a:xfrm>
          <a:off x="3606800" y="2106910"/>
          <a:ext cx="698500" cy="1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86644</xdr:rowOff>
    </xdr:from>
    <xdr:ext cx="762000" cy="259045"/>
    <xdr:sp macro="" textlink="">
      <xdr:nvSpPr>
        <xdr:cNvPr id="60" name="テキスト ボックス 59"/>
        <xdr:cNvSpPr txBox="1"/>
      </xdr:nvSpPr>
      <xdr:spPr>
        <a:xfrm>
          <a:off x="3924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1885</xdr:rowOff>
    </xdr:from>
    <xdr:to>
      <xdr:col>18</xdr:col>
      <xdr:colOff>177800</xdr:colOff>
      <xdr:row>12</xdr:row>
      <xdr:rowOff>24010</xdr:rowOff>
    </xdr:to>
    <xdr:cxnSp macro="">
      <xdr:nvCxnSpPr>
        <xdr:cNvPr id="61" name="直線コネクタ 60"/>
        <xdr:cNvCxnSpPr/>
      </xdr:nvCxnSpPr>
      <xdr:spPr bwMode="auto">
        <a:xfrm flipV="1">
          <a:off x="2908300" y="2106910"/>
          <a:ext cx="698500" cy="22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115480</xdr:rowOff>
    </xdr:from>
    <xdr:ext cx="762000" cy="259045"/>
    <xdr:sp macro="" textlink="">
      <xdr:nvSpPr>
        <xdr:cNvPr id="63" name="テキスト ボックス 62"/>
        <xdr:cNvSpPr txBox="1"/>
      </xdr:nvSpPr>
      <xdr:spPr>
        <a:xfrm>
          <a:off x="32258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148872</xdr:rowOff>
    </xdr:from>
    <xdr:ext cx="762000" cy="259045"/>
    <xdr:sp macro="" textlink="">
      <xdr:nvSpPr>
        <xdr:cNvPr id="65" name="テキスト ボックス 64"/>
        <xdr:cNvSpPr txBox="1"/>
      </xdr:nvSpPr>
      <xdr:spPr>
        <a:xfrm>
          <a:off x="2527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161544</xdr:rowOff>
    </xdr:from>
    <xdr:to>
      <xdr:col>29</xdr:col>
      <xdr:colOff>177800</xdr:colOff>
      <xdr:row>12</xdr:row>
      <xdr:rowOff>91694</xdr:rowOff>
    </xdr:to>
    <xdr:sp macro="" textlink="">
      <xdr:nvSpPr>
        <xdr:cNvPr id="71" name="楕円 70"/>
        <xdr:cNvSpPr/>
      </xdr:nvSpPr>
      <xdr:spPr bwMode="auto">
        <a:xfrm>
          <a:off x="5600700" y="2095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70121</xdr:rowOff>
    </xdr:from>
    <xdr:ext cx="762000" cy="259045"/>
    <xdr:sp macro="" textlink="">
      <xdr:nvSpPr>
        <xdr:cNvPr id="72" name="人口1人当たり決算額の推移該当値テキスト130"/>
        <xdr:cNvSpPr txBox="1"/>
      </xdr:nvSpPr>
      <xdr:spPr>
        <a:xfrm>
          <a:off x="5740400" y="200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25543</xdr:rowOff>
    </xdr:from>
    <xdr:to>
      <xdr:col>26</xdr:col>
      <xdr:colOff>101600</xdr:colOff>
      <xdr:row>12</xdr:row>
      <xdr:rowOff>127143</xdr:rowOff>
    </xdr:to>
    <xdr:sp macro="" textlink="">
      <xdr:nvSpPr>
        <xdr:cNvPr id="73" name="楕円 72"/>
        <xdr:cNvSpPr/>
      </xdr:nvSpPr>
      <xdr:spPr bwMode="auto">
        <a:xfrm>
          <a:off x="4953000" y="2130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137320</xdr:rowOff>
    </xdr:from>
    <xdr:ext cx="736600" cy="259045"/>
    <xdr:sp macro="" textlink="">
      <xdr:nvSpPr>
        <xdr:cNvPr id="74" name="テキスト ボックス 73"/>
        <xdr:cNvSpPr txBox="1"/>
      </xdr:nvSpPr>
      <xdr:spPr>
        <a:xfrm>
          <a:off x="4622800" y="1899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124201</xdr:rowOff>
    </xdr:from>
    <xdr:to>
      <xdr:col>22</xdr:col>
      <xdr:colOff>165100</xdr:colOff>
      <xdr:row>12</xdr:row>
      <xdr:rowOff>54351</xdr:rowOff>
    </xdr:to>
    <xdr:sp macro="" textlink="">
      <xdr:nvSpPr>
        <xdr:cNvPr id="75" name="楕円 74"/>
        <xdr:cNvSpPr/>
      </xdr:nvSpPr>
      <xdr:spPr bwMode="auto">
        <a:xfrm>
          <a:off x="4254500" y="2057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64528</xdr:rowOff>
    </xdr:from>
    <xdr:ext cx="762000" cy="259045"/>
    <xdr:sp macro="" textlink="">
      <xdr:nvSpPr>
        <xdr:cNvPr id="76" name="テキスト ボックス 75"/>
        <xdr:cNvSpPr txBox="1"/>
      </xdr:nvSpPr>
      <xdr:spPr>
        <a:xfrm>
          <a:off x="3924300" y="182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122535</xdr:rowOff>
    </xdr:from>
    <xdr:to>
      <xdr:col>19</xdr:col>
      <xdr:colOff>38100</xdr:colOff>
      <xdr:row>12</xdr:row>
      <xdr:rowOff>52685</xdr:rowOff>
    </xdr:to>
    <xdr:sp macro="" textlink="">
      <xdr:nvSpPr>
        <xdr:cNvPr id="77" name="楕円 76"/>
        <xdr:cNvSpPr/>
      </xdr:nvSpPr>
      <xdr:spPr bwMode="auto">
        <a:xfrm>
          <a:off x="3556000" y="205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62862</xdr:rowOff>
    </xdr:from>
    <xdr:ext cx="762000" cy="259045"/>
    <xdr:sp macro="" textlink="">
      <xdr:nvSpPr>
        <xdr:cNvPr id="78" name="テキスト ボックス 77"/>
        <xdr:cNvSpPr txBox="1"/>
      </xdr:nvSpPr>
      <xdr:spPr>
        <a:xfrm>
          <a:off x="3225800" y="182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144660</xdr:rowOff>
    </xdr:from>
    <xdr:to>
      <xdr:col>15</xdr:col>
      <xdr:colOff>101600</xdr:colOff>
      <xdr:row>12</xdr:row>
      <xdr:rowOff>74810</xdr:rowOff>
    </xdr:to>
    <xdr:sp macro="" textlink="">
      <xdr:nvSpPr>
        <xdr:cNvPr id="79" name="楕円 78"/>
        <xdr:cNvSpPr/>
      </xdr:nvSpPr>
      <xdr:spPr bwMode="auto">
        <a:xfrm>
          <a:off x="2857500" y="2078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84987</xdr:rowOff>
    </xdr:from>
    <xdr:ext cx="762000" cy="259045"/>
    <xdr:sp macro="" textlink="">
      <xdr:nvSpPr>
        <xdr:cNvPr id="80" name="テキスト ボックス 79"/>
        <xdr:cNvSpPr txBox="1"/>
      </xdr:nvSpPr>
      <xdr:spPr>
        <a:xfrm>
          <a:off x="2527300" y="184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65469</xdr:rowOff>
    </xdr:from>
    <xdr:to>
      <xdr:col>29</xdr:col>
      <xdr:colOff>127000</xdr:colOff>
      <xdr:row>35</xdr:row>
      <xdr:rowOff>197580</xdr:rowOff>
    </xdr:to>
    <xdr:cxnSp macro="">
      <xdr:nvCxnSpPr>
        <xdr:cNvPr id="113" name="直線コネクタ 112"/>
        <xdr:cNvCxnSpPr/>
      </xdr:nvCxnSpPr>
      <xdr:spPr bwMode="auto">
        <a:xfrm>
          <a:off x="5003800" y="6675819"/>
          <a:ext cx="647700" cy="132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324528</xdr:rowOff>
    </xdr:from>
    <xdr:ext cx="762000" cy="259045"/>
    <xdr:sp macro="" textlink="">
      <xdr:nvSpPr>
        <xdr:cNvPr id="114" name="人口1人当たり決算額の推移平均値テキスト445"/>
        <xdr:cNvSpPr txBox="1"/>
      </xdr:nvSpPr>
      <xdr:spPr>
        <a:xfrm>
          <a:off x="5740400" y="659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302622</xdr:rowOff>
    </xdr:from>
    <xdr:to>
      <xdr:col>26</xdr:col>
      <xdr:colOff>50800</xdr:colOff>
      <xdr:row>35</xdr:row>
      <xdr:rowOff>65469</xdr:rowOff>
    </xdr:to>
    <xdr:cxnSp macro="">
      <xdr:nvCxnSpPr>
        <xdr:cNvPr id="116" name="直線コネクタ 115"/>
        <xdr:cNvCxnSpPr/>
      </xdr:nvCxnSpPr>
      <xdr:spPr bwMode="auto">
        <a:xfrm>
          <a:off x="4305300" y="6570072"/>
          <a:ext cx="698500" cy="105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220051</xdr:rowOff>
    </xdr:from>
    <xdr:ext cx="736600" cy="259045"/>
    <xdr:sp macro="" textlink="">
      <xdr:nvSpPr>
        <xdr:cNvPr id="118" name="テキスト ボックス 117"/>
        <xdr:cNvSpPr txBox="1"/>
      </xdr:nvSpPr>
      <xdr:spPr>
        <a:xfrm>
          <a:off x="4622800" y="6830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302622</xdr:rowOff>
    </xdr:from>
    <xdr:to>
      <xdr:col>22</xdr:col>
      <xdr:colOff>114300</xdr:colOff>
      <xdr:row>34</xdr:row>
      <xdr:rowOff>319424</xdr:rowOff>
    </xdr:to>
    <xdr:cxnSp macro="">
      <xdr:nvCxnSpPr>
        <xdr:cNvPr id="119" name="直線コネクタ 118"/>
        <xdr:cNvCxnSpPr/>
      </xdr:nvCxnSpPr>
      <xdr:spPr bwMode="auto">
        <a:xfrm flipV="1">
          <a:off x="3606800" y="6570072"/>
          <a:ext cx="6985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206735</xdr:rowOff>
    </xdr:from>
    <xdr:ext cx="762000" cy="259045"/>
    <xdr:sp macro="" textlink="">
      <xdr:nvSpPr>
        <xdr:cNvPr id="121" name="テキスト ボックス 120"/>
        <xdr:cNvSpPr txBox="1"/>
      </xdr:nvSpPr>
      <xdr:spPr>
        <a:xfrm>
          <a:off x="3924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184112</xdr:rowOff>
    </xdr:from>
    <xdr:to>
      <xdr:col>18</xdr:col>
      <xdr:colOff>177800</xdr:colOff>
      <xdr:row>34</xdr:row>
      <xdr:rowOff>319424</xdr:rowOff>
    </xdr:to>
    <xdr:cxnSp macro="">
      <xdr:nvCxnSpPr>
        <xdr:cNvPr id="122" name="直線コネクタ 121"/>
        <xdr:cNvCxnSpPr/>
      </xdr:nvCxnSpPr>
      <xdr:spPr bwMode="auto">
        <a:xfrm>
          <a:off x="2908300" y="6451562"/>
          <a:ext cx="698500" cy="135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168330</xdr:rowOff>
    </xdr:from>
    <xdr:ext cx="762000" cy="259045"/>
    <xdr:sp macro="" textlink="">
      <xdr:nvSpPr>
        <xdr:cNvPr id="124" name="テキスト ボックス 123"/>
        <xdr:cNvSpPr txBox="1"/>
      </xdr:nvSpPr>
      <xdr:spPr>
        <a:xfrm>
          <a:off x="32258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117447</xdr:rowOff>
    </xdr:from>
    <xdr:ext cx="762000" cy="259045"/>
    <xdr:sp macro="" textlink="">
      <xdr:nvSpPr>
        <xdr:cNvPr id="126" name="テキスト ボックス 125"/>
        <xdr:cNvSpPr txBox="1"/>
      </xdr:nvSpPr>
      <xdr:spPr>
        <a:xfrm>
          <a:off x="2527300" y="67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146780</xdr:rowOff>
    </xdr:from>
    <xdr:to>
      <xdr:col>29</xdr:col>
      <xdr:colOff>177800</xdr:colOff>
      <xdr:row>35</xdr:row>
      <xdr:rowOff>248380</xdr:rowOff>
    </xdr:to>
    <xdr:sp macro="" textlink="">
      <xdr:nvSpPr>
        <xdr:cNvPr id="132" name="楕円 131"/>
        <xdr:cNvSpPr/>
      </xdr:nvSpPr>
      <xdr:spPr bwMode="auto">
        <a:xfrm>
          <a:off x="5600700" y="6757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118857</xdr:rowOff>
    </xdr:from>
    <xdr:ext cx="762000" cy="259045"/>
    <xdr:sp macro="" textlink="">
      <xdr:nvSpPr>
        <xdr:cNvPr id="133" name="人口1人当たり決算額の推移該当値テキスト445"/>
        <xdr:cNvSpPr txBox="1"/>
      </xdr:nvSpPr>
      <xdr:spPr>
        <a:xfrm>
          <a:off x="57404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14669</xdr:rowOff>
    </xdr:from>
    <xdr:to>
      <xdr:col>26</xdr:col>
      <xdr:colOff>101600</xdr:colOff>
      <xdr:row>35</xdr:row>
      <xdr:rowOff>116269</xdr:rowOff>
    </xdr:to>
    <xdr:sp macro="" textlink="">
      <xdr:nvSpPr>
        <xdr:cNvPr id="134" name="楕円 133"/>
        <xdr:cNvSpPr/>
      </xdr:nvSpPr>
      <xdr:spPr bwMode="auto">
        <a:xfrm>
          <a:off x="4953000" y="6625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126445</xdr:rowOff>
    </xdr:from>
    <xdr:ext cx="736600" cy="259045"/>
    <xdr:sp macro="" textlink="">
      <xdr:nvSpPr>
        <xdr:cNvPr id="135" name="テキスト ボックス 134"/>
        <xdr:cNvSpPr txBox="1"/>
      </xdr:nvSpPr>
      <xdr:spPr>
        <a:xfrm>
          <a:off x="4622800" y="6393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251822</xdr:rowOff>
    </xdr:from>
    <xdr:to>
      <xdr:col>22</xdr:col>
      <xdr:colOff>165100</xdr:colOff>
      <xdr:row>35</xdr:row>
      <xdr:rowOff>10522</xdr:rowOff>
    </xdr:to>
    <xdr:sp macro="" textlink="">
      <xdr:nvSpPr>
        <xdr:cNvPr id="136" name="楕円 135"/>
        <xdr:cNvSpPr/>
      </xdr:nvSpPr>
      <xdr:spPr bwMode="auto">
        <a:xfrm>
          <a:off x="4254500" y="6519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20699</xdr:rowOff>
    </xdr:from>
    <xdr:ext cx="762000" cy="259045"/>
    <xdr:sp macro="" textlink="">
      <xdr:nvSpPr>
        <xdr:cNvPr id="137" name="テキスト ボックス 136"/>
        <xdr:cNvSpPr txBox="1"/>
      </xdr:nvSpPr>
      <xdr:spPr>
        <a:xfrm>
          <a:off x="3924300" y="628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268624</xdr:rowOff>
    </xdr:from>
    <xdr:to>
      <xdr:col>19</xdr:col>
      <xdr:colOff>38100</xdr:colOff>
      <xdr:row>35</xdr:row>
      <xdr:rowOff>27324</xdr:rowOff>
    </xdr:to>
    <xdr:sp macro="" textlink="">
      <xdr:nvSpPr>
        <xdr:cNvPr id="138" name="楕円 137"/>
        <xdr:cNvSpPr/>
      </xdr:nvSpPr>
      <xdr:spPr bwMode="auto">
        <a:xfrm>
          <a:off x="3556000" y="6536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37501</xdr:rowOff>
    </xdr:from>
    <xdr:ext cx="762000" cy="259045"/>
    <xdr:sp macro="" textlink="">
      <xdr:nvSpPr>
        <xdr:cNvPr id="139" name="テキスト ボックス 138"/>
        <xdr:cNvSpPr txBox="1"/>
      </xdr:nvSpPr>
      <xdr:spPr>
        <a:xfrm>
          <a:off x="3225800" y="630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133312</xdr:rowOff>
    </xdr:from>
    <xdr:to>
      <xdr:col>15</xdr:col>
      <xdr:colOff>101600</xdr:colOff>
      <xdr:row>34</xdr:row>
      <xdr:rowOff>234912</xdr:rowOff>
    </xdr:to>
    <xdr:sp macro="" textlink="">
      <xdr:nvSpPr>
        <xdr:cNvPr id="140" name="楕円 139"/>
        <xdr:cNvSpPr/>
      </xdr:nvSpPr>
      <xdr:spPr bwMode="auto">
        <a:xfrm>
          <a:off x="2857500" y="6400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245089</xdr:rowOff>
    </xdr:from>
    <xdr:ext cx="762000" cy="259045"/>
    <xdr:sp macro="" textlink="">
      <xdr:nvSpPr>
        <xdr:cNvPr id="141" name="テキスト ボックス 140"/>
        <xdr:cNvSpPr txBox="1"/>
      </xdr:nvSpPr>
      <xdr:spPr>
        <a:xfrm>
          <a:off x="2527300" y="6169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17,354
17,245
307.44
12,427,725
12,336,699
67,837
8,457,646
13,574,592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4534</xdr:rowOff>
    </xdr:from>
    <xdr:to>
      <xdr:col>24</xdr:col>
      <xdr:colOff>63500</xdr:colOff>
      <xdr:row>33</xdr:row>
      <xdr:rowOff>31648</xdr:rowOff>
    </xdr:to>
    <xdr:cxnSp macro="">
      <xdr:nvCxnSpPr>
        <xdr:cNvPr id="61" name="直線コネクタ 60"/>
        <xdr:cNvCxnSpPr/>
      </xdr:nvCxnSpPr>
      <xdr:spPr>
        <a:xfrm flipV="1">
          <a:off x="3797300" y="5662384"/>
          <a:ext cx="838200" cy="2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24287</xdr:rowOff>
    </xdr:from>
    <xdr:ext cx="534377" cy="259045"/>
    <xdr:sp macro="" textlink="">
      <xdr:nvSpPr>
        <xdr:cNvPr id="62" name="人件費平均値テキスト"/>
        <xdr:cNvSpPr txBox="1"/>
      </xdr:nvSpPr>
      <xdr:spPr>
        <a:xfrm>
          <a:off x="4686300" y="6025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94183</xdr:rowOff>
    </xdr:from>
    <xdr:to>
      <xdr:col>19</xdr:col>
      <xdr:colOff>177800</xdr:colOff>
      <xdr:row>33</xdr:row>
      <xdr:rowOff>31648</xdr:rowOff>
    </xdr:to>
    <xdr:cxnSp macro="">
      <xdr:nvCxnSpPr>
        <xdr:cNvPr id="64" name="直線コネクタ 63"/>
        <xdr:cNvCxnSpPr/>
      </xdr:nvCxnSpPr>
      <xdr:spPr>
        <a:xfrm>
          <a:off x="2908300" y="5580583"/>
          <a:ext cx="889000" cy="10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142752</xdr:rowOff>
    </xdr:from>
    <xdr:ext cx="534377" cy="259045"/>
    <xdr:sp macro="" textlink="">
      <xdr:nvSpPr>
        <xdr:cNvPr id="66" name="テキスト ボックス 65"/>
        <xdr:cNvSpPr txBox="1"/>
      </xdr:nvSpPr>
      <xdr:spPr>
        <a:xfrm>
          <a:off x="3530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94183</xdr:rowOff>
    </xdr:from>
    <xdr:to>
      <xdr:col>15</xdr:col>
      <xdr:colOff>50800</xdr:colOff>
      <xdr:row>32</xdr:row>
      <xdr:rowOff>105588</xdr:rowOff>
    </xdr:to>
    <xdr:cxnSp macro="">
      <xdr:nvCxnSpPr>
        <xdr:cNvPr id="67" name="直線コネクタ 66"/>
        <xdr:cNvCxnSpPr/>
      </xdr:nvCxnSpPr>
      <xdr:spPr>
        <a:xfrm flipV="1">
          <a:off x="2019300" y="5580583"/>
          <a:ext cx="889000" cy="1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136199</xdr:rowOff>
    </xdr:from>
    <xdr:ext cx="534377" cy="259045"/>
    <xdr:sp macro="" textlink="">
      <xdr:nvSpPr>
        <xdr:cNvPr id="69" name="テキスト ボックス 68"/>
        <xdr:cNvSpPr txBox="1"/>
      </xdr:nvSpPr>
      <xdr:spPr>
        <a:xfrm>
          <a:off x="2641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93028</xdr:rowOff>
    </xdr:from>
    <xdr:to>
      <xdr:col>10</xdr:col>
      <xdr:colOff>114300</xdr:colOff>
      <xdr:row>32</xdr:row>
      <xdr:rowOff>105588</xdr:rowOff>
    </xdr:to>
    <xdr:cxnSp macro="">
      <xdr:nvCxnSpPr>
        <xdr:cNvPr id="70" name="直線コネクタ 69"/>
        <xdr:cNvCxnSpPr/>
      </xdr:nvCxnSpPr>
      <xdr:spPr>
        <a:xfrm>
          <a:off x="1130300" y="5579428"/>
          <a:ext cx="889000" cy="1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165130</xdr:rowOff>
    </xdr:from>
    <xdr:ext cx="534377" cy="259045"/>
    <xdr:sp macro="" textlink="">
      <xdr:nvSpPr>
        <xdr:cNvPr id="72" name="テキスト ボックス 71"/>
        <xdr:cNvSpPr txBox="1"/>
      </xdr:nvSpPr>
      <xdr:spPr>
        <a:xfrm>
          <a:off x="1752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4043</xdr:rowOff>
    </xdr:from>
    <xdr:ext cx="534377" cy="259045"/>
    <xdr:sp macro="" textlink="">
      <xdr:nvSpPr>
        <xdr:cNvPr id="74" name="テキスト ボックス 73"/>
        <xdr:cNvSpPr txBox="1"/>
      </xdr:nvSpPr>
      <xdr:spPr>
        <a:xfrm>
          <a:off x="863111"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125184</xdr:rowOff>
    </xdr:from>
    <xdr:to>
      <xdr:col>24</xdr:col>
      <xdr:colOff>114300</xdr:colOff>
      <xdr:row>33</xdr:row>
      <xdr:rowOff>55334</xdr:rowOff>
    </xdr:to>
    <xdr:sp macro="" textlink="">
      <xdr:nvSpPr>
        <xdr:cNvPr id="80" name="楕円 79"/>
        <xdr:cNvSpPr/>
      </xdr:nvSpPr>
      <xdr:spPr>
        <a:xfrm>
          <a:off x="4584700" y="56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148061</xdr:rowOff>
    </xdr:from>
    <xdr:ext cx="599010" cy="259045"/>
    <xdr:sp macro="" textlink="">
      <xdr:nvSpPr>
        <xdr:cNvPr id="81" name="人件費該当値テキスト"/>
        <xdr:cNvSpPr txBox="1"/>
      </xdr:nvSpPr>
      <xdr:spPr>
        <a:xfrm>
          <a:off x="4686300" y="546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152298</xdr:rowOff>
    </xdr:from>
    <xdr:to>
      <xdr:col>20</xdr:col>
      <xdr:colOff>38100</xdr:colOff>
      <xdr:row>33</xdr:row>
      <xdr:rowOff>82448</xdr:rowOff>
    </xdr:to>
    <xdr:sp macro="" textlink="">
      <xdr:nvSpPr>
        <xdr:cNvPr id="82" name="楕円 81"/>
        <xdr:cNvSpPr/>
      </xdr:nvSpPr>
      <xdr:spPr>
        <a:xfrm>
          <a:off x="3746500" y="56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98975</xdr:rowOff>
    </xdr:from>
    <xdr:ext cx="599010" cy="259045"/>
    <xdr:sp macro="" textlink="">
      <xdr:nvSpPr>
        <xdr:cNvPr id="83" name="テキスト ボックス 82"/>
        <xdr:cNvSpPr txBox="1"/>
      </xdr:nvSpPr>
      <xdr:spPr>
        <a:xfrm>
          <a:off x="3497795" y="541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43383</xdr:rowOff>
    </xdr:from>
    <xdr:to>
      <xdr:col>15</xdr:col>
      <xdr:colOff>101600</xdr:colOff>
      <xdr:row>32</xdr:row>
      <xdr:rowOff>144983</xdr:rowOff>
    </xdr:to>
    <xdr:sp macro="" textlink="">
      <xdr:nvSpPr>
        <xdr:cNvPr id="84" name="楕円 83"/>
        <xdr:cNvSpPr/>
      </xdr:nvSpPr>
      <xdr:spPr>
        <a:xfrm>
          <a:off x="2857500" y="55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161510</xdr:rowOff>
    </xdr:from>
    <xdr:ext cx="599010" cy="259045"/>
    <xdr:sp macro="" textlink="">
      <xdr:nvSpPr>
        <xdr:cNvPr id="85" name="テキスト ボックス 84"/>
        <xdr:cNvSpPr txBox="1"/>
      </xdr:nvSpPr>
      <xdr:spPr>
        <a:xfrm>
          <a:off x="2608795" y="530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54788</xdr:rowOff>
    </xdr:from>
    <xdr:to>
      <xdr:col>10</xdr:col>
      <xdr:colOff>165100</xdr:colOff>
      <xdr:row>32</xdr:row>
      <xdr:rowOff>156388</xdr:rowOff>
    </xdr:to>
    <xdr:sp macro="" textlink="">
      <xdr:nvSpPr>
        <xdr:cNvPr id="86" name="楕円 85"/>
        <xdr:cNvSpPr/>
      </xdr:nvSpPr>
      <xdr:spPr>
        <a:xfrm>
          <a:off x="1968500" y="554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1465</xdr:rowOff>
    </xdr:from>
    <xdr:ext cx="599010" cy="259045"/>
    <xdr:sp macro="" textlink="">
      <xdr:nvSpPr>
        <xdr:cNvPr id="87" name="テキスト ボックス 86"/>
        <xdr:cNvSpPr txBox="1"/>
      </xdr:nvSpPr>
      <xdr:spPr>
        <a:xfrm>
          <a:off x="1719795" y="531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42228</xdr:rowOff>
    </xdr:from>
    <xdr:to>
      <xdr:col>6</xdr:col>
      <xdr:colOff>38100</xdr:colOff>
      <xdr:row>32</xdr:row>
      <xdr:rowOff>143828</xdr:rowOff>
    </xdr:to>
    <xdr:sp macro="" textlink="">
      <xdr:nvSpPr>
        <xdr:cNvPr id="88" name="楕円 87"/>
        <xdr:cNvSpPr/>
      </xdr:nvSpPr>
      <xdr:spPr>
        <a:xfrm>
          <a:off x="1079500" y="55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160355</xdr:rowOff>
    </xdr:from>
    <xdr:ext cx="599010" cy="259045"/>
    <xdr:sp macro="" textlink="">
      <xdr:nvSpPr>
        <xdr:cNvPr id="89" name="テキスト ボックス 88"/>
        <xdr:cNvSpPr txBox="1"/>
      </xdr:nvSpPr>
      <xdr:spPr>
        <a:xfrm>
          <a:off x="830795" y="530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11643</xdr:rowOff>
    </xdr:from>
    <xdr:to>
      <xdr:col>24</xdr:col>
      <xdr:colOff>63500</xdr:colOff>
      <xdr:row>56</xdr:row>
      <xdr:rowOff>17582</xdr:rowOff>
    </xdr:to>
    <xdr:cxnSp macro="">
      <xdr:nvCxnSpPr>
        <xdr:cNvPr id="116" name="直線コネクタ 115"/>
        <xdr:cNvCxnSpPr/>
      </xdr:nvCxnSpPr>
      <xdr:spPr>
        <a:xfrm flipV="1">
          <a:off x="3797300" y="9612843"/>
          <a:ext cx="838200" cy="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66143</xdr:rowOff>
    </xdr:from>
    <xdr:ext cx="534377" cy="259045"/>
    <xdr:sp macro="" textlink="">
      <xdr:nvSpPr>
        <xdr:cNvPr id="117" name="物件費平均値テキスト"/>
        <xdr:cNvSpPr txBox="1"/>
      </xdr:nvSpPr>
      <xdr:spPr>
        <a:xfrm>
          <a:off x="4686300" y="966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17582</xdr:rowOff>
    </xdr:from>
    <xdr:to>
      <xdr:col>19</xdr:col>
      <xdr:colOff>177800</xdr:colOff>
      <xdr:row>56</xdr:row>
      <xdr:rowOff>31087</xdr:rowOff>
    </xdr:to>
    <xdr:cxnSp macro="">
      <xdr:nvCxnSpPr>
        <xdr:cNvPr id="119" name="直線コネクタ 118"/>
        <xdr:cNvCxnSpPr/>
      </xdr:nvCxnSpPr>
      <xdr:spPr>
        <a:xfrm flipV="1">
          <a:off x="2908300" y="9618782"/>
          <a:ext cx="889000" cy="1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2025</xdr:rowOff>
    </xdr:from>
    <xdr:ext cx="534377" cy="259045"/>
    <xdr:sp macro="" textlink="">
      <xdr:nvSpPr>
        <xdr:cNvPr id="121" name="テキスト ボックス 120"/>
        <xdr:cNvSpPr txBox="1"/>
      </xdr:nvSpPr>
      <xdr:spPr>
        <a:xfrm>
          <a:off x="3530111" y="97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31087</xdr:rowOff>
    </xdr:from>
    <xdr:to>
      <xdr:col>15</xdr:col>
      <xdr:colOff>50800</xdr:colOff>
      <xdr:row>56</xdr:row>
      <xdr:rowOff>84552</xdr:rowOff>
    </xdr:to>
    <xdr:cxnSp macro="">
      <xdr:nvCxnSpPr>
        <xdr:cNvPr id="122" name="直線コネクタ 121"/>
        <xdr:cNvCxnSpPr/>
      </xdr:nvCxnSpPr>
      <xdr:spPr>
        <a:xfrm flipV="1">
          <a:off x="2019300" y="9632287"/>
          <a:ext cx="889000" cy="5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31738</xdr:rowOff>
    </xdr:from>
    <xdr:ext cx="534377" cy="259045"/>
    <xdr:sp macro="" textlink="">
      <xdr:nvSpPr>
        <xdr:cNvPr id="124" name="テキスト ボックス 123"/>
        <xdr:cNvSpPr txBox="1"/>
      </xdr:nvSpPr>
      <xdr:spPr>
        <a:xfrm>
          <a:off x="2641111" y="98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84552</xdr:rowOff>
    </xdr:from>
    <xdr:to>
      <xdr:col>10</xdr:col>
      <xdr:colOff>114300</xdr:colOff>
      <xdr:row>56</xdr:row>
      <xdr:rowOff>105684</xdr:rowOff>
    </xdr:to>
    <xdr:cxnSp macro="">
      <xdr:nvCxnSpPr>
        <xdr:cNvPr id="125" name="直線コネクタ 124"/>
        <xdr:cNvCxnSpPr/>
      </xdr:nvCxnSpPr>
      <xdr:spPr>
        <a:xfrm flipV="1">
          <a:off x="1130300" y="9685752"/>
          <a:ext cx="889000" cy="2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29869</xdr:rowOff>
    </xdr:from>
    <xdr:ext cx="534377" cy="259045"/>
    <xdr:sp macro="" textlink="">
      <xdr:nvSpPr>
        <xdr:cNvPr id="127" name="テキスト ボックス 126"/>
        <xdr:cNvSpPr txBox="1"/>
      </xdr:nvSpPr>
      <xdr:spPr>
        <a:xfrm>
          <a:off x="1752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67766</xdr:rowOff>
    </xdr:from>
    <xdr:ext cx="534377" cy="259045"/>
    <xdr:sp macro="" textlink="">
      <xdr:nvSpPr>
        <xdr:cNvPr id="129" name="テキスト ボックス 128"/>
        <xdr:cNvSpPr txBox="1"/>
      </xdr:nvSpPr>
      <xdr:spPr>
        <a:xfrm>
          <a:off x="863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132293</xdr:rowOff>
    </xdr:from>
    <xdr:to>
      <xdr:col>24</xdr:col>
      <xdr:colOff>114300</xdr:colOff>
      <xdr:row>56</xdr:row>
      <xdr:rowOff>62443</xdr:rowOff>
    </xdr:to>
    <xdr:sp macro="" textlink="">
      <xdr:nvSpPr>
        <xdr:cNvPr id="135" name="楕円 134"/>
        <xdr:cNvSpPr/>
      </xdr:nvSpPr>
      <xdr:spPr>
        <a:xfrm>
          <a:off x="4584700" y="956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155170</xdr:rowOff>
    </xdr:from>
    <xdr:ext cx="599010" cy="259045"/>
    <xdr:sp macro="" textlink="">
      <xdr:nvSpPr>
        <xdr:cNvPr id="136" name="物件費該当値テキスト"/>
        <xdr:cNvSpPr txBox="1"/>
      </xdr:nvSpPr>
      <xdr:spPr>
        <a:xfrm>
          <a:off x="4686300" y="941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138232</xdr:rowOff>
    </xdr:from>
    <xdr:to>
      <xdr:col>20</xdr:col>
      <xdr:colOff>38100</xdr:colOff>
      <xdr:row>56</xdr:row>
      <xdr:rowOff>68382</xdr:rowOff>
    </xdr:to>
    <xdr:sp macro="" textlink="">
      <xdr:nvSpPr>
        <xdr:cNvPr id="137" name="楕円 136"/>
        <xdr:cNvSpPr/>
      </xdr:nvSpPr>
      <xdr:spPr>
        <a:xfrm>
          <a:off x="3746500" y="95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84909</xdr:rowOff>
    </xdr:from>
    <xdr:ext cx="599010" cy="259045"/>
    <xdr:sp macro="" textlink="">
      <xdr:nvSpPr>
        <xdr:cNvPr id="138" name="テキスト ボックス 137"/>
        <xdr:cNvSpPr txBox="1"/>
      </xdr:nvSpPr>
      <xdr:spPr>
        <a:xfrm>
          <a:off x="3497795" y="934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151737</xdr:rowOff>
    </xdr:from>
    <xdr:to>
      <xdr:col>15</xdr:col>
      <xdr:colOff>101600</xdr:colOff>
      <xdr:row>56</xdr:row>
      <xdr:rowOff>81887</xdr:rowOff>
    </xdr:to>
    <xdr:sp macro="" textlink="">
      <xdr:nvSpPr>
        <xdr:cNvPr id="139" name="楕円 138"/>
        <xdr:cNvSpPr/>
      </xdr:nvSpPr>
      <xdr:spPr>
        <a:xfrm>
          <a:off x="2857500" y="958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98414</xdr:rowOff>
    </xdr:from>
    <xdr:ext cx="534377" cy="259045"/>
    <xdr:sp macro="" textlink="">
      <xdr:nvSpPr>
        <xdr:cNvPr id="140" name="テキスト ボックス 139"/>
        <xdr:cNvSpPr txBox="1"/>
      </xdr:nvSpPr>
      <xdr:spPr>
        <a:xfrm>
          <a:off x="2641111" y="935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33752</xdr:rowOff>
    </xdr:from>
    <xdr:to>
      <xdr:col>10</xdr:col>
      <xdr:colOff>165100</xdr:colOff>
      <xdr:row>56</xdr:row>
      <xdr:rowOff>135352</xdr:rowOff>
    </xdr:to>
    <xdr:sp macro="" textlink="">
      <xdr:nvSpPr>
        <xdr:cNvPr id="141" name="楕円 140"/>
        <xdr:cNvSpPr/>
      </xdr:nvSpPr>
      <xdr:spPr>
        <a:xfrm>
          <a:off x="1968500" y="963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151879</xdr:rowOff>
    </xdr:from>
    <xdr:ext cx="534377" cy="259045"/>
    <xdr:sp macro="" textlink="">
      <xdr:nvSpPr>
        <xdr:cNvPr id="142" name="テキスト ボックス 141"/>
        <xdr:cNvSpPr txBox="1"/>
      </xdr:nvSpPr>
      <xdr:spPr>
        <a:xfrm>
          <a:off x="1752111" y="941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54884</xdr:rowOff>
    </xdr:from>
    <xdr:to>
      <xdr:col>6</xdr:col>
      <xdr:colOff>38100</xdr:colOff>
      <xdr:row>56</xdr:row>
      <xdr:rowOff>156484</xdr:rowOff>
    </xdr:to>
    <xdr:sp macro="" textlink="">
      <xdr:nvSpPr>
        <xdr:cNvPr id="143" name="楕円 142"/>
        <xdr:cNvSpPr/>
      </xdr:nvSpPr>
      <xdr:spPr>
        <a:xfrm>
          <a:off x="1079500" y="965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1561</xdr:rowOff>
    </xdr:from>
    <xdr:ext cx="534377" cy="259045"/>
    <xdr:sp macro="" textlink="">
      <xdr:nvSpPr>
        <xdr:cNvPr id="144" name="テキスト ボックス 143"/>
        <xdr:cNvSpPr txBox="1"/>
      </xdr:nvSpPr>
      <xdr:spPr>
        <a:xfrm>
          <a:off x="863111" y="943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74816</xdr:rowOff>
    </xdr:from>
    <xdr:to>
      <xdr:col>24</xdr:col>
      <xdr:colOff>63500</xdr:colOff>
      <xdr:row>78</xdr:row>
      <xdr:rowOff>77560</xdr:rowOff>
    </xdr:to>
    <xdr:cxnSp macro="">
      <xdr:nvCxnSpPr>
        <xdr:cNvPr id="173" name="直線コネクタ 172"/>
        <xdr:cNvCxnSpPr/>
      </xdr:nvCxnSpPr>
      <xdr:spPr>
        <a:xfrm flipV="1">
          <a:off x="3797300" y="13447916"/>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77560</xdr:rowOff>
    </xdr:from>
    <xdr:to>
      <xdr:col>19</xdr:col>
      <xdr:colOff>177800</xdr:colOff>
      <xdr:row>78</xdr:row>
      <xdr:rowOff>90360</xdr:rowOff>
    </xdr:to>
    <xdr:cxnSp macro="">
      <xdr:nvCxnSpPr>
        <xdr:cNvPr id="176" name="直線コネクタ 175"/>
        <xdr:cNvCxnSpPr/>
      </xdr:nvCxnSpPr>
      <xdr:spPr>
        <a:xfrm flipV="1">
          <a:off x="2908300" y="13450660"/>
          <a:ext cx="8890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78" name="テキスト ボックス 177"/>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90360</xdr:rowOff>
    </xdr:from>
    <xdr:to>
      <xdr:col>15</xdr:col>
      <xdr:colOff>50800</xdr:colOff>
      <xdr:row>78</xdr:row>
      <xdr:rowOff>109258</xdr:rowOff>
    </xdr:to>
    <xdr:cxnSp macro="">
      <xdr:nvCxnSpPr>
        <xdr:cNvPr id="179" name="直線コネクタ 178"/>
        <xdr:cNvCxnSpPr/>
      </xdr:nvCxnSpPr>
      <xdr:spPr>
        <a:xfrm flipV="1">
          <a:off x="2019300" y="13463460"/>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74401</xdr:rowOff>
    </xdr:from>
    <xdr:ext cx="469744" cy="259045"/>
    <xdr:sp macro="" textlink="">
      <xdr:nvSpPr>
        <xdr:cNvPr id="181" name="テキスト ボックス 180"/>
        <xdr:cNvSpPr txBox="1"/>
      </xdr:nvSpPr>
      <xdr:spPr>
        <a:xfrm>
          <a:off x="2673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109258</xdr:rowOff>
    </xdr:from>
    <xdr:to>
      <xdr:col>10</xdr:col>
      <xdr:colOff>114300</xdr:colOff>
      <xdr:row>78</xdr:row>
      <xdr:rowOff>112764</xdr:rowOff>
    </xdr:to>
    <xdr:cxnSp macro="">
      <xdr:nvCxnSpPr>
        <xdr:cNvPr id="182" name="直線コネクタ 181"/>
        <xdr:cNvCxnSpPr/>
      </xdr:nvCxnSpPr>
      <xdr:spPr>
        <a:xfrm flipV="1">
          <a:off x="1130300" y="13482358"/>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86" name="テキスト ボックス 185"/>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24016</xdr:rowOff>
    </xdr:from>
    <xdr:to>
      <xdr:col>24</xdr:col>
      <xdr:colOff>114300</xdr:colOff>
      <xdr:row>78</xdr:row>
      <xdr:rowOff>125616</xdr:rowOff>
    </xdr:to>
    <xdr:sp macro="" textlink="">
      <xdr:nvSpPr>
        <xdr:cNvPr id="192" name="楕円 191"/>
        <xdr:cNvSpPr/>
      </xdr:nvSpPr>
      <xdr:spPr>
        <a:xfrm>
          <a:off x="4584700" y="133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2443</xdr:rowOff>
    </xdr:from>
    <xdr:ext cx="469744" cy="259045"/>
    <xdr:sp macro="" textlink="">
      <xdr:nvSpPr>
        <xdr:cNvPr id="193" name="維持補修費該当値テキスト"/>
        <xdr:cNvSpPr txBox="1"/>
      </xdr:nvSpPr>
      <xdr:spPr>
        <a:xfrm>
          <a:off x="4686300" y="133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26760</xdr:rowOff>
    </xdr:from>
    <xdr:to>
      <xdr:col>20</xdr:col>
      <xdr:colOff>38100</xdr:colOff>
      <xdr:row>78</xdr:row>
      <xdr:rowOff>128360</xdr:rowOff>
    </xdr:to>
    <xdr:sp macro="" textlink="">
      <xdr:nvSpPr>
        <xdr:cNvPr id="194" name="楕円 193"/>
        <xdr:cNvSpPr/>
      </xdr:nvSpPr>
      <xdr:spPr>
        <a:xfrm>
          <a:off x="3746500" y="133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119487</xdr:rowOff>
    </xdr:from>
    <xdr:ext cx="469744" cy="259045"/>
    <xdr:sp macro="" textlink="">
      <xdr:nvSpPr>
        <xdr:cNvPr id="195" name="テキスト ボックス 194"/>
        <xdr:cNvSpPr txBox="1"/>
      </xdr:nvSpPr>
      <xdr:spPr>
        <a:xfrm>
          <a:off x="3562428" y="1349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39560</xdr:rowOff>
    </xdr:from>
    <xdr:to>
      <xdr:col>15</xdr:col>
      <xdr:colOff>101600</xdr:colOff>
      <xdr:row>78</xdr:row>
      <xdr:rowOff>141160</xdr:rowOff>
    </xdr:to>
    <xdr:sp macro="" textlink="">
      <xdr:nvSpPr>
        <xdr:cNvPr id="196" name="楕円 195"/>
        <xdr:cNvSpPr/>
      </xdr:nvSpPr>
      <xdr:spPr>
        <a:xfrm>
          <a:off x="2857500" y="1341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132287</xdr:rowOff>
    </xdr:from>
    <xdr:ext cx="469744" cy="259045"/>
    <xdr:sp macro="" textlink="">
      <xdr:nvSpPr>
        <xdr:cNvPr id="197" name="テキスト ボックス 196"/>
        <xdr:cNvSpPr txBox="1"/>
      </xdr:nvSpPr>
      <xdr:spPr>
        <a:xfrm>
          <a:off x="2673428" y="1350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58458</xdr:rowOff>
    </xdr:from>
    <xdr:to>
      <xdr:col>10</xdr:col>
      <xdr:colOff>165100</xdr:colOff>
      <xdr:row>78</xdr:row>
      <xdr:rowOff>160058</xdr:rowOff>
    </xdr:to>
    <xdr:sp macro="" textlink="">
      <xdr:nvSpPr>
        <xdr:cNvPr id="198" name="楕円 197"/>
        <xdr:cNvSpPr/>
      </xdr:nvSpPr>
      <xdr:spPr>
        <a:xfrm>
          <a:off x="1968500" y="1343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151185</xdr:rowOff>
    </xdr:from>
    <xdr:ext cx="469744" cy="259045"/>
    <xdr:sp macro="" textlink="">
      <xdr:nvSpPr>
        <xdr:cNvPr id="199" name="テキスト ボックス 198"/>
        <xdr:cNvSpPr txBox="1"/>
      </xdr:nvSpPr>
      <xdr:spPr>
        <a:xfrm>
          <a:off x="1784428" y="1352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61964</xdr:rowOff>
    </xdr:from>
    <xdr:to>
      <xdr:col>6</xdr:col>
      <xdr:colOff>38100</xdr:colOff>
      <xdr:row>78</xdr:row>
      <xdr:rowOff>163564</xdr:rowOff>
    </xdr:to>
    <xdr:sp macro="" textlink="">
      <xdr:nvSpPr>
        <xdr:cNvPr id="200" name="楕円 199"/>
        <xdr:cNvSpPr/>
      </xdr:nvSpPr>
      <xdr:spPr>
        <a:xfrm>
          <a:off x="1079500" y="134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154691</xdr:rowOff>
    </xdr:from>
    <xdr:ext cx="469744" cy="259045"/>
    <xdr:sp macro="" textlink="">
      <xdr:nvSpPr>
        <xdr:cNvPr id="201" name="テキスト ボックス 200"/>
        <xdr:cNvSpPr txBox="1"/>
      </xdr:nvSpPr>
      <xdr:spPr>
        <a:xfrm>
          <a:off x="895428" y="1352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148909</xdr:rowOff>
    </xdr:from>
    <xdr:to>
      <xdr:col>24</xdr:col>
      <xdr:colOff>63500</xdr:colOff>
      <xdr:row>95</xdr:row>
      <xdr:rowOff>167458</xdr:rowOff>
    </xdr:to>
    <xdr:cxnSp macro="">
      <xdr:nvCxnSpPr>
        <xdr:cNvPr id="233" name="直線コネクタ 232"/>
        <xdr:cNvCxnSpPr/>
      </xdr:nvCxnSpPr>
      <xdr:spPr>
        <a:xfrm flipV="1">
          <a:off x="3797300" y="16436659"/>
          <a:ext cx="8382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128204</xdr:rowOff>
    </xdr:from>
    <xdr:ext cx="534377" cy="259045"/>
    <xdr:sp macro="" textlink="">
      <xdr:nvSpPr>
        <xdr:cNvPr id="234" name="扶助費平均値テキスト"/>
        <xdr:cNvSpPr txBox="1"/>
      </xdr:nvSpPr>
      <xdr:spPr>
        <a:xfrm>
          <a:off x="4686300" y="1607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167458</xdr:rowOff>
    </xdr:from>
    <xdr:to>
      <xdr:col>19</xdr:col>
      <xdr:colOff>177800</xdr:colOff>
      <xdr:row>96</xdr:row>
      <xdr:rowOff>61291</xdr:rowOff>
    </xdr:to>
    <xdr:cxnSp macro="">
      <xdr:nvCxnSpPr>
        <xdr:cNvPr id="236" name="直線コネクタ 235"/>
        <xdr:cNvCxnSpPr/>
      </xdr:nvCxnSpPr>
      <xdr:spPr>
        <a:xfrm flipV="1">
          <a:off x="2908300" y="16455208"/>
          <a:ext cx="889000" cy="6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75582</xdr:rowOff>
    </xdr:from>
    <xdr:ext cx="534377" cy="259045"/>
    <xdr:sp macro="" textlink="">
      <xdr:nvSpPr>
        <xdr:cNvPr id="238" name="テキスト ボックス 237"/>
        <xdr:cNvSpPr txBox="1"/>
      </xdr:nvSpPr>
      <xdr:spPr>
        <a:xfrm>
          <a:off x="3530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43704</xdr:rowOff>
    </xdr:from>
    <xdr:to>
      <xdr:col>15</xdr:col>
      <xdr:colOff>50800</xdr:colOff>
      <xdr:row>96</xdr:row>
      <xdr:rowOff>61291</xdr:rowOff>
    </xdr:to>
    <xdr:cxnSp macro="">
      <xdr:nvCxnSpPr>
        <xdr:cNvPr id="239" name="直線コネクタ 238"/>
        <xdr:cNvCxnSpPr/>
      </xdr:nvCxnSpPr>
      <xdr:spPr>
        <a:xfrm>
          <a:off x="2019300" y="16502904"/>
          <a:ext cx="889000" cy="1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37847</xdr:rowOff>
    </xdr:from>
    <xdr:ext cx="534377" cy="259045"/>
    <xdr:sp macro="" textlink="">
      <xdr:nvSpPr>
        <xdr:cNvPr id="241" name="テキスト ボックス 240"/>
        <xdr:cNvSpPr txBox="1"/>
      </xdr:nvSpPr>
      <xdr:spPr>
        <a:xfrm>
          <a:off x="2641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43704</xdr:rowOff>
    </xdr:from>
    <xdr:to>
      <xdr:col>10</xdr:col>
      <xdr:colOff>114300</xdr:colOff>
      <xdr:row>96</xdr:row>
      <xdr:rowOff>123845</xdr:rowOff>
    </xdr:to>
    <xdr:cxnSp macro="">
      <xdr:nvCxnSpPr>
        <xdr:cNvPr id="242" name="直線コネクタ 241"/>
        <xdr:cNvCxnSpPr/>
      </xdr:nvCxnSpPr>
      <xdr:spPr>
        <a:xfrm flipV="1">
          <a:off x="1130300" y="16502904"/>
          <a:ext cx="889000" cy="8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24114</xdr:rowOff>
    </xdr:from>
    <xdr:ext cx="534377" cy="259045"/>
    <xdr:sp macro="" textlink="">
      <xdr:nvSpPr>
        <xdr:cNvPr id="244" name="テキスト ボックス 243"/>
        <xdr:cNvSpPr txBox="1"/>
      </xdr:nvSpPr>
      <xdr:spPr>
        <a:xfrm>
          <a:off x="1752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113726</xdr:rowOff>
    </xdr:from>
    <xdr:ext cx="534377" cy="259045"/>
    <xdr:sp macro="" textlink="">
      <xdr:nvSpPr>
        <xdr:cNvPr id="246" name="テキスト ボックス 245"/>
        <xdr:cNvSpPr txBox="1"/>
      </xdr:nvSpPr>
      <xdr:spPr>
        <a:xfrm>
          <a:off x="863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98109</xdr:rowOff>
    </xdr:from>
    <xdr:to>
      <xdr:col>24</xdr:col>
      <xdr:colOff>114300</xdr:colOff>
      <xdr:row>96</xdr:row>
      <xdr:rowOff>28259</xdr:rowOff>
    </xdr:to>
    <xdr:sp macro="" textlink="">
      <xdr:nvSpPr>
        <xdr:cNvPr id="252" name="楕円 251"/>
        <xdr:cNvSpPr/>
      </xdr:nvSpPr>
      <xdr:spPr>
        <a:xfrm>
          <a:off x="4584700" y="1638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76536</xdr:rowOff>
    </xdr:from>
    <xdr:ext cx="534377" cy="259045"/>
    <xdr:sp macro="" textlink="">
      <xdr:nvSpPr>
        <xdr:cNvPr id="253" name="扶助費該当値テキスト"/>
        <xdr:cNvSpPr txBox="1"/>
      </xdr:nvSpPr>
      <xdr:spPr>
        <a:xfrm>
          <a:off x="4686300" y="1636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116658</xdr:rowOff>
    </xdr:from>
    <xdr:to>
      <xdr:col>20</xdr:col>
      <xdr:colOff>38100</xdr:colOff>
      <xdr:row>96</xdr:row>
      <xdr:rowOff>46808</xdr:rowOff>
    </xdr:to>
    <xdr:sp macro="" textlink="">
      <xdr:nvSpPr>
        <xdr:cNvPr id="254" name="楕円 253"/>
        <xdr:cNvSpPr/>
      </xdr:nvSpPr>
      <xdr:spPr>
        <a:xfrm>
          <a:off x="3746500" y="1640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37935</xdr:rowOff>
    </xdr:from>
    <xdr:ext cx="534377" cy="259045"/>
    <xdr:sp macro="" textlink="">
      <xdr:nvSpPr>
        <xdr:cNvPr id="255" name="テキスト ボックス 254"/>
        <xdr:cNvSpPr txBox="1"/>
      </xdr:nvSpPr>
      <xdr:spPr>
        <a:xfrm>
          <a:off x="3530111" y="164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10491</xdr:rowOff>
    </xdr:from>
    <xdr:to>
      <xdr:col>15</xdr:col>
      <xdr:colOff>101600</xdr:colOff>
      <xdr:row>96</xdr:row>
      <xdr:rowOff>112091</xdr:rowOff>
    </xdr:to>
    <xdr:sp macro="" textlink="">
      <xdr:nvSpPr>
        <xdr:cNvPr id="256" name="楕円 255"/>
        <xdr:cNvSpPr/>
      </xdr:nvSpPr>
      <xdr:spPr>
        <a:xfrm>
          <a:off x="2857500" y="164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103218</xdr:rowOff>
    </xdr:from>
    <xdr:ext cx="534377" cy="259045"/>
    <xdr:sp macro="" textlink="">
      <xdr:nvSpPr>
        <xdr:cNvPr id="257" name="テキスト ボックス 256"/>
        <xdr:cNvSpPr txBox="1"/>
      </xdr:nvSpPr>
      <xdr:spPr>
        <a:xfrm>
          <a:off x="2641111" y="165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164354</xdr:rowOff>
    </xdr:from>
    <xdr:to>
      <xdr:col>10</xdr:col>
      <xdr:colOff>165100</xdr:colOff>
      <xdr:row>96</xdr:row>
      <xdr:rowOff>94504</xdr:rowOff>
    </xdr:to>
    <xdr:sp macro="" textlink="">
      <xdr:nvSpPr>
        <xdr:cNvPr id="258" name="楕円 257"/>
        <xdr:cNvSpPr/>
      </xdr:nvSpPr>
      <xdr:spPr>
        <a:xfrm>
          <a:off x="1968500" y="1645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85631</xdr:rowOff>
    </xdr:from>
    <xdr:ext cx="534377" cy="259045"/>
    <xdr:sp macro="" textlink="">
      <xdr:nvSpPr>
        <xdr:cNvPr id="259" name="テキスト ボックス 258"/>
        <xdr:cNvSpPr txBox="1"/>
      </xdr:nvSpPr>
      <xdr:spPr>
        <a:xfrm>
          <a:off x="1752111" y="165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73045</xdr:rowOff>
    </xdr:from>
    <xdr:to>
      <xdr:col>6</xdr:col>
      <xdr:colOff>38100</xdr:colOff>
      <xdr:row>97</xdr:row>
      <xdr:rowOff>3195</xdr:rowOff>
    </xdr:to>
    <xdr:sp macro="" textlink="">
      <xdr:nvSpPr>
        <xdr:cNvPr id="260" name="楕円 259"/>
        <xdr:cNvSpPr/>
      </xdr:nvSpPr>
      <xdr:spPr>
        <a:xfrm>
          <a:off x="1079500" y="165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165772</xdr:rowOff>
    </xdr:from>
    <xdr:ext cx="534377" cy="259045"/>
    <xdr:sp macro="" textlink="">
      <xdr:nvSpPr>
        <xdr:cNvPr id="261" name="テキスト ボックス 260"/>
        <xdr:cNvSpPr txBox="1"/>
      </xdr:nvSpPr>
      <xdr:spPr>
        <a:xfrm>
          <a:off x="863111" y="166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36939</xdr:rowOff>
    </xdr:from>
    <xdr:to>
      <xdr:col>55</xdr:col>
      <xdr:colOff>0</xdr:colOff>
      <xdr:row>34</xdr:row>
      <xdr:rowOff>51395</xdr:rowOff>
    </xdr:to>
    <xdr:cxnSp macro="">
      <xdr:nvCxnSpPr>
        <xdr:cNvPr id="292" name="直線コネクタ 291"/>
        <xdr:cNvCxnSpPr/>
      </xdr:nvCxnSpPr>
      <xdr:spPr>
        <a:xfrm>
          <a:off x="9639300" y="5866239"/>
          <a:ext cx="838200" cy="1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20627</xdr:rowOff>
    </xdr:from>
    <xdr:ext cx="534377" cy="259045"/>
    <xdr:sp macro="" textlink="">
      <xdr:nvSpPr>
        <xdr:cNvPr id="293" name="補助費等平均値テキスト"/>
        <xdr:cNvSpPr txBox="1"/>
      </xdr:nvSpPr>
      <xdr:spPr>
        <a:xfrm>
          <a:off x="10528300" y="6021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142432</xdr:rowOff>
    </xdr:from>
    <xdr:to>
      <xdr:col>50</xdr:col>
      <xdr:colOff>114300</xdr:colOff>
      <xdr:row>34</xdr:row>
      <xdr:rowOff>36939</xdr:rowOff>
    </xdr:to>
    <xdr:cxnSp macro="">
      <xdr:nvCxnSpPr>
        <xdr:cNvPr id="295" name="直線コネクタ 294"/>
        <xdr:cNvCxnSpPr/>
      </xdr:nvCxnSpPr>
      <xdr:spPr>
        <a:xfrm>
          <a:off x="8750300" y="5800282"/>
          <a:ext cx="889000" cy="6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140196</xdr:rowOff>
    </xdr:from>
    <xdr:ext cx="534377" cy="259045"/>
    <xdr:sp macro="" textlink="">
      <xdr:nvSpPr>
        <xdr:cNvPr id="297" name="テキスト ボックス 296"/>
        <xdr:cNvSpPr txBox="1"/>
      </xdr:nvSpPr>
      <xdr:spPr>
        <a:xfrm>
          <a:off x="9372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142432</xdr:rowOff>
    </xdr:from>
    <xdr:to>
      <xdr:col>45</xdr:col>
      <xdr:colOff>177800</xdr:colOff>
      <xdr:row>34</xdr:row>
      <xdr:rowOff>152142</xdr:rowOff>
    </xdr:to>
    <xdr:cxnSp macro="">
      <xdr:nvCxnSpPr>
        <xdr:cNvPr id="298" name="直線コネクタ 297"/>
        <xdr:cNvCxnSpPr/>
      </xdr:nvCxnSpPr>
      <xdr:spPr>
        <a:xfrm flipV="1">
          <a:off x="7861300" y="5800282"/>
          <a:ext cx="889000" cy="18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164918</xdr:rowOff>
    </xdr:from>
    <xdr:ext cx="534377" cy="259045"/>
    <xdr:sp macro="" textlink="">
      <xdr:nvSpPr>
        <xdr:cNvPr id="300" name="テキスト ボックス 299"/>
        <xdr:cNvSpPr txBox="1"/>
      </xdr:nvSpPr>
      <xdr:spPr>
        <a:xfrm>
          <a:off x="8483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152142</xdr:rowOff>
    </xdr:from>
    <xdr:to>
      <xdr:col>41</xdr:col>
      <xdr:colOff>50800</xdr:colOff>
      <xdr:row>35</xdr:row>
      <xdr:rowOff>13545</xdr:rowOff>
    </xdr:to>
    <xdr:cxnSp macro="">
      <xdr:nvCxnSpPr>
        <xdr:cNvPr id="301" name="直線コネクタ 300"/>
        <xdr:cNvCxnSpPr/>
      </xdr:nvCxnSpPr>
      <xdr:spPr>
        <a:xfrm flipV="1">
          <a:off x="6972300" y="5981442"/>
          <a:ext cx="889000" cy="3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168815</xdr:rowOff>
    </xdr:from>
    <xdr:ext cx="534377" cy="259045"/>
    <xdr:sp macro="" textlink="">
      <xdr:nvSpPr>
        <xdr:cNvPr id="303" name="テキスト ボックス 302"/>
        <xdr:cNvSpPr txBox="1"/>
      </xdr:nvSpPr>
      <xdr:spPr>
        <a:xfrm>
          <a:off x="7594111" y="61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2633</xdr:rowOff>
    </xdr:from>
    <xdr:ext cx="534377" cy="259045"/>
    <xdr:sp macro="" textlink="">
      <xdr:nvSpPr>
        <xdr:cNvPr id="305" name="テキスト ボックス 304"/>
        <xdr:cNvSpPr txBox="1"/>
      </xdr:nvSpPr>
      <xdr:spPr>
        <a:xfrm>
          <a:off x="6705111" y="6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595</xdr:rowOff>
    </xdr:from>
    <xdr:to>
      <xdr:col>55</xdr:col>
      <xdr:colOff>50800</xdr:colOff>
      <xdr:row>34</xdr:row>
      <xdr:rowOff>102195</xdr:rowOff>
    </xdr:to>
    <xdr:sp macro="" textlink="">
      <xdr:nvSpPr>
        <xdr:cNvPr id="311" name="楕円 310"/>
        <xdr:cNvSpPr/>
      </xdr:nvSpPr>
      <xdr:spPr>
        <a:xfrm>
          <a:off x="10426700" y="582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23472</xdr:rowOff>
    </xdr:from>
    <xdr:ext cx="534377" cy="259045"/>
    <xdr:sp macro="" textlink="">
      <xdr:nvSpPr>
        <xdr:cNvPr id="312" name="補助費等該当値テキスト"/>
        <xdr:cNvSpPr txBox="1"/>
      </xdr:nvSpPr>
      <xdr:spPr>
        <a:xfrm>
          <a:off x="10528300" y="568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157589</xdr:rowOff>
    </xdr:from>
    <xdr:to>
      <xdr:col>50</xdr:col>
      <xdr:colOff>165100</xdr:colOff>
      <xdr:row>34</xdr:row>
      <xdr:rowOff>87739</xdr:rowOff>
    </xdr:to>
    <xdr:sp macro="" textlink="">
      <xdr:nvSpPr>
        <xdr:cNvPr id="313" name="楕円 312"/>
        <xdr:cNvSpPr/>
      </xdr:nvSpPr>
      <xdr:spPr>
        <a:xfrm>
          <a:off x="9588500" y="581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104266</xdr:rowOff>
    </xdr:from>
    <xdr:ext cx="534377" cy="259045"/>
    <xdr:sp macro="" textlink="">
      <xdr:nvSpPr>
        <xdr:cNvPr id="314" name="テキスト ボックス 313"/>
        <xdr:cNvSpPr txBox="1"/>
      </xdr:nvSpPr>
      <xdr:spPr>
        <a:xfrm>
          <a:off x="9372111" y="55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91632</xdr:rowOff>
    </xdr:from>
    <xdr:to>
      <xdr:col>46</xdr:col>
      <xdr:colOff>38100</xdr:colOff>
      <xdr:row>34</xdr:row>
      <xdr:rowOff>21782</xdr:rowOff>
    </xdr:to>
    <xdr:sp macro="" textlink="">
      <xdr:nvSpPr>
        <xdr:cNvPr id="315" name="楕円 314"/>
        <xdr:cNvSpPr/>
      </xdr:nvSpPr>
      <xdr:spPr>
        <a:xfrm>
          <a:off x="8699500" y="574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38309</xdr:rowOff>
    </xdr:from>
    <xdr:ext cx="534377" cy="259045"/>
    <xdr:sp macro="" textlink="">
      <xdr:nvSpPr>
        <xdr:cNvPr id="316" name="テキスト ボックス 315"/>
        <xdr:cNvSpPr txBox="1"/>
      </xdr:nvSpPr>
      <xdr:spPr>
        <a:xfrm>
          <a:off x="8483111" y="552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101342</xdr:rowOff>
    </xdr:from>
    <xdr:to>
      <xdr:col>41</xdr:col>
      <xdr:colOff>101600</xdr:colOff>
      <xdr:row>35</xdr:row>
      <xdr:rowOff>31492</xdr:rowOff>
    </xdr:to>
    <xdr:sp macro="" textlink="">
      <xdr:nvSpPr>
        <xdr:cNvPr id="317" name="楕円 316"/>
        <xdr:cNvSpPr/>
      </xdr:nvSpPr>
      <xdr:spPr>
        <a:xfrm>
          <a:off x="7810500" y="593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48019</xdr:rowOff>
    </xdr:from>
    <xdr:ext cx="534377" cy="259045"/>
    <xdr:sp macro="" textlink="">
      <xdr:nvSpPr>
        <xdr:cNvPr id="318" name="テキスト ボックス 317"/>
        <xdr:cNvSpPr txBox="1"/>
      </xdr:nvSpPr>
      <xdr:spPr>
        <a:xfrm>
          <a:off x="7594111" y="570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134195</xdr:rowOff>
    </xdr:from>
    <xdr:to>
      <xdr:col>36</xdr:col>
      <xdr:colOff>165100</xdr:colOff>
      <xdr:row>35</xdr:row>
      <xdr:rowOff>64345</xdr:rowOff>
    </xdr:to>
    <xdr:sp macro="" textlink="">
      <xdr:nvSpPr>
        <xdr:cNvPr id="319" name="楕円 318"/>
        <xdr:cNvSpPr/>
      </xdr:nvSpPr>
      <xdr:spPr>
        <a:xfrm>
          <a:off x="6921500" y="596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80872</xdr:rowOff>
    </xdr:from>
    <xdr:ext cx="534377" cy="259045"/>
    <xdr:sp macro="" textlink="">
      <xdr:nvSpPr>
        <xdr:cNvPr id="320" name="テキスト ボックス 319"/>
        <xdr:cNvSpPr txBox="1"/>
      </xdr:nvSpPr>
      <xdr:spPr>
        <a:xfrm>
          <a:off x="6705111" y="573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171171</xdr:rowOff>
    </xdr:from>
    <xdr:to>
      <xdr:col>55</xdr:col>
      <xdr:colOff>0</xdr:colOff>
      <xdr:row>56</xdr:row>
      <xdr:rowOff>7394</xdr:rowOff>
    </xdr:to>
    <xdr:cxnSp macro="">
      <xdr:nvCxnSpPr>
        <xdr:cNvPr id="349" name="直線コネクタ 348"/>
        <xdr:cNvCxnSpPr/>
      </xdr:nvCxnSpPr>
      <xdr:spPr>
        <a:xfrm>
          <a:off x="9639300" y="9429471"/>
          <a:ext cx="838200" cy="17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144723</xdr:rowOff>
    </xdr:from>
    <xdr:ext cx="534377" cy="259045"/>
    <xdr:sp macro="" textlink="">
      <xdr:nvSpPr>
        <xdr:cNvPr id="350" name="普通建設事業費平均値テキスト"/>
        <xdr:cNvSpPr txBox="1"/>
      </xdr:nvSpPr>
      <xdr:spPr>
        <a:xfrm>
          <a:off x="10528300" y="957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171171</xdr:rowOff>
    </xdr:from>
    <xdr:to>
      <xdr:col>50</xdr:col>
      <xdr:colOff>114300</xdr:colOff>
      <xdr:row>55</xdr:row>
      <xdr:rowOff>16279</xdr:rowOff>
    </xdr:to>
    <xdr:cxnSp macro="">
      <xdr:nvCxnSpPr>
        <xdr:cNvPr id="352" name="直線コネクタ 351"/>
        <xdr:cNvCxnSpPr/>
      </xdr:nvCxnSpPr>
      <xdr:spPr>
        <a:xfrm flipV="1">
          <a:off x="8750300" y="9429471"/>
          <a:ext cx="889000" cy="1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87954</xdr:rowOff>
    </xdr:from>
    <xdr:ext cx="534377" cy="259045"/>
    <xdr:sp macro="" textlink="">
      <xdr:nvSpPr>
        <xdr:cNvPr id="354" name="テキスト ボックス 353"/>
        <xdr:cNvSpPr txBox="1"/>
      </xdr:nvSpPr>
      <xdr:spPr>
        <a:xfrm>
          <a:off x="9372111" y="968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141651</xdr:rowOff>
    </xdr:from>
    <xdr:to>
      <xdr:col>45</xdr:col>
      <xdr:colOff>177800</xdr:colOff>
      <xdr:row>55</xdr:row>
      <xdr:rowOff>16279</xdr:rowOff>
    </xdr:to>
    <xdr:cxnSp macro="">
      <xdr:nvCxnSpPr>
        <xdr:cNvPr id="355" name="直線コネクタ 354"/>
        <xdr:cNvCxnSpPr/>
      </xdr:nvCxnSpPr>
      <xdr:spPr>
        <a:xfrm>
          <a:off x="7861300" y="9228501"/>
          <a:ext cx="889000" cy="21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71373</xdr:rowOff>
    </xdr:from>
    <xdr:ext cx="534377" cy="259045"/>
    <xdr:sp macro="" textlink="">
      <xdr:nvSpPr>
        <xdr:cNvPr id="357" name="テキスト ボックス 356"/>
        <xdr:cNvSpPr txBox="1"/>
      </xdr:nvSpPr>
      <xdr:spPr>
        <a:xfrm>
          <a:off x="8483111" y="96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92266</xdr:rowOff>
    </xdr:from>
    <xdr:to>
      <xdr:col>41</xdr:col>
      <xdr:colOff>50800</xdr:colOff>
      <xdr:row>53</xdr:row>
      <xdr:rowOff>141651</xdr:rowOff>
    </xdr:to>
    <xdr:cxnSp macro="">
      <xdr:nvCxnSpPr>
        <xdr:cNvPr id="358" name="直線コネクタ 357"/>
        <xdr:cNvCxnSpPr/>
      </xdr:nvCxnSpPr>
      <xdr:spPr>
        <a:xfrm>
          <a:off x="6972300" y="9179116"/>
          <a:ext cx="889000" cy="4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122915</xdr:rowOff>
    </xdr:from>
    <xdr:ext cx="534377" cy="259045"/>
    <xdr:sp macro="" textlink="">
      <xdr:nvSpPr>
        <xdr:cNvPr id="360" name="テキスト ボックス 359"/>
        <xdr:cNvSpPr txBox="1"/>
      </xdr:nvSpPr>
      <xdr:spPr>
        <a:xfrm>
          <a:off x="7594111" y="955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33464</xdr:rowOff>
    </xdr:from>
    <xdr:ext cx="534377" cy="259045"/>
    <xdr:sp macro="" textlink="">
      <xdr:nvSpPr>
        <xdr:cNvPr id="362" name="テキスト ボックス 361"/>
        <xdr:cNvSpPr txBox="1"/>
      </xdr:nvSpPr>
      <xdr:spPr>
        <a:xfrm>
          <a:off x="6705111" y="963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128044</xdr:rowOff>
    </xdr:from>
    <xdr:to>
      <xdr:col>55</xdr:col>
      <xdr:colOff>50800</xdr:colOff>
      <xdr:row>56</xdr:row>
      <xdr:rowOff>58194</xdr:rowOff>
    </xdr:to>
    <xdr:sp macro="" textlink="">
      <xdr:nvSpPr>
        <xdr:cNvPr id="368" name="楕円 367"/>
        <xdr:cNvSpPr/>
      </xdr:nvSpPr>
      <xdr:spPr>
        <a:xfrm>
          <a:off x="10426700" y="955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150921</xdr:rowOff>
    </xdr:from>
    <xdr:ext cx="534377" cy="259045"/>
    <xdr:sp macro="" textlink="">
      <xdr:nvSpPr>
        <xdr:cNvPr id="369" name="普通建設事業費該当値テキスト"/>
        <xdr:cNvSpPr txBox="1"/>
      </xdr:nvSpPr>
      <xdr:spPr>
        <a:xfrm>
          <a:off x="10528300" y="940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120371</xdr:rowOff>
    </xdr:from>
    <xdr:to>
      <xdr:col>50</xdr:col>
      <xdr:colOff>165100</xdr:colOff>
      <xdr:row>55</xdr:row>
      <xdr:rowOff>50521</xdr:rowOff>
    </xdr:to>
    <xdr:sp macro="" textlink="">
      <xdr:nvSpPr>
        <xdr:cNvPr id="370" name="楕円 369"/>
        <xdr:cNvSpPr/>
      </xdr:nvSpPr>
      <xdr:spPr>
        <a:xfrm>
          <a:off x="9588500" y="937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67048</xdr:rowOff>
    </xdr:from>
    <xdr:ext cx="534377" cy="259045"/>
    <xdr:sp macro="" textlink="">
      <xdr:nvSpPr>
        <xdr:cNvPr id="371" name="テキスト ボックス 370"/>
        <xdr:cNvSpPr txBox="1"/>
      </xdr:nvSpPr>
      <xdr:spPr>
        <a:xfrm>
          <a:off x="9372111" y="915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136929</xdr:rowOff>
    </xdr:from>
    <xdr:to>
      <xdr:col>46</xdr:col>
      <xdr:colOff>38100</xdr:colOff>
      <xdr:row>55</xdr:row>
      <xdr:rowOff>67079</xdr:rowOff>
    </xdr:to>
    <xdr:sp macro="" textlink="">
      <xdr:nvSpPr>
        <xdr:cNvPr id="372" name="楕円 371"/>
        <xdr:cNvSpPr/>
      </xdr:nvSpPr>
      <xdr:spPr>
        <a:xfrm>
          <a:off x="8699500" y="939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83606</xdr:rowOff>
    </xdr:from>
    <xdr:ext cx="534377" cy="259045"/>
    <xdr:sp macro="" textlink="">
      <xdr:nvSpPr>
        <xdr:cNvPr id="373" name="テキスト ボックス 372"/>
        <xdr:cNvSpPr txBox="1"/>
      </xdr:nvSpPr>
      <xdr:spPr>
        <a:xfrm>
          <a:off x="8483111" y="917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90851</xdr:rowOff>
    </xdr:from>
    <xdr:to>
      <xdr:col>41</xdr:col>
      <xdr:colOff>101600</xdr:colOff>
      <xdr:row>54</xdr:row>
      <xdr:rowOff>21001</xdr:rowOff>
    </xdr:to>
    <xdr:sp macro="" textlink="">
      <xdr:nvSpPr>
        <xdr:cNvPr id="374" name="楕円 373"/>
        <xdr:cNvSpPr/>
      </xdr:nvSpPr>
      <xdr:spPr>
        <a:xfrm>
          <a:off x="7810500" y="917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37528</xdr:rowOff>
    </xdr:from>
    <xdr:ext cx="599010" cy="259045"/>
    <xdr:sp macro="" textlink="">
      <xdr:nvSpPr>
        <xdr:cNvPr id="375" name="テキスト ボックス 374"/>
        <xdr:cNvSpPr txBox="1"/>
      </xdr:nvSpPr>
      <xdr:spPr>
        <a:xfrm>
          <a:off x="7561795" y="895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41466</xdr:rowOff>
    </xdr:from>
    <xdr:to>
      <xdr:col>36</xdr:col>
      <xdr:colOff>165100</xdr:colOff>
      <xdr:row>53</xdr:row>
      <xdr:rowOff>143066</xdr:rowOff>
    </xdr:to>
    <xdr:sp macro="" textlink="">
      <xdr:nvSpPr>
        <xdr:cNvPr id="376" name="楕円 375"/>
        <xdr:cNvSpPr/>
      </xdr:nvSpPr>
      <xdr:spPr>
        <a:xfrm>
          <a:off x="6921500" y="912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159593</xdr:rowOff>
    </xdr:from>
    <xdr:ext cx="599010" cy="259045"/>
    <xdr:sp macro="" textlink="">
      <xdr:nvSpPr>
        <xdr:cNvPr id="377" name="テキスト ボックス 376"/>
        <xdr:cNvSpPr txBox="1"/>
      </xdr:nvSpPr>
      <xdr:spPr>
        <a:xfrm>
          <a:off x="6672795" y="890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156600</xdr:rowOff>
    </xdr:from>
    <xdr:to>
      <xdr:col>55</xdr:col>
      <xdr:colOff>0</xdr:colOff>
      <xdr:row>77</xdr:row>
      <xdr:rowOff>107173</xdr:rowOff>
    </xdr:to>
    <xdr:cxnSp macro="">
      <xdr:nvCxnSpPr>
        <xdr:cNvPr id="408" name="直線コネクタ 407"/>
        <xdr:cNvCxnSpPr/>
      </xdr:nvCxnSpPr>
      <xdr:spPr>
        <a:xfrm>
          <a:off x="9639300" y="13015350"/>
          <a:ext cx="838200" cy="29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48386</xdr:rowOff>
    </xdr:from>
    <xdr:ext cx="534377" cy="259045"/>
    <xdr:sp macro="" textlink="">
      <xdr:nvSpPr>
        <xdr:cNvPr id="409" name="普通建設事業費 （ うち新規整備　）平均値テキスト"/>
        <xdr:cNvSpPr txBox="1"/>
      </xdr:nvSpPr>
      <xdr:spPr>
        <a:xfrm>
          <a:off x="10528300" y="13250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156600</xdr:rowOff>
    </xdr:from>
    <xdr:to>
      <xdr:col>50</xdr:col>
      <xdr:colOff>114300</xdr:colOff>
      <xdr:row>77</xdr:row>
      <xdr:rowOff>35556</xdr:rowOff>
    </xdr:to>
    <xdr:cxnSp macro="">
      <xdr:nvCxnSpPr>
        <xdr:cNvPr id="411" name="直線コネクタ 410"/>
        <xdr:cNvCxnSpPr/>
      </xdr:nvCxnSpPr>
      <xdr:spPr>
        <a:xfrm flipV="1">
          <a:off x="8750300" y="13015350"/>
          <a:ext cx="889000" cy="22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122403</xdr:rowOff>
    </xdr:from>
    <xdr:ext cx="534377" cy="259045"/>
    <xdr:sp macro="" textlink="">
      <xdr:nvSpPr>
        <xdr:cNvPr id="413" name="テキスト ボックス 412"/>
        <xdr:cNvSpPr txBox="1"/>
      </xdr:nvSpPr>
      <xdr:spPr>
        <a:xfrm>
          <a:off x="9372111" y="133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34316</xdr:rowOff>
    </xdr:from>
    <xdr:to>
      <xdr:col>45</xdr:col>
      <xdr:colOff>177800</xdr:colOff>
      <xdr:row>77</xdr:row>
      <xdr:rowOff>35556</xdr:rowOff>
    </xdr:to>
    <xdr:cxnSp macro="">
      <xdr:nvCxnSpPr>
        <xdr:cNvPr id="414" name="直線コネクタ 413"/>
        <xdr:cNvCxnSpPr/>
      </xdr:nvCxnSpPr>
      <xdr:spPr>
        <a:xfrm>
          <a:off x="7861300" y="13235966"/>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9794</xdr:rowOff>
    </xdr:from>
    <xdr:ext cx="534377" cy="259045"/>
    <xdr:sp macro="" textlink="">
      <xdr:nvSpPr>
        <xdr:cNvPr id="416" name="テキスト ボックス 415"/>
        <xdr:cNvSpPr txBox="1"/>
      </xdr:nvSpPr>
      <xdr:spPr>
        <a:xfrm>
          <a:off x="8483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20996</xdr:rowOff>
    </xdr:from>
    <xdr:ext cx="534377" cy="259045"/>
    <xdr:sp macro="" textlink="">
      <xdr:nvSpPr>
        <xdr:cNvPr id="418" name="テキスト ボックス 417"/>
        <xdr:cNvSpPr txBox="1"/>
      </xdr:nvSpPr>
      <xdr:spPr>
        <a:xfrm>
          <a:off x="7594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56373</xdr:rowOff>
    </xdr:from>
    <xdr:to>
      <xdr:col>55</xdr:col>
      <xdr:colOff>50800</xdr:colOff>
      <xdr:row>77</xdr:row>
      <xdr:rowOff>157973</xdr:rowOff>
    </xdr:to>
    <xdr:sp macro="" textlink="">
      <xdr:nvSpPr>
        <xdr:cNvPr id="424" name="楕円 423"/>
        <xdr:cNvSpPr/>
      </xdr:nvSpPr>
      <xdr:spPr>
        <a:xfrm>
          <a:off x="10426700" y="1325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79250</xdr:rowOff>
    </xdr:from>
    <xdr:ext cx="534377" cy="259045"/>
    <xdr:sp macro="" textlink="">
      <xdr:nvSpPr>
        <xdr:cNvPr id="425" name="普通建設事業費 （ うち新規整備　）該当値テキスト"/>
        <xdr:cNvSpPr txBox="1"/>
      </xdr:nvSpPr>
      <xdr:spPr>
        <a:xfrm>
          <a:off x="10528300" y="1310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105800</xdr:rowOff>
    </xdr:from>
    <xdr:to>
      <xdr:col>50</xdr:col>
      <xdr:colOff>165100</xdr:colOff>
      <xdr:row>76</xdr:row>
      <xdr:rowOff>35950</xdr:rowOff>
    </xdr:to>
    <xdr:sp macro="" textlink="">
      <xdr:nvSpPr>
        <xdr:cNvPr id="426" name="楕円 425"/>
        <xdr:cNvSpPr/>
      </xdr:nvSpPr>
      <xdr:spPr>
        <a:xfrm>
          <a:off x="9588500" y="1296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52477</xdr:rowOff>
    </xdr:from>
    <xdr:ext cx="534377" cy="259045"/>
    <xdr:sp macro="" textlink="">
      <xdr:nvSpPr>
        <xdr:cNvPr id="427" name="テキスト ボックス 426"/>
        <xdr:cNvSpPr txBox="1"/>
      </xdr:nvSpPr>
      <xdr:spPr>
        <a:xfrm>
          <a:off x="9372111" y="1273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156206</xdr:rowOff>
    </xdr:from>
    <xdr:to>
      <xdr:col>46</xdr:col>
      <xdr:colOff>38100</xdr:colOff>
      <xdr:row>77</xdr:row>
      <xdr:rowOff>86356</xdr:rowOff>
    </xdr:to>
    <xdr:sp macro="" textlink="">
      <xdr:nvSpPr>
        <xdr:cNvPr id="428" name="楕円 427"/>
        <xdr:cNvSpPr/>
      </xdr:nvSpPr>
      <xdr:spPr>
        <a:xfrm>
          <a:off x="8699500" y="131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77483</xdr:rowOff>
    </xdr:from>
    <xdr:ext cx="534377" cy="259045"/>
    <xdr:sp macro="" textlink="">
      <xdr:nvSpPr>
        <xdr:cNvPr id="429" name="テキスト ボックス 428"/>
        <xdr:cNvSpPr txBox="1"/>
      </xdr:nvSpPr>
      <xdr:spPr>
        <a:xfrm>
          <a:off x="8483111" y="1327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154966</xdr:rowOff>
    </xdr:from>
    <xdr:to>
      <xdr:col>41</xdr:col>
      <xdr:colOff>101600</xdr:colOff>
      <xdr:row>77</xdr:row>
      <xdr:rowOff>85116</xdr:rowOff>
    </xdr:to>
    <xdr:sp macro="" textlink="">
      <xdr:nvSpPr>
        <xdr:cNvPr id="430" name="楕円 429"/>
        <xdr:cNvSpPr/>
      </xdr:nvSpPr>
      <xdr:spPr>
        <a:xfrm>
          <a:off x="7810500" y="131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76243</xdr:rowOff>
    </xdr:from>
    <xdr:ext cx="534377" cy="259045"/>
    <xdr:sp macro="" textlink="">
      <xdr:nvSpPr>
        <xdr:cNvPr id="431" name="テキスト ボックス 430"/>
        <xdr:cNvSpPr txBox="1"/>
      </xdr:nvSpPr>
      <xdr:spPr>
        <a:xfrm>
          <a:off x="7594111" y="1327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12909</xdr:rowOff>
    </xdr:from>
    <xdr:to>
      <xdr:col>55</xdr:col>
      <xdr:colOff>0</xdr:colOff>
      <xdr:row>96</xdr:row>
      <xdr:rowOff>76360</xdr:rowOff>
    </xdr:to>
    <xdr:cxnSp macro="">
      <xdr:nvCxnSpPr>
        <xdr:cNvPr id="458" name="直線コネクタ 457"/>
        <xdr:cNvCxnSpPr/>
      </xdr:nvCxnSpPr>
      <xdr:spPr>
        <a:xfrm>
          <a:off x="9639300" y="16472109"/>
          <a:ext cx="838200" cy="6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69558</xdr:rowOff>
    </xdr:from>
    <xdr:ext cx="534377" cy="259045"/>
    <xdr:sp macro="" textlink="">
      <xdr:nvSpPr>
        <xdr:cNvPr id="459" name="普通建設事業費 （ うち更新整備　）平均値テキスト"/>
        <xdr:cNvSpPr txBox="1"/>
      </xdr:nvSpPr>
      <xdr:spPr>
        <a:xfrm>
          <a:off x="10528300" y="16528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3262</xdr:rowOff>
    </xdr:from>
    <xdr:to>
      <xdr:col>50</xdr:col>
      <xdr:colOff>114300</xdr:colOff>
      <xdr:row>96</xdr:row>
      <xdr:rowOff>12909</xdr:rowOff>
    </xdr:to>
    <xdr:cxnSp macro="">
      <xdr:nvCxnSpPr>
        <xdr:cNvPr id="461" name="直線コネクタ 460"/>
        <xdr:cNvCxnSpPr/>
      </xdr:nvCxnSpPr>
      <xdr:spPr>
        <a:xfrm>
          <a:off x="8750300" y="16462462"/>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44367</xdr:rowOff>
    </xdr:from>
    <xdr:ext cx="534377" cy="259045"/>
    <xdr:sp macro="" textlink="">
      <xdr:nvSpPr>
        <xdr:cNvPr id="463" name="テキスト ボックス 462"/>
        <xdr:cNvSpPr txBox="1"/>
      </xdr:nvSpPr>
      <xdr:spPr>
        <a:xfrm>
          <a:off x="9372111" y="166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148543</xdr:rowOff>
    </xdr:from>
    <xdr:to>
      <xdr:col>45</xdr:col>
      <xdr:colOff>177800</xdr:colOff>
      <xdr:row>96</xdr:row>
      <xdr:rowOff>3262</xdr:rowOff>
    </xdr:to>
    <xdr:cxnSp macro="">
      <xdr:nvCxnSpPr>
        <xdr:cNvPr id="464" name="直線コネクタ 463"/>
        <xdr:cNvCxnSpPr/>
      </xdr:nvCxnSpPr>
      <xdr:spPr>
        <a:xfrm>
          <a:off x="7861300" y="16093393"/>
          <a:ext cx="889000" cy="36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96744</xdr:rowOff>
    </xdr:from>
    <xdr:ext cx="534377" cy="259045"/>
    <xdr:sp macro="" textlink="">
      <xdr:nvSpPr>
        <xdr:cNvPr id="466" name="テキスト ボックス 465"/>
        <xdr:cNvSpPr txBox="1"/>
      </xdr:nvSpPr>
      <xdr:spPr>
        <a:xfrm>
          <a:off x="8483111" y="1672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63578</xdr:rowOff>
    </xdr:from>
    <xdr:ext cx="534377" cy="259045"/>
    <xdr:sp macro="" textlink="">
      <xdr:nvSpPr>
        <xdr:cNvPr id="468" name="テキスト ボックス 467"/>
        <xdr:cNvSpPr txBox="1"/>
      </xdr:nvSpPr>
      <xdr:spPr>
        <a:xfrm>
          <a:off x="7594111" y="166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25560</xdr:rowOff>
    </xdr:from>
    <xdr:to>
      <xdr:col>55</xdr:col>
      <xdr:colOff>50800</xdr:colOff>
      <xdr:row>96</xdr:row>
      <xdr:rowOff>127160</xdr:rowOff>
    </xdr:to>
    <xdr:sp macro="" textlink="">
      <xdr:nvSpPr>
        <xdr:cNvPr id="474" name="楕円 473"/>
        <xdr:cNvSpPr/>
      </xdr:nvSpPr>
      <xdr:spPr>
        <a:xfrm>
          <a:off x="10426700" y="1648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48437</xdr:rowOff>
    </xdr:from>
    <xdr:ext cx="534377" cy="259045"/>
    <xdr:sp macro="" textlink="">
      <xdr:nvSpPr>
        <xdr:cNvPr id="475" name="普通建設事業費 （ うち更新整備　）該当値テキスト"/>
        <xdr:cNvSpPr txBox="1"/>
      </xdr:nvSpPr>
      <xdr:spPr>
        <a:xfrm>
          <a:off x="10528300" y="163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133559</xdr:rowOff>
    </xdr:from>
    <xdr:to>
      <xdr:col>50</xdr:col>
      <xdr:colOff>165100</xdr:colOff>
      <xdr:row>96</xdr:row>
      <xdr:rowOff>63709</xdr:rowOff>
    </xdr:to>
    <xdr:sp macro="" textlink="">
      <xdr:nvSpPr>
        <xdr:cNvPr id="476" name="楕円 475"/>
        <xdr:cNvSpPr/>
      </xdr:nvSpPr>
      <xdr:spPr>
        <a:xfrm>
          <a:off x="9588500" y="1642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80236</xdr:rowOff>
    </xdr:from>
    <xdr:ext cx="534377" cy="259045"/>
    <xdr:sp macro="" textlink="">
      <xdr:nvSpPr>
        <xdr:cNvPr id="477" name="テキスト ボックス 476"/>
        <xdr:cNvSpPr txBox="1"/>
      </xdr:nvSpPr>
      <xdr:spPr>
        <a:xfrm>
          <a:off x="9372111" y="1619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123912</xdr:rowOff>
    </xdr:from>
    <xdr:to>
      <xdr:col>46</xdr:col>
      <xdr:colOff>38100</xdr:colOff>
      <xdr:row>96</xdr:row>
      <xdr:rowOff>54062</xdr:rowOff>
    </xdr:to>
    <xdr:sp macro="" textlink="">
      <xdr:nvSpPr>
        <xdr:cNvPr id="478" name="楕円 477"/>
        <xdr:cNvSpPr/>
      </xdr:nvSpPr>
      <xdr:spPr>
        <a:xfrm>
          <a:off x="8699500" y="1641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70589</xdr:rowOff>
    </xdr:from>
    <xdr:ext cx="534377" cy="259045"/>
    <xdr:sp macro="" textlink="">
      <xdr:nvSpPr>
        <xdr:cNvPr id="479" name="テキスト ボックス 478"/>
        <xdr:cNvSpPr txBox="1"/>
      </xdr:nvSpPr>
      <xdr:spPr>
        <a:xfrm>
          <a:off x="8483111" y="1618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97743</xdr:rowOff>
    </xdr:from>
    <xdr:to>
      <xdr:col>41</xdr:col>
      <xdr:colOff>101600</xdr:colOff>
      <xdr:row>94</xdr:row>
      <xdr:rowOff>27893</xdr:rowOff>
    </xdr:to>
    <xdr:sp macro="" textlink="">
      <xdr:nvSpPr>
        <xdr:cNvPr id="480" name="楕円 479"/>
        <xdr:cNvSpPr/>
      </xdr:nvSpPr>
      <xdr:spPr>
        <a:xfrm>
          <a:off x="7810500" y="1604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44420</xdr:rowOff>
    </xdr:from>
    <xdr:ext cx="534377" cy="259045"/>
    <xdr:sp macro="" textlink="">
      <xdr:nvSpPr>
        <xdr:cNvPr id="481" name="テキスト ボックス 480"/>
        <xdr:cNvSpPr txBox="1"/>
      </xdr:nvSpPr>
      <xdr:spPr>
        <a:xfrm>
          <a:off x="7594111" y="1581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13364</xdr:rowOff>
    </xdr:from>
    <xdr:to>
      <xdr:col>85</xdr:col>
      <xdr:colOff>127000</xdr:colOff>
      <xdr:row>38</xdr:row>
      <xdr:rowOff>25400</xdr:rowOff>
    </xdr:to>
    <xdr:cxnSp macro="">
      <xdr:nvCxnSpPr>
        <xdr:cNvPr id="506" name="直線コネクタ 505"/>
        <xdr:cNvCxnSpPr/>
      </xdr:nvCxnSpPr>
      <xdr:spPr>
        <a:xfrm flipV="1">
          <a:off x="15481300" y="6528464"/>
          <a:ext cx="838200" cy="1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115093</xdr:rowOff>
    </xdr:from>
    <xdr:ext cx="469744" cy="259045"/>
    <xdr:sp macro="" textlink="">
      <xdr:nvSpPr>
        <xdr:cNvPr id="507" name="災害復旧事業費平均値テキスト"/>
        <xdr:cNvSpPr txBox="1"/>
      </xdr:nvSpPr>
      <xdr:spPr>
        <a:xfrm>
          <a:off x="16370300" y="6458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20925</xdr:rowOff>
    </xdr:from>
    <xdr:to>
      <xdr:col>81</xdr:col>
      <xdr:colOff>50800</xdr:colOff>
      <xdr:row>38</xdr:row>
      <xdr:rowOff>25400</xdr:rowOff>
    </xdr:to>
    <xdr:cxnSp macro="">
      <xdr:nvCxnSpPr>
        <xdr:cNvPr id="509" name="直線コネクタ 508"/>
        <xdr:cNvCxnSpPr/>
      </xdr:nvCxnSpPr>
      <xdr:spPr>
        <a:xfrm>
          <a:off x="14592300" y="6536025"/>
          <a:ext cx="889000" cy="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20639</xdr:rowOff>
    </xdr:from>
    <xdr:to>
      <xdr:col>76</xdr:col>
      <xdr:colOff>114300</xdr:colOff>
      <xdr:row>38</xdr:row>
      <xdr:rowOff>20925</xdr:rowOff>
    </xdr:to>
    <xdr:cxnSp macro="">
      <xdr:nvCxnSpPr>
        <xdr:cNvPr id="512" name="直線コネクタ 511"/>
        <xdr:cNvCxnSpPr/>
      </xdr:nvCxnSpPr>
      <xdr:spPr>
        <a:xfrm>
          <a:off x="13703300" y="6535739"/>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83543</xdr:rowOff>
    </xdr:from>
    <xdr:ext cx="469744" cy="259045"/>
    <xdr:sp macro="" textlink="">
      <xdr:nvSpPr>
        <xdr:cNvPr id="514" name="テキスト ボックス 513"/>
        <xdr:cNvSpPr txBox="1"/>
      </xdr:nvSpPr>
      <xdr:spPr>
        <a:xfrm>
          <a:off x="14357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12987</xdr:rowOff>
    </xdr:from>
    <xdr:to>
      <xdr:col>71</xdr:col>
      <xdr:colOff>177800</xdr:colOff>
      <xdr:row>38</xdr:row>
      <xdr:rowOff>20639</xdr:rowOff>
    </xdr:to>
    <xdr:cxnSp macro="">
      <xdr:nvCxnSpPr>
        <xdr:cNvPr id="515" name="直線コネクタ 514"/>
        <xdr:cNvCxnSpPr/>
      </xdr:nvCxnSpPr>
      <xdr:spPr>
        <a:xfrm>
          <a:off x="12814300" y="6528087"/>
          <a:ext cx="889000" cy="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9" name="テキスト ボックス 518"/>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134014</xdr:rowOff>
    </xdr:from>
    <xdr:to>
      <xdr:col>85</xdr:col>
      <xdr:colOff>177800</xdr:colOff>
      <xdr:row>38</xdr:row>
      <xdr:rowOff>64164</xdr:rowOff>
    </xdr:to>
    <xdr:sp macro="" textlink="">
      <xdr:nvSpPr>
        <xdr:cNvPr id="525" name="楕円 524"/>
        <xdr:cNvSpPr/>
      </xdr:nvSpPr>
      <xdr:spPr>
        <a:xfrm>
          <a:off x="16268700" y="647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93391</xdr:rowOff>
    </xdr:from>
    <xdr:ext cx="469744" cy="259045"/>
    <xdr:sp macro="" textlink="">
      <xdr:nvSpPr>
        <xdr:cNvPr id="526" name="災害復旧事業費該当値テキスト"/>
        <xdr:cNvSpPr txBox="1"/>
      </xdr:nvSpPr>
      <xdr:spPr>
        <a:xfrm>
          <a:off x="16370300" y="626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7" name="楕円 526"/>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8" name="テキスト ボックス 527"/>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141575</xdr:rowOff>
    </xdr:from>
    <xdr:to>
      <xdr:col>76</xdr:col>
      <xdr:colOff>165100</xdr:colOff>
      <xdr:row>38</xdr:row>
      <xdr:rowOff>71725</xdr:rowOff>
    </xdr:to>
    <xdr:sp macro="" textlink="">
      <xdr:nvSpPr>
        <xdr:cNvPr id="529" name="楕円 528"/>
        <xdr:cNvSpPr/>
      </xdr:nvSpPr>
      <xdr:spPr>
        <a:xfrm>
          <a:off x="14541500" y="648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62852</xdr:rowOff>
    </xdr:from>
    <xdr:ext cx="378565" cy="259045"/>
    <xdr:sp macro="" textlink="">
      <xdr:nvSpPr>
        <xdr:cNvPr id="530" name="テキスト ボックス 529"/>
        <xdr:cNvSpPr txBox="1"/>
      </xdr:nvSpPr>
      <xdr:spPr>
        <a:xfrm>
          <a:off x="14403017" y="6577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141289</xdr:rowOff>
    </xdr:from>
    <xdr:to>
      <xdr:col>72</xdr:col>
      <xdr:colOff>38100</xdr:colOff>
      <xdr:row>38</xdr:row>
      <xdr:rowOff>71439</xdr:rowOff>
    </xdr:to>
    <xdr:sp macro="" textlink="">
      <xdr:nvSpPr>
        <xdr:cNvPr id="531" name="楕円 530"/>
        <xdr:cNvSpPr/>
      </xdr:nvSpPr>
      <xdr:spPr>
        <a:xfrm>
          <a:off x="13652500" y="648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62566</xdr:rowOff>
    </xdr:from>
    <xdr:ext cx="378565" cy="259045"/>
    <xdr:sp macro="" textlink="">
      <xdr:nvSpPr>
        <xdr:cNvPr id="532" name="テキスト ボックス 531"/>
        <xdr:cNvSpPr txBox="1"/>
      </xdr:nvSpPr>
      <xdr:spPr>
        <a:xfrm>
          <a:off x="13514017" y="6577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133637</xdr:rowOff>
    </xdr:from>
    <xdr:to>
      <xdr:col>67</xdr:col>
      <xdr:colOff>101600</xdr:colOff>
      <xdr:row>38</xdr:row>
      <xdr:rowOff>63787</xdr:rowOff>
    </xdr:to>
    <xdr:sp macro="" textlink="">
      <xdr:nvSpPr>
        <xdr:cNvPr id="533" name="楕円 532"/>
        <xdr:cNvSpPr/>
      </xdr:nvSpPr>
      <xdr:spPr>
        <a:xfrm>
          <a:off x="12763500" y="647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54914</xdr:rowOff>
    </xdr:from>
    <xdr:ext cx="469744" cy="259045"/>
    <xdr:sp macro="" textlink="">
      <xdr:nvSpPr>
        <xdr:cNvPr id="534" name="テキスト ボックス 533"/>
        <xdr:cNvSpPr txBox="1"/>
      </xdr:nvSpPr>
      <xdr:spPr>
        <a:xfrm>
          <a:off x="12579428" y="6570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118038</xdr:rowOff>
    </xdr:from>
    <xdr:to>
      <xdr:col>85</xdr:col>
      <xdr:colOff>127000</xdr:colOff>
      <xdr:row>70</xdr:row>
      <xdr:rowOff>155117</xdr:rowOff>
    </xdr:to>
    <xdr:cxnSp macro="">
      <xdr:nvCxnSpPr>
        <xdr:cNvPr id="618" name="直線コネクタ 617"/>
        <xdr:cNvCxnSpPr/>
      </xdr:nvCxnSpPr>
      <xdr:spPr>
        <a:xfrm>
          <a:off x="15481300" y="12119538"/>
          <a:ext cx="838200" cy="3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113047</xdr:rowOff>
    </xdr:from>
    <xdr:ext cx="534377" cy="259045"/>
    <xdr:sp macro="" textlink="">
      <xdr:nvSpPr>
        <xdr:cNvPr id="619" name="公債費平均値テキスト"/>
        <xdr:cNvSpPr txBox="1"/>
      </xdr:nvSpPr>
      <xdr:spPr>
        <a:xfrm>
          <a:off x="16370300" y="12971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118038</xdr:rowOff>
    </xdr:from>
    <xdr:to>
      <xdr:col>81</xdr:col>
      <xdr:colOff>50800</xdr:colOff>
      <xdr:row>71</xdr:row>
      <xdr:rowOff>40159</xdr:rowOff>
    </xdr:to>
    <xdr:cxnSp macro="">
      <xdr:nvCxnSpPr>
        <xdr:cNvPr id="621" name="直線コネクタ 620"/>
        <xdr:cNvCxnSpPr/>
      </xdr:nvCxnSpPr>
      <xdr:spPr>
        <a:xfrm flipV="1">
          <a:off x="14592300" y="12119538"/>
          <a:ext cx="889000" cy="9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63285</xdr:rowOff>
    </xdr:from>
    <xdr:ext cx="534377" cy="259045"/>
    <xdr:sp macro="" textlink="">
      <xdr:nvSpPr>
        <xdr:cNvPr id="623" name="テキスト ボックス 622"/>
        <xdr:cNvSpPr txBox="1"/>
      </xdr:nvSpPr>
      <xdr:spPr>
        <a:xfrm>
          <a:off x="15214111" y="130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40159</xdr:rowOff>
    </xdr:from>
    <xdr:to>
      <xdr:col>76</xdr:col>
      <xdr:colOff>114300</xdr:colOff>
      <xdr:row>72</xdr:row>
      <xdr:rowOff>155620</xdr:rowOff>
    </xdr:to>
    <xdr:cxnSp macro="">
      <xdr:nvCxnSpPr>
        <xdr:cNvPr id="624" name="直線コネクタ 623"/>
        <xdr:cNvCxnSpPr/>
      </xdr:nvCxnSpPr>
      <xdr:spPr>
        <a:xfrm flipV="1">
          <a:off x="13703300" y="12213109"/>
          <a:ext cx="889000" cy="28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71378</xdr:rowOff>
    </xdr:from>
    <xdr:ext cx="534377" cy="259045"/>
    <xdr:sp macro="" textlink="">
      <xdr:nvSpPr>
        <xdr:cNvPr id="626" name="テキスト ボックス 625"/>
        <xdr:cNvSpPr txBox="1"/>
      </xdr:nvSpPr>
      <xdr:spPr>
        <a:xfrm>
          <a:off x="14325111" y="1310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32066</xdr:rowOff>
    </xdr:from>
    <xdr:to>
      <xdr:col>71</xdr:col>
      <xdr:colOff>177800</xdr:colOff>
      <xdr:row>72</xdr:row>
      <xdr:rowOff>155620</xdr:rowOff>
    </xdr:to>
    <xdr:cxnSp macro="">
      <xdr:nvCxnSpPr>
        <xdr:cNvPr id="627" name="直線コネクタ 626"/>
        <xdr:cNvCxnSpPr/>
      </xdr:nvCxnSpPr>
      <xdr:spPr>
        <a:xfrm>
          <a:off x="12814300" y="12376466"/>
          <a:ext cx="889000" cy="12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24661</xdr:rowOff>
    </xdr:from>
    <xdr:ext cx="534377" cy="259045"/>
    <xdr:sp macro="" textlink="">
      <xdr:nvSpPr>
        <xdr:cNvPr id="629" name="テキスト ボックス 628"/>
        <xdr:cNvSpPr txBox="1"/>
      </xdr:nvSpPr>
      <xdr:spPr>
        <a:xfrm>
          <a:off x="13436111" y="1305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4078</xdr:rowOff>
    </xdr:from>
    <xdr:ext cx="534377" cy="259045"/>
    <xdr:sp macro="" textlink="">
      <xdr:nvSpPr>
        <xdr:cNvPr id="631" name="テキスト ボックス 630"/>
        <xdr:cNvSpPr txBox="1"/>
      </xdr:nvSpPr>
      <xdr:spPr>
        <a:xfrm>
          <a:off x="12547111" y="1303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104317</xdr:rowOff>
    </xdr:from>
    <xdr:to>
      <xdr:col>85</xdr:col>
      <xdr:colOff>177800</xdr:colOff>
      <xdr:row>71</xdr:row>
      <xdr:rowOff>34467</xdr:rowOff>
    </xdr:to>
    <xdr:sp macro="" textlink="">
      <xdr:nvSpPr>
        <xdr:cNvPr id="637" name="楕円 636"/>
        <xdr:cNvSpPr/>
      </xdr:nvSpPr>
      <xdr:spPr>
        <a:xfrm>
          <a:off x="16268700" y="1210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19244</xdr:rowOff>
    </xdr:from>
    <xdr:ext cx="599010" cy="259045"/>
    <xdr:sp macro="" textlink="">
      <xdr:nvSpPr>
        <xdr:cNvPr id="638" name="公債費該当値テキスト"/>
        <xdr:cNvSpPr txBox="1"/>
      </xdr:nvSpPr>
      <xdr:spPr>
        <a:xfrm>
          <a:off x="16370300" y="1202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67238</xdr:rowOff>
    </xdr:from>
    <xdr:to>
      <xdr:col>81</xdr:col>
      <xdr:colOff>101600</xdr:colOff>
      <xdr:row>70</xdr:row>
      <xdr:rowOff>168838</xdr:rowOff>
    </xdr:to>
    <xdr:sp macro="" textlink="">
      <xdr:nvSpPr>
        <xdr:cNvPr id="639" name="楕円 638"/>
        <xdr:cNvSpPr/>
      </xdr:nvSpPr>
      <xdr:spPr>
        <a:xfrm>
          <a:off x="15430500" y="120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13915</xdr:rowOff>
    </xdr:from>
    <xdr:ext cx="599010" cy="259045"/>
    <xdr:sp macro="" textlink="">
      <xdr:nvSpPr>
        <xdr:cNvPr id="640" name="テキスト ボックス 639"/>
        <xdr:cNvSpPr txBox="1"/>
      </xdr:nvSpPr>
      <xdr:spPr>
        <a:xfrm>
          <a:off x="15181795" y="11843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160809</xdr:rowOff>
    </xdr:from>
    <xdr:to>
      <xdr:col>76</xdr:col>
      <xdr:colOff>165100</xdr:colOff>
      <xdr:row>71</xdr:row>
      <xdr:rowOff>90959</xdr:rowOff>
    </xdr:to>
    <xdr:sp macro="" textlink="">
      <xdr:nvSpPr>
        <xdr:cNvPr id="641" name="楕円 640"/>
        <xdr:cNvSpPr/>
      </xdr:nvSpPr>
      <xdr:spPr>
        <a:xfrm>
          <a:off x="14541500" y="1216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107486</xdr:rowOff>
    </xdr:from>
    <xdr:ext cx="599010" cy="259045"/>
    <xdr:sp macro="" textlink="">
      <xdr:nvSpPr>
        <xdr:cNvPr id="642" name="テキスト ボックス 641"/>
        <xdr:cNvSpPr txBox="1"/>
      </xdr:nvSpPr>
      <xdr:spPr>
        <a:xfrm>
          <a:off x="14292795" y="1193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104820</xdr:rowOff>
    </xdr:from>
    <xdr:to>
      <xdr:col>72</xdr:col>
      <xdr:colOff>38100</xdr:colOff>
      <xdr:row>73</xdr:row>
      <xdr:rowOff>34970</xdr:rowOff>
    </xdr:to>
    <xdr:sp macro="" textlink="">
      <xdr:nvSpPr>
        <xdr:cNvPr id="643" name="楕円 642"/>
        <xdr:cNvSpPr/>
      </xdr:nvSpPr>
      <xdr:spPr>
        <a:xfrm>
          <a:off x="13652500" y="1244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51497</xdr:rowOff>
    </xdr:from>
    <xdr:ext cx="599010" cy="259045"/>
    <xdr:sp macro="" textlink="">
      <xdr:nvSpPr>
        <xdr:cNvPr id="644" name="テキスト ボックス 643"/>
        <xdr:cNvSpPr txBox="1"/>
      </xdr:nvSpPr>
      <xdr:spPr>
        <a:xfrm>
          <a:off x="13403795" y="1222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152716</xdr:rowOff>
    </xdr:from>
    <xdr:to>
      <xdr:col>67</xdr:col>
      <xdr:colOff>101600</xdr:colOff>
      <xdr:row>72</xdr:row>
      <xdr:rowOff>82866</xdr:rowOff>
    </xdr:to>
    <xdr:sp macro="" textlink="">
      <xdr:nvSpPr>
        <xdr:cNvPr id="645" name="楕円 644"/>
        <xdr:cNvSpPr/>
      </xdr:nvSpPr>
      <xdr:spPr>
        <a:xfrm>
          <a:off x="12763500" y="123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99393</xdr:rowOff>
    </xdr:from>
    <xdr:ext cx="599010" cy="259045"/>
    <xdr:sp macro="" textlink="">
      <xdr:nvSpPr>
        <xdr:cNvPr id="646" name="テキスト ボックス 645"/>
        <xdr:cNvSpPr txBox="1"/>
      </xdr:nvSpPr>
      <xdr:spPr>
        <a:xfrm>
          <a:off x="12514795" y="1210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82500</xdr:rowOff>
    </xdr:from>
    <xdr:to>
      <xdr:col>85</xdr:col>
      <xdr:colOff>127000</xdr:colOff>
      <xdr:row>97</xdr:row>
      <xdr:rowOff>146639</xdr:rowOff>
    </xdr:to>
    <xdr:cxnSp macro="">
      <xdr:nvCxnSpPr>
        <xdr:cNvPr id="677" name="直線コネクタ 676"/>
        <xdr:cNvCxnSpPr/>
      </xdr:nvCxnSpPr>
      <xdr:spPr>
        <a:xfrm>
          <a:off x="15481300" y="16713150"/>
          <a:ext cx="838200" cy="6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17056</xdr:rowOff>
    </xdr:from>
    <xdr:ext cx="534377" cy="259045"/>
    <xdr:sp macro="" textlink="">
      <xdr:nvSpPr>
        <xdr:cNvPr id="678" name="積立金平均値テキスト"/>
        <xdr:cNvSpPr txBox="1"/>
      </xdr:nvSpPr>
      <xdr:spPr>
        <a:xfrm>
          <a:off x="16370300" y="16476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123633</xdr:rowOff>
    </xdr:from>
    <xdr:to>
      <xdr:col>81</xdr:col>
      <xdr:colOff>50800</xdr:colOff>
      <xdr:row>97</xdr:row>
      <xdr:rowOff>82500</xdr:rowOff>
    </xdr:to>
    <xdr:cxnSp macro="">
      <xdr:nvCxnSpPr>
        <xdr:cNvPr id="680" name="直線コネクタ 679"/>
        <xdr:cNvCxnSpPr/>
      </xdr:nvCxnSpPr>
      <xdr:spPr>
        <a:xfrm>
          <a:off x="14592300" y="16239933"/>
          <a:ext cx="889000" cy="47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134960</xdr:rowOff>
    </xdr:from>
    <xdr:ext cx="534377" cy="259045"/>
    <xdr:sp macro="" textlink="">
      <xdr:nvSpPr>
        <xdr:cNvPr id="682" name="テキスト ボックス 681"/>
        <xdr:cNvSpPr txBox="1"/>
      </xdr:nvSpPr>
      <xdr:spPr>
        <a:xfrm>
          <a:off x="15214111" y="1676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123633</xdr:rowOff>
    </xdr:from>
    <xdr:to>
      <xdr:col>76</xdr:col>
      <xdr:colOff>114300</xdr:colOff>
      <xdr:row>97</xdr:row>
      <xdr:rowOff>11930</xdr:rowOff>
    </xdr:to>
    <xdr:cxnSp macro="">
      <xdr:nvCxnSpPr>
        <xdr:cNvPr id="683" name="直線コネクタ 682"/>
        <xdr:cNvCxnSpPr/>
      </xdr:nvCxnSpPr>
      <xdr:spPr>
        <a:xfrm flipV="1">
          <a:off x="13703300" y="16239933"/>
          <a:ext cx="889000" cy="40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124869</xdr:rowOff>
    </xdr:from>
    <xdr:ext cx="534377" cy="259045"/>
    <xdr:sp macro="" textlink="">
      <xdr:nvSpPr>
        <xdr:cNvPr id="685" name="テキスト ボックス 684"/>
        <xdr:cNvSpPr txBox="1"/>
      </xdr:nvSpPr>
      <xdr:spPr>
        <a:xfrm>
          <a:off x="14325111" y="1675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165923</xdr:rowOff>
    </xdr:from>
    <xdr:to>
      <xdr:col>71</xdr:col>
      <xdr:colOff>177800</xdr:colOff>
      <xdr:row>97</xdr:row>
      <xdr:rowOff>11930</xdr:rowOff>
    </xdr:to>
    <xdr:cxnSp macro="">
      <xdr:nvCxnSpPr>
        <xdr:cNvPr id="686" name="直線コネクタ 685"/>
        <xdr:cNvCxnSpPr/>
      </xdr:nvCxnSpPr>
      <xdr:spPr>
        <a:xfrm>
          <a:off x="12814300" y="16625123"/>
          <a:ext cx="889000" cy="1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127726</xdr:rowOff>
    </xdr:from>
    <xdr:ext cx="534377" cy="259045"/>
    <xdr:sp macro="" textlink="">
      <xdr:nvSpPr>
        <xdr:cNvPr id="688" name="テキスト ボックス 687"/>
        <xdr:cNvSpPr txBox="1"/>
      </xdr:nvSpPr>
      <xdr:spPr>
        <a:xfrm>
          <a:off x="13436111" y="1675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142161</xdr:rowOff>
    </xdr:from>
    <xdr:ext cx="534377" cy="259045"/>
    <xdr:sp macro="" textlink="">
      <xdr:nvSpPr>
        <xdr:cNvPr id="690" name="テキスト ボックス 689"/>
        <xdr:cNvSpPr txBox="1"/>
      </xdr:nvSpPr>
      <xdr:spPr>
        <a:xfrm>
          <a:off x="12547111" y="1677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95839</xdr:rowOff>
    </xdr:from>
    <xdr:to>
      <xdr:col>85</xdr:col>
      <xdr:colOff>177800</xdr:colOff>
      <xdr:row>98</xdr:row>
      <xdr:rowOff>25989</xdr:rowOff>
    </xdr:to>
    <xdr:sp macro="" textlink="">
      <xdr:nvSpPr>
        <xdr:cNvPr id="696" name="楕円 695"/>
        <xdr:cNvSpPr/>
      </xdr:nvSpPr>
      <xdr:spPr>
        <a:xfrm>
          <a:off x="16268700" y="1672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74266</xdr:rowOff>
    </xdr:from>
    <xdr:ext cx="534377" cy="259045"/>
    <xdr:sp macro="" textlink="">
      <xdr:nvSpPr>
        <xdr:cNvPr id="697" name="積立金該当値テキスト"/>
        <xdr:cNvSpPr txBox="1"/>
      </xdr:nvSpPr>
      <xdr:spPr>
        <a:xfrm>
          <a:off x="16370300" y="1670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31700</xdr:rowOff>
    </xdr:from>
    <xdr:to>
      <xdr:col>81</xdr:col>
      <xdr:colOff>101600</xdr:colOff>
      <xdr:row>97</xdr:row>
      <xdr:rowOff>133300</xdr:rowOff>
    </xdr:to>
    <xdr:sp macro="" textlink="">
      <xdr:nvSpPr>
        <xdr:cNvPr id="698" name="楕円 697"/>
        <xdr:cNvSpPr/>
      </xdr:nvSpPr>
      <xdr:spPr>
        <a:xfrm>
          <a:off x="15430500" y="166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149827</xdr:rowOff>
    </xdr:from>
    <xdr:ext cx="534377" cy="259045"/>
    <xdr:sp macro="" textlink="">
      <xdr:nvSpPr>
        <xdr:cNvPr id="699" name="テキスト ボックス 698"/>
        <xdr:cNvSpPr txBox="1"/>
      </xdr:nvSpPr>
      <xdr:spPr>
        <a:xfrm>
          <a:off x="15214111" y="164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72833</xdr:rowOff>
    </xdr:from>
    <xdr:to>
      <xdr:col>76</xdr:col>
      <xdr:colOff>165100</xdr:colOff>
      <xdr:row>95</xdr:row>
      <xdr:rowOff>2983</xdr:rowOff>
    </xdr:to>
    <xdr:sp macro="" textlink="">
      <xdr:nvSpPr>
        <xdr:cNvPr id="700" name="楕円 699"/>
        <xdr:cNvSpPr/>
      </xdr:nvSpPr>
      <xdr:spPr>
        <a:xfrm>
          <a:off x="14541500" y="1618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19510</xdr:rowOff>
    </xdr:from>
    <xdr:ext cx="534377" cy="259045"/>
    <xdr:sp macro="" textlink="">
      <xdr:nvSpPr>
        <xdr:cNvPr id="701" name="テキスト ボックス 700"/>
        <xdr:cNvSpPr txBox="1"/>
      </xdr:nvSpPr>
      <xdr:spPr>
        <a:xfrm>
          <a:off x="14325111" y="1596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132580</xdr:rowOff>
    </xdr:from>
    <xdr:to>
      <xdr:col>72</xdr:col>
      <xdr:colOff>38100</xdr:colOff>
      <xdr:row>97</xdr:row>
      <xdr:rowOff>62730</xdr:rowOff>
    </xdr:to>
    <xdr:sp macro="" textlink="">
      <xdr:nvSpPr>
        <xdr:cNvPr id="702" name="楕円 701"/>
        <xdr:cNvSpPr/>
      </xdr:nvSpPr>
      <xdr:spPr>
        <a:xfrm>
          <a:off x="13652500" y="1659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79257</xdr:rowOff>
    </xdr:from>
    <xdr:ext cx="534377" cy="259045"/>
    <xdr:sp macro="" textlink="">
      <xdr:nvSpPr>
        <xdr:cNvPr id="703" name="テキスト ボックス 702"/>
        <xdr:cNvSpPr txBox="1"/>
      </xdr:nvSpPr>
      <xdr:spPr>
        <a:xfrm>
          <a:off x="13436111" y="1636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115123</xdr:rowOff>
    </xdr:from>
    <xdr:to>
      <xdr:col>67</xdr:col>
      <xdr:colOff>101600</xdr:colOff>
      <xdr:row>97</xdr:row>
      <xdr:rowOff>45273</xdr:rowOff>
    </xdr:to>
    <xdr:sp macro="" textlink="">
      <xdr:nvSpPr>
        <xdr:cNvPr id="704" name="楕円 703"/>
        <xdr:cNvSpPr/>
      </xdr:nvSpPr>
      <xdr:spPr>
        <a:xfrm>
          <a:off x="12763500" y="1657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61800</xdr:rowOff>
    </xdr:from>
    <xdr:ext cx="534377" cy="259045"/>
    <xdr:sp macro="" textlink="">
      <xdr:nvSpPr>
        <xdr:cNvPr id="705" name="テキスト ボックス 704"/>
        <xdr:cNvSpPr txBox="1"/>
      </xdr:nvSpPr>
      <xdr:spPr>
        <a:xfrm>
          <a:off x="12547111" y="1634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71773</xdr:rowOff>
    </xdr:from>
    <xdr:to>
      <xdr:col>116</xdr:col>
      <xdr:colOff>63500</xdr:colOff>
      <xdr:row>39</xdr:row>
      <xdr:rowOff>72785</xdr:rowOff>
    </xdr:to>
    <xdr:cxnSp macro="">
      <xdr:nvCxnSpPr>
        <xdr:cNvPr id="736" name="直線コネクタ 735"/>
        <xdr:cNvCxnSpPr/>
      </xdr:nvCxnSpPr>
      <xdr:spPr>
        <a:xfrm flipV="1">
          <a:off x="21323300" y="6758323"/>
          <a:ext cx="8382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72785</xdr:rowOff>
    </xdr:from>
    <xdr:to>
      <xdr:col>111</xdr:col>
      <xdr:colOff>177800</xdr:colOff>
      <xdr:row>39</xdr:row>
      <xdr:rowOff>73895</xdr:rowOff>
    </xdr:to>
    <xdr:cxnSp macro="">
      <xdr:nvCxnSpPr>
        <xdr:cNvPr id="739" name="直線コネクタ 738"/>
        <xdr:cNvCxnSpPr/>
      </xdr:nvCxnSpPr>
      <xdr:spPr>
        <a:xfrm flipV="1">
          <a:off x="20434300" y="6759335"/>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73895</xdr:rowOff>
    </xdr:from>
    <xdr:to>
      <xdr:col>107</xdr:col>
      <xdr:colOff>50800</xdr:colOff>
      <xdr:row>39</xdr:row>
      <xdr:rowOff>74843</xdr:rowOff>
    </xdr:to>
    <xdr:cxnSp macro="">
      <xdr:nvCxnSpPr>
        <xdr:cNvPr id="742" name="直線コネクタ 741"/>
        <xdr:cNvCxnSpPr/>
      </xdr:nvCxnSpPr>
      <xdr:spPr>
        <a:xfrm flipV="1">
          <a:off x="19545300" y="6760445"/>
          <a:ext cx="8890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130421</xdr:rowOff>
    </xdr:from>
    <xdr:ext cx="378565" cy="259045"/>
    <xdr:sp macro="" textlink="">
      <xdr:nvSpPr>
        <xdr:cNvPr id="744" name="テキスト ボックス 743"/>
        <xdr:cNvSpPr txBox="1"/>
      </xdr:nvSpPr>
      <xdr:spPr>
        <a:xfrm>
          <a:off x="20245017" y="6816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74843</xdr:rowOff>
    </xdr:from>
    <xdr:to>
      <xdr:col>102</xdr:col>
      <xdr:colOff>114300</xdr:colOff>
      <xdr:row>39</xdr:row>
      <xdr:rowOff>75790</xdr:rowOff>
    </xdr:to>
    <xdr:cxnSp macro="">
      <xdr:nvCxnSpPr>
        <xdr:cNvPr id="745" name="直線コネクタ 744"/>
        <xdr:cNvCxnSpPr/>
      </xdr:nvCxnSpPr>
      <xdr:spPr>
        <a:xfrm flipV="1">
          <a:off x="18656300" y="6761393"/>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9" name="テキスト ボックス 748"/>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20973</xdr:rowOff>
    </xdr:from>
    <xdr:to>
      <xdr:col>116</xdr:col>
      <xdr:colOff>114300</xdr:colOff>
      <xdr:row>39</xdr:row>
      <xdr:rowOff>122573</xdr:rowOff>
    </xdr:to>
    <xdr:sp macro="" textlink="">
      <xdr:nvSpPr>
        <xdr:cNvPr id="755" name="楕円 754"/>
        <xdr:cNvSpPr/>
      </xdr:nvSpPr>
      <xdr:spPr>
        <a:xfrm>
          <a:off x="22110700" y="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378565" cy="259045"/>
    <xdr:sp macro="" textlink="">
      <xdr:nvSpPr>
        <xdr:cNvPr id="756" name="投資及び出資金該当値テキスト"/>
        <xdr:cNvSpPr txBox="1"/>
      </xdr:nvSpPr>
      <xdr:spPr>
        <a:xfrm>
          <a:off x="22212300" y="6657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21985</xdr:rowOff>
    </xdr:from>
    <xdr:to>
      <xdr:col>112</xdr:col>
      <xdr:colOff>38100</xdr:colOff>
      <xdr:row>39</xdr:row>
      <xdr:rowOff>123585</xdr:rowOff>
    </xdr:to>
    <xdr:sp macro="" textlink="">
      <xdr:nvSpPr>
        <xdr:cNvPr id="757" name="楕円 756"/>
        <xdr:cNvSpPr/>
      </xdr:nvSpPr>
      <xdr:spPr>
        <a:xfrm>
          <a:off x="21272500" y="670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114712</xdr:rowOff>
    </xdr:from>
    <xdr:ext cx="378565" cy="259045"/>
    <xdr:sp macro="" textlink="">
      <xdr:nvSpPr>
        <xdr:cNvPr id="758" name="テキスト ボックス 757"/>
        <xdr:cNvSpPr txBox="1"/>
      </xdr:nvSpPr>
      <xdr:spPr>
        <a:xfrm>
          <a:off x="21134017" y="6801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23095</xdr:rowOff>
    </xdr:from>
    <xdr:to>
      <xdr:col>107</xdr:col>
      <xdr:colOff>101600</xdr:colOff>
      <xdr:row>39</xdr:row>
      <xdr:rowOff>124695</xdr:rowOff>
    </xdr:to>
    <xdr:sp macro="" textlink="">
      <xdr:nvSpPr>
        <xdr:cNvPr id="759" name="楕円 758"/>
        <xdr:cNvSpPr/>
      </xdr:nvSpPr>
      <xdr:spPr>
        <a:xfrm>
          <a:off x="20383500" y="67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141222</xdr:rowOff>
    </xdr:from>
    <xdr:ext cx="378565" cy="259045"/>
    <xdr:sp macro="" textlink="">
      <xdr:nvSpPr>
        <xdr:cNvPr id="760" name="テキスト ボックス 759"/>
        <xdr:cNvSpPr txBox="1"/>
      </xdr:nvSpPr>
      <xdr:spPr>
        <a:xfrm>
          <a:off x="20245017" y="6484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24043</xdr:rowOff>
    </xdr:from>
    <xdr:to>
      <xdr:col>102</xdr:col>
      <xdr:colOff>165100</xdr:colOff>
      <xdr:row>39</xdr:row>
      <xdr:rowOff>125643</xdr:rowOff>
    </xdr:to>
    <xdr:sp macro="" textlink="">
      <xdr:nvSpPr>
        <xdr:cNvPr id="761" name="楕円 760"/>
        <xdr:cNvSpPr/>
      </xdr:nvSpPr>
      <xdr:spPr>
        <a:xfrm>
          <a:off x="19494500" y="671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116770</xdr:rowOff>
    </xdr:from>
    <xdr:ext cx="378565" cy="259045"/>
    <xdr:sp macro="" textlink="">
      <xdr:nvSpPr>
        <xdr:cNvPr id="762" name="テキスト ボックス 761"/>
        <xdr:cNvSpPr txBox="1"/>
      </xdr:nvSpPr>
      <xdr:spPr>
        <a:xfrm>
          <a:off x="19356017" y="6803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24990</xdr:rowOff>
    </xdr:from>
    <xdr:to>
      <xdr:col>98</xdr:col>
      <xdr:colOff>38100</xdr:colOff>
      <xdr:row>39</xdr:row>
      <xdr:rowOff>126590</xdr:rowOff>
    </xdr:to>
    <xdr:sp macro="" textlink="">
      <xdr:nvSpPr>
        <xdr:cNvPr id="763" name="楕円 762"/>
        <xdr:cNvSpPr/>
      </xdr:nvSpPr>
      <xdr:spPr>
        <a:xfrm>
          <a:off x="18605500" y="671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117717</xdr:rowOff>
    </xdr:from>
    <xdr:ext cx="378565" cy="259045"/>
    <xdr:sp macro="" textlink="">
      <xdr:nvSpPr>
        <xdr:cNvPr id="764" name="テキスト ボックス 763"/>
        <xdr:cNvSpPr txBox="1"/>
      </xdr:nvSpPr>
      <xdr:spPr>
        <a:xfrm>
          <a:off x="18467017" y="6804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4" name="貸付金平均値テキスト"/>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798" name="テキスト ボックス 797"/>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62857</xdr:rowOff>
    </xdr:from>
    <xdr:ext cx="469744" cy="259045"/>
    <xdr:sp macro="" textlink="">
      <xdr:nvSpPr>
        <xdr:cNvPr id="801" name="テキスト ボックス 800"/>
        <xdr:cNvSpPr txBox="1"/>
      </xdr:nvSpPr>
      <xdr:spPr>
        <a:xfrm>
          <a:off x="20199428" y="983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95466</xdr:rowOff>
    </xdr:from>
    <xdr:to>
      <xdr:col>102</xdr:col>
      <xdr:colOff>114300</xdr:colOff>
      <xdr:row>59</xdr:row>
      <xdr:rowOff>44450</xdr:rowOff>
    </xdr:to>
    <xdr:cxnSp macro="">
      <xdr:nvCxnSpPr>
        <xdr:cNvPr id="802" name="直線コネクタ 801"/>
        <xdr:cNvCxnSpPr/>
      </xdr:nvCxnSpPr>
      <xdr:spPr>
        <a:xfrm>
          <a:off x="18656300" y="9353766"/>
          <a:ext cx="889000" cy="80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44531</xdr:rowOff>
    </xdr:from>
    <xdr:ext cx="469744" cy="259045"/>
    <xdr:sp macro="" textlink="">
      <xdr:nvSpPr>
        <xdr:cNvPr id="804" name="テキスト ボックス 803"/>
        <xdr:cNvSpPr txBox="1"/>
      </xdr:nvSpPr>
      <xdr:spPr>
        <a:xfrm>
          <a:off x="19310428"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110571</xdr:rowOff>
    </xdr:from>
    <xdr:ext cx="469744" cy="259045"/>
    <xdr:sp macro="" textlink="">
      <xdr:nvSpPr>
        <xdr:cNvPr id="806" name="テキスト ボックス 805"/>
        <xdr:cNvSpPr txBox="1"/>
      </xdr:nvSpPr>
      <xdr:spPr>
        <a:xfrm>
          <a:off x="18421428" y="1005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44666</xdr:rowOff>
    </xdr:from>
    <xdr:to>
      <xdr:col>98</xdr:col>
      <xdr:colOff>38100</xdr:colOff>
      <xdr:row>54</xdr:row>
      <xdr:rowOff>146266</xdr:rowOff>
    </xdr:to>
    <xdr:sp macro="" textlink="">
      <xdr:nvSpPr>
        <xdr:cNvPr id="820" name="楕円 819"/>
        <xdr:cNvSpPr/>
      </xdr:nvSpPr>
      <xdr:spPr>
        <a:xfrm>
          <a:off x="18605500" y="9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162793</xdr:rowOff>
    </xdr:from>
    <xdr:ext cx="534377" cy="259045"/>
    <xdr:sp macro="" textlink="">
      <xdr:nvSpPr>
        <xdr:cNvPr id="821" name="テキスト ボックス 820"/>
        <xdr:cNvSpPr txBox="1"/>
      </xdr:nvSpPr>
      <xdr:spPr>
        <a:xfrm>
          <a:off x="18389111" y="907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163523</xdr:rowOff>
    </xdr:from>
    <xdr:to>
      <xdr:col>116</xdr:col>
      <xdr:colOff>63500</xdr:colOff>
      <xdr:row>71</xdr:row>
      <xdr:rowOff>61454</xdr:rowOff>
    </xdr:to>
    <xdr:cxnSp macro="">
      <xdr:nvCxnSpPr>
        <xdr:cNvPr id="853" name="直線コネクタ 852"/>
        <xdr:cNvCxnSpPr/>
      </xdr:nvCxnSpPr>
      <xdr:spPr>
        <a:xfrm>
          <a:off x="21323300" y="12165023"/>
          <a:ext cx="838200" cy="6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89632</xdr:rowOff>
    </xdr:from>
    <xdr:ext cx="534377" cy="259045"/>
    <xdr:sp macro="" textlink="">
      <xdr:nvSpPr>
        <xdr:cNvPr id="854" name="繰出金平均値テキスト"/>
        <xdr:cNvSpPr txBox="1"/>
      </xdr:nvSpPr>
      <xdr:spPr>
        <a:xfrm>
          <a:off x="22212300" y="12948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163523</xdr:rowOff>
    </xdr:from>
    <xdr:to>
      <xdr:col>111</xdr:col>
      <xdr:colOff>177800</xdr:colOff>
      <xdr:row>70</xdr:row>
      <xdr:rowOff>165826</xdr:rowOff>
    </xdr:to>
    <xdr:cxnSp macro="">
      <xdr:nvCxnSpPr>
        <xdr:cNvPr id="856" name="直線コネクタ 855"/>
        <xdr:cNvCxnSpPr/>
      </xdr:nvCxnSpPr>
      <xdr:spPr>
        <a:xfrm flipV="1">
          <a:off x="20434300" y="12165023"/>
          <a:ext cx="889000" cy="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32138</xdr:rowOff>
    </xdr:from>
    <xdr:ext cx="534377" cy="259045"/>
    <xdr:sp macro="" textlink="">
      <xdr:nvSpPr>
        <xdr:cNvPr id="858" name="テキスト ボックス 857"/>
        <xdr:cNvSpPr txBox="1"/>
      </xdr:nvSpPr>
      <xdr:spPr>
        <a:xfrm>
          <a:off x="21056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69</xdr:row>
      <xdr:rowOff>120742</xdr:rowOff>
    </xdr:from>
    <xdr:to>
      <xdr:col>107</xdr:col>
      <xdr:colOff>50800</xdr:colOff>
      <xdr:row>70</xdr:row>
      <xdr:rowOff>165826</xdr:rowOff>
    </xdr:to>
    <xdr:cxnSp macro="">
      <xdr:nvCxnSpPr>
        <xdr:cNvPr id="859" name="直線コネクタ 858"/>
        <xdr:cNvCxnSpPr/>
      </xdr:nvCxnSpPr>
      <xdr:spPr>
        <a:xfrm>
          <a:off x="19545300" y="11950792"/>
          <a:ext cx="889000" cy="21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41364</xdr:rowOff>
    </xdr:from>
    <xdr:ext cx="534377" cy="259045"/>
    <xdr:sp macro="" textlink="">
      <xdr:nvSpPr>
        <xdr:cNvPr id="861" name="テキスト ボックス 860"/>
        <xdr:cNvSpPr txBox="1"/>
      </xdr:nvSpPr>
      <xdr:spPr>
        <a:xfrm>
          <a:off x="20167111" y="130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69</xdr:row>
      <xdr:rowOff>120742</xdr:rowOff>
    </xdr:from>
    <xdr:to>
      <xdr:col>102</xdr:col>
      <xdr:colOff>114300</xdr:colOff>
      <xdr:row>71</xdr:row>
      <xdr:rowOff>95319</xdr:rowOff>
    </xdr:to>
    <xdr:cxnSp macro="">
      <xdr:nvCxnSpPr>
        <xdr:cNvPr id="862" name="直線コネクタ 861"/>
        <xdr:cNvCxnSpPr/>
      </xdr:nvCxnSpPr>
      <xdr:spPr>
        <a:xfrm flipV="1">
          <a:off x="18656300" y="11950792"/>
          <a:ext cx="889000" cy="31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50819</xdr:rowOff>
    </xdr:from>
    <xdr:ext cx="534377" cy="259045"/>
    <xdr:sp macro="" textlink="">
      <xdr:nvSpPr>
        <xdr:cNvPr id="864" name="テキスト ボックス 863"/>
        <xdr:cNvSpPr txBox="1"/>
      </xdr:nvSpPr>
      <xdr:spPr>
        <a:xfrm>
          <a:off x="19278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95885</xdr:rowOff>
    </xdr:from>
    <xdr:ext cx="534377" cy="259045"/>
    <xdr:sp macro="" textlink="">
      <xdr:nvSpPr>
        <xdr:cNvPr id="866" name="テキスト ボックス 865"/>
        <xdr:cNvSpPr txBox="1"/>
      </xdr:nvSpPr>
      <xdr:spPr>
        <a:xfrm>
          <a:off x="18389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10654</xdr:rowOff>
    </xdr:from>
    <xdr:to>
      <xdr:col>116</xdr:col>
      <xdr:colOff>114300</xdr:colOff>
      <xdr:row>71</xdr:row>
      <xdr:rowOff>112254</xdr:rowOff>
    </xdr:to>
    <xdr:sp macro="" textlink="">
      <xdr:nvSpPr>
        <xdr:cNvPr id="872" name="楕円 871"/>
        <xdr:cNvSpPr/>
      </xdr:nvSpPr>
      <xdr:spPr>
        <a:xfrm>
          <a:off x="22110700" y="121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135131</xdr:rowOff>
    </xdr:from>
    <xdr:ext cx="599010" cy="259045"/>
    <xdr:sp macro="" textlink="">
      <xdr:nvSpPr>
        <xdr:cNvPr id="873" name="繰出金該当値テキスト"/>
        <xdr:cNvSpPr txBox="1"/>
      </xdr:nvSpPr>
      <xdr:spPr>
        <a:xfrm>
          <a:off x="22212300" y="12136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112723</xdr:rowOff>
    </xdr:from>
    <xdr:to>
      <xdr:col>112</xdr:col>
      <xdr:colOff>38100</xdr:colOff>
      <xdr:row>71</xdr:row>
      <xdr:rowOff>42873</xdr:rowOff>
    </xdr:to>
    <xdr:sp macro="" textlink="">
      <xdr:nvSpPr>
        <xdr:cNvPr id="874" name="楕円 873"/>
        <xdr:cNvSpPr/>
      </xdr:nvSpPr>
      <xdr:spPr>
        <a:xfrm>
          <a:off x="21272500" y="121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59400</xdr:rowOff>
    </xdr:from>
    <xdr:ext cx="599010" cy="259045"/>
    <xdr:sp macro="" textlink="">
      <xdr:nvSpPr>
        <xdr:cNvPr id="875" name="テキスト ボックス 874"/>
        <xdr:cNvSpPr txBox="1"/>
      </xdr:nvSpPr>
      <xdr:spPr>
        <a:xfrm>
          <a:off x="21023795" y="11889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115026</xdr:rowOff>
    </xdr:from>
    <xdr:to>
      <xdr:col>107</xdr:col>
      <xdr:colOff>101600</xdr:colOff>
      <xdr:row>71</xdr:row>
      <xdr:rowOff>45176</xdr:rowOff>
    </xdr:to>
    <xdr:sp macro="" textlink="">
      <xdr:nvSpPr>
        <xdr:cNvPr id="876" name="楕円 875"/>
        <xdr:cNvSpPr/>
      </xdr:nvSpPr>
      <xdr:spPr>
        <a:xfrm>
          <a:off x="20383500" y="1211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61703</xdr:rowOff>
    </xdr:from>
    <xdr:ext cx="599010" cy="259045"/>
    <xdr:sp macro="" textlink="">
      <xdr:nvSpPr>
        <xdr:cNvPr id="877" name="テキスト ボックス 876"/>
        <xdr:cNvSpPr txBox="1"/>
      </xdr:nvSpPr>
      <xdr:spPr>
        <a:xfrm>
          <a:off x="20134795" y="11891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69942</xdr:rowOff>
    </xdr:from>
    <xdr:to>
      <xdr:col>102</xdr:col>
      <xdr:colOff>165100</xdr:colOff>
      <xdr:row>70</xdr:row>
      <xdr:rowOff>92</xdr:rowOff>
    </xdr:to>
    <xdr:sp macro="" textlink="">
      <xdr:nvSpPr>
        <xdr:cNvPr id="878" name="楕円 877"/>
        <xdr:cNvSpPr/>
      </xdr:nvSpPr>
      <xdr:spPr>
        <a:xfrm>
          <a:off x="19494500" y="1189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68</xdr:row>
      <xdr:rowOff>16619</xdr:rowOff>
    </xdr:from>
    <xdr:ext cx="599010" cy="259045"/>
    <xdr:sp macro="" textlink="">
      <xdr:nvSpPr>
        <xdr:cNvPr id="879" name="テキスト ボックス 878"/>
        <xdr:cNvSpPr txBox="1"/>
      </xdr:nvSpPr>
      <xdr:spPr>
        <a:xfrm>
          <a:off x="19245795" y="1167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44519</xdr:rowOff>
    </xdr:from>
    <xdr:to>
      <xdr:col>98</xdr:col>
      <xdr:colOff>38100</xdr:colOff>
      <xdr:row>71</xdr:row>
      <xdr:rowOff>146119</xdr:rowOff>
    </xdr:to>
    <xdr:sp macro="" textlink="">
      <xdr:nvSpPr>
        <xdr:cNvPr id="880" name="楕円 879"/>
        <xdr:cNvSpPr/>
      </xdr:nvSpPr>
      <xdr:spPr>
        <a:xfrm>
          <a:off x="18605500" y="1221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162646</xdr:rowOff>
    </xdr:from>
    <xdr:ext cx="599010" cy="259045"/>
    <xdr:sp macro="" textlink="">
      <xdr:nvSpPr>
        <xdr:cNvPr id="881" name="テキスト ボックス 880"/>
        <xdr:cNvSpPr txBox="1"/>
      </xdr:nvSpPr>
      <xdr:spPr>
        <a:xfrm>
          <a:off x="18356795" y="1199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panose="020B0600070205080204" pitchFamily="50" charset="-128"/>
              <a:ea typeface="ＭＳ Ｐゴシック" panose="020B0600070205080204" pitchFamily="50" charset="-128"/>
            </a:rPr>
            <a:t>・歳出決算総額は、住民一人当たり</a:t>
          </a:r>
          <a:r>
            <a:rPr kumimoji="1" lang="en-US" altLang="ja-JP" sz="1600">
              <a:latin typeface="ＭＳ Ｐゴシック" panose="020B0600070205080204" pitchFamily="50" charset="-128"/>
              <a:ea typeface="ＭＳ Ｐゴシック" panose="020B0600070205080204" pitchFamily="50" charset="-128"/>
            </a:rPr>
            <a:t>710,885</a:t>
          </a:r>
          <a:r>
            <a:rPr kumimoji="1" lang="ja-JP" altLang="en-US" sz="1600">
              <a:latin typeface="ＭＳ Ｐゴシック" panose="020B0600070205080204" pitchFamily="50" charset="-128"/>
              <a:ea typeface="ＭＳ Ｐゴシック" panose="020B0600070205080204" pitchFamily="50" charset="-128"/>
            </a:rPr>
            <a:t>円となっている。</a:t>
          </a:r>
        </a:p>
        <a:p>
          <a:r>
            <a:rPr kumimoji="1" lang="ja-JP" altLang="en-US" sz="1600">
              <a:latin typeface="ＭＳ Ｐゴシック" panose="020B0600070205080204" pitchFamily="50" charset="-128"/>
              <a:ea typeface="ＭＳ Ｐゴシック" panose="020B0600070205080204" pitchFamily="50" charset="-128"/>
            </a:rPr>
            <a:t>・人件費は、類似団体と比べてかなり高い傾向にある。定員適正化計画に基づき引き続き定数適正化を進め、人件費の圧縮に努める必要がある。</a:t>
          </a:r>
        </a:p>
        <a:p>
          <a:r>
            <a:rPr kumimoji="1" lang="ja-JP" altLang="en-US" sz="1600">
              <a:latin typeface="ＭＳ Ｐゴシック" panose="020B0600070205080204" pitchFamily="50" charset="-128"/>
              <a:ea typeface="ＭＳ Ｐゴシック" panose="020B0600070205080204" pitchFamily="50" charset="-128"/>
            </a:rPr>
            <a:t>・公債費は、類似団体と比較してかなり高い状況である。後年度負担の軽減を図るため繰上償還を毎年実施しているためである。平成</a:t>
          </a:r>
          <a:r>
            <a:rPr kumimoji="1" lang="en-US" altLang="ja-JP" sz="1600">
              <a:latin typeface="ＭＳ Ｐゴシック" panose="020B0600070205080204" pitchFamily="50" charset="-128"/>
              <a:ea typeface="ＭＳ Ｐゴシック" panose="020B0600070205080204" pitchFamily="50" charset="-128"/>
            </a:rPr>
            <a:t>29</a:t>
          </a:r>
          <a:r>
            <a:rPr kumimoji="1" lang="ja-JP" altLang="en-US" sz="1600">
              <a:latin typeface="ＭＳ Ｐゴシック" panose="020B0600070205080204" pitchFamily="50" charset="-128"/>
              <a:ea typeface="ＭＳ Ｐゴシック" panose="020B0600070205080204" pitchFamily="50" charset="-128"/>
            </a:rPr>
            <a:t>年度は繰上償還を</a:t>
          </a:r>
          <a:r>
            <a:rPr kumimoji="1" lang="en-US" altLang="ja-JP" sz="1600">
              <a:latin typeface="ＭＳ Ｐゴシック" panose="020B0600070205080204" pitchFamily="50" charset="-128"/>
              <a:ea typeface="ＭＳ Ｐゴシック" panose="020B0600070205080204" pitchFamily="50" charset="-128"/>
            </a:rPr>
            <a:t>1,238,800</a:t>
          </a:r>
          <a:r>
            <a:rPr kumimoji="1" lang="ja-JP" altLang="en-US" sz="1600">
              <a:latin typeface="ＭＳ Ｐゴシック" panose="020B0600070205080204" pitchFamily="50" charset="-128"/>
              <a:ea typeface="ＭＳ Ｐゴシック" panose="020B0600070205080204" pitchFamily="50" charset="-128"/>
            </a:rPr>
            <a:t>千円実施している。</a:t>
          </a:r>
          <a:endParaRPr kumimoji="1" lang="en-US" altLang="ja-JP" sz="1600">
            <a:latin typeface="ＭＳ Ｐゴシック" panose="020B0600070205080204" pitchFamily="50" charset="-128"/>
            <a:ea typeface="ＭＳ Ｐゴシック" panose="020B0600070205080204" pitchFamily="50" charset="-128"/>
          </a:endParaRPr>
        </a:p>
        <a:p>
          <a:r>
            <a:rPr kumimoji="1" lang="ja-JP" altLang="en-US" sz="1600">
              <a:latin typeface="ＭＳ Ｐゴシック" panose="020B0600070205080204" pitchFamily="50" charset="-128"/>
              <a:ea typeface="ＭＳ Ｐゴシック" panose="020B0600070205080204" pitchFamily="50" charset="-128"/>
            </a:rPr>
            <a:t>・繰出金は、類似団体で最も高い状況にある。水道・下水道事業について、今後、施設の大量更新時期を迎えることから経営の悪化が懸念され、繰出金については、今後とも同程度、もしくは、更に高くなることが予想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17,354
17,245
307.44
12,427,725
12,336,699
67,837
8,457,646
13,574,592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42708</xdr:rowOff>
    </xdr:from>
    <xdr:to>
      <xdr:col>24</xdr:col>
      <xdr:colOff>63500</xdr:colOff>
      <xdr:row>32</xdr:row>
      <xdr:rowOff>88428</xdr:rowOff>
    </xdr:to>
    <xdr:cxnSp macro="">
      <xdr:nvCxnSpPr>
        <xdr:cNvPr id="63" name="直線コネクタ 62"/>
        <xdr:cNvCxnSpPr/>
      </xdr:nvCxnSpPr>
      <xdr:spPr>
        <a:xfrm flipV="1">
          <a:off x="3797300" y="55291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154848</xdr:rowOff>
    </xdr:from>
    <xdr:ext cx="469744" cy="259045"/>
    <xdr:sp macro="" textlink="">
      <xdr:nvSpPr>
        <xdr:cNvPr id="64" name="議会費平均値テキスト"/>
        <xdr:cNvSpPr txBox="1"/>
      </xdr:nvSpPr>
      <xdr:spPr>
        <a:xfrm>
          <a:off x="4686300" y="581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127617</xdr:rowOff>
    </xdr:from>
    <xdr:to>
      <xdr:col>19</xdr:col>
      <xdr:colOff>177800</xdr:colOff>
      <xdr:row>32</xdr:row>
      <xdr:rowOff>88428</xdr:rowOff>
    </xdr:to>
    <xdr:cxnSp macro="">
      <xdr:nvCxnSpPr>
        <xdr:cNvPr id="66" name="直線コネクタ 65"/>
        <xdr:cNvCxnSpPr/>
      </xdr:nvCxnSpPr>
      <xdr:spPr>
        <a:xfrm>
          <a:off x="2908300" y="5442567"/>
          <a:ext cx="8890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102923</xdr:rowOff>
    </xdr:from>
    <xdr:ext cx="469744" cy="259045"/>
    <xdr:sp macro="" textlink="">
      <xdr:nvSpPr>
        <xdr:cNvPr id="68" name="テキスト ボックス 67"/>
        <xdr:cNvSpPr txBox="1"/>
      </xdr:nvSpPr>
      <xdr:spPr>
        <a:xfrm>
          <a:off x="3562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127617</xdr:rowOff>
    </xdr:from>
    <xdr:to>
      <xdr:col>15</xdr:col>
      <xdr:colOff>50800</xdr:colOff>
      <xdr:row>32</xdr:row>
      <xdr:rowOff>148517</xdr:rowOff>
    </xdr:to>
    <xdr:cxnSp macro="">
      <xdr:nvCxnSpPr>
        <xdr:cNvPr id="69" name="直線コネクタ 68"/>
        <xdr:cNvCxnSpPr/>
      </xdr:nvCxnSpPr>
      <xdr:spPr>
        <a:xfrm flipV="1">
          <a:off x="2019300" y="5442567"/>
          <a:ext cx="889000" cy="19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110434</xdr:rowOff>
    </xdr:from>
    <xdr:ext cx="469744" cy="259045"/>
    <xdr:sp macro="" textlink="">
      <xdr:nvSpPr>
        <xdr:cNvPr id="71" name="テキスト ボックス 70"/>
        <xdr:cNvSpPr txBox="1"/>
      </xdr:nvSpPr>
      <xdr:spPr>
        <a:xfrm>
          <a:off x="2673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581</xdr:rowOff>
    </xdr:from>
    <xdr:to>
      <xdr:col>10</xdr:col>
      <xdr:colOff>114300</xdr:colOff>
      <xdr:row>32</xdr:row>
      <xdr:rowOff>148517</xdr:rowOff>
    </xdr:to>
    <xdr:cxnSp macro="">
      <xdr:nvCxnSpPr>
        <xdr:cNvPr id="72" name="直線コネクタ 71"/>
        <xdr:cNvCxnSpPr/>
      </xdr:nvCxnSpPr>
      <xdr:spPr>
        <a:xfrm>
          <a:off x="1130300" y="5486981"/>
          <a:ext cx="889000" cy="14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28138</xdr:rowOff>
    </xdr:from>
    <xdr:ext cx="469744" cy="259045"/>
    <xdr:sp macro="" textlink="">
      <xdr:nvSpPr>
        <xdr:cNvPr id="74" name="テキスト ボックス 73"/>
        <xdr:cNvSpPr txBox="1"/>
      </xdr:nvSpPr>
      <xdr:spPr>
        <a:xfrm>
          <a:off x="1784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45120</xdr:rowOff>
    </xdr:from>
    <xdr:ext cx="469744" cy="259045"/>
    <xdr:sp macro="" textlink="">
      <xdr:nvSpPr>
        <xdr:cNvPr id="76" name="テキスト ボックス 75"/>
        <xdr:cNvSpPr txBox="1"/>
      </xdr:nvSpPr>
      <xdr:spPr>
        <a:xfrm>
          <a:off x="895428"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163358</xdr:rowOff>
    </xdr:from>
    <xdr:to>
      <xdr:col>24</xdr:col>
      <xdr:colOff>114300</xdr:colOff>
      <xdr:row>32</xdr:row>
      <xdr:rowOff>93508</xdr:rowOff>
    </xdr:to>
    <xdr:sp macro="" textlink="">
      <xdr:nvSpPr>
        <xdr:cNvPr id="82" name="楕円 81"/>
        <xdr:cNvSpPr/>
      </xdr:nvSpPr>
      <xdr:spPr>
        <a:xfrm>
          <a:off x="4584700" y="547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14785</xdr:rowOff>
    </xdr:from>
    <xdr:ext cx="469744" cy="259045"/>
    <xdr:sp macro="" textlink="">
      <xdr:nvSpPr>
        <xdr:cNvPr id="83" name="議会費該当値テキスト"/>
        <xdr:cNvSpPr txBox="1"/>
      </xdr:nvSpPr>
      <xdr:spPr>
        <a:xfrm>
          <a:off x="4686300" y="532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37628</xdr:rowOff>
    </xdr:from>
    <xdr:to>
      <xdr:col>20</xdr:col>
      <xdr:colOff>38100</xdr:colOff>
      <xdr:row>32</xdr:row>
      <xdr:rowOff>139228</xdr:rowOff>
    </xdr:to>
    <xdr:sp macro="" textlink="">
      <xdr:nvSpPr>
        <xdr:cNvPr id="84" name="楕円 83"/>
        <xdr:cNvSpPr/>
      </xdr:nvSpPr>
      <xdr:spPr>
        <a:xfrm>
          <a:off x="3746500" y="55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155755</xdr:rowOff>
    </xdr:from>
    <xdr:ext cx="469744" cy="259045"/>
    <xdr:sp macro="" textlink="">
      <xdr:nvSpPr>
        <xdr:cNvPr id="85" name="テキスト ボックス 84"/>
        <xdr:cNvSpPr txBox="1"/>
      </xdr:nvSpPr>
      <xdr:spPr>
        <a:xfrm>
          <a:off x="3562428" y="529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76817</xdr:rowOff>
    </xdr:from>
    <xdr:to>
      <xdr:col>15</xdr:col>
      <xdr:colOff>101600</xdr:colOff>
      <xdr:row>32</xdr:row>
      <xdr:rowOff>6967</xdr:rowOff>
    </xdr:to>
    <xdr:sp macro="" textlink="">
      <xdr:nvSpPr>
        <xdr:cNvPr id="86" name="楕円 85"/>
        <xdr:cNvSpPr/>
      </xdr:nvSpPr>
      <xdr:spPr>
        <a:xfrm>
          <a:off x="2857500" y="53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23494</xdr:rowOff>
    </xdr:from>
    <xdr:ext cx="469744" cy="259045"/>
    <xdr:sp macro="" textlink="">
      <xdr:nvSpPr>
        <xdr:cNvPr id="87" name="テキスト ボックス 86"/>
        <xdr:cNvSpPr txBox="1"/>
      </xdr:nvSpPr>
      <xdr:spPr>
        <a:xfrm>
          <a:off x="2673428" y="516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97717</xdr:rowOff>
    </xdr:from>
    <xdr:to>
      <xdr:col>10</xdr:col>
      <xdr:colOff>165100</xdr:colOff>
      <xdr:row>33</xdr:row>
      <xdr:rowOff>27867</xdr:rowOff>
    </xdr:to>
    <xdr:sp macro="" textlink="">
      <xdr:nvSpPr>
        <xdr:cNvPr id="88" name="楕円 87"/>
        <xdr:cNvSpPr/>
      </xdr:nvSpPr>
      <xdr:spPr>
        <a:xfrm>
          <a:off x="1968500" y="558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44394</xdr:rowOff>
    </xdr:from>
    <xdr:ext cx="469744" cy="259045"/>
    <xdr:sp macro="" textlink="">
      <xdr:nvSpPr>
        <xdr:cNvPr id="89" name="テキスト ボックス 88"/>
        <xdr:cNvSpPr txBox="1"/>
      </xdr:nvSpPr>
      <xdr:spPr>
        <a:xfrm>
          <a:off x="1784428" y="535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121231</xdr:rowOff>
    </xdr:from>
    <xdr:to>
      <xdr:col>6</xdr:col>
      <xdr:colOff>38100</xdr:colOff>
      <xdr:row>32</xdr:row>
      <xdr:rowOff>51381</xdr:rowOff>
    </xdr:to>
    <xdr:sp macro="" textlink="">
      <xdr:nvSpPr>
        <xdr:cNvPr id="90" name="楕円 89"/>
        <xdr:cNvSpPr/>
      </xdr:nvSpPr>
      <xdr:spPr>
        <a:xfrm>
          <a:off x="1079500" y="543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67908</xdr:rowOff>
    </xdr:from>
    <xdr:ext cx="469744" cy="259045"/>
    <xdr:sp macro="" textlink="">
      <xdr:nvSpPr>
        <xdr:cNvPr id="91" name="テキスト ボックス 90"/>
        <xdr:cNvSpPr txBox="1"/>
      </xdr:nvSpPr>
      <xdr:spPr>
        <a:xfrm>
          <a:off x="895428" y="521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163588</xdr:rowOff>
    </xdr:from>
    <xdr:to>
      <xdr:col>24</xdr:col>
      <xdr:colOff>63500</xdr:colOff>
      <xdr:row>55</xdr:row>
      <xdr:rowOff>45890</xdr:rowOff>
    </xdr:to>
    <xdr:cxnSp macro="">
      <xdr:nvCxnSpPr>
        <xdr:cNvPr id="120" name="直線コネクタ 119"/>
        <xdr:cNvCxnSpPr/>
      </xdr:nvCxnSpPr>
      <xdr:spPr>
        <a:xfrm>
          <a:off x="3797300" y="9421888"/>
          <a:ext cx="838200" cy="5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28000</xdr:rowOff>
    </xdr:from>
    <xdr:ext cx="534377" cy="259045"/>
    <xdr:sp macro="" textlink="">
      <xdr:nvSpPr>
        <xdr:cNvPr id="121" name="総務費平均値テキスト"/>
        <xdr:cNvSpPr txBox="1"/>
      </xdr:nvSpPr>
      <xdr:spPr>
        <a:xfrm>
          <a:off x="4686300" y="945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63637</xdr:rowOff>
    </xdr:from>
    <xdr:to>
      <xdr:col>19</xdr:col>
      <xdr:colOff>177800</xdr:colOff>
      <xdr:row>54</xdr:row>
      <xdr:rowOff>163588</xdr:rowOff>
    </xdr:to>
    <xdr:cxnSp macro="">
      <xdr:nvCxnSpPr>
        <xdr:cNvPr id="123" name="直線コネクタ 122"/>
        <xdr:cNvCxnSpPr/>
      </xdr:nvCxnSpPr>
      <xdr:spPr>
        <a:xfrm>
          <a:off x="2908300" y="9150487"/>
          <a:ext cx="889000" cy="27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152716</xdr:rowOff>
    </xdr:from>
    <xdr:ext cx="534377" cy="259045"/>
    <xdr:sp macro="" textlink="">
      <xdr:nvSpPr>
        <xdr:cNvPr id="125" name="テキスト ボックス 124"/>
        <xdr:cNvSpPr txBox="1"/>
      </xdr:nvSpPr>
      <xdr:spPr>
        <a:xfrm>
          <a:off x="3530111" y="95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17620</xdr:rowOff>
    </xdr:from>
    <xdr:to>
      <xdr:col>15</xdr:col>
      <xdr:colOff>50800</xdr:colOff>
      <xdr:row>53</xdr:row>
      <xdr:rowOff>63637</xdr:rowOff>
    </xdr:to>
    <xdr:cxnSp macro="">
      <xdr:nvCxnSpPr>
        <xdr:cNvPr id="126" name="直線コネクタ 125"/>
        <xdr:cNvCxnSpPr/>
      </xdr:nvCxnSpPr>
      <xdr:spPr>
        <a:xfrm>
          <a:off x="2019300" y="9104470"/>
          <a:ext cx="889000" cy="4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165511</xdr:rowOff>
    </xdr:from>
    <xdr:ext cx="534377" cy="259045"/>
    <xdr:sp macro="" textlink="">
      <xdr:nvSpPr>
        <xdr:cNvPr id="128" name="テキスト ボックス 127"/>
        <xdr:cNvSpPr txBox="1"/>
      </xdr:nvSpPr>
      <xdr:spPr>
        <a:xfrm>
          <a:off x="2641111" y="95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17620</xdr:rowOff>
    </xdr:from>
    <xdr:to>
      <xdr:col>10</xdr:col>
      <xdr:colOff>114300</xdr:colOff>
      <xdr:row>53</xdr:row>
      <xdr:rowOff>89789</xdr:rowOff>
    </xdr:to>
    <xdr:cxnSp macro="">
      <xdr:nvCxnSpPr>
        <xdr:cNvPr id="129" name="直線コネクタ 128"/>
        <xdr:cNvCxnSpPr/>
      </xdr:nvCxnSpPr>
      <xdr:spPr>
        <a:xfrm flipV="1">
          <a:off x="1130300" y="9104470"/>
          <a:ext cx="889000" cy="7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169663</xdr:rowOff>
    </xdr:from>
    <xdr:ext cx="534377" cy="259045"/>
    <xdr:sp macro="" textlink="">
      <xdr:nvSpPr>
        <xdr:cNvPr id="131" name="テキスト ボックス 130"/>
        <xdr:cNvSpPr txBox="1"/>
      </xdr:nvSpPr>
      <xdr:spPr>
        <a:xfrm>
          <a:off x="1752111" y="959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9248</xdr:rowOff>
    </xdr:from>
    <xdr:ext cx="534377" cy="259045"/>
    <xdr:sp macro="" textlink="">
      <xdr:nvSpPr>
        <xdr:cNvPr id="133" name="テキスト ボックス 132"/>
        <xdr:cNvSpPr txBox="1"/>
      </xdr:nvSpPr>
      <xdr:spPr>
        <a:xfrm>
          <a:off x="863111" y="961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166540</xdr:rowOff>
    </xdr:from>
    <xdr:to>
      <xdr:col>24</xdr:col>
      <xdr:colOff>114300</xdr:colOff>
      <xdr:row>55</xdr:row>
      <xdr:rowOff>96690</xdr:rowOff>
    </xdr:to>
    <xdr:sp macro="" textlink="">
      <xdr:nvSpPr>
        <xdr:cNvPr id="139" name="楕円 138"/>
        <xdr:cNvSpPr/>
      </xdr:nvSpPr>
      <xdr:spPr>
        <a:xfrm>
          <a:off x="4584700" y="942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17967</xdr:rowOff>
    </xdr:from>
    <xdr:ext cx="534377" cy="259045"/>
    <xdr:sp macro="" textlink="">
      <xdr:nvSpPr>
        <xdr:cNvPr id="140" name="総務費該当値テキスト"/>
        <xdr:cNvSpPr txBox="1"/>
      </xdr:nvSpPr>
      <xdr:spPr>
        <a:xfrm>
          <a:off x="4686300" y="927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112788</xdr:rowOff>
    </xdr:from>
    <xdr:to>
      <xdr:col>20</xdr:col>
      <xdr:colOff>38100</xdr:colOff>
      <xdr:row>55</xdr:row>
      <xdr:rowOff>42938</xdr:rowOff>
    </xdr:to>
    <xdr:sp macro="" textlink="">
      <xdr:nvSpPr>
        <xdr:cNvPr id="141" name="楕円 140"/>
        <xdr:cNvSpPr/>
      </xdr:nvSpPr>
      <xdr:spPr>
        <a:xfrm>
          <a:off x="3746500" y="93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59465</xdr:rowOff>
    </xdr:from>
    <xdr:ext cx="534377" cy="259045"/>
    <xdr:sp macro="" textlink="">
      <xdr:nvSpPr>
        <xdr:cNvPr id="142" name="テキスト ボックス 141"/>
        <xdr:cNvSpPr txBox="1"/>
      </xdr:nvSpPr>
      <xdr:spPr>
        <a:xfrm>
          <a:off x="3530111" y="91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12837</xdr:rowOff>
    </xdr:from>
    <xdr:to>
      <xdr:col>15</xdr:col>
      <xdr:colOff>101600</xdr:colOff>
      <xdr:row>53</xdr:row>
      <xdr:rowOff>114437</xdr:rowOff>
    </xdr:to>
    <xdr:sp macro="" textlink="">
      <xdr:nvSpPr>
        <xdr:cNvPr id="143" name="楕円 142"/>
        <xdr:cNvSpPr/>
      </xdr:nvSpPr>
      <xdr:spPr>
        <a:xfrm>
          <a:off x="2857500" y="909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130964</xdr:rowOff>
    </xdr:from>
    <xdr:ext cx="599010" cy="259045"/>
    <xdr:sp macro="" textlink="">
      <xdr:nvSpPr>
        <xdr:cNvPr id="144" name="テキスト ボックス 143"/>
        <xdr:cNvSpPr txBox="1"/>
      </xdr:nvSpPr>
      <xdr:spPr>
        <a:xfrm>
          <a:off x="2608795" y="8874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138270</xdr:rowOff>
    </xdr:from>
    <xdr:to>
      <xdr:col>10</xdr:col>
      <xdr:colOff>165100</xdr:colOff>
      <xdr:row>53</xdr:row>
      <xdr:rowOff>68420</xdr:rowOff>
    </xdr:to>
    <xdr:sp macro="" textlink="">
      <xdr:nvSpPr>
        <xdr:cNvPr id="145" name="楕円 144"/>
        <xdr:cNvSpPr/>
      </xdr:nvSpPr>
      <xdr:spPr>
        <a:xfrm>
          <a:off x="1968500" y="905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84947</xdr:rowOff>
    </xdr:from>
    <xdr:ext cx="599010" cy="259045"/>
    <xdr:sp macro="" textlink="">
      <xdr:nvSpPr>
        <xdr:cNvPr id="146" name="テキスト ボックス 145"/>
        <xdr:cNvSpPr txBox="1"/>
      </xdr:nvSpPr>
      <xdr:spPr>
        <a:xfrm>
          <a:off x="1719795" y="882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38989</xdr:rowOff>
    </xdr:from>
    <xdr:to>
      <xdr:col>6</xdr:col>
      <xdr:colOff>38100</xdr:colOff>
      <xdr:row>53</xdr:row>
      <xdr:rowOff>140589</xdr:rowOff>
    </xdr:to>
    <xdr:sp macro="" textlink="">
      <xdr:nvSpPr>
        <xdr:cNvPr id="147" name="楕円 146"/>
        <xdr:cNvSpPr/>
      </xdr:nvSpPr>
      <xdr:spPr>
        <a:xfrm>
          <a:off x="1079500" y="912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157116</xdr:rowOff>
    </xdr:from>
    <xdr:ext cx="599010" cy="259045"/>
    <xdr:sp macro="" textlink="">
      <xdr:nvSpPr>
        <xdr:cNvPr id="148" name="テキスト ボックス 147"/>
        <xdr:cNvSpPr txBox="1"/>
      </xdr:nvSpPr>
      <xdr:spPr>
        <a:xfrm>
          <a:off x="830795" y="890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80253</xdr:rowOff>
    </xdr:from>
    <xdr:to>
      <xdr:col>24</xdr:col>
      <xdr:colOff>63500</xdr:colOff>
      <xdr:row>74</xdr:row>
      <xdr:rowOff>86066</xdr:rowOff>
    </xdr:to>
    <xdr:cxnSp macro="">
      <xdr:nvCxnSpPr>
        <xdr:cNvPr id="180" name="直線コネクタ 179"/>
        <xdr:cNvCxnSpPr/>
      </xdr:nvCxnSpPr>
      <xdr:spPr>
        <a:xfrm>
          <a:off x="3797300" y="12596103"/>
          <a:ext cx="838200" cy="17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147086</xdr:rowOff>
    </xdr:from>
    <xdr:ext cx="599010" cy="259045"/>
    <xdr:sp macro="" textlink="">
      <xdr:nvSpPr>
        <xdr:cNvPr id="181" name="民生費平均値テキスト"/>
        <xdr:cNvSpPr txBox="1"/>
      </xdr:nvSpPr>
      <xdr:spPr>
        <a:xfrm>
          <a:off x="4686300" y="13005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80253</xdr:rowOff>
    </xdr:from>
    <xdr:to>
      <xdr:col>19</xdr:col>
      <xdr:colOff>177800</xdr:colOff>
      <xdr:row>74</xdr:row>
      <xdr:rowOff>171312</xdr:rowOff>
    </xdr:to>
    <xdr:cxnSp macro="">
      <xdr:nvCxnSpPr>
        <xdr:cNvPr id="183" name="直線コネクタ 182"/>
        <xdr:cNvCxnSpPr/>
      </xdr:nvCxnSpPr>
      <xdr:spPr>
        <a:xfrm flipV="1">
          <a:off x="2908300" y="12596103"/>
          <a:ext cx="889000" cy="26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102999</xdr:rowOff>
    </xdr:from>
    <xdr:ext cx="599010" cy="259045"/>
    <xdr:sp macro="" textlink="">
      <xdr:nvSpPr>
        <xdr:cNvPr id="185" name="テキスト ボックス 184"/>
        <xdr:cNvSpPr txBox="1"/>
      </xdr:nvSpPr>
      <xdr:spPr>
        <a:xfrm>
          <a:off x="3497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34282</xdr:rowOff>
    </xdr:from>
    <xdr:to>
      <xdr:col>15</xdr:col>
      <xdr:colOff>50800</xdr:colOff>
      <xdr:row>74</xdr:row>
      <xdr:rowOff>171312</xdr:rowOff>
    </xdr:to>
    <xdr:cxnSp macro="">
      <xdr:nvCxnSpPr>
        <xdr:cNvPr id="186" name="直線コネクタ 185"/>
        <xdr:cNvCxnSpPr/>
      </xdr:nvCxnSpPr>
      <xdr:spPr>
        <a:xfrm>
          <a:off x="2019300" y="12721582"/>
          <a:ext cx="889000" cy="13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34648</xdr:rowOff>
    </xdr:from>
    <xdr:ext cx="599010" cy="259045"/>
    <xdr:sp macro="" textlink="">
      <xdr:nvSpPr>
        <xdr:cNvPr id="188" name="テキスト ボックス 187"/>
        <xdr:cNvSpPr txBox="1"/>
      </xdr:nvSpPr>
      <xdr:spPr>
        <a:xfrm>
          <a:off x="2608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34282</xdr:rowOff>
    </xdr:from>
    <xdr:to>
      <xdr:col>10</xdr:col>
      <xdr:colOff>114300</xdr:colOff>
      <xdr:row>75</xdr:row>
      <xdr:rowOff>136358</xdr:rowOff>
    </xdr:to>
    <xdr:cxnSp macro="">
      <xdr:nvCxnSpPr>
        <xdr:cNvPr id="189" name="直線コネクタ 188"/>
        <xdr:cNvCxnSpPr/>
      </xdr:nvCxnSpPr>
      <xdr:spPr>
        <a:xfrm flipV="1">
          <a:off x="1130300" y="12721582"/>
          <a:ext cx="889000" cy="27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156078</xdr:rowOff>
    </xdr:from>
    <xdr:ext cx="599010" cy="259045"/>
    <xdr:sp macro="" textlink="">
      <xdr:nvSpPr>
        <xdr:cNvPr id="191" name="テキスト ボックス 190"/>
        <xdr:cNvSpPr txBox="1"/>
      </xdr:nvSpPr>
      <xdr:spPr>
        <a:xfrm>
          <a:off x="1719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137072</xdr:rowOff>
    </xdr:from>
    <xdr:ext cx="599010" cy="259045"/>
    <xdr:sp macro="" textlink="">
      <xdr:nvSpPr>
        <xdr:cNvPr id="193" name="テキスト ボックス 192"/>
        <xdr:cNvSpPr txBox="1"/>
      </xdr:nvSpPr>
      <xdr:spPr>
        <a:xfrm>
          <a:off x="830795"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35266</xdr:rowOff>
    </xdr:from>
    <xdr:to>
      <xdr:col>24</xdr:col>
      <xdr:colOff>114300</xdr:colOff>
      <xdr:row>74</xdr:row>
      <xdr:rowOff>136866</xdr:rowOff>
    </xdr:to>
    <xdr:sp macro="" textlink="">
      <xdr:nvSpPr>
        <xdr:cNvPr id="199" name="楕円 198"/>
        <xdr:cNvSpPr/>
      </xdr:nvSpPr>
      <xdr:spPr>
        <a:xfrm>
          <a:off x="4584700" y="1272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58143</xdr:rowOff>
    </xdr:from>
    <xdr:ext cx="599010" cy="259045"/>
    <xdr:sp macro="" textlink="">
      <xdr:nvSpPr>
        <xdr:cNvPr id="200" name="民生費該当値テキスト"/>
        <xdr:cNvSpPr txBox="1"/>
      </xdr:nvSpPr>
      <xdr:spPr>
        <a:xfrm>
          <a:off x="4686300" y="12573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29453</xdr:rowOff>
    </xdr:from>
    <xdr:to>
      <xdr:col>20</xdr:col>
      <xdr:colOff>38100</xdr:colOff>
      <xdr:row>73</xdr:row>
      <xdr:rowOff>131053</xdr:rowOff>
    </xdr:to>
    <xdr:sp macro="" textlink="">
      <xdr:nvSpPr>
        <xdr:cNvPr id="201" name="楕円 200"/>
        <xdr:cNvSpPr/>
      </xdr:nvSpPr>
      <xdr:spPr>
        <a:xfrm>
          <a:off x="3746500" y="1254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147580</xdr:rowOff>
    </xdr:from>
    <xdr:ext cx="599010" cy="259045"/>
    <xdr:sp macro="" textlink="">
      <xdr:nvSpPr>
        <xdr:cNvPr id="202" name="テキスト ボックス 201"/>
        <xdr:cNvSpPr txBox="1"/>
      </xdr:nvSpPr>
      <xdr:spPr>
        <a:xfrm>
          <a:off x="3497795" y="1232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120512</xdr:rowOff>
    </xdr:from>
    <xdr:to>
      <xdr:col>15</xdr:col>
      <xdr:colOff>101600</xdr:colOff>
      <xdr:row>75</xdr:row>
      <xdr:rowOff>50662</xdr:rowOff>
    </xdr:to>
    <xdr:sp macro="" textlink="">
      <xdr:nvSpPr>
        <xdr:cNvPr id="203" name="楕円 202"/>
        <xdr:cNvSpPr/>
      </xdr:nvSpPr>
      <xdr:spPr>
        <a:xfrm>
          <a:off x="2857500" y="1280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67189</xdr:rowOff>
    </xdr:from>
    <xdr:ext cx="599010" cy="259045"/>
    <xdr:sp macro="" textlink="">
      <xdr:nvSpPr>
        <xdr:cNvPr id="204" name="テキスト ボックス 203"/>
        <xdr:cNvSpPr txBox="1"/>
      </xdr:nvSpPr>
      <xdr:spPr>
        <a:xfrm>
          <a:off x="2608795" y="1258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154932</xdr:rowOff>
    </xdr:from>
    <xdr:to>
      <xdr:col>10</xdr:col>
      <xdr:colOff>165100</xdr:colOff>
      <xdr:row>74</xdr:row>
      <xdr:rowOff>85082</xdr:rowOff>
    </xdr:to>
    <xdr:sp macro="" textlink="">
      <xdr:nvSpPr>
        <xdr:cNvPr id="205" name="楕円 204"/>
        <xdr:cNvSpPr/>
      </xdr:nvSpPr>
      <xdr:spPr>
        <a:xfrm>
          <a:off x="1968500" y="126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101609</xdr:rowOff>
    </xdr:from>
    <xdr:ext cx="599010" cy="259045"/>
    <xdr:sp macro="" textlink="">
      <xdr:nvSpPr>
        <xdr:cNvPr id="206" name="テキスト ボックス 205"/>
        <xdr:cNvSpPr txBox="1"/>
      </xdr:nvSpPr>
      <xdr:spPr>
        <a:xfrm>
          <a:off x="1719795" y="1244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85558</xdr:rowOff>
    </xdr:from>
    <xdr:to>
      <xdr:col>6</xdr:col>
      <xdr:colOff>38100</xdr:colOff>
      <xdr:row>76</xdr:row>
      <xdr:rowOff>15708</xdr:rowOff>
    </xdr:to>
    <xdr:sp macro="" textlink="">
      <xdr:nvSpPr>
        <xdr:cNvPr id="207" name="楕円 206"/>
        <xdr:cNvSpPr/>
      </xdr:nvSpPr>
      <xdr:spPr>
        <a:xfrm>
          <a:off x="1079500" y="1294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32235</xdr:rowOff>
    </xdr:from>
    <xdr:ext cx="599010" cy="259045"/>
    <xdr:sp macro="" textlink="">
      <xdr:nvSpPr>
        <xdr:cNvPr id="208" name="テキスト ボックス 207"/>
        <xdr:cNvSpPr txBox="1"/>
      </xdr:nvSpPr>
      <xdr:spPr>
        <a:xfrm>
          <a:off x="830795" y="1271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25926</xdr:rowOff>
    </xdr:from>
    <xdr:to>
      <xdr:col>24</xdr:col>
      <xdr:colOff>63500</xdr:colOff>
      <xdr:row>96</xdr:row>
      <xdr:rowOff>51163</xdr:rowOff>
    </xdr:to>
    <xdr:cxnSp macro="">
      <xdr:nvCxnSpPr>
        <xdr:cNvPr id="233" name="直線コネクタ 232"/>
        <xdr:cNvCxnSpPr/>
      </xdr:nvCxnSpPr>
      <xdr:spPr>
        <a:xfrm flipV="1">
          <a:off x="3797300" y="16485126"/>
          <a:ext cx="838200" cy="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22441</xdr:rowOff>
    </xdr:from>
    <xdr:ext cx="534377" cy="259045"/>
    <xdr:sp macro="" textlink="">
      <xdr:nvSpPr>
        <xdr:cNvPr id="234" name="衛生費平均値テキスト"/>
        <xdr:cNvSpPr txBox="1"/>
      </xdr:nvSpPr>
      <xdr:spPr>
        <a:xfrm>
          <a:off x="4686300" y="16481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48608</xdr:rowOff>
    </xdr:from>
    <xdr:to>
      <xdr:col>19</xdr:col>
      <xdr:colOff>177800</xdr:colOff>
      <xdr:row>96</xdr:row>
      <xdr:rowOff>51163</xdr:rowOff>
    </xdr:to>
    <xdr:cxnSp macro="">
      <xdr:nvCxnSpPr>
        <xdr:cNvPr id="236" name="直線コネクタ 235"/>
        <xdr:cNvCxnSpPr/>
      </xdr:nvCxnSpPr>
      <xdr:spPr>
        <a:xfrm>
          <a:off x="2908300" y="16507808"/>
          <a:ext cx="889000" cy="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129957</xdr:rowOff>
    </xdr:from>
    <xdr:ext cx="534377" cy="259045"/>
    <xdr:sp macro="" textlink="">
      <xdr:nvSpPr>
        <xdr:cNvPr id="238" name="テキスト ボックス 237"/>
        <xdr:cNvSpPr txBox="1"/>
      </xdr:nvSpPr>
      <xdr:spPr>
        <a:xfrm>
          <a:off x="3530111" y="1658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48608</xdr:rowOff>
    </xdr:from>
    <xdr:to>
      <xdr:col>15</xdr:col>
      <xdr:colOff>50800</xdr:colOff>
      <xdr:row>96</xdr:row>
      <xdr:rowOff>55947</xdr:rowOff>
    </xdr:to>
    <xdr:cxnSp macro="">
      <xdr:nvCxnSpPr>
        <xdr:cNvPr id="239" name="直線コネクタ 238"/>
        <xdr:cNvCxnSpPr/>
      </xdr:nvCxnSpPr>
      <xdr:spPr>
        <a:xfrm flipV="1">
          <a:off x="2019300" y="16507808"/>
          <a:ext cx="889000" cy="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161647</xdr:rowOff>
    </xdr:from>
    <xdr:ext cx="534377" cy="259045"/>
    <xdr:sp macro="" textlink="">
      <xdr:nvSpPr>
        <xdr:cNvPr id="241" name="テキスト ボックス 240"/>
        <xdr:cNvSpPr txBox="1"/>
      </xdr:nvSpPr>
      <xdr:spPr>
        <a:xfrm>
          <a:off x="2641111" y="1662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55947</xdr:rowOff>
    </xdr:from>
    <xdr:to>
      <xdr:col>10</xdr:col>
      <xdr:colOff>114300</xdr:colOff>
      <xdr:row>96</xdr:row>
      <xdr:rowOff>63708</xdr:rowOff>
    </xdr:to>
    <xdr:cxnSp macro="">
      <xdr:nvCxnSpPr>
        <xdr:cNvPr id="242" name="直線コネクタ 241"/>
        <xdr:cNvCxnSpPr/>
      </xdr:nvCxnSpPr>
      <xdr:spPr>
        <a:xfrm flipV="1">
          <a:off x="1130300" y="16515147"/>
          <a:ext cx="889000" cy="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1444</xdr:rowOff>
    </xdr:from>
    <xdr:ext cx="534377" cy="259045"/>
    <xdr:sp macro="" textlink="">
      <xdr:nvSpPr>
        <xdr:cNvPr id="244" name="テキスト ボックス 243"/>
        <xdr:cNvSpPr txBox="1"/>
      </xdr:nvSpPr>
      <xdr:spPr>
        <a:xfrm>
          <a:off x="1752111" y="1663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163751</xdr:rowOff>
    </xdr:from>
    <xdr:ext cx="534377" cy="259045"/>
    <xdr:sp macro="" textlink="">
      <xdr:nvSpPr>
        <xdr:cNvPr id="246" name="テキスト ボックス 245"/>
        <xdr:cNvSpPr txBox="1"/>
      </xdr:nvSpPr>
      <xdr:spPr>
        <a:xfrm>
          <a:off x="863111" y="166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146576</xdr:rowOff>
    </xdr:from>
    <xdr:to>
      <xdr:col>24</xdr:col>
      <xdr:colOff>114300</xdr:colOff>
      <xdr:row>96</xdr:row>
      <xdr:rowOff>76726</xdr:rowOff>
    </xdr:to>
    <xdr:sp macro="" textlink="">
      <xdr:nvSpPr>
        <xdr:cNvPr id="252" name="楕円 251"/>
        <xdr:cNvSpPr/>
      </xdr:nvSpPr>
      <xdr:spPr>
        <a:xfrm>
          <a:off x="4584700" y="1643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169453</xdr:rowOff>
    </xdr:from>
    <xdr:ext cx="534377" cy="259045"/>
    <xdr:sp macro="" textlink="">
      <xdr:nvSpPr>
        <xdr:cNvPr id="253" name="衛生費該当値テキスト"/>
        <xdr:cNvSpPr txBox="1"/>
      </xdr:nvSpPr>
      <xdr:spPr>
        <a:xfrm>
          <a:off x="4686300" y="1628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363</xdr:rowOff>
    </xdr:from>
    <xdr:to>
      <xdr:col>20</xdr:col>
      <xdr:colOff>38100</xdr:colOff>
      <xdr:row>96</xdr:row>
      <xdr:rowOff>101963</xdr:rowOff>
    </xdr:to>
    <xdr:sp macro="" textlink="">
      <xdr:nvSpPr>
        <xdr:cNvPr id="254" name="楕円 253"/>
        <xdr:cNvSpPr/>
      </xdr:nvSpPr>
      <xdr:spPr>
        <a:xfrm>
          <a:off x="3746500" y="164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118490</xdr:rowOff>
    </xdr:from>
    <xdr:ext cx="534377" cy="259045"/>
    <xdr:sp macro="" textlink="">
      <xdr:nvSpPr>
        <xdr:cNvPr id="255" name="テキスト ボックス 254"/>
        <xdr:cNvSpPr txBox="1"/>
      </xdr:nvSpPr>
      <xdr:spPr>
        <a:xfrm>
          <a:off x="3530111" y="1623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169258</xdr:rowOff>
    </xdr:from>
    <xdr:to>
      <xdr:col>15</xdr:col>
      <xdr:colOff>101600</xdr:colOff>
      <xdr:row>96</xdr:row>
      <xdr:rowOff>99408</xdr:rowOff>
    </xdr:to>
    <xdr:sp macro="" textlink="">
      <xdr:nvSpPr>
        <xdr:cNvPr id="256" name="楕円 255"/>
        <xdr:cNvSpPr/>
      </xdr:nvSpPr>
      <xdr:spPr>
        <a:xfrm>
          <a:off x="2857500" y="1645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115935</xdr:rowOff>
    </xdr:from>
    <xdr:ext cx="534377" cy="259045"/>
    <xdr:sp macro="" textlink="">
      <xdr:nvSpPr>
        <xdr:cNvPr id="257" name="テキスト ボックス 256"/>
        <xdr:cNvSpPr txBox="1"/>
      </xdr:nvSpPr>
      <xdr:spPr>
        <a:xfrm>
          <a:off x="2641111" y="1623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5147</xdr:rowOff>
    </xdr:from>
    <xdr:to>
      <xdr:col>10</xdr:col>
      <xdr:colOff>165100</xdr:colOff>
      <xdr:row>96</xdr:row>
      <xdr:rowOff>106747</xdr:rowOff>
    </xdr:to>
    <xdr:sp macro="" textlink="">
      <xdr:nvSpPr>
        <xdr:cNvPr id="258" name="楕円 257"/>
        <xdr:cNvSpPr/>
      </xdr:nvSpPr>
      <xdr:spPr>
        <a:xfrm>
          <a:off x="1968500" y="1646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123274</xdr:rowOff>
    </xdr:from>
    <xdr:ext cx="534377" cy="259045"/>
    <xdr:sp macro="" textlink="">
      <xdr:nvSpPr>
        <xdr:cNvPr id="259" name="テキスト ボックス 258"/>
        <xdr:cNvSpPr txBox="1"/>
      </xdr:nvSpPr>
      <xdr:spPr>
        <a:xfrm>
          <a:off x="1752111" y="1623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12908</xdr:rowOff>
    </xdr:from>
    <xdr:to>
      <xdr:col>6</xdr:col>
      <xdr:colOff>38100</xdr:colOff>
      <xdr:row>96</xdr:row>
      <xdr:rowOff>114508</xdr:rowOff>
    </xdr:to>
    <xdr:sp macro="" textlink="">
      <xdr:nvSpPr>
        <xdr:cNvPr id="260" name="楕円 259"/>
        <xdr:cNvSpPr/>
      </xdr:nvSpPr>
      <xdr:spPr>
        <a:xfrm>
          <a:off x="1079500" y="1647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131035</xdr:rowOff>
    </xdr:from>
    <xdr:ext cx="534377" cy="259045"/>
    <xdr:sp macro="" textlink="">
      <xdr:nvSpPr>
        <xdr:cNvPr id="261" name="テキスト ボックス 260"/>
        <xdr:cNvSpPr txBox="1"/>
      </xdr:nvSpPr>
      <xdr:spPr>
        <a:xfrm>
          <a:off x="863111" y="162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297" name="テキスト ボックス 296"/>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119832</xdr:rowOff>
    </xdr:from>
    <xdr:ext cx="378565" cy="259045"/>
    <xdr:sp macro="" textlink="">
      <xdr:nvSpPr>
        <xdr:cNvPr id="300" name="テキスト ボックス 299"/>
        <xdr:cNvSpPr txBox="1"/>
      </xdr:nvSpPr>
      <xdr:spPr>
        <a:xfrm>
          <a:off x="8561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66222</xdr:rowOff>
    </xdr:from>
    <xdr:to>
      <xdr:col>41</xdr:col>
      <xdr:colOff>50800</xdr:colOff>
      <xdr:row>39</xdr:row>
      <xdr:rowOff>98878</xdr:rowOff>
    </xdr:to>
    <xdr:cxnSp macro="">
      <xdr:nvCxnSpPr>
        <xdr:cNvPr id="301" name="直線コネクタ 300"/>
        <xdr:cNvCxnSpPr/>
      </xdr:nvCxnSpPr>
      <xdr:spPr>
        <a:xfrm>
          <a:off x="6972300" y="6752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3" name="テキスト ボックス 302"/>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5" name="テキスト ボックス 304"/>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15422</xdr:rowOff>
    </xdr:from>
    <xdr:to>
      <xdr:col>36</xdr:col>
      <xdr:colOff>165100</xdr:colOff>
      <xdr:row>39</xdr:row>
      <xdr:rowOff>117022</xdr:rowOff>
    </xdr:to>
    <xdr:sp macro="" textlink="">
      <xdr:nvSpPr>
        <xdr:cNvPr id="319" name="楕円 318"/>
        <xdr:cNvSpPr/>
      </xdr:nvSpPr>
      <xdr:spPr>
        <a:xfrm>
          <a:off x="6921500" y="6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108149</xdr:rowOff>
    </xdr:from>
    <xdr:ext cx="378565" cy="259045"/>
    <xdr:sp macro="" textlink="">
      <xdr:nvSpPr>
        <xdr:cNvPr id="320" name="テキスト ボックス 319"/>
        <xdr:cNvSpPr txBox="1"/>
      </xdr:nvSpPr>
      <xdr:spPr>
        <a:xfrm>
          <a:off x="6783017" y="6794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131985</xdr:rowOff>
    </xdr:from>
    <xdr:to>
      <xdr:col>55</xdr:col>
      <xdr:colOff>0</xdr:colOff>
      <xdr:row>53</xdr:row>
      <xdr:rowOff>37040</xdr:rowOff>
    </xdr:to>
    <xdr:cxnSp macro="">
      <xdr:nvCxnSpPr>
        <xdr:cNvPr id="349" name="直線コネクタ 348"/>
        <xdr:cNvCxnSpPr/>
      </xdr:nvCxnSpPr>
      <xdr:spPr>
        <a:xfrm>
          <a:off x="9639300" y="9047385"/>
          <a:ext cx="838200" cy="7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93616</xdr:rowOff>
    </xdr:from>
    <xdr:ext cx="534377" cy="259045"/>
    <xdr:sp macro="" textlink="">
      <xdr:nvSpPr>
        <xdr:cNvPr id="350" name="農林水産業費平均値テキスト"/>
        <xdr:cNvSpPr txBox="1"/>
      </xdr:nvSpPr>
      <xdr:spPr>
        <a:xfrm>
          <a:off x="10528300" y="9694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8674</xdr:rowOff>
    </xdr:from>
    <xdr:to>
      <xdr:col>50</xdr:col>
      <xdr:colOff>114300</xdr:colOff>
      <xdr:row>52</xdr:row>
      <xdr:rowOff>131985</xdr:rowOff>
    </xdr:to>
    <xdr:cxnSp macro="">
      <xdr:nvCxnSpPr>
        <xdr:cNvPr id="352" name="直線コネクタ 351"/>
        <xdr:cNvCxnSpPr/>
      </xdr:nvCxnSpPr>
      <xdr:spPr>
        <a:xfrm>
          <a:off x="8750300" y="8924074"/>
          <a:ext cx="889000" cy="12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17911</xdr:rowOff>
    </xdr:from>
    <xdr:ext cx="534377" cy="259045"/>
    <xdr:sp macro="" textlink="">
      <xdr:nvSpPr>
        <xdr:cNvPr id="354" name="テキスト ボックス 353"/>
        <xdr:cNvSpPr txBox="1"/>
      </xdr:nvSpPr>
      <xdr:spPr>
        <a:xfrm>
          <a:off x="9372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8674</xdr:rowOff>
    </xdr:from>
    <xdr:to>
      <xdr:col>45</xdr:col>
      <xdr:colOff>177800</xdr:colOff>
      <xdr:row>53</xdr:row>
      <xdr:rowOff>55023</xdr:rowOff>
    </xdr:to>
    <xdr:cxnSp macro="">
      <xdr:nvCxnSpPr>
        <xdr:cNvPr id="355" name="直線コネクタ 354"/>
        <xdr:cNvCxnSpPr/>
      </xdr:nvCxnSpPr>
      <xdr:spPr>
        <a:xfrm flipV="1">
          <a:off x="7861300" y="8924074"/>
          <a:ext cx="889000" cy="21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12234</xdr:rowOff>
    </xdr:from>
    <xdr:ext cx="534377" cy="259045"/>
    <xdr:sp macro="" textlink="">
      <xdr:nvSpPr>
        <xdr:cNvPr id="357" name="テキスト ボックス 356"/>
        <xdr:cNvSpPr txBox="1"/>
      </xdr:nvSpPr>
      <xdr:spPr>
        <a:xfrm>
          <a:off x="8483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9817</xdr:rowOff>
    </xdr:from>
    <xdr:to>
      <xdr:col>41</xdr:col>
      <xdr:colOff>50800</xdr:colOff>
      <xdr:row>53</xdr:row>
      <xdr:rowOff>55023</xdr:rowOff>
    </xdr:to>
    <xdr:cxnSp macro="">
      <xdr:nvCxnSpPr>
        <xdr:cNvPr id="358" name="直線コネクタ 357"/>
        <xdr:cNvCxnSpPr/>
      </xdr:nvCxnSpPr>
      <xdr:spPr>
        <a:xfrm>
          <a:off x="6972300" y="9096667"/>
          <a:ext cx="889000" cy="4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160977</xdr:rowOff>
    </xdr:from>
    <xdr:ext cx="534377" cy="259045"/>
    <xdr:sp macro="" textlink="">
      <xdr:nvSpPr>
        <xdr:cNvPr id="360" name="テキスト ボックス 359"/>
        <xdr:cNvSpPr txBox="1"/>
      </xdr:nvSpPr>
      <xdr:spPr>
        <a:xfrm>
          <a:off x="7594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169130</xdr:rowOff>
    </xdr:from>
    <xdr:ext cx="534377" cy="259045"/>
    <xdr:sp macro="" textlink="">
      <xdr:nvSpPr>
        <xdr:cNvPr id="362" name="テキスト ボックス 361"/>
        <xdr:cNvSpPr txBox="1"/>
      </xdr:nvSpPr>
      <xdr:spPr>
        <a:xfrm>
          <a:off x="6705111" y="97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157690</xdr:rowOff>
    </xdr:from>
    <xdr:to>
      <xdr:col>55</xdr:col>
      <xdr:colOff>50800</xdr:colOff>
      <xdr:row>53</xdr:row>
      <xdr:rowOff>87840</xdr:rowOff>
    </xdr:to>
    <xdr:sp macro="" textlink="">
      <xdr:nvSpPr>
        <xdr:cNvPr id="368" name="楕円 367"/>
        <xdr:cNvSpPr/>
      </xdr:nvSpPr>
      <xdr:spPr>
        <a:xfrm>
          <a:off x="10426700" y="90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9117</xdr:rowOff>
    </xdr:from>
    <xdr:ext cx="534377" cy="259045"/>
    <xdr:sp macro="" textlink="">
      <xdr:nvSpPr>
        <xdr:cNvPr id="369" name="農林水産業費該当値テキスト"/>
        <xdr:cNvSpPr txBox="1"/>
      </xdr:nvSpPr>
      <xdr:spPr>
        <a:xfrm>
          <a:off x="10528300" y="892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81185</xdr:rowOff>
    </xdr:from>
    <xdr:to>
      <xdr:col>50</xdr:col>
      <xdr:colOff>165100</xdr:colOff>
      <xdr:row>53</xdr:row>
      <xdr:rowOff>11335</xdr:rowOff>
    </xdr:to>
    <xdr:sp macro="" textlink="">
      <xdr:nvSpPr>
        <xdr:cNvPr id="370" name="楕円 369"/>
        <xdr:cNvSpPr/>
      </xdr:nvSpPr>
      <xdr:spPr>
        <a:xfrm>
          <a:off x="9588500" y="89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27862</xdr:rowOff>
    </xdr:from>
    <xdr:ext cx="534377" cy="259045"/>
    <xdr:sp macro="" textlink="">
      <xdr:nvSpPr>
        <xdr:cNvPr id="371" name="テキスト ボックス 370"/>
        <xdr:cNvSpPr txBox="1"/>
      </xdr:nvSpPr>
      <xdr:spPr>
        <a:xfrm>
          <a:off x="9372111" y="877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129324</xdr:rowOff>
    </xdr:from>
    <xdr:to>
      <xdr:col>46</xdr:col>
      <xdr:colOff>38100</xdr:colOff>
      <xdr:row>52</xdr:row>
      <xdr:rowOff>59474</xdr:rowOff>
    </xdr:to>
    <xdr:sp macro="" textlink="">
      <xdr:nvSpPr>
        <xdr:cNvPr id="372" name="楕円 371"/>
        <xdr:cNvSpPr/>
      </xdr:nvSpPr>
      <xdr:spPr>
        <a:xfrm>
          <a:off x="8699500" y="887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76001</xdr:rowOff>
    </xdr:from>
    <xdr:ext cx="534377" cy="259045"/>
    <xdr:sp macro="" textlink="">
      <xdr:nvSpPr>
        <xdr:cNvPr id="373" name="テキスト ボックス 372"/>
        <xdr:cNvSpPr txBox="1"/>
      </xdr:nvSpPr>
      <xdr:spPr>
        <a:xfrm>
          <a:off x="8483111" y="864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4223</xdr:rowOff>
    </xdr:from>
    <xdr:to>
      <xdr:col>41</xdr:col>
      <xdr:colOff>101600</xdr:colOff>
      <xdr:row>53</xdr:row>
      <xdr:rowOff>105823</xdr:rowOff>
    </xdr:to>
    <xdr:sp macro="" textlink="">
      <xdr:nvSpPr>
        <xdr:cNvPr id="374" name="楕円 373"/>
        <xdr:cNvSpPr/>
      </xdr:nvSpPr>
      <xdr:spPr>
        <a:xfrm>
          <a:off x="7810500" y="909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122350</xdr:rowOff>
    </xdr:from>
    <xdr:ext cx="534377" cy="259045"/>
    <xdr:sp macro="" textlink="">
      <xdr:nvSpPr>
        <xdr:cNvPr id="375" name="テキスト ボックス 374"/>
        <xdr:cNvSpPr txBox="1"/>
      </xdr:nvSpPr>
      <xdr:spPr>
        <a:xfrm>
          <a:off x="7594111" y="88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130467</xdr:rowOff>
    </xdr:from>
    <xdr:to>
      <xdr:col>36</xdr:col>
      <xdr:colOff>165100</xdr:colOff>
      <xdr:row>53</xdr:row>
      <xdr:rowOff>60617</xdr:rowOff>
    </xdr:to>
    <xdr:sp macro="" textlink="">
      <xdr:nvSpPr>
        <xdr:cNvPr id="376" name="楕円 375"/>
        <xdr:cNvSpPr/>
      </xdr:nvSpPr>
      <xdr:spPr>
        <a:xfrm>
          <a:off x="6921500" y="904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77144</xdr:rowOff>
    </xdr:from>
    <xdr:ext cx="534377" cy="259045"/>
    <xdr:sp macro="" textlink="">
      <xdr:nvSpPr>
        <xdr:cNvPr id="377" name="テキスト ボックス 376"/>
        <xdr:cNvSpPr txBox="1"/>
      </xdr:nvSpPr>
      <xdr:spPr>
        <a:xfrm>
          <a:off x="6705111" y="882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92266</xdr:rowOff>
    </xdr:from>
    <xdr:to>
      <xdr:col>55</xdr:col>
      <xdr:colOff>0</xdr:colOff>
      <xdr:row>77</xdr:row>
      <xdr:rowOff>96343</xdr:rowOff>
    </xdr:to>
    <xdr:cxnSp macro="">
      <xdr:nvCxnSpPr>
        <xdr:cNvPr id="406" name="直線コネクタ 405"/>
        <xdr:cNvCxnSpPr/>
      </xdr:nvCxnSpPr>
      <xdr:spPr>
        <a:xfrm>
          <a:off x="9639300" y="12951016"/>
          <a:ext cx="838200" cy="3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76954</xdr:rowOff>
    </xdr:from>
    <xdr:ext cx="534377" cy="259045"/>
    <xdr:sp macro="" textlink="">
      <xdr:nvSpPr>
        <xdr:cNvPr id="407" name="商工費平均値テキスト"/>
        <xdr:cNvSpPr txBox="1"/>
      </xdr:nvSpPr>
      <xdr:spPr>
        <a:xfrm>
          <a:off x="10528300" y="1293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92266</xdr:rowOff>
    </xdr:from>
    <xdr:to>
      <xdr:col>50</xdr:col>
      <xdr:colOff>114300</xdr:colOff>
      <xdr:row>76</xdr:row>
      <xdr:rowOff>156845</xdr:rowOff>
    </xdr:to>
    <xdr:cxnSp macro="">
      <xdr:nvCxnSpPr>
        <xdr:cNvPr id="409" name="直線コネクタ 408"/>
        <xdr:cNvCxnSpPr/>
      </xdr:nvCxnSpPr>
      <xdr:spPr>
        <a:xfrm flipV="1">
          <a:off x="8750300" y="12951016"/>
          <a:ext cx="889000" cy="23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142460</xdr:rowOff>
    </xdr:from>
    <xdr:ext cx="534377" cy="259045"/>
    <xdr:sp macro="" textlink="">
      <xdr:nvSpPr>
        <xdr:cNvPr id="411" name="テキスト ボックス 410"/>
        <xdr:cNvSpPr txBox="1"/>
      </xdr:nvSpPr>
      <xdr:spPr>
        <a:xfrm>
          <a:off x="9372111" y="1317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156845</xdr:rowOff>
    </xdr:from>
    <xdr:to>
      <xdr:col>45</xdr:col>
      <xdr:colOff>177800</xdr:colOff>
      <xdr:row>77</xdr:row>
      <xdr:rowOff>85561</xdr:rowOff>
    </xdr:to>
    <xdr:cxnSp macro="">
      <xdr:nvCxnSpPr>
        <xdr:cNvPr id="412" name="直線コネクタ 411"/>
        <xdr:cNvCxnSpPr/>
      </xdr:nvCxnSpPr>
      <xdr:spPr>
        <a:xfrm flipV="1">
          <a:off x="7861300" y="13187045"/>
          <a:ext cx="889000" cy="10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40073</xdr:rowOff>
    </xdr:from>
    <xdr:ext cx="534377" cy="259045"/>
    <xdr:sp macro="" textlink="">
      <xdr:nvSpPr>
        <xdr:cNvPr id="414" name="テキスト ボックス 413"/>
        <xdr:cNvSpPr txBox="1"/>
      </xdr:nvSpPr>
      <xdr:spPr>
        <a:xfrm>
          <a:off x="8483111" y="128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72682</xdr:rowOff>
    </xdr:from>
    <xdr:to>
      <xdr:col>41</xdr:col>
      <xdr:colOff>50800</xdr:colOff>
      <xdr:row>77</xdr:row>
      <xdr:rowOff>85561</xdr:rowOff>
    </xdr:to>
    <xdr:cxnSp macro="">
      <xdr:nvCxnSpPr>
        <xdr:cNvPr id="415" name="直線コネクタ 414"/>
        <xdr:cNvCxnSpPr/>
      </xdr:nvCxnSpPr>
      <xdr:spPr>
        <a:xfrm>
          <a:off x="6972300" y="13274332"/>
          <a:ext cx="889000" cy="1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102023</xdr:rowOff>
    </xdr:from>
    <xdr:ext cx="469744" cy="259045"/>
    <xdr:sp macro="" textlink="">
      <xdr:nvSpPr>
        <xdr:cNvPr id="417" name="テキスト ボックス 416"/>
        <xdr:cNvSpPr txBox="1"/>
      </xdr:nvSpPr>
      <xdr:spPr>
        <a:xfrm>
          <a:off x="7626428"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108691</xdr:rowOff>
    </xdr:from>
    <xdr:ext cx="469744" cy="259045"/>
    <xdr:sp macro="" textlink="">
      <xdr:nvSpPr>
        <xdr:cNvPr id="419" name="テキスト ボックス 418"/>
        <xdr:cNvSpPr txBox="1"/>
      </xdr:nvSpPr>
      <xdr:spPr>
        <a:xfrm>
          <a:off x="6737428"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45543</xdr:rowOff>
    </xdr:from>
    <xdr:to>
      <xdr:col>55</xdr:col>
      <xdr:colOff>50800</xdr:colOff>
      <xdr:row>77</xdr:row>
      <xdr:rowOff>147143</xdr:rowOff>
    </xdr:to>
    <xdr:sp macro="" textlink="">
      <xdr:nvSpPr>
        <xdr:cNvPr id="425" name="楕円 424"/>
        <xdr:cNvSpPr/>
      </xdr:nvSpPr>
      <xdr:spPr>
        <a:xfrm>
          <a:off x="10426700" y="132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23970</xdr:rowOff>
    </xdr:from>
    <xdr:ext cx="469744" cy="259045"/>
    <xdr:sp macro="" textlink="">
      <xdr:nvSpPr>
        <xdr:cNvPr id="426" name="商工費該当値テキスト"/>
        <xdr:cNvSpPr txBox="1"/>
      </xdr:nvSpPr>
      <xdr:spPr>
        <a:xfrm>
          <a:off x="10528300" y="1322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41466</xdr:rowOff>
    </xdr:from>
    <xdr:to>
      <xdr:col>50</xdr:col>
      <xdr:colOff>165100</xdr:colOff>
      <xdr:row>75</xdr:row>
      <xdr:rowOff>143066</xdr:rowOff>
    </xdr:to>
    <xdr:sp macro="" textlink="">
      <xdr:nvSpPr>
        <xdr:cNvPr id="427" name="楕円 426"/>
        <xdr:cNvSpPr/>
      </xdr:nvSpPr>
      <xdr:spPr>
        <a:xfrm>
          <a:off x="9588500" y="129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159593</xdr:rowOff>
    </xdr:from>
    <xdr:ext cx="534377" cy="259045"/>
    <xdr:sp macro="" textlink="">
      <xdr:nvSpPr>
        <xdr:cNvPr id="428" name="テキスト ボックス 427"/>
        <xdr:cNvSpPr txBox="1"/>
      </xdr:nvSpPr>
      <xdr:spPr>
        <a:xfrm>
          <a:off x="9372111" y="1267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106045</xdr:rowOff>
    </xdr:from>
    <xdr:to>
      <xdr:col>46</xdr:col>
      <xdr:colOff>38100</xdr:colOff>
      <xdr:row>77</xdr:row>
      <xdr:rowOff>36195</xdr:rowOff>
    </xdr:to>
    <xdr:sp macro="" textlink="">
      <xdr:nvSpPr>
        <xdr:cNvPr id="429" name="楕円 428"/>
        <xdr:cNvSpPr/>
      </xdr:nvSpPr>
      <xdr:spPr>
        <a:xfrm>
          <a:off x="8699500" y="131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27322</xdr:rowOff>
    </xdr:from>
    <xdr:ext cx="534377" cy="259045"/>
    <xdr:sp macro="" textlink="">
      <xdr:nvSpPr>
        <xdr:cNvPr id="430" name="テキスト ボックス 429"/>
        <xdr:cNvSpPr txBox="1"/>
      </xdr:nvSpPr>
      <xdr:spPr>
        <a:xfrm>
          <a:off x="8483111" y="1322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34761</xdr:rowOff>
    </xdr:from>
    <xdr:to>
      <xdr:col>41</xdr:col>
      <xdr:colOff>101600</xdr:colOff>
      <xdr:row>77</xdr:row>
      <xdr:rowOff>136361</xdr:rowOff>
    </xdr:to>
    <xdr:sp macro="" textlink="">
      <xdr:nvSpPr>
        <xdr:cNvPr id="431" name="楕円 430"/>
        <xdr:cNvSpPr/>
      </xdr:nvSpPr>
      <xdr:spPr>
        <a:xfrm>
          <a:off x="7810500" y="1323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127488</xdr:rowOff>
    </xdr:from>
    <xdr:ext cx="469744" cy="259045"/>
    <xdr:sp macro="" textlink="">
      <xdr:nvSpPr>
        <xdr:cNvPr id="432" name="テキスト ボックス 431"/>
        <xdr:cNvSpPr txBox="1"/>
      </xdr:nvSpPr>
      <xdr:spPr>
        <a:xfrm>
          <a:off x="7626428" y="1332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21882</xdr:rowOff>
    </xdr:from>
    <xdr:to>
      <xdr:col>36</xdr:col>
      <xdr:colOff>165100</xdr:colOff>
      <xdr:row>77</xdr:row>
      <xdr:rowOff>123482</xdr:rowOff>
    </xdr:to>
    <xdr:sp macro="" textlink="">
      <xdr:nvSpPr>
        <xdr:cNvPr id="433" name="楕円 432"/>
        <xdr:cNvSpPr/>
      </xdr:nvSpPr>
      <xdr:spPr>
        <a:xfrm>
          <a:off x="6921500" y="1322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114609</xdr:rowOff>
    </xdr:from>
    <xdr:ext cx="469744" cy="259045"/>
    <xdr:sp macro="" textlink="">
      <xdr:nvSpPr>
        <xdr:cNvPr id="434" name="テキスト ボックス 433"/>
        <xdr:cNvSpPr txBox="1"/>
      </xdr:nvSpPr>
      <xdr:spPr>
        <a:xfrm>
          <a:off x="6737428" y="1331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23234</xdr:rowOff>
    </xdr:from>
    <xdr:to>
      <xdr:col>55</xdr:col>
      <xdr:colOff>0</xdr:colOff>
      <xdr:row>95</xdr:row>
      <xdr:rowOff>46769</xdr:rowOff>
    </xdr:to>
    <xdr:cxnSp macro="">
      <xdr:nvCxnSpPr>
        <xdr:cNvPr id="465" name="直線コネクタ 464"/>
        <xdr:cNvCxnSpPr/>
      </xdr:nvCxnSpPr>
      <xdr:spPr>
        <a:xfrm flipV="1">
          <a:off x="9639300" y="16310984"/>
          <a:ext cx="838200" cy="2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99854</xdr:rowOff>
    </xdr:from>
    <xdr:ext cx="534377" cy="259045"/>
    <xdr:sp macro="" textlink="">
      <xdr:nvSpPr>
        <xdr:cNvPr id="466" name="土木費平均値テキスト"/>
        <xdr:cNvSpPr txBox="1"/>
      </xdr:nvSpPr>
      <xdr:spPr>
        <a:xfrm>
          <a:off x="10528300" y="16387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114402</xdr:rowOff>
    </xdr:from>
    <xdr:to>
      <xdr:col>50</xdr:col>
      <xdr:colOff>114300</xdr:colOff>
      <xdr:row>95</xdr:row>
      <xdr:rowOff>46769</xdr:rowOff>
    </xdr:to>
    <xdr:cxnSp macro="">
      <xdr:nvCxnSpPr>
        <xdr:cNvPr id="468" name="直線コネクタ 467"/>
        <xdr:cNvCxnSpPr/>
      </xdr:nvCxnSpPr>
      <xdr:spPr>
        <a:xfrm>
          <a:off x="8750300" y="16230702"/>
          <a:ext cx="889000" cy="10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57715</xdr:rowOff>
    </xdr:from>
    <xdr:ext cx="534377" cy="259045"/>
    <xdr:sp macro="" textlink="">
      <xdr:nvSpPr>
        <xdr:cNvPr id="470" name="テキスト ボックス 469"/>
        <xdr:cNvSpPr txBox="1"/>
      </xdr:nvSpPr>
      <xdr:spPr>
        <a:xfrm>
          <a:off x="9372111" y="1651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33685</xdr:rowOff>
    </xdr:from>
    <xdr:to>
      <xdr:col>45</xdr:col>
      <xdr:colOff>177800</xdr:colOff>
      <xdr:row>94</xdr:row>
      <xdr:rowOff>114402</xdr:rowOff>
    </xdr:to>
    <xdr:cxnSp macro="">
      <xdr:nvCxnSpPr>
        <xdr:cNvPr id="471" name="直線コネクタ 470"/>
        <xdr:cNvCxnSpPr/>
      </xdr:nvCxnSpPr>
      <xdr:spPr>
        <a:xfrm>
          <a:off x="7861300" y="16149985"/>
          <a:ext cx="889000" cy="8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120068</xdr:rowOff>
    </xdr:from>
    <xdr:ext cx="534377" cy="259045"/>
    <xdr:sp macro="" textlink="">
      <xdr:nvSpPr>
        <xdr:cNvPr id="473" name="テキスト ボックス 472"/>
        <xdr:cNvSpPr txBox="1"/>
      </xdr:nvSpPr>
      <xdr:spPr>
        <a:xfrm>
          <a:off x="8483111" y="1657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33685</xdr:rowOff>
    </xdr:from>
    <xdr:to>
      <xdr:col>41</xdr:col>
      <xdr:colOff>50800</xdr:colOff>
      <xdr:row>94</xdr:row>
      <xdr:rowOff>60964</xdr:rowOff>
    </xdr:to>
    <xdr:cxnSp macro="">
      <xdr:nvCxnSpPr>
        <xdr:cNvPr id="474" name="直線コネクタ 473"/>
        <xdr:cNvCxnSpPr/>
      </xdr:nvCxnSpPr>
      <xdr:spPr>
        <a:xfrm flipV="1">
          <a:off x="6972300" y="16149985"/>
          <a:ext cx="8890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161695</xdr:rowOff>
    </xdr:from>
    <xdr:ext cx="534377" cy="259045"/>
    <xdr:sp macro="" textlink="">
      <xdr:nvSpPr>
        <xdr:cNvPr id="476" name="テキスト ボックス 475"/>
        <xdr:cNvSpPr txBox="1"/>
      </xdr:nvSpPr>
      <xdr:spPr>
        <a:xfrm>
          <a:off x="7594111" y="164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76536</xdr:rowOff>
    </xdr:from>
    <xdr:ext cx="534377" cy="259045"/>
    <xdr:sp macro="" textlink="">
      <xdr:nvSpPr>
        <xdr:cNvPr id="478" name="テキスト ボックス 477"/>
        <xdr:cNvSpPr txBox="1"/>
      </xdr:nvSpPr>
      <xdr:spPr>
        <a:xfrm>
          <a:off x="6705111" y="1653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143884</xdr:rowOff>
    </xdr:from>
    <xdr:to>
      <xdr:col>55</xdr:col>
      <xdr:colOff>50800</xdr:colOff>
      <xdr:row>95</xdr:row>
      <xdr:rowOff>74034</xdr:rowOff>
    </xdr:to>
    <xdr:sp macro="" textlink="">
      <xdr:nvSpPr>
        <xdr:cNvPr id="484" name="楕円 483"/>
        <xdr:cNvSpPr/>
      </xdr:nvSpPr>
      <xdr:spPr>
        <a:xfrm>
          <a:off x="10426700" y="1626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166761</xdr:rowOff>
    </xdr:from>
    <xdr:ext cx="534377" cy="259045"/>
    <xdr:sp macro="" textlink="">
      <xdr:nvSpPr>
        <xdr:cNvPr id="485" name="土木費該当値テキスト"/>
        <xdr:cNvSpPr txBox="1"/>
      </xdr:nvSpPr>
      <xdr:spPr>
        <a:xfrm>
          <a:off x="10528300" y="1611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167419</xdr:rowOff>
    </xdr:from>
    <xdr:to>
      <xdr:col>50</xdr:col>
      <xdr:colOff>165100</xdr:colOff>
      <xdr:row>95</xdr:row>
      <xdr:rowOff>97569</xdr:rowOff>
    </xdr:to>
    <xdr:sp macro="" textlink="">
      <xdr:nvSpPr>
        <xdr:cNvPr id="486" name="楕円 485"/>
        <xdr:cNvSpPr/>
      </xdr:nvSpPr>
      <xdr:spPr>
        <a:xfrm>
          <a:off x="9588500" y="162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114096</xdr:rowOff>
    </xdr:from>
    <xdr:ext cx="534377" cy="259045"/>
    <xdr:sp macro="" textlink="">
      <xdr:nvSpPr>
        <xdr:cNvPr id="487" name="テキスト ボックス 486"/>
        <xdr:cNvSpPr txBox="1"/>
      </xdr:nvSpPr>
      <xdr:spPr>
        <a:xfrm>
          <a:off x="9372111" y="160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63602</xdr:rowOff>
    </xdr:from>
    <xdr:to>
      <xdr:col>46</xdr:col>
      <xdr:colOff>38100</xdr:colOff>
      <xdr:row>94</xdr:row>
      <xdr:rowOff>165202</xdr:rowOff>
    </xdr:to>
    <xdr:sp macro="" textlink="">
      <xdr:nvSpPr>
        <xdr:cNvPr id="488" name="楕円 487"/>
        <xdr:cNvSpPr/>
      </xdr:nvSpPr>
      <xdr:spPr>
        <a:xfrm>
          <a:off x="8699500" y="1617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10279</xdr:rowOff>
    </xdr:from>
    <xdr:ext cx="534377" cy="259045"/>
    <xdr:sp macro="" textlink="">
      <xdr:nvSpPr>
        <xdr:cNvPr id="489" name="テキスト ボックス 488"/>
        <xdr:cNvSpPr txBox="1"/>
      </xdr:nvSpPr>
      <xdr:spPr>
        <a:xfrm>
          <a:off x="8483111" y="1595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154335</xdr:rowOff>
    </xdr:from>
    <xdr:to>
      <xdr:col>41</xdr:col>
      <xdr:colOff>101600</xdr:colOff>
      <xdr:row>94</xdr:row>
      <xdr:rowOff>84485</xdr:rowOff>
    </xdr:to>
    <xdr:sp macro="" textlink="">
      <xdr:nvSpPr>
        <xdr:cNvPr id="490" name="楕円 489"/>
        <xdr:cNvSpPr/>
      </xdr:nvSpPr>
      <xdr:spPr>
        <a:xfrm>
          <a:off x="7810500" y="1609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101012</xdr:rowOff>
    </xdr:from>
    <xdr:ext cx="534377" cy="259045"/>
    <xdr:sp macro="" textlink="">
      <xdr:nvSpPr>
        <xdr:cNvPr id="491" name="テキスト ボックス 490"/>
        <xdr:cNvSpPr txBox="1"/>
      </xdr:nvSpPr>
      <xdr:spPr>
        <a:xfrm>
          <a:off x="7594111" y="1587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10164</xdr:rowOff>
    </xdr:from>
    <xdr:to>
      <xdr:col>36</xdr:col>
      <xdr:colOff>165100</xdr:colOff>
      <xdr:row>94</xdr:row>
      <xdr:rowOff>111764</xdr:rowOff>
    </xdr:to>
    <xdr:sp macro="" textlink="">
      <xdr:nvSpPr>
        <xdr:cNvPr id="492" name="楕円 491"/>
        <xdr:cNvSpPr/>
      </xdr:nvSpPr>
      <xdr:spPr>
        <a:xfrm>
          <a:off x="6921500" y="161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128291</xdr:rowOff>
    </xdr:from>
    <xdr:ext cx="534377" cy="259045"/>
    <xdr:sp macro="" textlink="">
      <xdr:nvSpPr>
        <xdr:cNvPr id="493" name="テキスト ボックス 492"/>
        <xdr:cNvSpPr txBox="1"/>
      </xdr:nvSpPr>
      <xdr:spPr>
        <a:xfrm>
          <a:off x="6705111" y="1590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139186</xdr:rowOff>
    </xdr:from>
    <xdr:to>
      <xdr:col>85</xdr:col>
      <xdr:colOff>127000</xdr:colOff>
      <xdr:row>35</xdr:row>
      <xdr:rowOff>146272</xdr:rowOff>
    </xdr:to>
    <xdr:cxnSp macro="">
      <xdr:nvCxnSpPr>
        <xdr:cNvPr id="522" name="直線コネクタ 521"/>
        <xdr:cNvCxnSpPr/>
      </xdr:nvCxnSpPr>
      <xdr:spPr>
        <a:xfrm>
          <a:off x="15481300" y="6139936"/>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34751</xdr:rowOff>
    </xdr:from>
    <xdr:ext cx="534377" cy="259045"/>
    <xdr:sp macro="" textlink="">
      <xdr:nvSpPr>
        <xdr:cNvPr id="523" name="消防費平均値テキスト"/>
        <xdr:cNvSpPr txBox="1"/>
      </xdr:nvSpPr>
      <xdr:spPr>
        <a:xfrm>
          <a:off x="16370300" y="620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117335</xdr:rowOff>
    </xdr:from>
    <xdr:to>
      <xdr:col>81</xdr:col>
      <xdr:colOff>50800</xdr:colOff>
      <xdr:row>35</xdr:row>
      <xdr:rowOff>139186</xdr:rowOff>
    </xdr:to>
    <xdr:cxnSp macro="">
      <xdr:nvCxnSpPr>
        <xdr:cNvPr id="525" name="直線コネクタ 524"/>
        <xdr:cNvCxnSpPr/>
      </xdr:nvCxnSpPr>
      <xdr:spPr>
        <a:xfrm>
          <a:off x="14592300" y="5946635"/>
          <a:ext cx="889000" cy="19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5148</xdr:rowOff>
    </xdr:from>
    <xdr:ext cx="534377" cy="259045"/>
    <xdr:sp macro="" textlink="">
      <xdr:nvSpPr>
        <xdr:cNvPr id="527" name="テキスト ボックス 526"/>
        <xdr:cNvSpPr txBox="1"/>
      </xdr:nvSpPr>
      <xdr:spPr>
        <a:xfrm>
          <a:off x="15214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117335</xdr:rowOff>
    </xdr:from>
    <xdr:to>
      <xdr:col>76</xdr:col>
      <xdr:colOff>114300</xdr:colOff>
      <xdr:row>35</xdr:row>
      <xdr:rowOff>110401</xdr:rowOff>
    </xdr:to>
    <xdr:cxnSp macro="">
      <xdr:nvCxnSpPr>
        <xdr:cNvPr id="528" name="直線コネクタ 527"/>
        <xdr:cNvCxnSpPr/>
      </xdr:nvCxnSpPr>
      <xdr:spPr>
        <a:xfrm flipV="1">
          <a:off x="13703300" y="5946635"/>
          <a:ext cx="889000" cy="1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153014</xdr:rowOff>
    </xdr:from>
    <xdr:ext cx="534377" cy="259045"/>
    <xdr:sp macro="" textlink="">
      <xdr:nvSpPr>
        <xdr:cNvPr id="530" name="テキスト ボックス 529"/>
        <xdr:cNvSpPr txBox="1"/>
      </xdr:nvSpPr>
      <xdr:spPr>
        <a:xfrm>
          <a:off x="14325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71615</xdr:rowOff>
    </xdr:from>
    <xdr:to>
      <xdr:col>71</xdr:col>
      <xdr:colOff>177800</xdr:colOff>
      <xdr:row>35</xdr:row>
      <xdr:rowOff>110401</xdr:rowOff>
    </xdr:to>
    <xdr:cxnSp macro="">
      <xdr:nvCxnSpPr>
        <xdr:cNvPr id="531" name="直線コネクタ 530"/>
        <xdr:cNvCxnSpPr/>
      </xdr:nvCxnSpPr>
      <xdr:spPr>
        <a:xfrm>
          <a:off x="12814300" y="5729465"/>
          <a:ext cx="889000" cy="38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147585</xdr:rowOff>
    </xdr:from>
    <xdr:ext cx="534377" cy="259045"/>
    <xdr:sp macro="" textlink="">
      <xdr:nvSpPr>
        <xdr:cNvPr id="533" name="テキスト ボックス 532"/>
        <xdr:cNvSpPr txBox="1"/>
      </xdr:nvSpPr>
      <xdr:spPr>
        <a:xfrm>
          <a:off x="13436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166978</xdr:rowOff>
    </xdr:from>
    <xdr:ext cx="534377" cy="259045"/>
    <xdr:sp macro="" textlink="">
      <xdr:nvSpPr>
        <xdr:cNvPr id="535" name="テキスト ボックス 534"/>
        <xdr:cNvSpPr txBox="1"/>
      </xdr:nvSpPr>
      <xdr:spPr>
        <a:xfrm>
          <a:off x="12547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95472</xdr:rowOff>
    </xdr:from>
    <xdr:to>
      <xdr:col>85</xdr:col>
      <xdr:colOff>177800</xdr:colOff>
      <xdr:row>36</xdr:row>
      <xdr:rowOff>25622</xdr:rowOff>
    </xdr:to>
    <xdr:sp macro="" textlink="">
      <xdr:nvSpPr>
        <xdr:cNvPr id="541" name="楕円 540"/>
        <xdr:cNvSpPr/>
      </xdr:nvSpPr>
      <xdr:spPr>
        <a:xfrm>
          <a:off x="16268700" y="609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118349</xdr:rowOff>
    </xdr:from>
    <xdr:ext cx="534377" cy="259045"/>
    <xdr:sp macro="" textlink="">
      <xdr:nvSpPr>
        <xdr:cNvPr id="542" name="消防費該当値テキスト"/>
        <xdr:cNvSpPr txBox="1"/>
      </xdr:nvSpPr>
      <xdr:spPr>
        <a:xfrm>
          <a:off x="16370300" y="594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88386</xdr:rowOff>
    </xdr:from>
    <xdr:to>
      <xdr:col>81</xdr:col>
      <xdr:colOff>101600</xdr:colOff>
      <xdr:row>36</xdr:row>
      <xdr:rowOff>18536</xdr:rowOff>
    </xdr:to>
    <xdr:sp macro="" textlink="">
      <xdr:nvSpPr>
        <xdr:cNvPr id="543" name="楕円 542"/>
        <xdr:cNvSpPr/>
      </xdr:nvSpPr>
      <xdr:spPr>
        <a:xfrm>
          <a:off x="15430500" y="608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35063</xdr:rowOff>
    </xdr:from>
    <xdr:ext cx="534377" cy="259045"/>
    <xdr:sp macro="" textlink="">
      <xdr:nvSpPr>
        <xdr:cNvPr id="544" name="テキスト ボックス 543"/>
        <xdr:cNvSpPr txBox="1"/>
      </xdr:nvSpPr>
      <xdr:spPr>
        <a:xfrm>
          <a:off x="15214111" y="586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66535</xdr:rowOff>
    </xdr:from>
    <xdr:to>
      <xdr:col>76</xdr:col>
      <xdr:colOff>165100</xdr:colOff>
      <xdr:row>34</xdr:row>
      <xdr:rowOff>168135</xdr:rowOff>
    </xdr:to>
    <xdr:sp macro="" textlink="">
      <xdr:nvSpPr>
        <xdr:cNvPr id="545" name="楕円 544"/>
        <xdr:cNvSpPr/>
      </xdr:nvSpPr>
      <xdr:spPr>
        <a:xfrm>
          <a:off x="14541500" y="589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13212</xdr:rowOff>
    </xdr:from>
    <xdr:ext cx="534377" cy="259045"/>
    <xdr:sp macro="" textlink="">
      <xdr:nvSpPr>
        <xdr:cNvPr id="546" name="テキスト ボックス 545"/>
        <xdr:cNvSpPr txBox="1"/>
      </xdr:nvSpPr>
      <xdr:spPr>
        <a:xfrm>
          <a:off x="14325111" y="567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59601</xdr:rowOff>
    </xdr:from>
    <xdr:to>
      <xdr:col>72</xdr:col>
      <xdr:colOff>38100</xdr:colOff>
      <xdr:row>35</xdr:row>
      <xdr:rowOff>161201</xdr:rowOff>
    </xdr:to>
    <xdr:sp macro="" textlink="">
      <xdr:nvSpPr>
        <xdr:cNvPr id="547" name="楕円 546"/>
        <xdr:cNvSpPr/>
      </xdr:nvSpPr>
      <xdr:spPr>
        <a:xfrm>
          <a:off x="13652500" y="606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6278</xdr:rowOff>
    </xdr:from>
    <xdr:ext cx="534377" cy="259045"/>
    <xdr:sp macro="" textlink="">
      <xdr:nvSpPr>
        <xdr:cNvPr id="548" name="テキスト ボックス 547"/>
        <xdr:cNvSpPr txBox="1"/>
      </xdr:nvSpPr>
      <xdr:spPr>
        <a:xfrm>
          <a:off x="13436111" y="583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20815</xdr:rowOff>
    </xdr:from>
    <xdr:to>
      <xdr:col>67</xdr:col>
      <xdr:colOff>101600</xdr:colOff>
      <xdr:row>33</xdr:row>
      <xdr:rowOff>122415</xdr:rowOff>
    </xdr:to>
    <xdr:sp macro="" textlink="">
      <xdr:nvSpPr>
        <xdr:cNvPr id="549" name="楕円 548"/>
        <xdr:cNvSpPr/>
      </xdr:nvSpPr>
      <xdr:spPr>
        <a:xfrm>
          <a:off x="12763500" y="567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138942</xdr:rowOff>
    </xdr:from>
    <xdr:ext cx="534377" cy="259045"/>
    <xdr:sp macro="" textlink="">
      <xdr:nvSpPr>
        <xdr:cNvPr id="550" name="テキスト ボックス 549"/>
        <xdr:cNvSpPr txBox="1"/>
      </xdr:nvSpPr>
      <xdr:spPr>
        <a:xfrm>
          <a:off x="12547111" y="545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117820</xdr:rowOff>
    </xdr:from>
    <xdr:to>
      <xdr:col>85</xdr:col>
      <xdr:colOff>127000</xdr:colOff>
      <xdr:row>54</xdr:row>
      <xdr:rowOff>146869</xdr:rowOff>
    </xdr:to>
    <xdr:cxnSp macro="">
      <xdr:nvCxnSpPr>
        <xdr:cNvPr id="582" name="直線コネクタ 581"/>
        <xdr:cNvCxnSpPr/>
      </xdr:nvCxnSpPr>
      <xdr:spPr>
        <a:xfrm flipV="1">
          <a:off x="15481300" y="9376120"/>
          <a:ext cx="838200" cy="2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112737</xdr:rowOff>
    </xdr:from>
    <xdr:ext cx="534377" cy="259045"/>
    <xdr:sp macro="" textlink="">
      <xdr:nvSpPr>
        <xdr:cNvPr id="583" name="教育費平均値テキスト"/>
        <xdr:cNvSpPr txBox="1"/>
      </xdr:nvSpPr>
      <xdr:spPr>
        <a:xfrm>
          <a:off x="16370300" y="9542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119681</xdr:rowOff>
    </xdr:from>
    <xdr:to>
      <xdr:col>81</xdr:col>
      <xdr:colOff>50800</xdr:colOff>
      <xdr:row>54</xdr:row>
      <xdr:rowOff>146869</xdr:rowOff>
    </xdr:to>
    <xdr:cxnSp macro="">
      <xdr:nvCxnSpPr>
        <xdr:cNvPr id="585" name="直線コネクタ 584"/>
        <xdr:cNvCxnSpPr/>
      </xdr:nvCxnSpPr>
      <xdr:spPr>
        <a:xfrm>
          <a:off x="14592300" y="9377981"/>
          <a:ext cx="889000" cy="2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91167</xdr:rowOff>
    </xdr:from>
    <xdr:ext cx="534377" cy="259045"/>
    <xdr:sp macro="" textlink="">
      <xdr:nvSpPr>
        <xdr:cNvPr id="587" name="テキスト ボックス 586"/>
        <xdr:cNvSpPr txBox="1"/>
      </xdr:nvSpPr>
      <xdr:spPr>
        <a:xfrm>
          <a:off x="15214111" y="969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119681</xdr:rowOff>
    </xdr:from>
    <xdr:to>
      <xdr:col>76</xdr:col>
      <xdr:colOff>114300</xdr:colOff>
      <xdr:row>55</xdr:row>
      <xdr:rowOff>160551</xdr:rowOff>
    </xdr:to>
    <xdr:cxnSp macro="">
      <xdr:nvCxnSpPr>
        <xdr:cNvPr id="588" name="直線コネクタ 587"/>
        <xdr:cNvCxnSpPr/>
      </xdr:nvCxnSpPr>
      <xdr:spPr>
        <a:xfrm flipV="1">
          <a:off x="13703300" y="9377981"/>
          <a:ext cx="889000" cy="2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9" name="フローチャート: 判断 588"/>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3531</xdr:rowOff>
    </xdr:from>
    <xdr:ext cx="534377" cy="259045"/>
    <xdr:sp macro="" textlink="">
      <xdr:nvSpPr>
        <xdr:cNvPr id="590" name="テキスト ボックス 589"/>
        <xdr:cNvSpPr txBox="1"/>
      </xdr:nvSpPr>
      <xdr:spPr>
        <a:xfrm>
          <a:off x="14325111" y="960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134017</xdr:rowOff>
    </xdr:from>
    <xdr:to>
      <xdr:col>71</xdr:col>
      <xdr:colOff>177800</xdr:colOff>
      <xdr:row>55</xdr:row>
      <xdr:rowOff>160551</xdr:rowOff>
    </xdr:to>
    <xdr:cxnSp macro="">
      <xdr:nvCxnSpPr>
        <xdr:cNvPr id="591" name="直線コネクタ 590"/>
        <xdr:cNvCxnSpPr/>
      </xdr:nvCxnSpPr>
      <xdr:spPr>
        <a:xfrm>
          <a:off x="12814300" y="9392317"/>
          <a:ext cx="889000" cy="19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33030</xdr:rowOff>
    </xdr:from>
    <xdr:ext cx="534377" cy="259045"/>
    <xdr:sp macro="" textlink="">
      <xdr:nvSpPr>
        <xdr:cNvPr id="593" name="テキスト ボックス 592"/>
        <xdr:cNvSpPr txBox="1"/>
      </xdr:nvSpPr>
      <xdr:spPr>
        <a:xfrm>
          <a:off x="13436111" y="92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85909</xdr:rowOff>
    </xdr:from>
    <xdr:ext cx="534377" cy="259045"/>
    <xdr:sp macro="" textlink="">
      <xdr:nvSpPr>
        <xdr:cNvPr id="595" name="テキスト ボックス 594"/>
        <xdr:cNvSpPr txBox="1"/>
      </xdr:nvSpPr>
      <xdr:spPr>
        <a:xfrm>
          <a:off x="12547111" y="968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67020</xdr:rowOff>
    </xdr:from>
    <xdr:to>
      <xdr:col>85</xdr:col>
      <xdr:colOff>177800</xdr:colOff>
      <xdr:row>54</xdr:row>
      <xdr:rowOff>168620</xdr:rowOff>
    </xdr:to>
    <xdr:sp macro="" textlink="">
      <xdr:nvSpPr>
        <xdr:cNvPr id="601" name="楕円 600"/>
        <xdr:cNvSpPr/>
      </xdr:nvSpPr>
      <xdr:spPr>
        <a:xfrm>
          <a:off x="16268700" y="93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89897</xdr:rowOff>
    </xdr:from>
    <xdr:ext cx="534377" cy="259045"/>
    <xdr:sp macro="" textlink="">
      <xdr:nvSpPr>
        <xdr:cNvPr id="602" name="教育費該当値テキスト"/>
        <xdr:cNvSpPr txBox="1"/>
      </xdr:nvSpPr>
      <xdr:spPr>
        <a:xfrm>
          <a:off x="16370300" y="917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96069</xdr:rowOff>
    </xdr:from>
    <xdr:to>
      <xdr:col>81</xdr:col>
      <xdr:colOff>101600</xdr:colOff>
      <xdr:row>55</xdr:row>
      <xdr:rowOff>26219</xdr:rowOff>
    </xdr:to>
    <xdr:sp macro="" textlink="">
      <xdr:nvSpPr>
        <xdr:cNvPr id="603" name="楕円 602"/>
        <xdr:cNvSpPr/>
      </xdr:nvSpPr>
      <xdr:spPr>
        <a:xfrm>
          <a:off x="15430500" y="935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42746</xdr:rowOff>
    </xdr:from>
    <xdr:ext cx="534377" cy="259045"/>
    <xdr:sp macro="" textlink="">
      <xdr:nvSpPr>
        <xdr:cNvPr id="604" name="テキスト ボックス 603"/>
        <xdr:cNvSpPr txBox="1"/>
      </xdr:nvSpPr>
      <xdr:spPr>
        <a:xfrm>
          <a:off x="15214111" y="91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68881</xdr:rowOff>
    </xdr:from>
    <xdr:to>
      <xdr:col>76</xdr:col>
      <xdr:colOff>165100</xdr:colOff>
      <xdr:row>54</xdr:row>
      <xdr:rowOff>170481</xdr:rowOff>
    </xdr:to>
    <xdr:sp macro="" textlink="">
      <xdr:nvSpPr>
        <xdr:cNvPr id="605" name="楕円 604"/>
        <xdr:cNvSpPr/>
      </xdr:nvSpPr>
      <xdr:spPr>
        <a:xfrm>
          <a:off x="14541500" y="932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15558</xdr:rowOff>
    </xdr:from>
    <xdr:ext cx="534377" cy="259045"/>
    <xdr:sp macro="" textlink="">
      <xdr:nvSpPr>
        <xdr:cNvPr id="606" name="テキスト ボックス 605"/>
        <xdr:cNvSpPr txBox="1"/>
      </xdr:nvSpPr>
      <xdr:spPr>
        <a:xfrm>
          <a:off x="14325111" y="910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109751</xdr:rowOff>
    </xdr:from>
    <xdr:to>
      <xdr:col>72</xdr:col>
      <xdr:colOff>38100</xdr:colOff>
      <xdr:row>56</xdr:row>
      <xdr:rowOff>39901</xdr:rowOff>
    </xdr:to>
    <xdr:sp macro="" textlink="">
      <xdr:nvSpPr>
        <xdr:cNvPr id="607" name="楕円 606"/>
        <xdr:cNvSpPr/>
      </xdr:nvSpPr>
      <xdr:spPr>
        <a:xfrm>
          <a:off x="13652500" y="953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31028</xdr:rowOff>
    </xdr:from>
    <xdr:ext cx="534377" cy="259045"/>
    <xdr:sp macro="" textlink="">
      <xdr:nvSpPr>
        <xdr:cNvPr id="608" name="テキスト ボックス 607"/>
        <xdr:cNvSpPr txBox="1"/>
      </xdr:nvSpPr>
      <xdr:spPr>
        <a:xfrm>
          <a:off x="13436111" y="963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83217</xdr:rowOff>
    </xdr:from>
    <xdr:to>
      <xdr:col>67</xdr:col>
      <xdr:colOff>101600</xdr:colOff>
      <xdr:row>55</xdr:row>
      <xdr:rowOff>13367</xdr:rowOff>
    </xdr:to>
    <xdr:sp macro="" textlink="">
      <xdr:nvSpPr>
        <xdr:cNvPr id="609" name="楕円 608"/>
        <xdr:cNvSpPr/>
      </xdr:nvSpPr>
      <xdr:spPr>
        <a:xfrm>
          <a:off x="12763500" y="934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29894</xdr:rowOff>
    </xdr:from>
    <xdr:ext cx="534377" cy="259045"/>
    <xdr:sp macro="" textlink="">
      <xdr:nvSpPr>
        <xdr:cNvPr id="610" name="テキスト ボックス 609"/>
        <xdr:cNvSpPr txBox="1"/>
      </xdr:nvSpPr>
      <xdr:spPr>
        <a:xfrm>
          <a:off x="12547111" y="911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13364</xdr:rowOff>
    </xdr:from>
    <xdr:to>
      <xdr:col>85</xdr:col>
      <xdr:colOff>127000</xdr:colOff>
      <xdr:row>78</xdr:row>
      <xdr:rowOff>25400</xdr:rowOff>
    </xdr:to>
    <xdr:cxnSp macro="">
      <xdr:nvCxnSpPr>
        <xdr:cNvPr id="635" name="直線コネクタ 634"/>
        <xdr:cNvCxnSpPr/>
      </xdr:nvCxnSpPr>
      <xdr:spPr>
        <a:xfrm flipV="1">
          <a:off x="15481300" y="13386464"/>
          <a:ext cx="838200" cy="1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115064</xdr:rowOff>
    </xdr:from>
    <xdr:ext cx="469744" cy="259045"/>
    <xdr:sp macro="" textlink="">
      <xdr:nvSpPr>
        <xdr:cNvPr id="636" name="災害復旧費平均値テキスト"/>
        <xdr:cNvSpPr txBox="1"/>
      </xdr:nvSpPr>
      <xdr:spPr>
        <a:xfrm>
          <a:off x="16370300" y="13316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20926</xdr:rowOff>
    </xdr:from>
    <xdr:to>
      <xdr:col>81</xdr:col>
      <xdr:colOff>50800</xdr:colOff>
      <xdr:row>78</xdr:row>
      <xdr:rowOff>25400</xdr:rowOff>
    </xdr:to>
    <xdr:cxnSp macro="">
      <xdr:nvCxnSpPr>
        <xdr:cNvPr id="638" name="直線コネクタ 637"/>
        <xdr:cNvCxnSpPr/>
      </xdr:nvCxnSpPr>
      <xdr:spPr>
        <a:xfrm>
          <a:off x="14592300" y="13394026"/>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0" name="テキスト ボックス 639"/>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20639</xdr:rowOff>
    </xdr:from>
    <xdr:to>
      <xdr:col>76</xdr:col>
      <xdr:colOff>114300</xdr:colOff>
      <xdr:row>78</xdr:row>
      <xdr:rowOff>20926</xdr:rowOff>
    </xdr:to>
    <xdr:cxnSp macro="">
      <xdr:nvCxnSpPr>
        <xdr:cNvPr id="641" name="直線コネクタ 640"/>
        <xdr:cNvCxnSpPr/>
      </xdr:nvCxnSpPr>
      <xdr:spPr>
        <a:xfrm>
          <a:off x="13703300" y="13393739"/>
          <a:ext cx="8890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2" name="フローチャート: 判断 641"/>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83543</xdr:rowOff>
    </xdr:from>
    <xdr:ext cx="469744" cy="259045"/>
    <xdr:sp macro="" textlink="">
      <xdr:nvSpPr>
        <xdr:cNvPr id="643" name="テキスト ボックス 642"/>
        <xdr:cNvSpPr txBox="1"/>
      </xdr:nvSpPr>
      <xdr:spPr>
        <a:xfrm>
          <a:off x="14357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12987</xdr:rowOff>
    </xdr:from>
    <xdr:to>
      <xdr:col>71</xdr:col>
      <xdr:colOff>177800</xdr:colOff>
      <xdr:row>78</xdr:row>
      <xdr:rowOff>20639</xdr:rowOff>
    </xdr:to>
    <xdr:cxnSp macro="">
      <xdr:nvCxnSpPr>
        <xdr:cNvPr id="644" name="直線コネクタ 643"/>
        <xdr:cNvCxnSpPr/>
      </xdr:nvCxnSpPr>
      <xdr:spPr>
        <a:xfrm>
          <a:off x="12814300" y="13386087"/>
          <a:ext cx="889000" cy="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6" name="テキスト ボックス 645"/>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8" name="テキスト ボックス 647"/>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134014</xdr:rowOff>
    </xdr:from>
    <xdr:to>
      <xdr:col>85</xdr:col>
      <xdr:colOff>177800</xdr:colOff>
      <xdr:row>78</xdr:row>
      <xdr:rowOff>64164</xdr:rowOff>
    </xdr:to>
    <xdr:sp macro="" textlink="">
      <xdr:nvSpPr>
        <xdr:cNvPr id="654" name="楕円 653"/>
        <xdr:cNvSpPr/>
      </xdr:nvSpPr>
      <xdr:spPr>
        <a:xfrm>
          <a:off x="16268700" y="1333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93391</xdr:rowOff>
    </xdr:from>
    <xdr:ext cx="469744" cy="259045"/>
    <xdr:sp macro="" textlink="">
      <xdr:nvSpPr>
        <xdr:cNvPr id="655" name="災害復旧費該当値テキスト"/>
        <xdr:cNvSpPr txBox="1"/>
      </xdr:nvSpPr>
      <xdr:spPr>
        <a:xfrm>
          <a:off x="16370300" y="1312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141576</xdr:rowOff>
    </xdr:from>
    <xdr:to>
      <xdr:col>76</xdr:col>
      <xdr:colOff>165100</xdr:colOff>
      <xdr:row>78</xdr:row>
      <xdr:rowOff>71726</xdr:rowOff>
    </xdr:to>
    <xdr:sp macro="" textlink="">
      <xdr:nvSpPr>
        <xdr:cNvPr id="658" name="楕円 657"/>
        <xdr:cNvSpPr/>
      </xdr:nvSpPr>
      <xdr:spPr>
        <a:xfrm>
          <a:off x="14541500" y="1334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62853</xdr:rowOff>
    </xdr:from>
    <xdr:ext cx="378565" cy="259045"/>
    <xdr:sp macro="" textlink="">
      <xdr:nvSpPr>
        <xdr:cNvPr id="659" name="テキスト ボックス 658"/>
        <xdr:cNvSpPr txBox="1"/>
      </xdr:nvSpPr>
      <xdr:spPr>
        <a:xfrm>
          <a:off x="14403017" y="13435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141289</xdr:rowOff>
    </xdr:from>
    <xdr:to>
      <xdr:col>72</xdr:col>
      <xdr:colOff>38100</xdr:colOff>
      <xdr:row>78</xdr:row>
      <xdr:rowOff>71439</xdr:rowOff>
    </xdr:to>
    <xdr:sp macro="" textlink="">
      <xdr:nvSpPr>
        <xdr:cNvPr id="660" name="楕円 659"/>
        <xdr:cNvSpPr/>
      </xdr:nvSpPr>
      <xdr:spPr>
        <a:xfrm>
          <a:off x="13652500" y="133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62566</xdr:rowOff>
    </xdr:from>
    <xdr:ext cx="378565" cy="259045"/>
    <xdr:sp macro="" textlink="">
      <xdr:nvSpPr>
        <xdr:cNvPr id="661" name="テキスト ボックス 660"/>
        <xdr:cNvSpPr txBox="1"/>
      </xdr:nvSpPr>
      <xdr:spPr>
        <a:xfrm>
          <a:off x="13514017" y="13435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133637</xdr:rowOff>
    </xdr:from>
    <xdr:to>
      <xdr:col>67</xdr:col>
      <xdr:colOff>101600</xdr:colOff>
      <xdr:row>78</xdr:row>
      <xdr:rowOff>63787</xdr:rowOff>
    </xdr:to>
    <xdr:sp macro="" textlink="">
      <xdr:nvSpPr>
        <xdr:cNvPr id="662" name="楕円 661"/>
        <xdr:cNvSpPr/>
      </xdr:nvSpPr>
      <xdr:spPr>
        <a:xfrm>
          <a:off x="12763500" y="1333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54914</xdr:rowOff>
    </xdr:from>
    <xdr:ext cx="469744" cy="259045"/>
    <xdr:sp macro="" textlink="">
      <xdr:nvSpPr>
        <xdr:cNvPr id="663" name="テキスト ボックス 662"/>
        <xdr:cNvSpPr txBox="1"/>
      </xdr:nvSpPr>
      <xdr:spPr>
        <a:xfrm>
          <a:off x="12579428" y="1342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118038</xdr:rowOff>
    </xdr:from>
    <xdr:to>
      <xdr:col>85</xdr:col>
      <xdr:colOff>127000</xdr:colOff>
      <xdr:row>90</xdr:row>
      <xdr:rowOff>155116</xdr:rowOff>
    </xdr:to>
    <xdr:cxnSp macro="">
      <xdr:nvCxnSpPr>
        <xdr:cNvPr id="690" name="直線コネクタ 689"/>
        <xdr:cNvCxnSpPr/>
      </xdr:nvCxnSpPr>
      <xdr:spPr>
        <a:xfrm>
          <a:off x="15481300" y="15548538"/>
          <a:ext cx="838200" cy="3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113047</xdr:rowOff>
    </xdr:from>
    <xdr:ext cx="534377" cy="259045"/>
    <xdr:sp macro="" textlink="">
      <xdr:nvSpPr>
        <xdr:cNvPr id="691" name="公債費平均値テキスト"/>
        <xdr:cNvSpPr txBox="1"/>
      </xdr:nvSpPr>
      <xdr:spPr>
        <a:xfrm>
          <a:off x="16370300" y="16400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118038</xdr:rowOff>
    </xdr:from>
    <xdr:to>
      <xdr:col>81</xdr:col>
      <xdr:colOff>50800</xdr:colOff>
      <xdr:row>91</xdr:row>
      <xdr:rowOff>40159</xdr:rowOff>
    </xdr:to>
    <xdr:cxnSp macro="">
      <xdr:nvCxnSpPr>
        <xdr:cNvPr id="693" name="直線コネクタ 692"/>
        <xdr:cNvCxnSpPr/>
      </xdr:nvCxnSpPr>
      <xdr:spPr>
        <a:xfrm flipV="1">
          <a:off x="14592300" y="15548538"/>
          <a:ext cx="889000" cy="9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63285</xdr:rowOff>
    </xdr:from>
    <xdr:ext cx="534377" cy="259045"/>
    <xdr:sp macro="" textlink="">
      <xdr:nvSpPr>
        <xdr:cNvPr id="695" name="テキスト ボックス 694"/>
        <xdr:cNvSpPr txBox="1"/>
      </xdr:nvSpPr>
      <xdr:spPr>
        <a:xfrm>
          <a:off x="15214111" y="1652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40159</xdr:rowOff>
    </xdr:from>
    <xdr:to>
      <xdr:col>76</xdr:col>
      <xdr:colOff>114300</xdr:colOff>
      <xdr:row>92</xdr:row>
      <xdr:rowOff>155620</xdr:rowOff>
    </xdr:to>
    <xdr:cxnSp macro="">
      <xdr:nvCxnSpPr>
        <xdr:cNvPr id="696" name="直線コネクタ 695"/>
        <xdr:cNvCxnSpPr/>
      </xdr:nvCxnSpPr>
      <xdr:spPr>
        <a:xfrm flipV="1">
          <a:off x="13703300" y="15642109"/>
          <a:ext cx="889000" cy="28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7" name="フローチャート: 判断 696"/>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71378</xdr:rowOff>
    </xdr:from>
    <xdr:ext cx="534377" cy="259045"/>
    <xdr:sp macro="" textlink="">
      <xdr:nvSpPr>
        <xdr:cNvPr id="698" name="テキスト ボックス 697"/>
        <xdr:cNvSpPr txBox="1"/>
      </xdr:nvSpPr>
      <xdr:spPr>
        <a:xfrm>
          <a:off x="14325111" y="165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26343</xdr:rowOff>
    </xdr:from>
    <xdr:to>
      <xdr:col>71</xdr:col>
      <xdr:colOff>177800</xdr:colOff>
      <xdr:row>92</xdr:row>
      <xdr:rowOff>155620</xdr:rowOff>
    </xdr:to>
    <xdr:cxnSp macro="">
      <xdr:nvCxnSpPr>
        <xdr:cNvPr id="699" name="直線コネクタ 698"/>
        <xdr:cNvCxnSpPr/>
      </xdr:nvCxnSpPr>
      <xdr:spPr>
        <a:xfrm>
          <a:off x="12814300" y="15799743"/>
          <a:ext cx="889000" cy="12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24314</xdr:rowOff>
    </xdr:from>
    <xdr:ext cx="534377" cy="259045"/>
    <xdr:sp macro="" textlink="">
      <xdr:nvSpPr>
        <xdr:cNvPr id="701" name="テキスト ボックス 700"/>
        <xdr:cNvSpPr txBox="1"/>
      </xdr:nvSpPr>
      <xdr:spPr>
        <a:xfrm>
          <a:off x="13436111" y="1648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3996</xdr:rowOff>
    </xdr:from>
    <xdr:ext cx="534377" cy="259045"/>
    <xdr:sp macro="" textlink="">
      <xdr:nvSpPr>
        <xdr:cNvPr id="703" name="テキスト ボックス 702"/>
        <xdr:cNvSpPr txBox="1"/>
      </xdr:nvSpPr>
      <xdr:spPr>
        <a:xfrm>
          <a:off x="12547111" y="1646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104316</xdr:rowOff>
    </xdr:from>
    <xdr:to>
      <xdr:col>85</xdr:col>
      <xdr:colOff>177800</xdr:colOff>
      <xdr:row>91</xdr:row>
      <xdr:rowOff>34466</xdr:rowOff>
    </xdr:to>
    <xdr:sp macro="" textlink="">
      <xdr:nvSpPr>
        <xdr:cNvPr id="709" name="楕円 708"/>
        <xdr:cNvSpPr/>
      </xdr:nvSpPr>
      <xdr:spPr>
        <a:xfrm>
          <a:off x="16268700" y="1553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19243</xdr:rowOff>
    </xdr:from>
    <xdr:ext cx="599010" cy="259045"/>
    <xdr:sp macro="" textlink="">
      <xdr:nvSpPr>
        <xdr:cNvPr id="710" name="公債費該当値テキスト"/>
        <xdr:cNvSpPr txBox="1"/>
      </xdr:nvSpPr>
      <xdr:spPr>
        <a:xfrm>
          <a:off x="16370300" y="154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67238</xdr:rowOff>
    </xdr:from>
    <xdr:to>
      <xdr:col>81</xdr:col>
      <xdr:colOff>101600</xdr:colOff>
      <xdr:row>90</xdr:row>
      <xdr:rowOff>168838</xdr:rowOff>
    </xdr:to>
    <xdr:sp macro="" textlink="">
      <xdr:nvSpPr>
        <xdr:cNvPr id="711" name="楕円 710"/>
        <xdr:cNvSpPr/>
      </xdr:nvSpPr>
      <xdr:spPr>
        <a:xfrm>
          <a:off x="15430500" y="1549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13915</xdr:rowOff>
    </xdr:from>
    <xdr:ext cx="599010" cy="259045"/>
    <xdr:sp macro="" textlink="">
      <xdr:nvSpPr>
        <xdr:cNvPr id="712" name="テキスト ボックス 711"/>
        <xdr:cNvSpPr txBox="1"/>
      </xdr:nvSpPr>
      <xdr:spPr>
        <a:xfrm>
          <a:off x="15181795" y="15272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160809</xdr:rowOff>
    </xdr:from>
    <xdr:to>
      <xdr:col>76</xdr:col>
      <xdr:colOff>165100</xdr:colOff>
      <xdr:row>91</xdr:row>
      <xdr:rowOff>90959</xdr:rowOff>
    </xdr:to>
    <xdr:sp macro="" textlink="">
      <xdr:nvSpPr>
        <xdr:cNvPr id="713" name="楕円 712"/>
        <xdr:cNvSpPr/>
      </xdr:nvSpPr>
      <xdr:spPr>
        <a:xfrm>
          <a:off x="14541500" y="1559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107486</xdr:rowOff>
    </xdr:from>
    <xdr:ext cx="599010" cy="259045"/>
    <xdr:sp macro="" textlink="">
      <xdr:nvSpPr>
        <xdr:cNvPr id="714" name="テキスト ボックス 713"/>
        <xdr:cNvSpPr txBox="1"/>
      </xdr:nvSpPr>
      <xdr:spPr>
        <a:xfrm>
          <a:off x="14292795" y="1536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104820</xdr:rowOff>
    </xdr:from>
    <xdr:to>
      <xdr:col>72</xdr:col>
      <xdr:colOff>38100</xdr:colOff>
      <xdr:row>93</xdr:row>
      <xdr:rowOff>34970</xdr:rowOff>
    </xdr:to>
    <xdr:sp macro="" textlink="">
      <xdr:nvSpPr>
        <xdr:cNvPr id="715" name="楕円 714"/>
        <xdr:cNvSpPr/>
      </xdr:nvSpPr>
      <xdr:spPr>
        <a:xfrm>
          <a:off x="13652500" y="158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51497</xdr:rowOff>
    </xdr:from>
    <xdr:ext cx="599010" cy="259045"/>
    <xdr:sp macro="" textlink="">
      <xdr:nvSpPr>
        <xdr:cNvPr id="716" name="テキスト ボックス 715"/>
        <xdr:cNvSpPr txBox="1"/>
      </xdr:nvSpPr>
      <xdr:spPr>
        <a:xfrm>
          <a:off x="13403795" y="15653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146993</xdr:rowOff>
    </xdr:from>
    <xdr:to>
      <xdr:col>67</xdr:col>
      <xdr:colOff>101600</xdr:colOff>
      <xdr:row>92</xdr:row>
      <xdr:rowOff>77143</xdr:rowOff>
    </xdr:to>
    <xdr:sp macro="" textlink="">
      <xdr:nvSpPr>
        <xdr:cNvPr id="717" name="楕円 716"/>
        <xdr:cNvSpPr/>
      </xdr:nvSpPr>
      <xdr:spPr>
        <a:xfrm>
          <a:off x="12763500" y="1574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93670</xdr:rowOff>
    </xdr:from>
    <xdr:ext cx="599010" cy="259045"/>
    <xdr:sp macro="" textlink="">
      <xdr:nvSpPr>
        <xdr:cNvPr id="718" name="テキスト ボックス 717"/>
        <xdr:cNvSpPr txBox="1"/>
      </xdr:nvSpPr>
      <xdr:spPr>
        <a:xfrm>
          <a:off x="12514795" y="1552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2" name="フローチャート: 判断 751"/>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3" name="テキスト ボックス 752"/>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panose="020B0600070205080204" pitchFamily="50" charset="-128"/>
              <a:ea typeface="ＭＳ Ｐゴシック" panose="020B0600070205080204" pitchFamily="50" charset="-128"/>
            </a:rPr>
            <a:t>・総務費が、平成</a:t>
          </a:r>
          <a:r>
            <a:rPr kumimoji="1" lang="en-US" altLang="ja-JP" sz="1600">
              <a:latin typeface="ＭＳ Ｐゴシック" panose="020B0600070205080204" pitchFamily="50" charset="-128"/>
              <a:ea typeface="ＭＳ Ｐゴシック" panose="020B0600070205080204" pitchFamily="50" charset="-128"/>
            </a:rPr>
            <a:t>25</a:t>
          </a:r>
          <a:r>
            <a:rPr kumimoji="1" lang="ja-JP" altLang="en-US" sz="1600">
              <a:latin typeface="ＭＳ Ｐゴシック" panose="020B0600070205080204" pitchFamily="50" charset="-128"/>
              <a:ea typeface="ＭＳ Ｐゴシック" panose="020B0600070205080204" pitchFamily="50" charset="-128"/>
            </a:rPr>
            <a:t>年、平成</a:t>
          </a:r>
          <a:r>
            <a:rPr kumimoji="1" lang="en-US" altLang="ja-JP" sz="1600">
              <a:latin typeface="ＭＳ Ｐゴシック" panose="020B0600070205080204" pitchFamily="50" charset="-128"/>
              <a:ea typeface="ＭＳ Ｐゴシック" panose="020B0600070205080204" pitchFamily="50" charset="-128"/>
            </a:rPr>
            <a:t>26</a:t>
          </a:r>
          <a:r>
            <a:rPr kumimoji="1" lang="ja-JP" altLang="en-US" sz="1600">
              <a:latin typeface="ＭＳ Ｐゴシック" panose="020B0600070205080204" pitchFamily="50" charset="-128"/>
              <a:ea typeface="ＭＳ Ｐゴシック" panose="020B0600070205080204" pitchFamily="50" charset="-128"/>
            </a:rPr>
            <a:t>年、平成</a:t>
          </a:r>
          <a:r>
            <a:rPr kumimoji="1" lang="en-US" altLang="ja-JP" sz="1600">
              <a:latin typeface="ＭＳ Ｐゴシック" panose="020B0600070205080204" pitchFamily="50" charset="-128"/>
              <a:ea typeface="ＭＳ Ｐゴシック" panose="020B0600070205080204" pitchFamily="50" charset="-128"/>
            </a:rPr>
            <a:t>27</a:t>
          </a:r>
          <a:r>
            <a:rPr kumimoji="1" lang="ja-JP" altLang="en-US" sz="1600">
              <a:latin typeface="ＭＳ Ｐゴシック" panose="020B0600070205080204" pitchFamily="50" charset="-128"/>
              <a:ea typeface="ＭＳ Ｐゴシック" panose="020B0600070205080204" pitchFamily="50" charset="-128"/>
            </a:rPr>
            <a:t>年と、高い水準で推移しているのは、庁舎増築事業総額約</a:t>
          </a:r>
          <a:r>
            <a:rPr kumimoji="1" lang="en-US" altLang="ja-JP" sz="1600">
              <a:latin typeface="ＭＳ Ｐゴシック" panose="020B0600070205080204" pitchFamily="50" charset="-128"/>
              <a:ea typeface="ＭＳ Ｐゴシック" panose="020B0600070205080204" pitchFamily="50" charset="-128"/>
            </a:rPr>
            <a:t>13</a:t>
          </a:r>
          <a:r>
            <a:rPr kumimoji="1" lang="ja-JP" altLang="en-US" sz="1600">
              <a:latin typeface="ＭＳ Ｐゴシック" panose="020B0600070205080204" pitchFamily="50" charset="-128"/>
              <a:ea typeface="ＭＳ Ｐゴシック" panose="020B0600070205080204" pitchFamily="50" charset="-128"/>
            </a:rPr>
            <a:t>億円を実施したためである。また、国庫補助金を受けて、各交付金事業を実施したことも要因である。</a:t>
          </a:r>
        </a:p>
        <a:p>
          <a:r>
            <a:rPr kumimoji="1" lang="ja-JP" altLang="en-US" sz="1600">
              <a:latin typeface="ＭＳ Ｐゴシック" panose="020B0600070205080204" pitchFamily="50" charset="-128"/>
              <a:ea typeface="ＭＳ Ｐゴシック" panose="020B0600070205080204" pitchFamily="50" charset="-128"/>
            </a:rPr>
            <a:t>・民生費については、ここ数年、保育園統合事業等で園舎の新築や大規模改造工事を実施しており、数値が高くなっている。</a:t>
          </a:r>
        </a:p>
        <a:p>
          <a:r>
            <a:rPr kumimoji="1" lang="ja-JP" altLang="en-US" sz="1600">
              <a:latin typeface="ＭＳ Ｐゴシック" panose="020B0600070205080204" pitchFamily="50" charset="-128"/>
              <a:ea typeface="ＭＳ Ｐゴシック" panose="020B0600070205080204" pitchFamily="50" charset="-128"/>
            </a:rPr>
            <a:t>・農林水産業費も高い傾向にある。山間部に位置する当町は、農林業が主幹産業であり、農業基盤整備事業、土地改良事業、また、農家への補助などにより、荒廃地が増えるのを防ぐとともに、農業の再興を目指している。</a:t>
          </a:r>
        </a:p>
        <a:p>
          <a:r>
            <a:rPr kumimoji="1" lang="ja-JP" altLang="en-US" sz="1600">
              <a:latin typeface="ＭＳ Ｐゴシック" panose="020B0600070205080204" pitchFamily="50" charset="-128"/>
              <a:ea typeface="ＭＳ Ｐゴシック" panose="020B0600070205080204" pitchFamily="50" charset="-128"/>
            </a:rPr>
            <a:t>・公債費も、類似団体と比較してかなり高い状況である。</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後年度負担の軽減を図るため繰上償還を毎年実施しているためである。平成</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年度は繰上償還を</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1,238,800</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千円実施している。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財政調整基金残高については、ここ数年、同規模程度で推移しているが、地方交付税特例措置の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終了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合併特例事業債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発行期限を迎えるなか、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行政サービスを維持していくため、基金を取り崩して、財政運営をしていく必要があると考えられる。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400">
              <a:latin typeface="ＭＳ ゴシック" pitchFamily="49" charset="-128"/>
              <a:ea typeface="ＭＳ ゴシック" pitchFamily="49" charset="-128"/>
            </a:rPr>
            <a:t>　実質収支額は、黒字となっているが、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％程度の安定した状況となるよう、数値の改善を図っていきたい。</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連結実質赤字比率は、全会計において実質赤字額及び資金不足額が発生していないため、算出されていない。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今後も、対象会計それぞれについて赤字決算とならないよう、引き続き、健全な財政運営に努める。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12427725</v>
      </c>
      <c r="BO4" s="410"/>
      <c r="BP4" s="410"/>
      <c r="BQ4" s="410"/>
      <c r="BR4" s="410"/>
      <c r="BS4" s="410"/>
      <c r="BT4" s="410"/>
      <c r="BU4" s="411"/>
      <c r="BV4" s="409">
        <v>13196452</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0.8</v>
      </c>
      <c r="CU4" s="416"/>
      <c r="CV4" s="416"/>
      <c r="CW4" s="416"/>
      <c r="CX4" s="416"/>
      <c r="CY4" s="416"/>
      <c r="CZ4" s="416"/>
      <c r="DA4" s="417"/>
      <c r="DB4" s="415">
        <v>0.8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12336699</v>
      </c>
      <c r="BO5" s="447"/>
      <c r="BP5" s="447"/>
      <c r="BQ5" s="447"/>
      <c r="BR5" s="447"/>
      <c r="BS5" s="447"/>
      <c r="BT5" s="447"/>
      <c r="BU5" s="448"/>
      <c r="BV5" s="446">
        <v>13126885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81.8</v>
      </c>
      <c r="CU5" s="444"/>
      <c r="CV5" s="444"/>
      <c r="CW5" s="444"/>
      <c r="CX5" s="444"/>
      <c r="CY5" s="444"/>
      <c r="CZ5" s="444"/>
      <c r="DA5" s="445"/>
      <c r="DB5" s="443">
        <v>76.3</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91026</v>
      </c>
      <c r="BO6" s="447"/>
      <c r="BP6" s="447"/>
      <c r="BQ6" s="447"/>
      <c r="BR6" s="447"/>
      <c r="BS6" s="447"/>
      <c r="BT6" s="447"/>
      <c r="BU6" s="448"/>
      <c r="BV6" s="446">
        <v>69567</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85.4</v>
      </c>
      <c r="CU6" s="484"/>
      <c r="CV6" s="484"/>
      <c r="CW6" s="484"/>
      <c r="CX6" s="484"/>
      <c r="CY6" s="484"/>
      <c r="CZ6" s="484"/>
      <c r="DA6" s="485"/>
      <c r="DB6" s="483">
        <v>79.7</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23189</v>
      </c>
      <c r="BO7" s="447"/>
      <c r="BP7" s="447"/>
      <c r="BQ7" s="447"/>
      <c r="BR7" s="447"/>
      <c r="BS7" s="447"/>
      <c r="BT7" s="447"/>
      <c r="BU7" s="448"/>
      <c r="BV7" s="446">
        <v>1900</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8457646</v>
      </c>
      <c r="CU7" s="447"/>
      <c r="CV7" s="447"/>
      <c r="CW7" s="447"/>
      <c r="CX7" s="447"/>
      <c r="CY7" s="447"/>
      <c r="CZ7" s="447"/>
      <c r="DA7" s="448"/>
      <c r="DB7" s="446">
        <v>8852281</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67837</v>
      </c>
      <c r="BO8" s="447"/>
      <c r="BP8" s="447"/>
      <c r="BQ8" s="447"/>
      <c r="BR8" s="447"/>
      <c r="BS8" s="447"/>
      <c r="BT8" s="447"/>
      <c r="BU8" s="448"/>
      <c r="BV8" s="446">
        <v>67667</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0.31</v>
      </c>
      <c r="CU8" s="487"/>
      <c r="CV8" s="487"/>
      <c r="CW8" s="487"/>
      <c r="CX8" s="487"/>
      <c r="CY8" s="487"/>
      <c r="CZ8" s="487"/>
      <c r="DA8" s="488"/>
      <c r="DB8" s="486">
        <v>0.31</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17510</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111</v>
      </c>
      <c r="AV9" s="479"/>
      <c r="AW9" s="479"/>
      <c r="AX9" s="479"/>
      <c r="AY9" s="480" t="s">
        <v>112</v>
      </c>
      <c r="AZ9" s="481"/>
      <c r="BA9" s="481"/>
      <c r="BB9" s="481"/>
      <c r="BC9" s="481"/>
      <c r="BD9" s="481"/>
      <c r="BE9" s="481"/>
      <c r="BF9" s="481"/>
      <c r="BG9" s="481"/>
      <c r="BH9" s="481"/>
      <c r="BI9" s="481"/>
      <c r="BJ9" s="481"/>
      <c r="BK9" s="481"/>
      <c r="BL9" s="481"/>
      <c r="BM9" s="482"/>
      <c r="BN9" s="446">
        <v>170</v>
      </c>
      <c r="BO9" s="447"/>
      <c r="BP9" s="447"/>
      <c r="BQ9" s="447"/>
      <c r="BR9" s="447"/>
      <c r="BS9" s="447"/>
      <c r="BT9" s="447"/>
      <c r="BU9" s="448"/>
      <c r="BV9" s="446">
        <v>29864</v>
      </c>
      <c r="BW9" s="447"/>
      <c r="BX9" s="447"/>
      <c r="BY9" s="447"/>
      <c r="BZ9" s="447"/>
      <c r="CA9" s="447"/>
      <c r="CB9" s="447"/>
      <c r="CC9" s="448"/>
      <c r="CD9" s="449" t="s">
        <v>113</v>
      </c>
      <c r="CE9" s="450"/>
      <c r="CF9" s="450"/>
      <c r="CG9" s="450"/>
      <c r="CH9" s="450"/>
      <c r="CI9" s="450"/>
      <c r="CJ9" s="450"/>
      <c r="CK9" s="450"/>
      <c r="CL9" s="450"/>
      <c r="CM9" s="450"/>
      <c r="CN9" s="450"/>
      <c r="CO9" s="450"/>
      <c r="CP9" s="450"/>
      <c r="CQ9" s="450"/>
      <c r="CR9" s="450"/>
      <c r="CS9" s="451"/>
      <c r="CT9" s="443">
        <v>26.5</v>
      </c>
      <c r="CU9" s="444"/>
      <c r="CV9" s="444"/>
      <c r="CW9" s="444"/>
      <c r="CX9" s="444"/>
      <c r="CY9" s="444"/>
      <c r="CZ9" s="444"/>
      <c r="DA9" s="445"/>
      <c r="DB9" s="443">
        <v>26.7</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114</v>
      </c>
      <c r="M10" s="476"/>
      <c r="N10" s="476"/>
      <c r="O10" s="476"/>
      <c r="P10" s="476"/>
      <c r="Q10" s="477"/>
      <c r="R10" s="497">
        <v>19265</v>
      </c>
      <c r="S10" s="498"/>
      <c r="T10" s="498"/>
      <c r="U10" s="498"/>
      <c r="V10" s="499"/>
      <c r="W10" s="434"/>
      <c r="X10" s="435"/>
      <c r="Y10" s="435"/>
      <c r="Z10" s="435"/>
      <c r="AA10" s="435"/>
      <c r="AB10" s="435"/>
      <c r="AC10" s="435"/>
      <c r="AD10" s="435"/>
      <c r="AE10" s="435"/>
      <c r="AF10" s="435"/>
      <c r="AG10" s="435"/>
      <c r="AH10" s="435"/>
      <c r="AI10" s="435"/>
      <c r="AJ10" s="435"/>
      <c r="AK10" s="435"/>
      <c r="AL10" s="438"/>
      <c r="AM10" s="475" t="s">
        <v>115</v>
      </c>
      <c r="AN10" s="476"/>
      <c r="AO10" s="476"/>
      <c r="AP10" s="476"/>
      <c r="AQ10" s="476"/>
      <c r="AR10" s="476"/>
      <c r="AS10" s="476"/>
      <c r="AT10" s="477"/>
      <c r="AU10" s="478" t="s">
        <v>104</v>
      </c>
      <c r="AV10" s="479"/>
      <c r="AW10" s="479"/>
      <c r="AX10" s="479"/>
      <c r="AY10" s="480" t="s">
        <v>116</v>
      </c>
      <c r="AZ10" s="481"/>
      <c r="BA10" s="481"/>
      <c r="BB10" s="481"/>
      <c r="BC10" s="481"/>
      <c r="BD10" s="481"/>
      <c r="BE10" s="481"/>
      <c r="BF10" s="481"/>
      <c r="BG10" s="481"/>
      <c r="BH10" s="481"/>
      <c r="BI10" s="481"/>
      <c r="BJ10" s="481"/>
      <c r="BK10" s="481"/>
      <c r="BL10" s="481"/>
      <c r="BM10" s="482"/>
      <c r="BN10" s="446">
        <v>4652</v>
      </c>
      <c r="BO10" s="447"/>
      <c r="BP10" s="447"/>
      <c r="BQ10" s="447"/>
      <c r="BR10" s="447"/>
      <c r="BS10" s="447"/>
      <c r="BT10" s="447"/>
      <c r="BU10" s="448"/>
      <c r="BV10" s="446">
        <v>26131</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1238800</v>
      </c>
      <c r="BO11" s="447"/>
      <c r="BP11" s="447"/>
      <c r="BQ11" s="447"/>
      <c r="BR11" s="447"/>
      <c r="BS11" s="447"/>
      <c r="BT11" s="447"/>
      <c r="BU11" s="448"/>
      <c r="BV11" s="446">
        <v>1238135</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17354</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96</v>
      </c>
      <c r="AV12" s="479"/>
      <c r="AW12" s="479"/>
      <c r="AX12" s="479"/>
      <c r="AY12" s="480" t="s">
        <v>130</v>
      </c>
      <c r="AZ12" s="481"/>
      <c r="BA12" s="481"/>
      <c r="BB12" s="481"/>
      <c r="BC12" s="481"/>
      <c r="BD12" s="481"/>
      <c r="BE12" s="481"/>
      <c r="BF12" s="481"/>
      <c r="BG12" s="481"/>
      <c r="BH12" s="481"/>
      <c r="BI12" s="481"/>
      <c r="BJ12" s="481"/>
      <c r="BK12" s="481"/>
      <c r="BL12" s="481"/>
      <c r="BM12" s="482"/>
      <c r="BN12" s="446">
        <v>82646</v>
      </c>
      <c r="BO12" s="447"/>
      <c r="BP12" s="447"/>
      <c r="BQ12" s="447"/>
      <c r="BR12" s="447"/>
      <c r="BS12" s="447"/>
      <c r="BT12" s="447"/>
      <c r="BU12" s="448"/>
      <c r="BV12" s="446">
        <v>78817</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134</v>
      </c>
      <c r="N13" s="535"/>
      <c r="O13" s="535"/>
      <c r="P13" s="535"/>
      <c r="Q13" s="536"/>
      <c r="R13" s="527">
        <v>17245</v>
      </c>
      <c r="S13" s="528"/>
      <c r="T13" s="528"/>
      <c r="U13" s="528"/>
      <c r="V13" s="529"/>
      <c r="W13" s="462" t="s">
        <v>135</v>
      </c>
      <c r="X13" s="463"/>
      <c r="Y13" s="463"/>
      <c r="Z13" s="463"/>
      <c r="AA13" s="463"/>
      <c r="AB13" s="453"/>
      <c r="AC13" s="497">
        <v>707</v>
      </c>
      <c r="AD13" s="498"/>
      <c r="AE13" s="498"/>
      <c r="AF13" s="498"/>
      <c r="AG13" s="537"/>
      <c r="AH13" s="497">
        <v>647</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1160976</v>
      </c>
      <c r="BO13" s="447"/>
      <c r="BP13" s="447"/>
      <c r="BQ13" s="447"/>
      <c r="BR13" s="447"/>
      <c r="BS13" s="447"/>
      <c r="BT13" s="447"/>
      <c r="BU13" s="448"/>
      <c r="BV13" s="446">
        <v>1215313</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6.6</v>
      </c>
      <c r="CU13" s="444"/>
      <c r="CV13" s="444"/>
      <c r="CW13" s="444"/>
      <c r="CX13" s="444"/>
      <c r="CY13" s="444"/>
      <c r="CZ13" s="444"/>
      <c r="DA13" s="445"/>
      <c r="DB13" s="443">
        <v>7.6</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140</v>
      </c>
      <c r="M14" s="525"/>
      <c r="N14" s="525"/>
      <c r="O14" s="525"/>
      <c r="P14" s="525"/>
      <c r="Q14" s="526"/>
      <c r="R14" s="527">
        <v>17711</v>
      </c>
      <c r="S14" s="528"/>
      <c r="T14" s="528"/>
      <c r="U14" s="528"/>
      <c r="V14" s="529"/>
      <c r="W14" s="436"/>
      <c r="X14" s="437"/>
      <c r="Y14" s="437"/>
      <c r="Z14" s="437"/>
      <c r="AA14" s="437"/>
      <c r="AB14" s="426"/>
      <c r="AC14" s="530">
        <v>8.8000000000000007</v>
      </c>
      <c r="AD14" s="531"/>
      <c r="AE14" s="531"/>
      <c r="AF14" s="531"/>
      <c r="AG14" s="532"/>
      <c r="AH14" s="530">
        <v>7.5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t="s">
        <v>124</v>
      </c>
      <c r="CU14" s="542"/>
      <c r="CV14" s="542"/>
      <c r="CW14" s="542"/>
      <c r="CX14" s="542"/>
      <c r="CY14" s="542"/>
      <c r="CZ14" s="542"/>
      <c r="DA14" s="543"/>
      <c r="DB14" s="541" t="s">
        <v>132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134</v>
      </c>
      <c r="N15" s="535"/>
      <c r="O15" s="535"/>
      <c r="P15" s="535"/>
      <c r="Q15" s="536"/>
      <c r="R15" s="527">
        <v>17609</v>
      </c>
      <c r="S15" s="528"/>
      <c r="T15" s="528"/>
      <c r="U15" s="528"/>
      <c r="V15" s="529"/>
      <c r="W15" s="462" t="s">
        <v>142</v>
      </c>
      <c r="X15" s="463"/>
      <c r="Y15" s="463"/>
      <c r="Z15" s="463"/>
      <c r="AA15" s="463"/>
      <c r="AB15" s="453"/>
      <c r="AC15" s="497">
        <v>2337</v>
      </c>
      <c r="AD15" s="498"/>
      <c r="AE15" s="498"/>
      <c r="AF15" s="498"/>
      <c r="AG15" s="537"/>
      <c r="AH15" s="497">
        <v>2609</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2131617</v>
      </c>
      <c r="BO15" s="410"/>
      <c r="BP15" s="410"/>
      <c r="BQ15" s="410"/>
      <c r="BR15" s="410"/>
      <c r="BS15" s="410"/>
      <c r="BT15" s="410"/>
      <c r="BU15" s="411"/>
      <c r="BV15" s="409">
        <v>2154689</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29.2</v>
      </c>
      <c r="AD16" s="531"/>
      <c r="AE16" s="531"/>
      <c r="AF16" s="531"/>
      <c r="AG16" s="532"/>
      <c r="AH16" s="530">
        <v>30.4</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6943749</v>
      </c>
      <c r="BO16" s="447"/>
      <c r="BP16" s="447"/>
      <c r="BQ16" s="447"/>
      <c r="BR16" s="447"/>
      <c r="BS16" s="447"/>
      <c r="BT16" s="447"/>
      <c r="BU16" s="448"/>
      <c r="BV16" s="446">
        <v>7075243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4957</v>
      </c>
      <c r="AD17" s="498"/>
      <c r="AE17" s="498"/>
      <c r="AF17" s="498"/>
      <c r="AG17" s="537"/>
      <c r="AH17" s="497">
        <v>5340</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2707153</v>
      </c>
      <c r="BO17" s="447"/>
      <c r="BP17" s="447"/>
      <c r="BQ17" s="447"/>
      <c r="BR17" s="447"/>
      <c r="BS17" s="447"/>
      <c r="BT17" s="447"/>
      <c r="BU17" s="448"/>
      <c r="BV17" s="446">
        <v>2727484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152</v>
      </c>
      <c r="C18" s="489"/>
      <c r="D18" s="489"/>
      <c r="E18" s="558"/>
      <c r="F18" s="558"/>
      <c r="G18" s="558"/>
      <c r="H18" s="558"/>
      <c r="I18" s="558"/>
      <c r="J18" s="558"/>
      <c r="K18" s="558"/>
      <c r="L18" s="559">
        <v>307.44</v>
      </c>
      <c r="M18" s="559"/>
      <c r="N18" s="559"/>
      <c r="O18" s="559"/>
      <c r="P18" s="559"/>
      <c r="Q18" s="559"/>
      <c r="R18" s="560"/>
      <c r="S18" s="560"/>
      <c r="T18" s="560"/>
      <c r="U18" s="560"/>
      <c r="V18" s="561"/>
      <c r="W18" s="464"/>
      <c r="X18" s="465"/>
      <c r="Y18" s="465"/>
      <c r="Z18" s="465"/>
      <c r="AA18" s="465"/>
      <c r="AB18" s="456"/>
      <c r="AC18" s="562">
        <v>62</v>
      </c>
      <c r="AD18" s="563"/>
      <c r="AE18" s="563"/>
      <c r="AF18" s="563"/>
      <c r="AG18" s="564"/>
      <c r="AH18" s="562">
        <v>62.1</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7032464</v>
      </c>
      <c r="BO18" s="447"/>
      <c r="BP18" s="447"/>
      <c r="BQ18" s="447"/>
      <c r="BR18" s="447"/>
      <c r="BS18" s="447"/>
      <c r="BT18" s="447"/>
      <c r="BU18" s="448"/>
      <c r="BV18" s="446">
        <v>6814758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154</v>
      </c>
      <c r="C19" s="489"/>
      <c r="D19" s="489"/>
      <c r="E19" s="558"/>
      <c r="F19" s="558"/>
      <c r="G19" s="558"/>
      <c r="H19" s="558"/>
      <c r="I19" s="558"/>
      <c r="J19" s="558"/>
      <c r="K19" s="558"/>
      <c r="L19" s="566">
        <v>57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9587045</v>
      </c>
      <c r="BO19" s="447"/>
      <c r="BP19" s="447"/>
      <c r="BQ19" s="447"/>
      <c r="BR19" s="447"/>
      <c r="BS19" s="447"/>
      <c r="BT19" s="447"/>
      <c r="BU19" s="448"/>
      <c r="BV19" s="446">
        <v>9984484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156</v>
      </c>
      <c r="C20" s="489"/>
      <c r="D20" s="489"/>
      <c r="E20" s="558"/>
      <c r="F20" s="558"/>
      <c r="G20" s="558"/>
      <c r="H20" s="558"/>
      <c r="I20" s="558"/>
      <c r="J20" s="558"/>
      <c r="K20" s="558"/>
      <c r="L20" s="566">
        <v>6108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13574592</v>
      </c>
      <c r="BO23" s="447"/>
      <c r="BP23" s="447"/>
      <c r="BQ23" s="447"/>
      <c r="BR23" s="447"/>
      <c r="BS23" s="447"/>
      <c r="BT23" s="447"/>
      <c r="BU23" s="448"/>
      <c r="BV23" s="446">
        <v>14635116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165</v>
      </c>
      <c r="F24" s="476"/>
      <c r="G24" s="476"/>
      <c r="H24" s="476"/>
      <c r="I24" s="476"/>
      <c r="J24" s="476"/>
      <c r="K24" s="477"/>
      <c r="L24" s="497">
        <v>1</v>
      </c>
      <c r="M24" s="498"/>
      <c r="N24" s="498"/>
      <c r="O24" s="498"/>
      <c r="P24" s="537"/>
      <c r="Q24" s="497">
        <v>8110</v>
      </c>
      <c r="R24" s="498"/>
      <c r="S24" s="498"/>
      <c r="T24" s="498"/>
      <c r="U24" s="498"/>
      <c r="V24" s="537"/>
      <c r="W24" s="596"/>
      <c r="X24" s="584"/>
      <c r="Y24" s="585"/>
      <c r="Z24" s="496" t="s">
        <v>166</v>
      </c>
      <c r="AA24" s="476"/>
      <c r="AB24" s="476"/>
      <c r="AC24" s="476"/>
      <c r="AD24" s="476"/>
      <c r="AE24" s="476"/>
      <c r="AF24" s="476"/>
      <c r="AG24" s="477"/>
      <c r="AH24" s="497">
        <v>225</v>
      </c>
      <c r="AI24" s="498"/>
      <c r="AJ24" s="498"/>
      <c r="AK24" s="498"/>
      <c r="AL24" s="537"/>
      <c r="AM24" s="497">
        <v>727200</v>
      </c>
      <c r="AN24" s="498"/>
      <c r="AO24" s="498"/>
      <c r="AP24" s="498"/>
      <c r="AQ24" s="498"/>
      <c r="AR24" s="537"/>
      <c r="AS24" s="497">
        <v>3232</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7921453</v>
      </c>
      <c r="BO24" s="447"/>
      <c r="BP24" s="447"/>
      <c r="BQ24" s="447"/>
      <c r="BR24" s="447"/>
      <c r="BS24" s="447"/>
      <c r="BT24" s="447"/>
      <c r="BU24" s="448"/>
      <c r="BV24" s="446">
        <v>8522024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168</v>
      </c>
      <c r="F25" s="476"/>
      <c r="G25" s="476"/>
      <c r="H25" s="476"/>
      <c r="I25" s="476"/>
      <c r="J25" s="476"/>
      <c r="K25" s="477"/>
      <c r="L25" s="497">
        <v>1</v>
      </c>
      <c r="M25" s="498"/>
      <c r="N25" s="498"/>
      <c r="O25" s="498"/>
      <c r="P25" s="537"/>
      <c r="Q25" s="497">
        <v>6620</v>
      </c>
      <c r="R25" s="498"/>
      <c r="S25" s="498"/>
      <c r="T25" s="498"/>
      <c r="U25" s="498"/>
      <c r="V25" s="537"/>
      <c r="W25" s="596"/>
      <c r="X25" s="584"/>
      <c r="Y25" s="585"/>
      <c r="Z25" s="496" t="s">
        <v>169</v>
      </c>
      <c r="AA25" s="476"/>
      <c r="AB25" s="476"/>
      <c r="AC25" s="476"/>
      <c r="AD25" s="476"/>
      <c r="AE25" s="476"/>
      <c r="AF25" s="476"/>
      <c r="AG25" s="477"/>
      <c r="AH25" s="497" t="s">
        <v>133</v>
      </c>
      <c r="AI25" s="498"/>
      <c r="AJ25" s="498"/>
      <c r="AK25" s="498"/>
      <c r="AL25" s="537"/>
      <c r="AM25" s="497" t="s">
        <v>133</v>
      </c>
      <c r="AN25" s="498"/>
      <c r="AO25" s="498"/>
      <c r="AP25" s="498"/>
      <c r="AQ25" s="498"/>
      <c r="AR25" s="537"/>
      <c r="AS25" s="497" t="s">
        <v>132</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1094719</v>
      </c>
      <c r="BO25" s="410"/>
      <c r="BP25" s="410"/>
      <c r="BQ25" s="410"/>
      <c r="BR25" s="410"/>
      <c r="BS25" s="410"/>
      <c r="BT25" s="410"/>
      <c r="BU25" s="411"/>
      <c r="BV25" s="409">
        <v>955560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6130</v>
      </c>
      <c r="R26" s="498"/>
      <c r="S26" s="498"/>
      <c r="T26" s="498"/>
      <c r="U26" s="498"/>
      <c r="V26" s="537"/>
      <c r="W26" s="596"/>
      <c r="X26" s="584"/>
      <c r="Y26" s="585"/>
      <c r="Z26" s="496" t="s">
        <v>172</v>
      </c>
      <c r="AA26" s="606"/>
      <c r="AB26" s="606"/>
      <c r="AC26" s="606"/>
      <c r="AD26" s="606"/>
      <c r="AE26" s="606"/>
      <c r="AF26" s="606"/>
      <c r="AG26" s="607"/>
      <c r="AH26" s="497">
        <v>26</v>
      </c>
      <c r="AI26" s="498"/>
      <c r="AJ26" s="498"/>
      <c r="AK26" s="498"/>
      <c r="AL26" s="537"/>
      <c r="AM26" s="497">
        <v>83018</v>
      </c>
      <c r="AN26" s="498"/>
      <c r="AO26" s="498"/>
      <c r="AP26" s="498"/>
      <c r="AQ26" s="498"/>
      <c r="AR26" s="537"/>
      <c r="AS26" s="497">
        <v>3193</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133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3700</v>
      </c>
      <c r="R27" s="498"/>
      <c r="S27" s="498"/>
      <c r="T27" s="498"/>
      <c r="U27" s="498"/>
      <c r="V27" s="537"/>
      <c r="W27" s="596"/>
      <c r="X27" s="584"/>
      <c r="Y27" s="585"/>
      <c r="Z27" s="496" t="s">
        <v>175</v>
      </c>
      <c r="AA27" s="476"/>
      <c r="AB27" s="476"/>
      <c r="AC27" s="476"/>
      <c r="AD27" s="476"/>
      <c r="AE27" s="476"/>
      <c r="AF27" s="476"/>
      <c r="AG27" s="477"/>
      <c r="AH27" s="497" t="s">
        <v>132</v>
      </c>
      <c r="AI27" s="498"/>
      <c r="AJ27" s="498"/>
      <c r="AK27" s="498"/>
      <c r="AL27" s="537"/>
      <c r="AM27" s="497" t="s">
        <v>132</v>
      </c>
      <c r="AN27" s="498"/>
      <c r="AO27" s="498"/>
      <c r="AP27" s="498"/>
      <c r="AQ27" s="498"/>
      <c r="AR27" s="537"/>
      <c r="AS27" s="497" t="s">
        <v>133</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250351</v>
      </c>
      <c r="BO27" s="620"/>
      <c r="BP27" s="620"/>
      <c r="BQ27" s="620"/>
      <c r="BR27" s="620"/>
      <c r="BS27" s="620"/>
      <c r="BT27" s="620"/>
      <c r="BU27" s="621"/>
      <c r="BV27" s="619">
        <v>250350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2900</v>
      </c>
      <c r="R28" s="498"/>
      <c r="S28" s="498"/>
      <c r="T28" s="498"/>
      <c r="U28" s="498"/>
      <c r="V28" s="537"/>
      <c r="W28" s="596"/>
      <c r="X28" s="584"/>
      <c r="Y28" s="585"/>
      <c r="Z28" s="496" t="s">
        <v>178</v>
      </c>
      <c r="AA28" s="476"/>
      <c r="AB28" s="476"/>
      <c r="AC28" s="476"/>
      <c r="AD28" s="476"/>
      <c r="AE28" s="476"/>
      <c r="AF28" s="476"/>
      <c r="AG28" s="477"/>
      <c r="AH28" s="497" t="s">
        <v>132</v>
      </c>
      <c r="AI28" s="498"/>
      <c r="AJ28" s="498"/>
      <c r="AK28" s="498"/>
      <c r="AL28" s="537"/>
      <c r="AM28" s="497" t="s">
        <v>133</v>
      </c>
      <c r="AN28" s="498"/>
      <c r="AO28" s="498"/>
      <c r="AP28" s="498"/>
      <c r="AQ28" s="498"/>
      <c r="AR28" s="537"/>
      <c r="AS28" s="497" t="s">
        <v>133</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2701097</v>
      </c>
      <c r="BO28" s="410"/>
      <c r="BP28" s="410"/>
      <c r="BQ28" s="410"/>
      <c r="BR28" s="410"/>
      <c r="BS28" s="410"/>
      <c r="BT28" s="410"/>
      <c r="BU28" s="411"/>
      <c r="BV28" s="409">
        <v>2744091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12</v>
      </c>
      <c r="M29" s="498"/>
      <c r="N29" s="498"/>
      <c r="O29" s="498"/>
      <c r="P29" s="537"/>
      <c r="Q29" s="497">
        <v>2700</v>
      </c>
      <c r="R29" s="498"/>
      <c r="S29" s="498"/>
      <c r="T29" s="498"/>
      <c r="U29" s="498"/>
      <c r="V29" s="537"/>
      <c r="W29" s="597"/>
      <c r="X29" s="598"/>
      <c r="Y29" s="599"/>
      <c r="Z29" s="496" t="s">
        <v>181</v>
      </c>
      <c r="AA29" s="476"/>
      <c r="AB29" s="476"/>
      <c r="AC29" s="476"/>
      <c r="AD29" s="476"/>
      <c r="AE29" s="476"/>
      <c r="AF29" s="476"/>
      <c r="AG29" s="477"/>
      <c r="AH29" s="497">
        <v>225</v>
      </c>
      <c r="AI29" s="498"/>
      <c r="AJ29" s="498"/>
      <c r="AK29" s="498"/>
      <c r="AL29" s="537"/>
      <c r="AM29" s="497">
        <v>727200</v>
      </c>
      <c r="AN29" s="498"/>
      <c r="AO29" s="498"/>
      <c r="AP29" s="498"/>
      <c r="AQ29" s="498"/>
      <c r="AR29" s="537"/>
      <c r="AS29" s="497">
        <v>3232</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1840145</v>
      </c>
      <c r="BO29" s="447"/>
      <c r="BP29" s="447"/>
      <c r="BQ29" s="447"/>
      <c r="BR29" s="447"/>
      <c r="BS29" s="447"/>
      <c r="BT29" s="447"/>
      <c r="BU29" s="448"/>
      <c r="BV29" s="446">
        <v>1841153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97.1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5090504</v>
      </c>
      <c r="BO30" s="620"/>
      <c r="BP30" s="620"/>
      <c r="BQ30" s="620"/>
      <c r="BR30" s="620"/>
      <c r="BS30" s="620"/>
      <c r="BT30" s="620"/>
      <c r="BU30" s="621"/>
      <c r="BV30" s="619">
        <v>4925658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194</v>
      </c>
      <c r="AN33" s="470"/>
      <c r="AO33" s="435" t="s">
        <v>193</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190</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6</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9</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11</v>
      </c>
      <c r="BF34" s="632"/>
      <c r="BG34" s="633" t="str">
        <f>IF('各会計、関係団体の財政状況及び健全化判断比率'!B33="","",'各会計、関係団体の財政状況及び健全化判断比率'!B33)</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16</v>
      </c>
      <c r="BX34" s="632"/>
      <c r="BY34" s="633" t="str">
        <f>IF('各会計、関係団体の財政状況及び健全化判断比率'!B68="","",'各会計、関係団体の財政状況及び健全化判断比率'!B68)</f>
        <v>播磨高原広域事務組合　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メガソーラー事業収入特別会計</v>
      </c>
      <c r="F35" s="633"/>
      <c r="G35" s="633"/>
      <c r="H35" s="633"/>
      <c r="I35" s="633"/>
      <c r="J35" s="633"/>
      <c r="K35" s="633"/>
      <c r="L35" s="633"/>
      <c r="M35" s="633"/>
      <c r="N35" s="633"/>
      <c r="O35" s="633"/>
      <c r="P35" s="633"/>
      <c r="Q35" s="633"/>
      <c r="R35" s="633"/>
      <c r="S35" s="633"/>
      <c r="T35" s="193"/>
      <c r="U35" s="632">
        <f>IF(W35="","",U34+1)</f>
        <v>7</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f t="shared" ref="AM35:AM43" si="0">IF(AO35="","",AM34+1)</f>
        <v>10</v>
      </c>
      <c r="AN35" s="632"/>
      <c r="AO35" s="633" t="str">
        <f>IF('各会計、関係団体の財政状況及び健全化判断比率'!B32="","",'各会計、関係団体の財政状況及び健全化判断比率'!B32)</f>
        <v>農業共済事業特別会計</v>
      </c>
      <c r="AP35" s="633"/>
      <c r="AQ35" s="633"/>
      <c r="AR35" s="633"/>
      <c r="AS35" s="633"/>
      <c r="AT35" s="633"/>
      <c r="AU35" s="633"/>
      <c r="AV35" s="633"/>
      <c r="AW35" s="633"/>
      <c r="AX35" s="633"/>
      <c r="AY35" s="633"/>
      <c r="AZ35" s="633"/>
      <c r="BA35" s="633"/>
      <c r="BB35" s="633"/>
      <c r="BC35" s="633"/>
      <c r="BD35" s="193"/>
      <c r="BE35" s="632">
        <f t="shared" ref="BE35:BE43" si="1">IF(BG35="","",BE34+1)</f>
        <v>12</v>
      </c>
      <c r="BF35" s="632"/>
      <c r="BG35" s="633" t="str">
        <f>IF('各会計、関係団体の財政状況及び健全化判断比率'!B34="","",'各会計、関係団体の財政状況及び健全化判断比率'!B34)</f>
        <v>特定環境保全公共下水道事業特別会計</v>
      </c>
      <c r="BH35" s="633"/>
      <c r="BI35" s="633"/>
      <c r="BJ35" s="633"/>
      <c r="BK35" s="633"/>
      <c r="BL35" s="633"/>
      <c r="BM35" s="633"/>
      <c r="BN35" s="633"/>
      <c r="BO35" s="633"/>
      <c r="BP35" s="633"/>
      <c r="BQ35" s="633"/>
      <c r="BR35" s="633"/>
      <c r="BS35" s="633"/>
      <c r="BT35" s="633"/>
      <c r="BU35" s="633"/>
      <c r="BV35" s="193"/>
      <c r="BW35" s="632">
        <f t="shared" ref="BW35:BW43" si="2">IF(BY35="","",BW34+1)</f>
        <v>17</v>
      </c>
      <c r="BX35" s="632"/>
      <c r="BY35" s="633" t="str">
        <f>IF('各会計、関係団体の財政状況及び健全化判断比率'!B69="","",'各会計、関係団体の財政状況及び健全化判断比率'!B69)</f>
        <v>播磨高原広域事務組合　水道事業会計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朝霧園特別会計</v>
      </c>
      <c r="F36" s="633"/>
      <c r="G36" s="633"/>
      <c r="H36" s="633"/>
      <c r="I36" s="633"/>
      <c r="J36" s="633"/>
      <c r="K36" s="633"/>
      <c r="L36" s="633"/>
      <c r="M36" s="633"/>
      <c r="N36" s="633"/>
      <c r="O36" s="633"/>
      <c r="P36" s="633"/>
      <c r="Q36" s="633"/>
      <c r="R36" s="633"/>
      <c r="S36" s="633"/>
      <c r="T36" s="193"/>
      <c r="U36" s="632">
        <f t="shared" ref="U36:U43" si="4">IF(W36="","",U35+1)</f>
        <v>8</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13</v>
      </c>
      <c r="BF36" s="632"/>
      <c r="BG36" s="633" t="str">
        <f>IF('各会計、関係団体の財政状況及び健全化判断比率'!B35="","",'各会計、関係団体の財政状況及び健全化判断比率'!B35)</f>
        <v>生活排水処理事業特別会計</v>
      </c>
      <c r="BH36" s="633"/>
      <c r="BI36" s="633"/>
      <c r="BJ36" s="633"/>
      <c r="BK36" s="633"/>
      <c r="BL36" s="633"/>
      <c r="BM36" s="633"/>
      <c r="BN36" s="633"/>
      <c r="BO36" s="633"/>
      <c r="BP36" s="633"/>
      <c r="BQ36" s="633"/>
      <c r="BR36" s="633"/>
      <c r="BS36" s="633"/>
      <c r="BT36" s="633"/>
      <c r="BU36" s="633"/>
      <c r="BV36" s="193"/>
      <c r="BW36" s="632">
        <f t="shared" si="2"/>
        <v>18</v>
      </c>
      <c r="BX36" s="632"/>
      <c r="BY36" s="633" t="str">
        <f>IF('各会計、関係団体の財政状況及び健全化判断比率'!B70="","",'各会計、関係団体の財政状況及び健全化判断比率'!B70)</f>
        <v>播磨高原広域事務組合　下水道事業会計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f>IF(E37="","",C36+1)</f>
        <v>4</v>
      </c>
      <c r="D37" s="632"/>
      <c r="E37" s="633" t="str">
        <f>IF('各会計、関係団体の財政状況及び健全化判断比率'!B10="","",'各会計、関係団体の財政状況及び健全化判断比率'!B10)</f>
        <v>西はりま天文台公園特別会計</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14</v>
      </c>
      <c r="BF37" s="632"/>
      <c r="BG37" s="633" t="str">
        <f>IF('各会計、関係団体の財政状況及び健全化判断比率'!B36="","",'各会計、関係団体の財政状況及び健全化判断比率'!B36)</f>
        <v>笹ケ丘荘特別会計</v>
      </c>
      <c r="BH37" s="633"/>
      <c r="BI37" s="633"/>
      <c r="BJ37" s="633"/>
      <c r="BK37" s="633"/>
      <c r="BL37" s="633"/>
      <c r="BM37" s="633"/>
      <c r="BN37" s="633"/>
      <c r="BO37" s="633"/>
      <c r="BP37" s="633"/>
      <c r="BQ37" s="633"/>
      <c r="BR37" s="633"/>
      <c r="BS37" s="633"/>
      <c r="BT37" s="633"/>
      <c r="BU37" s="633"/>
      <c r="BV37" s="193"/>
      <c r="BW37" s="632">
        <f t="shared" si="2"/>
        <v>19</v>
      </c>
      <c r="BX37" s="632"/>
      <c r="BY37" s="633" t="str">
        <f>IF('各会計、関係団体の財政状況及び健全化判断比率'!B71="","",'各会計、関係団体の財政状況及び健全化判断比率'!B71)</f>
        <v>兵庫県後期高齢者医療広域連合　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f t="shared" ref="C38:C43" si="5">IF(E38="","",C37+1)</f>
        <v>5</v>
      </c>
      <c r="D38" s="632"/>
      <c r="E38" s="633" t="str">
        <f>IF('各会計、関係団体の財政状況及び健全化判断比率'!B11="","",'各会計、関係団体の財政状況及び健全化判断比率'!B11)</f>
        <v>歯科保健特別会計</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f t="shared" si="1"/>
        <v>15</v>
      </c>
      <c r="BF38" s="632"/>
      <c r="BG38" s="633" t="str">
        <f>IF('各会計、関係団体の財政状況及び健全化判断比率'!B37="","",'各会計、関係団体の財政状況及び健全化判断比率'!B37)</f>
        <v>宅地造成事業特別会計</v>
      </c>
      <c r="BH38" s="633"/>
      <c r="BI38" s="633"/>
      <c r="BJ38" s="633"/>
      <c r="BK38" s="633"/>
      <c r="BL38" s="633"/>
      <c r="BM38" s="633"/>
      <c r="BN38" s="633"/>
      <c r="BO38" s="633"/>
      <c r="BP38" s="633"/>
      <c r="BQ38" s="633"/>
      <c r="BR38" s="633"/>
      <c r="BS38" s="633"/>
      <c r="BT38" s="633"/>
      <c r="BU38" s="633"/>
      <c r="BV38" s="193"/>
      <c r="BW38" s="632">
        <f t="shared" si="2"/>
        <v>20</v>
      </c>
      <c r="BX38" s="632"/>
      <c r="BY38" s="633" t="str">
        <f>IF('各会計、関係団体の財政状況及び健全化判断比率'!B72="","",'各会計、関係団体の財政状況及び健全化判断比率'!B72)</f>
        <v>兵庫県後期高齢者医療広域連合　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21</v>
      </c>
      <c r="BX39" s="632"/>
      <c r="BY39" s="633" t="str">
        <f>IF('各会計、関係団体の財政状況及び健全化判断比率'!B73="","",'各会計、関係団体の財政状況及び健全化判断比率'!B73)</f>
        <v>兵庫県市町村職員退職手当組合　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22</v>
      </c>
      <c r="BX40" s="632"/>
      <c r="BY40" s="633" t="str">
        <f>IF('各会計、関係団体の財政状況及び健全化判断比率'!B74="","",'各会計、関係団体の財政状況及び健全化判断比率'!B74)</f>
        <v>兵庫県町議会議員公務災害補償組合　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23</v>
      </c>
      <c r="BX41" s="632"/>
      <c r="BY41" s="633" t="str">
        <f>IF('各会計、関係団体の財政状況及び健全化判断比率'!B75="","",'各会計、関係団体の財政状況及び健全化判断比率'!B75)</f>
        <v>にしはりま環境事務組合　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24</v>
      </c>
      <c r="BX42" s="632"/>
      <c r="BY42" s="633" t="str">
        <f>IF('各会計、関係団体の財政状況及び健全化判断比率'!B76="","",'各会計、関係団体の財政状況及び健全化判断比率'!B76)</f>
        <v>兵庫県市町交通災害共済組合　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25</v>
      </c>
      <c r="BX43" s="632"/>
      <c r="BY43" s="633" t="str">
        <f>IF('各会計、関係団体の財政状況及び健全化判断比率'!B77="","",'各会計、関係団体の財政状況及び健全化判断比率'!B77)</f>
        <v>西はりま消防組合　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bfxrJpH1vVWIR8tSXhV8oRGXJ6rOOiTeus5gsGC2MbinfNGWSpUjpMfQSAB8vBv08yIJVOQ0wzetxPQh1Fqug==" saltValue="yA0svAnoDUl/9ct/7BeDW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577</v>
      </c>
      <c r="G33" s="29" t="s">
        <v>578</v>
      </c>
      <c r="H33" s="29" t="s">
        <v>579</v>
      </c>
      <c r="I33" s="29" t="s">
        <v>580</v>
      </c>
      <c r="J33" s="30" t="s">
        <v>581</v>
      </c>
      <c r="K33" s="22"/>
      <c r="L33" s="22"/>
      <c r="M33" s="22"/>
      <c r="N33" s="22"/>
      <c r="O33" s="22"/>
      <c r="P33" s="22"/>
    </row>
    <row r="34" spans="1:16" ht="39" customHeight="1" x14ac:dyDescent="0.15">
      <c r="A34" s="22"/>
      <c r="B34" s="31"/>
      <c r="C34" s="1224" t="s">
        <v>582</v>
      </c>
      <c r="D34" s="1224"/>
      <c r="E34" s="1225"/>
      <c r="F34" s="32">
        <v>5.76</v>
      </c>
      <c r="G34" s="33">
        <v>5.48</v>
      </c>
      <c r="H34" s="33">
        <v>5.43</v>
      </c>
      <c r="I34" s="33">
        <v>5.39</v>
      </c>
      <c r="J34" s="34">
        <v>5.65</v>
      </c>
      <c r="K34" s="22"/>
      <c r="L34" s="22"/>
      <c r="M34" s="22"/>
      <c r="N34" s="22"/>
      <c r="O34" s="22"/>
      <c r="P34" s="22"/>
    </row>
    <row r="35" spans="1:16" ht="39" customHeight="1" x14ac:dyDescent="0.15">
      <c r="A35" s="22"/>
      <c r="B35" s="35"/>
      <c r="C35" s="1218" t="s">
        <v>583</v>
      </c>
      <c r="D35" s="1219"/>
      <c r="E35" s="1220"/>
      <c r="F35" s="36">
        <v>0.46</v>
      </c>
      <c r="G35" s="37">
        <v>0.65</v>
      </c>
      <c r="H35" s="37">
        <v>0.4</v>
      </c>
      <c r="I35" s="37">
        <v>0.76</v>
      </c>
      <c r="J35" s="38">
        <v>0.78</v>
      </c>
      <c r="K35" s="22"/>
      <c r="L35" s="22"/>
      <c r="M35" s="22"/>
      <c r="N35" s="22"/>
      <c r="O35" s="22"/>
      <c r="P35" s="22"/>
    </row>
    <row r="36" spans="1:16" ht="39" customHeight="1" x14ac:dyDescent="0.15">
      <c r="A36" s="22"/>
      <c r="B36" s="35"/>
      <c r="C36" s="1218" t="s">
        <v>584</v>
      </c>
      <c r="D36" s="1219"/>
      <c r="E36" s="1220"/>
      <c r="F36" s="36">
        <v>0.91</v>
      </c>
      <c r="G36" s="37">
        <v>0.94</v>
      </c>
      <c r="H36" s="37">
        <v>0.92</v>
      </c>
      <c r="I36" s="37">
        <v>0.52</v>
      </c>
      <c r="J36" s="38">
        <v>0.56000000000000005</v>
      </c>
      <c r="K36" s="22"/>
      <c r="L36" s="22"/>
      <c r="M36" s="22"/>
      <c r="N36" s="22"/>
      <c r="O36" s="22"/>
      <c r="P36" s="22"/>
    </row>
    <row r="37" spans="1:16" ht="39" customHeight="1" x14ac:dyDescent="0.15">
      <c r="A37" s="22"/>
      <c r="B37" s="35"/>
      <c r="C37" s="1218" t="s">
        <v>585</v>
      </c>
      <c r="D37" s="1219"/>
      <c r="E37" s="1220"/>
      <c r="F37" s="36">
        <v>0.03</v>
      </c>
      <c r="G37" s="37">
        <v>0.03</v>
      </c>
      <c r="H37" s="37">
        <v>0.03</v>
      </c>
      <c r="I37" s="37">
        <v>0.37</v>
      </c>
      <c r="J37" s="38">
        <v>0.41</v>
      </c>
      <c r="K37" s="22"/>
      <c r="L37" s="22"/>
      <c r="M37" s="22"/>
      <c r="N37" s="22"/>
      <c r="O37" s="22"/>
      <c r="P37" s="22"/>
    </row>
    <row r="38" spans="1:16" ht="39" customHeight="1" x14ac:dyDescent="0.15">
      <c r="A38" s="22"/>
      <c r="B38" s="35"/>
      <c r="C38" s="1218" t="s">
        <v>586</v>
      </c>
      <c r="D38" s="1219"/>
      <c r="E38" s="1220"/>
      <c r="F38" s="36">
        <v>0.17</v>
      </c>
      <c r="G38" s="37">
        <v>0.2</v>
      </c>
      <c r="H38" s="37">
        <v>0.06</v>
      </c>
      <c r="I38" s="37">
        <v>0.05</v>
      </c>
      <c r="J38" s="38">
        <v>0.15</v>
      </c>
      <c r="K38" s="22"/>
      <c r="L38" s="22"/>
      <c r="M38" s="22"/>
      <c r="N38" s="22"/>
      <c r="O38" s="22"/>
      <c r="P38" s="22"/>
    </row>
    <row r="39" spans="1:16" ht="39" customHeight="1" x14ac:dyDescent="0.15">
      <c r="A39" s="22"/>
      <c r="B39" s="35"/>
      <c r="C39" s="1218" t="s">
        <v>587</v>
      </c>
      <c r="D39" s="1219"/>
      <c r="E39" s="1220"/>
      <c r="F39" s="36">
        <v>0</v>
      </c>
      <c r="G39" s="37">
        <v>0.01</v>
      </c>
      <c r="H39" s="37">
        <v>0.01</v>
      </c>
      <c r="I39" s="37">
        <v>0.2</v>
      </c>
      <c r="J39" s="38">
        <v>0.14000000000000001</v>
      </c>
      <c r="K39" s="22"/>
      <c r="L39" s="22"/>
      <c r="M39" s="22"/>
      <c r="N39" s="22"/>
      <c r="O39" s="22"/>
      <c r="P39" s="22"/>
    </row>
    <row r="40" spans="1:16" ht="39" customHeight="1" x14ac:dyDescent="0.15">
      <c r="A40" s="22"/>
      <c r="B40" s="35"/>
      <c r="C40" s="1218" t="s">
        <v>588</v>
      </c>
      <c r="D40" s="1219"/>
      <c r="E40" s="1220"/>
      <c r="F40" s="36">
        <v>0.04</v>
      </c>
      <c r="G40" s="37">
        <v>0.04</v>
      </c>
      <c r="H40" s="37">
        <v>0.05</v>
      </c>
      <c r="I40" s="37">
        <v>0.05</v>
      </c>
      <c r="J40" s="38">
        <v>0.08</v>
      </c>
      <c r="K40" s="22"/>
      <c r="L40" s="22"/>
      <c r="M40" s="22"/>
      <c r="N40" s="22"/>
      <c r="O40" s="22"/>
      <c r="P40" s="22"/>
    </row>
    <row r="41" spans="1:16" ht="39" customHeight="1" x14ac:dyDescent="0.15">
      <c r="A41" s="22"/>
      <c r="B41" s="35"/>
      <c r="C41" s="1218" t="s">
        <v>589</v>
      </c>
      <c r="D41" s="1219"/>
      <c r="E41" s="1220"/>
      <c r="F41" s="36">
        <v>0.04</v>
      </c>
      <c r="G41" s="37">
        <v>0.04</v>
      </c>
      <c r="H41" s="37">
        <v>0.04</v>
      </c>
      <c r="I41" s="37">
        <v>0.04</v>
      </c>
      <c r="J41" s="38">
        <v>0.04</v>
      </c>
      <c r="K41" s="22"/>
      <c r="L41" s="22"/>
      <c r="M41" s="22"/>
      <c r="N41" s="22"/>
      <c r="O41" s="22"/>
      <c r="P41" s="22"/>
    </row>
    <row r="42" spans="1:16" ht="39" customHeight="1" x14ac:dyDescent="0.15">
      <c r="A42" s="22"/>
      <c r="B42" s="39"/>
      <c r="C42" s="1218" t="s">
        <v>590</v>
      </c>
      <c r="D42" s="1219"/>
      <c r="E42" s="1220"/>
      <c r="F42" s="36" t="s">
        <v>534</v>
      </c>
      <c r="G42" s="37" t="s">
        <v>534</v>
      </c>
      <c r="H42" s="37" t="s">
        <v>534</v>
      </c>
      <c r="I42" s="37" t="s">
        <v>534</v>
      </c>
      <c r="J42" s="38" t="s">
        <v>534</v>
      </c>
      <c r="K42" s="22"/>
      <c r="L42" s="22"/>
      <c r="M42" s="22"/>
      <c r="N42" s="22"/>
      <c r="O42" s="22"/>
      <c r="P42" s="22"/>
    </row>
    <row r="43" spans="1:16" ht="39" customHeight="1" thickBot="1" x14ac:dyDescent="0.2">
      <c r="A43" s="22"/>
      <c r="B43" s="40"/>
      <c r="C43" s="1221" t="s">
        <v>591</v>
      </c>
      <c r="D43" s="1222"/>
      <c r="E43" s="1223"/>
      <c r="F43" s="41">
        <v>0.02</v>
      </c>
      <c r="G43" s="42">
        <v>0.12</v>
      </c>
      <c r="H43" s="42">
        <v>0.06</v>
      </c>
      <c r="I43" s="42">
        <v>0.05</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JtJgKAhddCrNQWqIreBhc/8hOyaJQnmXJyOpdaPtBynz+eFq4D2wfrNAWae4afF3GqnvRtjNjjJSG4owwwkvA==" saltValue="01dfYwzY6tHXLCfHUZ2Q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1590</v>
      </c>
      <c r="L45" s="60">
        <v>1520</v>
      </c>
      <c r="M45" s="60">
        <v>1517</v>
      </c>
      <c r="N45" s="60">
        <v>1460</v>
      </c>
      <c r="O45" s="61">
        <v>1335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534</v>
      </c>
      <c r="L46" s="64" t="s">
        <v>534</v>
      </c>
      <c r="M46" s="64" t="s">
        <v>534</v>
      </c>
      <c r="N46" s="64" t="s">
        <v>534</v>
      </c>
      <c r="O46" s="65" t="s">
        <v>534</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534</v>
      </c>
      <c r="L47" s="64" t="s">
        <v>534</v>
      </c>
      <c r="M47" s="64" t="s">
        <v>534</v>
      </c>
      <c r="N47" s="64" t="s">
        <v>534</v>
      </c>
      <c r="O47" s="65" t="s">
        <v>534</v>
      </c>
      <c r="P47" s="48"/>
      <c r="Q47" s="48"/>
      <c r="R47" s="48"/>
      <c r="S47" s="48"/>
      <c r="T47" s="48"/>
      <c r="U47" s="48"/>
    </row>
    <row r="48" spans="1:21" ht="30.75" customHeight="1" x14ac:dyDescent="0.15">
      <c r="A48" s="48"/>
      <c r="B48" s="1236"/>
      <c r="C48" s="1237"/>
      <c r="D48" s="62"/>
      <c r="E48" s="1228" t="s">
        <v>15</v>
      </c>
      <c r="F48" s="1228"/>
      <c r="G48" s="1228"/>
      <c r="H48" s="1228"/>
      <c r="I48" s="1228"/>
      <c r="J48" s="1229"/>
      <c r="K48" s="63">
        <v>996</v>
      </c>
      <c r="L48" s="64">
        <v>931</v>
      </c>
      <c r="M48" s="64">
        <v>948</v>
      </c>
      <c r="N48" s="64">
        <v>821</v>
      </c>
      <c r="O48" s="65">
        <v>792</v>
      </c>
      <c r="P48" s="48"/>
      <c r="Q48" s="48"/>
      <c r="R48" s="48"/>
      <c r="S48" s="48"/>
      <c r="T48" s="48"/>
      <c r="U48" s="48"/>
    </row>
    <row r="49" spans="1:21" ht="30.75" customHeight="1" x14ac:dyDescent="0.15">
      <c r="A49" s="48"/>
      <c r="B49" s="1236"/>
      <c r="C49" s="1237"/>
      <c r="D49" s="62"/>
      <c r="E49" s="1228" t="s">
        <v>16</v>
      </c>
      <c r="F49" s="1228"/>
      <c r="G49" s="1228"/>
      <c r="H49" s="1228"/>
      <c r="I49" s="1228"/>
      <c r="J49" s="1229"/>
      <c r="K49" s="63">
        <v>82</v>
      </c>
      <c r="L49" s="64">
        <v>74</v>
      </c>
      <c r="M49" s="64">
        <v>95</v>
      </c>
      <c r="N49" s="64">
        <v>149</v>
      </c>
      <c r="O49" s="65">
        <v>150</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534</v>
      </c>
      <c r="L50" s="64" t="s">
        <v>534</v>
      </c>
      <c r="M50" s="64" t="s">
        <v>534</v>
      </c>
      <c r="N50" s="64" t="s">
        <v>534</v>
      </c>
      <c r="O50" s="65" t="s">
        <v>534</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1948</v>
      </c>
      <c r="L52" s="64">
        <v>1953</v>
      </c>
      <c r="M52" s="64">
        <v>1985</v>
      </c>
      <c r="N52" s="64">
        <v>1966</v>
      </c>
      <c r="O52" s="65">
        <v>1943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720</v>
      </c>
      <c r="L53" s="69">
        <v>572</v>
      </c>
      <c r="M53" s="69">
        <v>575</v>
      </c>
      <c r="N53" s="69">
        <v>464</v>
      </c>
      <c r="O53" s="70">
        <v>334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kSLGEDHiTdSzPHA+NsnfxfYcufoOjn6gMHLtT5hX7I3CgqNi8acXA3o8+EaLoRjENjT20XdlapIVz9sqVjA6g==" saltValue="dUj6V/wLTPHpaup9YuUxW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577</v>
      </c>
      <c r="J40" s="79" t="s">
        <v>578</v>
      </c>
      <c r="K40" s="79" t="s">
        <v>579</v>
      </c>
      <c r="L40" s="79" t="s">
        <v>580</v>
      </c>
      <c r="M40" s="80" t="s">
        <v>581</v>
      </c>
    </row>
    <row r="41" spans="2:13" ht="27.75" customHeight="1" x14ac:dyDescent="0.15">
      <c r="B41" s="1242" t="s">
        <v>24</v>
      </c>
      <c r="C41" s="1243"/>
      <c r="D41" s="81"/>
      <c r="E41" s="1248" t="s">
        <v>25</v>
      </c>
      <c r="F41" s="1248"/>
      <c r="G41" s="1248"/>
      <c r="H41" s="1249"/>
      <c r="I41" s="82">
        <v>16233</v>
      </c>
      <c r="J41" s="83">
        <v>16179</v>
      </c>
      <c r="K41" s="83">
        <v>15572</v>
      </c>
      <c r="L41" s="83">
        <v>14635</v>
      </c>
      <c r="M41" s="84">
        <v>13575</v>
      </c>
    </row>
    <row r="42" spans="2:13" ht="27.75" customHeight="1" x14ac:dyDescent="0.15">
      <c r="B42" s="1244"/>
      <c r="C42" s="1245"/>
      <c r="D42" s="85"/>
      <c r="E42" s="1250" t="s">
        <v>26</v>
      </c>
      <c r="F42" s="1250"/>
      <c r="G42" s="1250"/>
      <c r="H42" s="1251"/>
      <c r="I42" s="86" t="s">
        <v>534</v>
      </c>
      <c r="J42" s="87" t="s">
        <v>534</v>
      </c>
      <c r="K42" s="87" t="s">
        <v>534</v>
      </c>
      <c r="L42" s="87" t="s">
        <v>534</v>
      </c>
      <c r="M42" s="88" t="s">
        <v>534</v>
      </c>
    </row>
    <row r="43" spans="2:13" ht="27.75" customHeight="1" x14ac:dyDescent="0.15">
      <c r="B43" s="1244"/>
      <c r="C43" s="1245"/>
      <c r="D43" s="85"/>
      <c r="E43" s="1250" t="s">
        <v>27</v>
      </c>
      <c r="F43" s="1250"/>
      <c r="G43" s="1250"/>
      <c r="H43" s="1251"/>
      <c r="I43" s="86">
        <v>9484</v>
      </c>
      <c r="J43" s="87">
        <v>8507</v>
      </c>
      <c r="K43" s="87">
        <v>8143</v>
      </c>
      <c r="L43" s="87">
        <v>7425</v>
      </c>
      <c r="M43" s="88">
        <v>7101</v>
      </c>
    </row>
    <row r="44" spans="2:13" ht="27.75" customHeight="1" x14ac:dyDescent="0.15">
      <c r="B44" s="1244"/>
      <c r="C44" s="1245"/>
      <c r="D44" s="85"/>
      <c r="E44" s="1250" t="s">
        <v>28</v>
      </c>
      <c r="F44" s="1250"/>
      <c r="G44" s="1250"/>
      <c r="H44" s="1251"/>
      <c r="I44" s="86">
        <v>1708</v>
      </c>
      <c r="J44" s="87">
        <v>1622</v>
      </c>
      <c r="K44" s="87">
        <v>1585</v>
      </c>
      <c r="L44" s="87">
        <v>1365</v>
      </c>
      <c r="M44" s="88">
        <v>1221</v>
      </c>
    </row>
    <row r="45" spans="2:13" ht="27.75" customHeight="1" x14ac:dyDescent="0.15">
      <c r="B45" s="1244"/>
      <c r="C45" s="1245"/>
      <c r="D45" s="85"/>
      <c r="E45" s="1250" t="s">
        <v>29</v>
      </c>
      <c r="F45" s="1250"/>
      <c r="G45" s="1250"/>
      <c r="H45" s="1251"/>
      <c r="I45" s="86">
        <v>2521</v>
      </c>
      <c r="J45" s="87">
        <v>2289</v>
      </c>
      <c r="K45" s="87">
        <v>2220</v>
      </c>
      <c r="L45" s="87">
        <v>2190</v>
      </c>
      <c r="M45" s="88">
        <v>2155</v>
      </c>
    </row>
    <row r="46" spans="2:13" ht="27.75" customHeight="1" x14ac:dyDescent="0.15">
      <c r="B46" s="1244"/>
      <c r="C46" s="1245"/>
      <c r="D46" s="89"/>
      <c r="E46" s="1250" t="s">
        <v>30</v>
      </c>
      <c r="F46" s="1250"/>
      <c r="G46" s="1250"/>
      <c r="H46" s="1251"/>
      <c r="I46" s="86" t="s">
        <v>534</v>
      </c>
      <c r="J46" s="87" t="s">
        <v>534</v>
      </c>
      <c r="K46" s="87" t="s">
        <v>534</v>
      </c>
      <c r="L46" s="87" t="s">
        <v>534</v>
      </c>
      <c r="M46" s="88" t="s">
        <v>534</v>
      </c>
    </row>
    <row r="47" spans="2:13" ht="27.75" customHeight="1" x14ac:dyDescent="0.15">
      <c r="B47" s="1244"/>
      <c r="C47" s="1245"/>
      <c r="D47" s="90"/>
      <c r="E47" s="1252" t="s">
        <v>31</v>
      </c>
      <c r="F47" s="1253"/>
      <c r="G47" s="1253"/>
      <c r="H47" s="1254"/>
      <c r="I47" s="86" t="s">
        <v>534</v>
      </c>
      <c r="J47" s="87" t="s">
        <v>534</v>
      </c>
      <c r="K47" s="87" t="s">
        <v>534</v>
      </c>
      <c r="L47" s="87" t="s">
        <v>534</v>
      </c>
      <c r="M47" s="88" t="s">
        <v>534</v>
      </c>
    </row>
    <row r="48" spans="2:13" ht="27.75" customHeight="1" x14ac:dyDescent="0.15">
      <c r="B48" s="1244"/>
      <c r="C48" s="1245"/>
      <c r="D48" s="85"/>
      <c r="E48" s="1250" t="s">
        <v>32</v>
      </c>
      <c r="F48" s="1250"/>
      <c r="G48" s="1250"/>
      <c r="H48" s="1251"/>
      <c r="I48" s="86" t="s">
        <v>534</v>
      </c>
      <c r="J48" s="87" t="s">
        <v>534</v>
      </c>
      <c r="K48" s="87" t="s">
        <v>534</v>
      </c>
      <c r="L48" s="87" t="s">
        <v>534</v>
      </c>
      <c r="M48" s="88" t="s">
        <v>534</v>
      </c>
    </row>
    <row r="49" spans="2:13" ht="27.75" customHeight="1" x14ac:dyDescent="0.15">
      <c r="B49" s="1246"/>
      <c r="C49" s="1247"/>
      <c r="D49" s="85"/>
      <c r="E49" s="1250" t="s">
        <v>33</v>
      </c>
      <c r="F49" s="1250"/>
      <c r="G49" s="1250"/>
      <c r="H49" s="1251"/>
      <c r="I49" s="86" t="s">
        <v>534</v>
      </c>
      <c r="J49" s="87" t="s">
        <v>534</v>
      </c>
      <c r="K49" s="87" t="s">
        <v>534</v>
      </c>
      <c r="L49" s="87" t="s">
        <v>534</v>
      </c>
      <c r="M49" s="88">
        <v>11</v>
      </c>
    </row>
    <row r="50" spans="2:13" ht="27.75" customHeight="1" x14ac:dyDescent="0.15">
      <c r="B50" s="1255" t="s">
        <v>34</v>
      </c>
      <c r="C50" s="1256"/>
      <c r="D50" s="91"/>
      <c r="E50" s="1250" t="s">
        <v>35</v>
      </c>
      <c r="F50" s="1250"/>
      <c r="G50" s="1250"/>
      <c r="H50" s="1251"/>
      <c r="I50" s="86">
        <v>7260</v>
      </c>
      <c r="J50" s="87">
        <v>7376</v>
      </c>
      <c r="K50" s="87">
        <v>7825</v>
      </c>
      <c r="L50" s="87">
        <v>7984</v>
      </c>
      <c r="M50" s="88">
        <v>8082</v>
      </c>
    </row>
    <row r="51" spans="2:13" ht="27.75" customHeight="1" x14ac:dyDescent="0.15">
      <c r="B51" s="1244"/>
      <c r="C51" s="1245"/>
      <c r="D51" s="85"/>
      <c r="E51" s="1250" t="s">
        <v>36</v>
      </c>
      <c r="F51" s="1250"/>
      <c r="G51" s="1250"/>
      <c r="H51" s="1251"/>
      <c r="I51" s="86">
        <v>263</v>
      </c>
      <c r="J51" s="87">
        <v>253</v>
      </c>
      <c r="K51" s="87">
        <v>236</v>
      </c>
      <c r="L51" s="87">
        <v>212</v>
      </c>
      <c r="M51" s="88">
        <v>184</v>
      </c>
    </row>
    <row r="52" spans="2:13" ht="27.75" customHeight="1" x14ac:dyDescent="0.15">
      <c r="B52" s="1246"/>
      <c r="C52" s="1247"/>
      <c r="D52" s="85"/>
      <c r="E52" s="1250" t="s">
        <v>37</v>
      </c>
      <c r="F52" s="1250"/>
      <c r="G52" s="1250"/>
      <c r="H52" s="1251"/>
      <c r="I52" s="86">
        <v>19932</v>
      </c>
      <c r="J52" s="87">
        <v>20049</v>
      </c>
      <c r="K52" s="87">
        <v>19542</v>
      </c>
      <c r="L52" s="87">
        <v>19383</v>
      </c>
      <c r="M52" s="88">
        <v>18695</v>
      </c>
    </row>
    <row r="53" spans="2:13" ht="27.75" customHeight="1" thickBot="1" x14ac:dyDescent="0.2">
      <c r="B53" s="1257" t="s">
        <v>38</v>
      </c>
      <c r="C53" s="1258"/>
      <c r="D53" s="92"/>
      <c r="E53" s="1259" t="s">
        <v>39</v>
      </c>
      <c r="F53" s="1259"/>
      <c r="G53" s="1259"/>
      <c r="H53" s="1260"/>
      <c r="I53" s="93">
        <v>2490</v>
      </c>
      <c r="J53" s="94">
        <v>919</v>
      </c>
      <c r="K53" s="94">
        <v>-84</v>
      </c>
      <c r="L53" s="94">
        <v>-1964</v>
      </c>
      <c r="M53" s="95">
        <v>-2899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CbZYn9cDrlF+QjfMnDLmeh7tIL7zY1ruG/hURptKJ+SdW1G1yGoa/2nAuhs/YpOWTJOnOrDuIbJkc9FxwxrTw==" saltValue="pk842lOWnknOQUpfOMWT2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579</v>
      </c>
      <c r="G54" s="104" t="s">
        <v>580</v>
      </c>
      <c r="H54" s="105" t="s">
        <v>581</v>
      </c>
    </row>
    <row r="55" spans="2:8" ht="52.5" customHeight="1" x14ac:dyDescent="0.15">
      <c r="B55" s="106"/>
      <c r="C55" s="1269" t="s">
        <v>42</v>
      </c>
      <c r="D55" s="1269"/>
      <c r="E55" s="1270"/>
      <c r="F55" s="107">
        <v>2777</v>
      </c>
      <c r="G55" s="107">
        <v>2744</v>
      </c>
      <c r="H55" s="108">
        <v>2701</v>
      </c>
    </row>
    <row r="56" spans="2:8" ht="52.5" customHeight="1" x14ac:dyDescent="0.15">
      <c r="B56" s="109"/>
      <c r="C56" s="1271" t="s">
        <v>43</v>
      </c>
      <c r="D56" s="1271"/>
      <c r="E56" s="1272"/>
      <c r="F56" s="110">
        <v>1936</v>
      </c>
      <c r="G56" s="110">
        <v>1841</v>
      </c>
      <c r="H56" s="111">
        <v>1840</v>
      </c>
    </row>
    <row r="57" spans="2:8" ht="53.25" customHeight="1" x14ac:dyDescent="0.15">
      <c r="B57" s="109"/>
      <c r="C57" s="1273" t="s">
        <v>44</v>
      </c>
      <c r="D57" s="1273"/>
      <c r="E57" s="1274"/>
      <c r="F57" s="112">
        <v>4617</v>
      </c>
      <c r="G57" s="112">
        <v>4926</v>
      </c>
      <c r="H57" s="113">
        <v>5091</v>
      </c>
    </row>
    <row r="58" spans="2:8" ht="45.75" customHeight="1" x14ac:dyDescent="0.15">
      <c r="B58" s="114"/>
      <c r="C58" s="1261" t="s">
        <v>606</v>
      </c>
      <c r="D58" s="1262"/>
      <c r="E58" s="1263"/>
      <c r="F58" s="115">
        <v>1823</v>
      </c>
      <c r="G58" s="115">
        <v>1863</v>
      </c>
      <c r="H58" s="116">
        <v>1903</v>
      </c>
    </row>
    <row r="59" spans="2:8" ht="45.75" customHeight="1" x14ac:dyDescent="0.15">
      <c r="B59" s="114"/>
      <c r="C59" s="1261" t="s">
        <v>604</v>
      </c>
      <c r="D59" s="1262"/>
      <c r="E59" s="1263"/>
      <c r="F59" s="115">
        <v>1058</v>
      </c>
      <c r="G59" s="115">
        <v>1177</v>
      </c>
      <c r="H59" s="116">
        <v>1179</v>
      </c>
    </row>
    <row r="60" spans="2:8" ht="45.75" customHeight="1" x14ac:dyDescent="0.15">
      <c r="B60" s="114"/>
      <c r="C60" s="1261" t="s">
        <v>605</v>
      </c>
      <c r="D60" s="1262"/>
      <c r="E60" s="1263"/>
      <c r="F60" s="115">
        <v>730</v>
      </c>
      <c r="G60" s="115">
        <v>911</v>
      </c>
      <c r="H60" s="116">
        <v>1066</v>
      </c>
    </row>
    <row r="61" spans="2:8" ht="45.75" customHeight="1" x14ac:dyDescent="0.15">
      <c r="B61" s="114"/>
      <c r="C61" s="1261" t="s">
        <v>602</v>
      </c>
      <c r="D61" s="1262"/>
      <c r="E61" s="1263"/>
      <c r="F61" s="115">
        <v>566</v>
      </c>
      <c r="G61" s="115">
        <v>566</v>
      </c>
      <c r="H61" s="116">
        <v>566</v>
      </c>
    </row>
    <row r="62" spans="2:8" ht="45.75" customHeight="1" thickBot="1" x14ac:dyDescent="0.2">
      <c r="B62" s="117"/>
      <c r="C62" s="1264" t="s">
        <v>603</v>
      </c>
      <c r="D62" s="1265"/>
      <c r="E62" s="1266"/>
      <c r="F62" s="118">
        <v>210</v>
      </c>
      <c r="G62" s="118">
        <v>179</v>
      </c>
      <c r="H62" s="119">
        <v>149</v>
      </c>
    </row>
    <row r="63" spans="2:8" ht="52.5" customHeight="1" thickBot="1" x14ac:dyDescent="0.2">
      <c r="B63" s="120"/>
      <c r="C63" s="1267" t="s">
        <v>45</v>
      </c>
      <c r="D63" s="1267"/>
      <c r="E63" s="1268"/>
      <c r="F63" s="121">
        <v>9330</v>
      </c>
      <c r="G63" s="121">
        <v>9511</v>
      </c>
      <c r="H63" s="122">
        <v>9632</v>
      </c>
    </row>
    <row r="64" spans="2:8" ht="15" customHeight="1" x14ac:dyDescent="0.15"/>
    <row r="65" ht="0" hidden="1" customHeight="1" x14ac:dyDescent="0.15"/>
    <row r="66" ht="0" hidden="1" customHeight="1" x14ac:dyDescent="0.15"/>
  </sheetData>
  <sheetProtection algorithmName="SHA-512" hashValue="PAeJA0Tfm+cFFXucAB0OWVeWQUjmOWOhcJFwQzrHLqWFSoVlEXtPUolEtbV5GpTMxF7NBT8kYFbtuTmnQOwiYQ==" saltValue="FFTGWD0ilVhNnPu+BzOc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CS18" sqref="CS18"/>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610</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611</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577</v>
      </c>
      <c r="BQ50" s="1280"/>
      <c r="BR50" s="1280"/>
      <c r="BS50" s="1280"/>
      <c r="BT50" s="1280"/>
      <c r="BU50" s="1280"/>
      <c r="BV50" s="1280"/>
      <c r="BW50" s="1280"/>
      <c r="BX50" s="1280" t="s">
        <v>578</v>
      </c>
      <c r="BY50" s="1280"/>
      <c r="BZ50" s="1280"/>
      <c r="CA50" s="1280"/>
      <c r="CB50" s="1280"/>
      <c r="CC50" s="1280"/>
      <c r="CD50" s="1280"/>
      <c r="CE50" s="1280"/>
      <c r="CF50" s="1280" t="s">
        <v>579</v>
      </c>
      <c r="CG50" s="1280"/>
      <c r="CH50" s="1280"/>
      <c r="CI50" s="1280"/>
      <c r="CJ50" s="1280"/>
      <c r="CK50" s="1280"/>
      <c r="CL50" s="1280"/>
      <c r="CM50" s="1280"/>
      <c r="CN50" s="1280" t="s">
        <v>580</v>
      </c>
      <c r="CO50" s="1280"/>
      <c r="CP50" s="1280"/>
      <c r="CQ50" s="1280"/>
      <c r="CR50" s="1280"/>
      <c r="CS50" s="1280"/>
      <c r="CT50" s="1280"/>
      <c r="CU50" s="1280"/>
      <c r="CV50" s="1280" t="s">
        <v>581</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612</v>
      </c>
      <c r="AO51" s="1278"/>
      <c r="AP51" s="1278"/>
      <c r="AQ51" s="1278"/>
      <c r="AR51" s="1278"/>
      <c r="AS51" s="1278"/>
      <c r="AT51" s="1278"/>
      <c r="AU51" s="1278"/>
      <c r="AV51" s="1278"/>
      <c r="AW51" s="1278"/>
      <c r="AX51" s="1278"/>
      <c r="AY51" s="1278"/>
      <c r="AZ51" s="1278"/>
      <c r="BA51" s="1278"/>
      <c r="BB51" s="1278" t="s">
        <v>614</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615</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58.6</v>
      </c>
      <c r="CO53" s="1275"/>
      <c r="CP53" s="1275"/>
      <c r="CQ53" s="1275"/>
      <c r="CR53" s="1275"/>
      <c r="CS53" s="1275"/>
      <c r="CT53" s="1275"/>
      <c r="CU53" s="1275"/>
      <c r="CV53" s="1275">
        <v>60.6</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616</v>
      </c>
      <c r="AO55" s="1280"/>
      <c r="AP55" s="1280"/>
      <c r="AQ55" s="1280"/>
      <c r="AR55" s="1280"/>
      <c r="AS55" s="1280"/>
      <c r="AT55" s="1280"/>
      <c r="AU55" s="1280"/>
      <c r="AV55" s="1280"/>
      <c r="AW55" s="1280"/>
      <c r="AX55" s="1280"/>
      <c r="AY55" s="1280"/>
      <c r="AZ55" s="1280"/>
      <c r="BA55" s="1280"/>
      <c r="BB55" s="1278" t="s">
        <v>614</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32.9</v>
      </c>
      <c r="CO55" s="1275"/>
      <c r="CP55" s="1275"/>
      <c r="CQ55" s="1275"/>
      <c r="CR55" s="1275"/>
      <c r="CS55" s="1275"/>
      <c r="CT55" s="1275"/>
      <c r="CU55" s="1275"/>
      <c r="CV55" s="1275">
        <v>28.5</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617</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57</v>
      </c>
      <c r="CO57" s="1275"/>
      <c r="CP57" s="1275"/>
      <c r="CQ57" s="1275"/>
      <c r="CR57" s="1275"/>
      <c r="CS57" s="1275"/>
      <c r="CT57" s="1275"/>
      <c r="CU57" s="1275"/>
      <c r="CV57" s="1275">
        <v>56.7</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618</v>
      </c>
    </row>
    <row r="64" spans="1:109" x14ac:dyDescent="0.15">
      <c r="B64" s="374"/>
      <c r="G64" s="381"/>
      <c r="I64" s="394"/>
      <c r="J64" s="394"/>
      <c r="K64" s="394"/>
      <c r="L64" s="394"/>
      <c r="M64" s="394"/>
      <c r="N64" s="395"/>
      <c r="AM64" s="381"/>
      <c r="AN64" s="381" t="s">
        <v>609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619</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611</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577</v>
      </c>
      <c r="BQ72" s="1280"/>
      <c r="BR72" s="1280"/>
      <c r="BS72" s="1280"/>
      <c r="BT72" s="1280"/>
      <c r="BU72" s="1280"/>
      <c r="BV72" s="1280"/>
      <c r="BW72" s="1280"/>
      <c r="BX72" s="1280" t="s">
        <v>578</v>
      </c>
      <c r="BY72" s="1280"/>
      <c r="BZ72" s="1280"/>
      <c r="CA72" s="1280"/>
      <c r="CB72" s="1280"/>
      <c r="CC72" s="1280"/>
      <c r="CD72" s="1280"/>
      <c r="CE72" s="1280"/>
      <c r="CF72" s="1280" t="s">
        <v>579</v>
      </c>
      <c r="CG72" s="1280"/>
      <c r="CH72" s="1280"/>
      <c r="CI72" s="1280"/>
      <c r="CJ72" s="1280"/>
      <c r="CK72" s="1280"/>
      <c r="CL72" s="1280"/>
      <c r="CM72" s="1280"/>
      <c r="CN72" s="1280" t="s">
        <v>580</v>
      </c>
      <c r="CO72" s="1280"/>
      <c r="CP72" s="1280"/>
      <c r="CQ72" s="1280"/>
      <c r="CR72" s="1280"/>
      <c r="CS72" s="1280"/>
      <c r="CT72" s="1280"/>
      <c r="CU72" s="1280"/>
      <c r="CV72" s="1280" t="s">
        <v>581</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612</v>
      </c>
      <c r="AO73" s="1278"/>
      <c r="AP73" s="1278"/>
      <c r="AQ73" s="1278"/>
      <c r="AR73" s="1278"/>
      <c r="AS73" s="1278"/>
      <c r="AT73" s="1278"/>
      <c r="AU73" s="1278"/>
      <c r="AV73" s="1278"/>
      <c r="AW73" s="1278"/>
      <c r="AX73" s="1278"/>
      <c r="AY73" s="1278"/>
      <c r="AZ73" s="1278"/>
      <c r="BA73" s="1278"/>
      <c r="BB73" s="1278" t="s">
        <v>613</v>
      </c>
      <c r="BC73" s="1278"/>
      <c r="BD73" s="1278"/>
      <c r="BE73" s="1278"/>
      <c r="BF73" s="1278"/>
      <c r="BG73" s="1278"/>
      <c r="BH73" s="1278"/>
      <c r="BI73" s="1278"/>
      <c r="BJ73" s="1278"/>
      <c r="BK73" s="1278"/>
      <c r="BL73" s="1278"/>
      <c r="BM73" s="1278"/>
      <c r="BN73" s="1278"/>
      <c r="BO73" s="1278"/>
      <c r="BP73" s="1275">
        <v>34.9</v>
      </c>
      <c r="BQ73" s="1275"/>
      <c r="BR73" s="1275"/>
      <c r="BS73" s="1275"/>
      <c r="BT73" s="1275"/>
      <c r="BU73" s="1275"/>
      <c r="BV73" s="1275"/>
      <c r="BW73" s="1275"/>
      <c r="BX73" s="1275">
        <v>13.1</v>
      </c>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620</v>
      </c>
      <c r="BC75" s="1278"/>
      <c r="BD75" s="1278"/>
      <c r="BE75" s="1278"/>
      <c r="BF75" s="1278"/>
      <c r="BG75" s="1278"/>
      <c r="BH75" s="1278"/>
      <c r="BI75" s="1278"/>
      <c r="BJ75" s="1278"/>
      <c r="BK75" s="1278"/>
      <c r="BL75" s="1278"/>
      <c r="BM75" s="1278"/>
      <c r="BN75" s="1278"/>
      <c r="BO75" s="1278"/>
      <c r="BP75" s="1275">
        <v>11.8</v>
      </c>
      <c r="BQ75" s="1275"/>
      <c r="BR75" s="1275"/>
      <c r="BS75" s="1275"/>
      <c r="BT75" s="1275"/>
      <c r="BU75" s="1275"/>
      <c r="BV75" s="1275"/>
      <c r="BW75" s="1275"/>
      <c r="BX75" s="1275">
        <v>9.6999999999999993</v>
      </c>
      <c r="BY75" s="1275"/>
      <c r="BZ75" s="1275"/>
      <c r="CA75" s="1275"/>
      <c r="CB75" s="1275"/>
      <c r="CC75" s="1275"/>
      <c r="CD75" s="1275"/>
      <c r="CE75" s="1275"/>
      <c r="CF75" s="1275">
        <v>8.8000000000000007</v>
      </c>
      <c r="CG75" s="1275"/>
      <c r="CH75" s="1275"/>
      <c r="CI75" s="1275"/>
      <c r="CJ75" s="1275"/>
      <c r="CK75" s="1275"/>
      <c r="CL75" s="1275"/>
      <c r="CM75" s="1275"/>
      <c r="CN75" s="1275">
        <v>7.6</v>
      </c>
      <c r="CO75" s="1275"/>
      <c r="CP75" s="1275"/>
      <c r="CQ75" s="1275"/>
      <c r="CR75" s="1275"/>
      <c r="CS75" s="1275"/>
      <c r="CT75" s="1275"/>
      <c r="CU75" s="1275"/>
      <c r="CV75" s="1275">
        <v>6.6</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621</v>
      </c>
      <c r="AO77" s="1280"/>
      <c r="AP77" s="1280"/>
      <c r="AQ77" s="1280"/>
      <c r="AR77" s="1280"/>
      <c r="AS77" s="1280"/>
      <c r="AT77" s="1280"/>
      <c r="AU77" s="1280"/>
      <c r="AV77" s="1280"/>
      <c r="AW77" s="1280"/>
      <c r="AX77" s="1280"/>
      <c r="AY77" s="1280"/>
      <c r="AZ77" s="1280"/>
      <c r="BA77" s="1280"/>
      <c r="BB77" s="1278" t="s">
        <v>614</v>
      </c>
      <c r="BC77" s="1278"/>
      <c r="BD77" s="1278"/>
      <c r="BE77" s="1278"/>
      <c r="BF77" s="1278"/>
      <c r="BG77" s="1278"/>
      <c r="BH77" s="1278"/>
      <c r="BI77" s="1278"/>
      <c r="BJ77" s="1278"/>
      <c r="BK77" s="1278"/>
      <c r="BL77" s="1278"/>
      <c r="BM77" s="1278"/>
      <c r="BN77" s="1278"/>
      <c r="BO77" s="1278"/>
      <c r="BP77" s="1275">
        <v>54.6</v>
      </c>
      <c r="BQ77" s="1275"/>
      <c r="BR77" s="1275"/>
      <c r="BS77" s="1275"/>
      <c r="BT77" s="1275"/>
      <c r="BU77" s="1275"/>
      <c r="BV77" s="1275"/>
      <c r="BW77" s="1275"/>
      <c r="BX77" s="1275">
        <v>48.7</v>
      </c>
      <c r="BY77" s="1275"/>
      <c r="BZ77" s="1275"/>
      <c r="CA77" s="1275"/>
      <c r="CB77" s="1275"/>
      <c r="CC77" s="1275"/>
      <c r="CD77" s="1275"/>
      <c r="CE77" s="1275"/>
      <c r="CF77" s="1275">
        <v>36.5</v>
      </c>
      <c r="CG77" s="1275"/>
      <c r="CH77" s="1275"/>
      <c r="CI77" s="1275"/>
      <c r="CJ77" s="1275"/>
      <c r="CK77" s="1275"/>
      <c r="CL77" s="1275"/>
      <c r="CM77" s="1275"/>
      <c r="CN77" s="1275">
        <v>32.9</v>
      </c>
      <c r="CO77" s="1275"/>
      <c r="CP77" s="1275"/>
      <c r="CQ77" s="1275"/>
      <c r="CR77" s="1275"/>
      <c r="CS77" s="1275"/>
      <c r="CT77" s="1275"/>
      <c r="CU77" s="1275"/>
      <c r="CV77" s="1275">
        <v>28.5</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622</v>
      </c>
      <c r="BC79" s="1278"/>
      <c r="BD79" s="1278"/>
      <c r="BE79" s="1278"/>
      <c r="BF79" s="1278"/>
      <c r="BG79" s="1278"/>
      <c r="BH79" s="1278"/>
      <c r="BI79" s="1278"/>
      <c r="BJ79" s="1278"/>
      <c r="BK79" s="1278"/>
      <c r="BL79" s="1278"/>
      <c r="BM79" s="1278"/>
      <c r="BN79" s="1278"/>
      <c r="BO79" s="1278"/>
      <c r="BP79" s="1275">
        <v>11.2</v>
      </c>
      <c r="BQ79" s="1275"/>
      <c r="BR79" s="1275"/>
      <c r="BS79" s="1275"/>
      <c r="BT79" s="1275"/>
      <c r="BU79" s="1275"/>
      <c r="BV79" s="1275"/>
      <c r="BW79" s="1275"/>
      <c r="BX79" s="1275">
        <v>10.4</v>
      </c>
      <c r="BY79" s="1275"/>
      <c r="BZ79" s="1275"/>
      <c r="CA79" s="1275"/>
      <c r="CB79" s="1275"/>
      <c r="CC79" s="1275"/>
      <c r="CD79" s="1275"/>
      <c r="CE79" s="1275"/>
      <c r="CF79" s="1275">
        <v>9</v>
      </c>
      <c r="CG79" s="1275"/>
      <c r="CH79" s="1275"/>
      <c r="CI79" s="1275"/>
      <c r="CJ79" s="1275"/>
      <c r="CK79" s="1275"/>
      <c r="CL79" s="1275"/>
      <c r="CM79" s="1275"/>
      <c r="CN79" s="1275">
        <v>8.1999999999999993</v>
      </c>
      <c r="CO79" s="1275"/>
      <c r="CP79" s="1275"/>
      <c r="CQ79" s="1275"/>
      <c r="CR79" s="1275"/>
      <c r="CS79" s="1275"/>
      <c r="CT79" s="1275"/>
      <c r="CU79" s="1275"/>
      <c r="CV79" s="1275">
        <v>8</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uNbbdIhjDQl0AD2UzIQO9fYLu98vFx7x1xeBDgE0buAwzJQiCXIX+TyatB5IrA0jk0AThU29h4YjXiGmXEddA==" saltValue="rrr18zpngSekjg7s5oPtN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CS18" sqref="CS18"/>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SYab7c0O693E5+CZpwWFtmo3tLsggM8mwB+Ei1NjpNA1pc2427cYdzc2JUGKpqkSYaPD8GUWYkoLPdYwvWTmg==" saltValue="icqWpGGsoxhA3nwb6TeFg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CS18" sqref="CS18"/>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6p19KIPE4sHb+B/zGiArEpJcs8JCEHVoeev8f1gjFs0fGfUvMTt91uIDSNTmFMZnNVDSiZteSBP8f1dh/mU+Q==" saltValue="ukoPgimVdFKvTWCPUkVaV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574</v>
      </c>
      <c r="G2" s="136"/>
      <c r="H2" s="137"/>
    </row>
    <row r="3" spans="1:8" x14ac:dyDescent="0.15">
      <c r="A3" s="133" t="s">
        <v>567</v>
      </c>
      <c r="B3" s="138"/>
      <c r="C3" s="139"/>
      <c r="D3" s="140">
        <v>128725</v>
      </c>
      <c r="E3" s="141"/>
      <c r="F3" s="142">
        <v>74444</v>
      </c>
      <c r="G3" s="143"/>
      <c r="H3" s="144"/>
    </row>
    <row r="4" spans="1:8" x14ac:dyDescent="0.15">
      <c r="A4" s="145"/>
      <c r="B4" s="146"/>
      <c r="C4" s="147"/>
      <c r="D4" s="148">
        <v>103145</v>
      </c>
      <c r="E4" s="149"/>
      <c r="F4" s="150">
        <v>34175</v>
      </c>
      <c r="G4" s="151"/>
      <c r="H4" s="152"/>
    </row>
    <row r="5" spans="1:8" x14ac:dyDescent="0.15">
      <c r="A5" s="133" t="s">
        <v>569</v>
      </c>
      <c r="B5" s="138"/>
      <c r="C5" s="139"/>
      <c r="D5" s="140">
        <v>122244</v>
      </c>
      <c r="E5" s="141"/>
      <c r="F5" s="142">
        <v>85205</v>
      </c>
      <c r="G5" s="143"/>
      <c r="H5" s="144"/>
    </row>
    <row r="6" spans="1:8" x14ac:dyDescent="0.15">
      <c r="A6" s="145"/>
      <c r="B6" s="146"/>
      <c r="C6" s="147"/>
      <c r="D6" s="148">
        <v>109432</v>
      </c>
      <c r="E6" s="149"/>
      <c r="F6" s="150">
        <v>38847</v>
      </c>
      <c r="G6" s="151"/>
      <c r="H6" s="152"/>
    </row>
    <row r="7" spans="1:8" x14ac:dyDescent="0.15">
      <c r="A7" s="133" t="s">
        <v>570</v>
      </c>
      <c r="B7" s="138"/>
      <c r="C7" s="139"/>
      <c r="D7" s="140">
        <v>93697</v>
      </c>
      <c r="E7" s="141"/>
      <c r="F7" s="142">
        <v>69469</v>
      </c>
      <c r="G7" s="143"/>
      <c r="H7" s="144"/>
    </row>
    <row r="8" spans="1:8" x14ac:dyDescent="0.15">
      <c r="A8" s="145"/>
      <c r="B8" s="146"/>
      <c r="C8" s="147"/>
      <c r="D8" s="148">
        <v>72298</v>
      </c>
      <c r="E8" s="149"/>
      <c r="F8" s="150">
        <v>38215</v>
      </c>
      <c r="G8" s="151"/>
      <c r="H8" s="152"/>
    </row>
    <row r="9" spans="1:8" x14ac:dyDescent="0.15">
      <c r="A9" s="133" t="s">
        <v>571</v>
      </c>
      <c r="B9" s="138"/>
      <c r="C9" s="139"/>
      <c r="D9" s="140">
        <v>95870</v>
      </c>
      <c r="E9" s="141"/>
      <c r="F9" s="142">
        <v>67293</v>
      </c>
      <c r="G9" s="143"/>
      <c r="H9" s="144"/>
    </row>
    <row r="10" spans="1:8" x14ac:dyDescent="0.15">
      <c r="A10" s="145"/>
      <c r="B10" s="146"/>
      <c r="C10" s="147"/>
      <c r="D10" s="148">
        <v>89707</v>
      </c>
      <c r="E10" s="149"/>
      <c r="F10" s="150">
        <v>35076</v>
      </c>
      <c r="G10" s="151"/>
      <c r="H10" s="152"/>
    </row>
    <row r="11" spans="1:8" x14ac:dyDescent="0.15">
      <c r="A11" s="133" t="s">
        <v>572</v>
      </c>
      <c r="B11" s="138"/>
      <c r="C11" s="139"/>
      <c r="D11" s="140">
        <v>72363</v>
      </c>
      <c r="E11" s="141"/>
      <c r="F11" s="142">
        <v>67343</v>
      </c>
      <c r="G11" s="143"/>
      <c r="H11" s="144"/>
    </row>
    <row r="12" spans="1:8" x14ac:dyDescent="0.15">
      <c r="A12" s="145"/>
      <c r="B12" s="146"/>
      <c r="C12" s="153"/>
      <c r="D12" s="148">
        <v>64477</v>
      </c>
      <c r="E12" s="149"/>
      <c r="F12" s="150">
        <v>32865</v>
      </c>
      <c r="G12" s="151"/>
      <c r="H12" s="152"/>
    </row>
    <row r="13" spans="1:8" x14ac:dyDescent="0.15">
      <c r="A13" s="133"/>
      <c r="B13" s="138"/>
      <c r="C13" s="154"/>
      <c r="D13" s="155">
        <v>102580</v>
      </c>
      <c r="E13" s="156"/>
      <c r="F13" s="157">
        <v>72751</v>
      </c>
      <c r="G13" s="158"/>
      <c r="H13" s="144"/>
    </row>
    <row r="14" spans="1:8" x14ac:dyDescent="0.15">
      <c r="A14" s="145"/>
      <c r="B14" s="146"/>
      <c r="C14" s="147"/>
      <c r="D14" s="148">
        <v>87812</v>
      </c>
      <c r="E14" s="149"/>
      <c r="F14" s="150">
        <v>35836</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0.48</v>
      </c>
      <c r="C19" s="159">
        <f>ROUND(VALUE(SUBSTITUTE(実質収支比率等に係る経年分析!G$48,"▲","-")),2)</f>
        <v>0.75</v>
      </c>
      <c r="D19" s="159">
        <f>ROUND(VALUE(SUBSTITUTE(実質収支比率等に係る経年分析!H$48,"▲","-")),2)</f>
        <v>0.42</v>
      </c>
      <c r="E19" s="159">
        <f>ROUND(VALUE(SUBSTITUTE(実質収支比率等に係る経年分析!I$48,"▲","-")),2)</f>
        <v>0.76</v>
      </c>
      <c r="F19" s="159">
        <f>ROUND(VALUE(SUBSTITUTE(実質収支比率等に係る経年分析!J$48,"▲","-")),2)</f>
        <v>0.8</v>
      </c>
    </row>
    <row r="20" spans="1:11" x14ac:dyDescent="0.15">
      <c r="A20" s="159" t="s">
        <v>49</v>
      </c>
      <c r="B20" s="159">
        <f>ROUND(VALUE(SUBSTITUTE(実質収支比率等に係る経年分析!F$47,"▲","-")),2)</f>
        <v>30.96</v>
      </c>
      <c r="C20" s="159">
        <f>ROUND(VALUE(SUBSTITUTE(実質収支比率等に係る経年分析!G$47,"▲","-")),2)</f>
        <v>31.37</v>
      </c>
      <c r="D20" s="159">
        <f>ROUND(VALUE(SUBSTITUTE(実質収支比率等に係る経年分析!H$47,"▲","-")),2)</f>
        <v>30.75</v>
      </c>
      <c r="E20" s="159">
        <f>ROUND(VALUE(SUBSTITUTE(実質収支比率等に係る経年分析!I$47,"▲","-")),2)</f>
        <v>31</v>
      </c>
      <c r="F20" s="159">
        <f>ROUND(VALUE(SUBSTITUTE(実質収支比率等に係る経年分析!J$47,"▲","-")),2)</f>
        <v>31.94</v>
      </c>
    </row>
    <row r="21" spans="1:11" x14ac:dyDescent="0.15">
      <c r="A21" s="159" t="s">
        <v>50</v>
      </c>
      <c r="B21" s="159">
        <f>IF(ISNUMBER(VALUE(SUBSTITUTE(実質収支比率等に係る経年分析!F$49,"▲","-"))),ROUND(VALUE(SUBSTITUTE(実質収支比率等に係る経年分析!F$49,"▲","-")),2),NA())</f>
        <v>8.52</v>
      </c>
      <c r="C21" s="159">
        <f>IF(ISNUMBER(VALUE(SUBSTITUTE(実質収支比率等に係る経年分析!G$49,"▲","-"))),ROUND(VALUE(SUBSTITUTE(実質収支比率等に係る経年分析!G$49,"▲","-")),2),NA())</f>
        <v>5.91</v>
      </c>
      <c r="D21" s="159">
        <f>IF(ISNUMBER(VALUE(SUBSTITUTE(実質収支比率等に係る経年分析!H$49,"▲","-"))),ROUND(VALUE(SUBSTITUTE(実質収支比率等に係る経年分析!H$49,"▲","-")),2),NA())</f>
        <v>10.95</v>
      </c>
      <c r="E21" s="159">
        <f>IF(ISNUMBER(VALUE(SUBSTITUTE(実質収支比率等に係る経年分析!I$49,"▲","-"))),ROUND(VALUE(SUBSTITUTE(実質収支比率等に係る経年分析!I$49,"▲","-")),2),NA())</f>
        <v>13.73</v>
      </c>
      <c r="F21" s="159">
        <f>IF(ISNUMBER(VALUE(SUBSTITUTE(実質収支比率等に係る経年分析!J$49,"▲","-"))),ROUND(VALUE(SUBSTITUTE(実質収支比率等に係る経年分析!J$49,"▲","-")),2),NA())</f>
        <v>13.73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0.05</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7.0000000000000007E-2</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0.04</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0.04</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x14ac:dyDescent="0.15">
      <c r="A30" s="160" t="str">
        <f>IF(連結実質赤字比率に係る赤字・黒字の構成分析!C$40="",NA(),連結実質赤字比率に係る赤字・黒字の構成分析!C$40)</f>
        <v>宅地造成事業特別会計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0.08</v>
      </c>
    </row>
    <row r="31" spans="1:11" x14ac:dyDescent="0.15">
      <c r="A31" s="160" t="str">
        <f>IF(連結実質赤字比率に係る赤字・黒字の構成分析!C$39="",NA(),連結実質赤字比率に係る赤字・黒字の構成分析!C$39)</f>
        <v>特定環境保全公共下水道事業特別会計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0.14000000000000001</v>
      </c>
    </row>
    <row r="32" spans="1:11" x14ac:dyDescent="0.15">
      <c r="A32" s="160" t="str">
        <f>IF(連結実質赤字比率に係る赤字・黒字の構成分析!C$38="",NA(),連結実質赤字比率に係る赤字・黒字の構成分析!C$38)</f>
        <v>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0.15</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0.41</v>
      </c>
    </row>
    <row r="34" spans="1:16" x14ac:dyDescent="0.15">
      <c r="A34" s="160" t="str">
        <f>IF(連結実質赤字比率に係る赤字・黒字の構成分析!C$36="",NA(),連結実質赤字比率に係る赤字・黒字の構成分析!C$36)</f>
        <v>農業共済事業特別会計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0.52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0.56000000000000005</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0.46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0.65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0.76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0.78</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5.76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5.48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5.43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5.39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5.65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1948</v>
      </c>
      <c r="E42" s="161"/>
      <c r="F42" s="161"/>
      <c r="G42" s="161">
        <f>'実質公債費比率（分子）の構造'!L$52</f>
        <v>1953</v>
      </c>
      <c r="H42" s="161"/>
      <c r="I42" s="161"/>
      <c r="J42" s="161">
        <f>'実質公債費比率（分子）の構造'!M$52</f>
        <v>1985</v>
      </c>
      <c r="K42" s="161"/>
      <c r="L42" s="161"/>
      <c r="M42" s="161">
        <f>'実質公債費比率（分子）の構造'!N$52</f>
        <v>1966</v>
      </c>
      <c r="N42" s="161"/>
      <c r="O42" s="161"/>
      <c r="P42" s="161">
        <f>'実質公債費比率（分子）の構造'!O$52</f>
        <v>1943</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82</v>
      </c>
      <c r="C45" s="161"/>
      <c r="D45" s="161"/>
      <c r="E45" s="161">
        <f>'実質公債費比率（分子）の構造'!L$49</f>
        <v>74</v>
      </c>
      <c r="F45" s="161"/>
      <c r="G45" s="161"/>
      <c r="H45" s="161">
        <f>'実質公債費比率（分子）の構造'!M$49</f>
        <v>95</v>
      </c>
      <c r="I45" s="161"/>
      <c r="J45" s="161"/>
      <c r="K45" s="161">
        <f>'実質公債費比率（分子）の構造'!N$49</f>
        <v>149</v>
      </c>
      <c r="L45" s="161"/>
      <c r="M45" s="161"/>
      <c r="N45" s="161">
        <f>'実質公債費比率（分子）の構造'!O$49</f>
        <v>150</v>
      </c>
      <c r="O45" s="161"/>
      <c r="P45" s="161"/>
    </row>
    <row r="46" spans="1:16" x14ac:dyDescent="0.15">
      <c r="A46" s="161" t="s">
        <v>61</v>
      </c>
      <c r="B46" s="161">
        <f>'実質公債費比率（分子）の構造'!K$48</f>
        <v>996</v>
      </c>
      <c r="C46" s="161"/>
      <c r="D46" s="161"/>
      <c r="E46" s="161">
        <f>'実質公債費比率（分子）の構造'!L$48</f>
        <v>931</v>
      </c>
      <c r="F46" s="161"/>
      <c r="G46" s="161"/>
      <c r="H46" s="161">
        <f>'実質公債費比率（分子）の構造'!M$48</f>
        <v>948</v>
      </c>
      <c r="I46" s="161"/>
      <c r="J46" s="161"/>
      <c r="K46" s="161">
        <f>'実質公債費比率（分子）の構造'!N$48</f>
        <v>821</v>
      </c>
      <c r="L46" s="161"/>
      <c r="M46" s="161"/>
      <c r="N46" s="161">
        <f>'実質公債費比率（分子）の構造'!O$48</f>
        <v>792</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1590</v>
      </c>
      <c r="C49" s="161"/>
      <c r="D49" s="161"/>
      <c r="E49" s="161">
        <f>'実質公債費比率（分子）の構造'!L$45</f>
        <v>1520</v>
      </c>
      <c r="F49" s="161"/>
      <c r="G49" s="161"/>
      <c r="H49" s="161">
        <f>'実質公債費比率（分子）の構造'!M$45</f>
        <v>1517</v>
      </c>
      <c r="I49" s="161"/>
      <c r="J49" s="161"/>
      <c r="K49" s="161">
        <f>'実質公債費比率（分子）の構造'!N$45</f>
        <v>1460</v>
      </c>
      <c r="L49" s="161"/>
      <c r="M49" s="161"/>
      <c r="N49" s="161">
        <f>'実質公債費比率（分子）の構造'!O$45</f>
        <v>1335</v>
      </c>
      <c r="O49" s="161"/>
      <c r="P49" s="161"/>
    </row>
    <row r="50" spans="1:16" x14ac:dyDescent="0.15">
      <c r="A50" s="161" t="s">
        <v>65</v>
      </c>
      <c r="B50" s="161" t="e">
        <f>NA()</f>
        <v>#N/A</v>
      </c>
      <c r="C50" s="161">
        <f>IF(ISNUMBER('実質公債費比率（分子）の構造'!K$53),'実質公債費比率（分子）の構造'!K$53,NA())</f>
        <v>720</v>
      </c>
      <c r="D50" s="161" t="e">
        <f>NA()</f>
        <v>#N/A</v>
      </c>
      <c r="E50" s="161" t="e">
        <f>NA()</f>
        <v>#N/A</v>
      </c>
      <c r="F50" s="161">
        <f>IF(ISNUMBER('実質公債費比率（分子）の構造'!L$53),'実質公債費比率（分子）の構造'!L$53,NA())</f>
        <v>572</v>
      </c>
      <c r="G50" s="161" t="e">
        <f>NA()</f>
        <v>#N/A</v>
      </c>
      <c r="H50" s="161" t="e">
        <f>NA()</f>
        <v>#N/A</v>
      </c>
      <c r="I50" s="161">
        <f>IF(ISNUMBER('実質公債費比率（分子）の構造'!M$53),'実質公債費比率（分子）の構造'!M$53,NA())</f>
        <v>575</v>
      </c>
      <c r="J50" s="161" t="e">
        <f>NA()</f>
        <v>#N/A</v>
      </c>
      <c r="K50" s="161" t="e">
        <f>NA()</f>
        <v>#N/A</v>
      </c>
      <c r="L50" s="161">
        <f>IF(ISNUMBER('実質公債費比率（分子）の構造'!N$53),'実質公債費比率（分子）の構造'!N$53,NA())</f>
        <v>464</v>
      </c>
      <c r="M50" s="161" t="e">
        <f>NA()</f>
        <v>#N/A</v>
      </c>
      <c r="N50" s="161" t="e">
        <f>NA()</f>
        <v>#N/A</v>
      </c>
      <c r="O50" s="161">
        <f>IF(ISNUMBER('実質公債費比率（分子）の構造'!O$53),'実質公債費比率（分子）の構造'!O$53,NA())</f>
        <v>334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19932</v>
      </c>
      <c r="E56" s="160"/>
      <c r="F56" s="160"/>
      <c r="G56" s="160">
        <f>'将来負担比率（分子）の構造'!J$52</f>
        <v>20049</v>
      </c>
      <c r="H56" s="160"/>
      <c r="I56" s="160"/>
      <c r="J56" s="160">
        <f>'将来負担比率（分子）の構造'!K$52</f>
        <v>19542</v>
      </c>
      <c r="K56" s="160"/>
      <c r="L56" s="160"/>
      <c r="M56" s="160">
        <f>'将来負担比率（分子）の構造'!L$52</f>
        <v>19383</v>
      </c>
      <c r="N56" s="160"/>
      <c r="O56" s="160"/>
      <c r="P56" s="160">
        <f>'将来負担比率（分子）の構造'!M$52</f>
        <v>18695</v>
      </c>
    </row>
    <row r="57" spans="1:16" x14ac:dyDescent="0.15">
      <c r="A57" s="160" t="s">
        <v>36</v>
      </c>
      <c r="B57" s="160"/>
      <c r="C57" s="160"/>
      <c r="D57" s="160">
        <f>'将来負担比率（分子）の構造'!I$51</f>
        <v>263</v>
      </c>
      <c r="E57" s="160"/>
      <c r="F57" s="160"/>
      <c r="G57" s="160">
        <f>'将来負担比率（分子）の構造'!J$51</f>
        <v>253</v>
      </c>
      <c r="H57" s="160"/>
      <c r="I57" s="160"/>
      <c r="J57" s="160">
        <f>'将来負担比率（分子）の構造'!K$51</f>
        <v>236</v>
      </c>
      <c r="K57" s="160"/>
      <c r="L57" s="160"/>
      <c r="M57" s="160">
        <f>'将来負担比率（分子）の構造'!L$51</f>
        <v>212</v>
      </c>
      <c r="N57" s="160"/>
      <c r="O57" s="160"/>
      <c r="P57" s="160">
        <f>'将来負担比率（分子）の構造'!M$51</f>
        <v>184</v>
      </c>
    </row>
    <row r="58" spans="1:16" x14ac:dyDescent="0.15">
      <c r="A58" s="160" t="s">
        <v>35</v>
      </c>
      <c r="B58" s="160"/>
      <c r="C58" s="160"/>
      <c r="D58" s="160">
        <f>'将来負担比率（分子）の構造'!I$50</f>
        <v>7260</v>
      </c>
      <c r="E58" s="160"/>
      <c r="F58" s="160"/>
      <c r="G58" s="160">
        <f>'将来負担比率（分子）の構造'!J$50</f>
        <v>7376</v>
      </c>
      <c r="H58" s="160"/>
      <c r="I58" s="160"/>
      <c r="J58" s="160">
        <f>'将来負担比率（分子）の構造'!K$50</f>
        <v>7825</v>
      </c>
      <c r="K58" s="160"/>
      <c r="L58" s="160"/>
      <c r="M58" s="160">
        <f>'将来負担比率（分子）の構造'!L$50</f>
        <v>7984</v>
      </c>
      <c r="N58" s="160"/>
      <c r="O58" s="160"/>
      <c r="P58" s="160">
        <f>'将来負担比率（分子）の構造'!M$50</f>
        <v>8082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f>'将来負担比率（分子）の構造'!M$49</f>
        <v>11</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2521</v>
      </c>
      <c r="C62" s="160"/>
      <c r="D62" s="160"/>
      <c r="E62" s="160">
        <f>'将来負担比率（分子）の構造'!J$45</f>
        <v>2289</v>
      </c>
      <c r="F62" s="160"/>
      <c r="G62" s="160"/>
      <c r="H62" s="160">
        <f>'将来負担比率（分子）の構造'!K$45</f>
        <v>2220</v>
      </c>
      <c r="I62" s="160"/>
      <c r="J62" s="160"/>
      <c r="K62" s="160">
        <f>'将来負担比率（分子）の構造'!L$45</f>
        <v>2190</v>
      </c>
      <c r="L62" s="160"/>
      <c r="M62" s="160"/>
      <c r="N62" s="160">
        <f>'将来負担比率（分子）の構造'!M$45</f>
        <v>2155</v>
      </c>
      <c r="O62" s="160"/>
      <c r="P62" s="160"/>
    </row>
    <row r="63" spans="1:16" x14ac:dyDescent="0.15">
      <c r="A63" s="160" t="s">
        <v>28</v>
      </c>
      <c r="B63" s="160">
        <f>'将来負担比率（分子）の構造'!I$44</f>
        <v>1708</v>
      </c>
      <c r="C63" s="160"/>
      <c r="D63" s="160"/>
      <c r="E63" s="160">
        <f>'将来負担比率（分子）の構造'!J$44</f>
        <v>1622</v>
      </c>
      <c r="F63" s="160"/>
      <c r="G63" s="160"/>
      <c r="H63" s="160">
        <f>'将来負担比率（分子）の構造'!K$44</f>
        <v>1585</v>
      </c>
      <c r="I63" s="160"/>
      <c r="J63" s="160"/>
      <c r="K63" s="160">
        <f>'将来負担比率（分子）の構造'!L$44</f>
        <v>1365</v>
      </c>
      <c r="L63" s="160"/>
      <c r="M63" s="160"/>
      <c r="N63" s="160">
        <f>'将来負担比率（分子）の構造'!M$44</f>
        <v>1221</v>
      </c>
      <c r="O63" s="160"/>
      <c r="P63" s="160"/>
    </row>
    <row r="64" spans="1:16" x14ac:dyDescent="0.15">
      <c r="A64" s="160" t="s">
        <v>27</v>
      </c>
      <c r="B64" s="160">
        <f>'将来負担比率（分子）の構造'!I$43</f>
        <v>9484</v>
      </c>
      <c r="C64" s="160"/>
      <c r="D64" s="160"/>
      <c r="E64" s="160">
        <f>'将来負担比率（分子）の構造'!J$43</f>
        <v>8507</v>
      </c>
      <c r="F64" s="160"/>
      <c r="G64" s="160"/>
      <c r="H64" s="160">
        <f>'将来負担比率（分子）の構造'!K$43</f>
        <v>8143</v>
      </c>
      <c r="I64" s="160"/>
      <c r="J64" s="160"/>
      <c r="K64" s="160">
        <f>'将来負担比率（分子）の構造'!L$43</f>
        <v>7425</v>
      </c>
      <c r="L64" s="160"/>
      <c r="M64" s="160"/>
      <c r="N64" s="160">
        <f>'将来負担比率（分子）の構造'!M$43</f>
        <v>7101</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16233</v>
      </c>
      <c r="C66" s="160"/>
      <c r="D66" s="160"/>
      <c r="E66" s="160">
        <f>'将来負担比率（分子）の構造'!J$41</f>
        <v>16179</v>
      </c>
      <c r="F66" s="160"/>
      <c r="G66" s="160"/>
      <c r="H66" s="160">
        <f>'将来負担比率（分子）の構造'!K$41</f>
        <v>15572</v>
      </c>
      <c r="I66" s="160"/>
      <c r="J66" s="160"/>
      <c r="K66" s="160">
        <f>'将来負担比率（分子）の構造'!L$41</f>
        <v>14635</v>
      </c>
      <c r="L66" s="160"/>
      <c r="M66" s="160"/>
      <c r="N66" s="160">
        <f>'将来負担比率（分子）の構造'!M$41</f>
        <v>13575</v>
      </c>
      <c r="O66" s="160"/>
      <c r="P66" s="160"/>
    </row>
    <row r="67" spans="1:16" x14ac:dyDescent="0.15">
      <c r="A67" s="160" t="s">
        <v>69</v>
      </c>
      <c r="B67" s="160" t="e">
        <f>NA()</f>
        <v>#N/A</v>
      </c>
      <c r="C67" s="160">
        <f>IF(ISNUMBER('将来負担比率（分子）の構造'!I$53), IF('将来負担比率（分子）の構造'!I$53 &lt; 0, 0, '将来負担比率（分子）の構造'!I$53), NA())</f>
        <v>2490</v>
      </c>
      <c r="D67" s="160" t="e">
        <f>NA()</f>
        <v>#N/A</v>
      </c>
      <c r="E67" s="160" t="e">
        <f>NA()</f>
        <v>#N/A</v>
      </c>
      <c r="F67" s="160">
        <f>IF(ISNUMBER('将来負担比率（分子）の構造'!J$53), IF('将来負担比率（分子）の構造'!J$53 &lt; 0, 0, '将来負担比率（分子）の構造'!J$53), NA())</f>
        <v>919</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2777</v>
      </c>
      <c r="C72" s="164">
        <f>基金残高に係る経年分析!G55</f>
        <v>2744</v>
      </c>
      <c r="D72" s="164">
        <f>基金残高に係る経年分析!H55</f>
        <v>2701</v>
      </c>
    </row>
    <row r="73" spans="1:16" x14ac:dyDescent="0.15">
      <c r="A73" s="163" t="s">
        <v>72</v>
      </c>
      <c r="B73" s="164">
        <f>基金残高に係る経年分析!F56</f>
        <v>1936</v>
      </c>
      <c r="C73" s="164">
        <f>基金残高に係る経年分析!G56</f>
        <v>1841</v>
      </c>
      <c r="D73" s="164">
        <f>基金残高に係る経年分析!H56</f>
        <v>1840</v>
      </c>
    </row>
    <row r="74" spans="1:16" x14ac:dyDescent="0.15">
      <c r="A74" s="163" t="s">
        <v>73</v>
      </c>
      <c r="B74" s="164">
        <f>基金残高に係る経年分析!F57</f>
        <v>4617</v>
      </c>
      <c r="C74" s="164">
        <f>基金残高に係る経年分析!G57</f>
        <v>4926</v>
      </c>
      <c r="D74" s="164">
        <f>基金残高に係る経年分析!H57</f>
        <v>5091</v>
      </c>
    </row>
  </sheetData>
  <sheetProtection algorithmName="SHA-512" hashValue="HiWWG9/85zVwMEInbc2KFv0vT1apMOH6BX3ifrxC5UZV1cR+qMa0w2+zHaT4JDS8pqDfSi6aoJ3i3/w6kpxxeA==" saltValue="t49haZbZ/EyWmU7MKOst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222</v>
      </c>
      <c r="C5" s="646"/>
      <c r="D5" s="646"/>
      <c r="E5" s="646"/>
      <c r="F5" s="646"/>
      <c r="G5" s="646"/>
      <c r="H5" s="646"/>
      <c r="I5" s="646"/>
      <c r="J5" s="646"/>
      <c r="K5" s="646"/>
      <c r="L5" s="646"/>
      <c r="M5" s="646"/>
      <c r="N5" s="646"/>
      <c r="O5" s="646"/>
      <c r="P5" s="646"/>
      <c r="Q5" s="647"/>
      <c r="R5" s="648">
        <v>2215701</v>
      </c>
      <c r="S5" s="649"/>
      <c r="T5" s="649"/>
      <c r="U5" s="649"/>
      <c r="V5" s="649"/>
      <c r="W5" s="649"/>
      <c r="X5" s="649"/>
      <c r="Y5" s="650"/>
      <c r="Z5" s="651">
        <v>17.8</v>
      </c>
      <c r="AA5" s="651"/>
      <c r="AB5" s="651"/>
      <c r="AC5" s="651"/>
      <c r="AD5" s="652">
        <v>2215701</v>
      </c>
      <c r="AE5" s="652"/>
      <c r="AF5" s="652"/>
      <c r="AG5" s="652"/>
      <c r="AH5" s="652"/>
      <c r="AI5" s="652"/>
      <c r="AJ5" s="652"/>
      <c r="AK5" s="652"/>
      <c r="AL5" s="653">
        <v>26.9</v>
      </c>
      <c r="AM5" s="654"/>
      <c r="AN5" s="654"/>
      <c r="AO5" s="655"/>
      <c r="AP5" s="645" t="s">
        <v>223</v>
      </c>
      <c r="AQ5" s="646"/>
      <c r="AR5" s="646"/>
      <c r="AS5" s="646"/>
      <c r="AT5" s="646"/>
      <c r="AU5" s="646"/>
      <c r="AV5" s="646"/>
      <c r="AW5" s="646"/>
      <c r="AX5" s="646"/>
      <c r="AY5" s="646"/>
      <c r="AZ5" s="646"/>
      <c r="BA5" s="646"/>
      <c r="BB5" s="646"/>
      <c r="BC5" s="646"/>
      <c r="BD5" s="646"/>
      <c r="BE5" s="646"/>
      <c r="BF5" s="647"/>
      <c r="BG5" s="659">
        <v>2214253</v>
      </c>
      <c r="BH5" s="660"/>
      <c r="BI5" s="660"/>
      <c r="BJ5" s="660"/>
      <c r="BK5" s="660"/>
      <c r="BL5" s="660"/>
      <c r="BM5" s="660"/>
      <c r="BN5" s="661"/>
      <c r="BO5" s="662">
        <v>99.9</v>
      </c>
      <c r="BP5" s="662"/>
      <c r="BQ5" s="662"/>
      <c r="BR5" s="662"/>
      <c r="BS5" s="663" t="s">
        <v>224</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216</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x14ac:dyDescent="0.15">
      <c r="B6" s="656" t="s">
        <v>228</v>
      </c>
      <c r="C6" s="657"/>
      <c r="D6" s="657"/>
      <c r="E6" s="657"/>
      <c r="F6" s="657"/>
      <c r="G6" s="657"/>
      <c r="H6" s="657"/>
      <c r="I6" s="657"/>
      <c r="J6" s="657"/>
      <c r="K6" s="657"/>
      <c r="L6" s="657"/>
      <c r="M6" s="657"/>
      <c r="N6" s="657"/>
      <c r="O6" s="657"/>
      <c r="P6" s="657"/>
      <c r="Q6" s="658"/>
      <c r="R6" s="659">
        <v>134557</v>
      </c>
      <c r="S6" s="660"/>
      <c r="T6" s="660"/>
      <c r="U6" s="660"/>
      <c r="V6" s="660"/>
      <c r="W6" s="660"/>
      <c r="X6" s="660"/>
      <c r="Y6" s="661"/>
      <c r="Z6" s="662">
        <v>1.1000000000000001</v>
      </c>
      <c r="AA6" s="662"/>
      <c r="AB6" s="662"/>
      <c r="AC6" s="662"/>
      <c r="AD6" s="663">
        <v>134557</v>
      </c>
      <c r="AE6" s="663"/>
      <c r="AF6" s="663"/>
      <c r="AG6" s="663"/>
      <c r="AH6" s="663"/>
      <c r="AI6" s="663"/>
      <c r="AJ6" s="663"/>
      <c r="AK6" s="663"/>
      <c r="AL6" s="664">
        <v>1.6</v>
      </c>
      <c r="AM6" s="665"/>
      <c r="AN6" s="665"/>
      <c r="AO6" s="666"/>
      <c r="AP6" s="656" t="s">
        <v>229</v>
      </c>
      <c r="AQ6" s="657"/>
      <c r="AR6" s="657"/>
      <c r="AS6" s="657"/>
      <c r="AT6" s="657"/>
      <c r="AU6" s="657"/>
      <c r="AV6" s="657"/>
      <c r="AW6" s="657"/>
      <c r="AX6" s="657"/>
      <c r="AY6" s="657"/>
      <c r="AZ6" s="657"/>
      <c r="BA6" s="657"/>
      <c r="BB6" s="657"/>
      <c r="BC6" s="657"/>
      <c r="BD6" s="657"/>
      <c r="BE6" s="657"/>
      <c r="BF6" s="658"/>
      <c r="BG6" s="659">
        <v>2214253</v>
      </c>
      <c r="BH6" s="660"/>
      <c r="BI6" s="660"/>
      <c r="BJ6" s="660"/>
      <c r="BK6" s="660"/>
      <c r="BL6" s="660"/>
      <c r="BM6" s="660"/>
      <c r="BN6" s="661"/>
      <c r="BO6" s="662">
        <v>99.9</v>
      </c>
      <c r="BP6" s="662"/>
      <c r="BQ6" s="662"/>
      <c r="BR6" s="662"/>
      <c r="BS6" s="663" t="s">
        <v>132</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118830</v>
      </c>
      <c r="CS6" s="660"/>
      <c r="CT6" s="660"/>
      <c r="CU6" s="660"/>
      <c r="CV6" s="660"/>
      <c r="CW6" s="660"/>
      <c r="CX6" s="660"/>
      <c r="CY6" s="661"/>
      <c r="CZ6" s="653">
        <v>1</v>
      </c>
      <c r="DA6" s="654"/>
      <c r="DB6" s="654"/>
      <c r="DC6" s="673"/>
      <c r="DD6" s="668" t="s">
        <v>132</v>
      </c>
      <c r="DE6" s="660"/>
      <c r="DF6" s="660"/>
      <c r="DG6" s="660"/>
      <c r="DH6" s="660"/>
      <c r="DI6" s="660"/>
      <c r="DJ6" s="660"/>
      <c r="DK6" s="660"/>
      <c r="DL6" s="660"/>
      <c r="DM6" s="660"/>
      <c r="DN6" s="660"/>
      <c r="DO6" s="660"/>
      <c r="DP6" s="661"/>
      <c r="DQ6" s="668">
        <v>118830</v>
      </c>
      <c r="DR6" s="660"/>
      <c r="DS6" s="660"/>
      <c r="DT6" s="660"/>
      <c r="DU6" s="660"/>
      <c r="DV6" s="660"/>
      <c r="DW6" s="660"/>
      <c r="DX6" s="660"/>
      <c r="DY6" s="660"/>
      <c r="DZ6" s="660"/>
      <c r="EA6" s="660"/>
      <c r="EB6" s="660"/>
      <c r="EC6" s="669"/>
    </row>
    <row r="7" spans="2:143" ht="11.25" customHeight="1" x14ac:dyDescent="0.15">
      <c r="B7" s="656" t="s">
        <v>231</v>
      </c>
      <c r="C7" s="657"/>
      <c r="D7" s="657"/>
      <c r="E7" s="657"/>
      <c r="F7" s="657"/>
      <c r="G7" s="657"/>
      <c r="H7" s="657"/>
      <c r="I7" s="657"/>
      <c r="J7" s="657"/>
      <c r="K7" s="657"/>
      <c r="L7" s="657"/>
      <c r="M7" s="657"/>
      <c r="N7" s="657"/>
      <c r="O7" s="657"/>
      <c r="P7" s="657"/>
      <c r="Q7" s="658"/>
      <c r="R7" s="659">
        <v>3508</v>
      </c>
      <c r="S7" s="660"/>
      <c r="T7" s="660"/>
      <c r="U7" s="660"/>
      <c r="V7" s="660"/>
      <c r="W7" s="660"/>
      <c r="X7" s="660"/>
      <c r="Y7" s="661"/>
      <c r="Z7" s="662">
        <v>0</v>
      </c>
      <c r="AA7" s="662"/>
      <c r="AB7" s="662"/>
      <c r="AC7" s="662"/>
      <c r="AD7" s="663">
        <v>3508</v>
      </c>
      <c r="AE7" s="663"/>
      <c r="AF7" s="663"/>
      <c r="AG7" s="663"/>
      <c r="AH7" s="663"/>
      <c r="AI7" s="663"/>
      <c r="AJ7" s="663"/>
      <c r="AK7" s="663"/>
      <c r="AL7" s="664">
        <v>0</v>
      </c>
      <c r="AM7" s="665"/>
      <c r="AN7" s="665"/>
      <c r="AO7" s="666"/>
      <c r="AP7" s="656" t="s">
        <v>232</v>
      </c>
      <c r="AQ7" s="657"/>
      <c r="AR7" s="657"/>
      <c r="AS7" s="657"/>
      <c r="AT7" s="657"/>
      <c r="AU7" s="657"/>
      <c r="AV7" s="657"/>
      <c r="AW7" s="657"/>
      <c r="AX7" s="657"/>
      <c r="AY7" s="657"/>
      <c r="AZ7" s="657"/>
      <c r="BA7" s="657"/>
      <c r="BB7" s="657"/>
      <c r="BC7" s="657"/>
      <c r="BD7" s="657"/>
      <c r="BE7" s="657"/>
      <c r="BF7" s="658"/>
      <c r="BG7" s="659">
        <v>713234</v>
      </c>
      <c r="BH7" s="660"/>
      <c r="BI7" s="660"/>
      <c r="BJ7" s="660"/>
      <c r="BK7" s="660"/>
      <c r="BL7" s="660"/>
      <c r="BM7" s="660"/>
      <c r="BN7" s="661"/>
      <c r="BO7" s="662">
        <v>32.200000000000003</v>
      </c>
      <c r="BP7" s="662"/>
      <c r="BQ7" s="662"/>
      <c r="BR7" s="662"/>
      <c r="BS7" s="663" t="s">
        <v>132</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1558572</v>
      </c>
      <c r="CS7" s="660"/>
      <c r="CT7" s="660"/>
      <c r="CU7" s="660"/>
      <c r="CV7" s="660"/>
      <c r="CW7" s="660"/>
      <c r="CX7" s="660"/>
      <c r="CY7" s="661"/>
      <c r="CZ7" s="662">
        <v>12.6</v>
      </c>
      <c r="DA7" s="662"/>
      <c r="DB7" s="662"/>
      <c r="DC7" s="662"/>
      <c r="DD7" s="668">
        <v>58195</v>
      </c>
      <c r="DE7" s="660"/>
      <c r="DF7" s="660"/>
      <c r="DG7" s="660"/>
      <c r="DH7" s="660"/>
      <c r="DI7" s="660"/>
      <c r="DJ7" s="660"/>
      <c r="DK7" s="660"/>
      <c r="DL7" s="660"/>
      <c r="DM7" s="660"/>
      <c r="DN7" s="660"/>
      <c r="DO7" s="660"/>
      <c r="DP7" s="661"/>
      <c r="DQ7" s="668">
        <v>1349479</v>
      </c>
      <c r="DR7" s="660"/>
      <c r="DS7" s="660"/>
      <c r="DT7" s="660"/>
      <c r="DU7" s="660"/>
      <c r="DV7" s="660"/>
      <c r="DW7" s="660"/>
      <c r="DX7" s="660"/>
      <c r="DY7" s="660"/>
      <c r="DZ7" s="660"/>
      <c r="EA7" s="660"/>
      <c r="EB7" s="660"/>
      <c r="EC7" s="669"/>
    </row>
    <row r="8" spans="2:143" ht="11.25" customHeight="1" x14ac:dyDescent="0.15">
      <c r="B8" s="656" t="s">
        <v>234</v>
      </c>
      <c r="C8" s="657"/>
      <c r="D8" s="657"/>
      <c r="E8" s="657"/>
      <c r="F8" s="657"/>
      <c r="G8" s="657"/>
      <c r="H8" s="657"/>
      <c r="I8" s="657"/>
      <c r="J8" s="657"/>
      <c r="K8" s="657"/>
      <c r="L8" s="657"/>
      <c r="M8" s="657"/>
      <c r="N8" s="657"/>
      <c r="O8" s="657"/>
      <c r="P8" s="657"/>
      <c r="Q8" s="658"/>
      <c r="R8" s="659">
        <v>12597</v>
      </c>
      <c r="S8" s="660"/>
      <c r="T8" s="660"/>
      <c r="U8" s="660"/>
      <c r="V8" s="660"/>
      <c r="W8" s="660"/>
      <c r="X8" s="660"/>
      <c r="Y8" s="661"/>
      <c r="Z8" s="662">
        <v>0.1</v>
      </c>
      <c r="AA8" s="662"/>
      <c r="AB8" s="662"/>
      <c r="AC8" s="662"/>
      <c r="AD8" s="663">
        <v>12597</v>
      </c>
      <c r="AE8" s="663"/>
      <c r="AF8" s="663"/>
      <c r="AG8" s="663"/>
      <c r="AH8" s="663"/>
      <c r="AI8" s="663"/>
      <c r="AJ8" s="663"/>
      <c r="AK8" s="663"/>
      <c r="AL8" s="664">
        <v>0.2</v>
      </c>
      <c r="AM8" s="665"/>
      <c r="AN8" s="665"/>
      <c r="AO8" s="666"/>
      <c r="AP8" s="656" t="s">
        <v>235</v>
      </c>
      <c r="AQ8" s="657"/>
      <c r="AR8" s="657"/>
      <c r="AS8" s="657"/>
      <c r="AT8" s="657"/>
      <c r="AU8" s="657"/>
      <c r="AV8" s="657"/>
      <c r="AW8" s="657"/>
      <c r="AX8" s="657"/>
      <c r="AY8" s="657"/>
      <c r="AZ8" s="657"/>
      <c r="BA8" s="657"/>
      <c r="BB8" s="657"/>
      <c r="BC8" s="657"/>
      <c r="BD8" s="657"/>
      <c r="BE8" s="657"/>
      <c r="BF8" s="658"/>
      <c r="BG8" s="659">
        <v>29770</v>
      </c>
      <c r="BH8" s="660"/>
      <c r="BI8" s="660"/>
      <c r="BJ8" s="660"/>
      <c r="BK8" s="660"/>
      <c r="BL8" s="660"/>
      <c r="BM8" s="660"/>
      <c r="BN8" s="661"/>
      <c r="BO8" s="662">
        <v>1.3</v>
      </c>
      <c r="BP8" s="662"/>
      <c r="BQ8" s="662"/>
      <c r="BR8" s="662"/>
      <c r="BS8" s="668" t="s">
        <v>132</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2948910</v>
      </c>
      <c r="CS8" s="660"/>
      <c r="CT8" s="660"/>
      <c r="CU8" s="660"/>
      <c r="CV8" s="660"/>
      <c r="CW8" s="660"/>
      <c r="CX8" s="660"/>
      <c r="CY8" s="661"/>
      <c r="CZ8" s="662">
        <v>23.9</v>
      </c>
      <c r="DA8" s="662"/>
      <c r="DB8" s="662"/>
      <c r="DC8" s="662"/>
      <c r="DD8" s="668">
        <v>105457</v>
      </c>
      <c r="DE8" s="660"/>
      <c r="DF8" s="660"/>
      <c r="DG8" s="660"/>
      <c r="DH8" s="660"/>
      <c r="DI8" s="660"/>
      <c r="DJ8" s="660"/>
      <c r="DK8" s="660"/>
      <c r="DL8" s="660"/>
      <c r="DM8" s="660"/>
      <c r="DN8" s="660"/>
      <c r="DO8" s="660"/>
      <c r="DP8" s="661"/>
      <c r="DQ8" s="668">
        <v>1874304</v>
      </c>
      <c r="DR8" s="660"/>
      <c r="DS8" s="660"/>
      <c r="DT8" s="660"/>
      <c r="DU8" s="660"/>
      <c r="DV8" s="660"/>
      <c r="DW8" s="660"/>
      <c r="DX8" s="660"/>
      <c r="DY8" s="660"/>
      <c r="DZ8" s="660"/>
      <c r="EA8" s="660"/>
      <c r="EB8" s="660"/>
      <c r="EC8" s="669"/>
    </row>
    <row r="9" spans="2:143" ht="11.25" customHeight="1" x14ac:dyDescent="0.15">
      <c r="B9" s="656" t="s">
        <v>237</v>
      </c>
      <c r="C9" s="657"/>
      <c r="D9" s="657"/>
      <c r="E9" s="657"/>
      <c r="F9" s="657"/>
      <c r="G9" s="657"/>
      <c r="H9" s="657"/>
      <c r="I9" s="657"/>
      <c r="J9" s="657"/>
      <c r="K9" s="657"/>
      <c r="L9" s="657"/>
      <c r="M9" s="657"/>
      <c r="N9" s="657"/>
      <c r="O9" s="657"/>
      <c r="P9" s="657"/>
      <c r="Q9" s="658"/>
      <c r="R9" s="659">
        <v>12665</v>
      </c>
      <c r="S9" s="660"/>
      <c r="T9" s="660"/>
      <c r="U9" s="660"/>
      <c r="V9" s="660"/>
      <c r="W9" s="660"/>
      <c r="X9" s="660"/>
      <c r="Y9" s="661"/>
      <c r="Z9" s="662">
        <v>0.1</v>
      </c>
      <c r="AA9" s="662"/>
      <c r="AB9" s="662"/>
      <c r="AC9" s="662"/>
      <c r="AD9" s="663">
        <v>12665</v>
      </c>
      <c r="AE9" s="663"/>
      <c r="AF9" s="663"/>
      <c r="AG9" s="663"/>
      <c r="AH9" s="663"/>
      <c r="AI9" s="663"/>
      <c r="AJ9" s="663"/>
      <c r="AK9" s="663"/>
      <c r="AL9" s="664">
        <v>0.2</v>
      </c>
      <c r="AM9" s="665"/>
      <c r="AN9" s="665"/>
      <c r="AO9" s="666"/>
      <c r="AP9" s="656" t="s">
        <v>238</v>
      </c>
      <c r="AQ9" s="657"/>
      <c r="AR9" s="657"/>
      <c r="AS9" s="657"/>
      <c r="AT9" s="657"/>
      <c r="AU9" s="657"/>
      <c r="AV9" s="657"/>
      <c r="AW9" s="657"/>
      <c r="AX9" s="657"/>
      <c r="AY9" s="657"/>
      <c r="AZ9" s="657"/>
      <c r="BA9" s="657"/>
      <c r="BB9" s="657"/>
      <c r="BC9" s="657"/>
      <c r="BD9" s="657"/>
      <c r="BE9" s="657"/>
      <c r="BF9" s="658"/>
      <c r="BG9" s="659">
        <v>572434</v>
      </c>
      <c r="BH9" s="660"/>
      <c r="BI9" s="660"/>
      <c r="BJ9" s="660"/>
      <c r="BK9" s="660"/>
      <c r="BL9" s="660"/>
      <c r="BM9" s="660"/>
      <c r="BN9" s="661"/>
      <c r="BO9" s="662">
        <v>25.8</v>
      </c>
      <c r="BP9" s="662"/>
      <c r="BQ9" s="662"/>
      <c r="BR9" s="662"/>
      <c r="BS9" s="668" t="s">
        <v>132</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1039643</v>
      </c>
      <c r="CS9" s="660"/>
      <c r="CT9" s="660"/>
      <c r="CU9" s="660"/>
      <c r="CV9" s="660"/>
      <c r="CW9" s="660"/>
      <c r="CX9" s="660"/>
      <c r="CY9" s="661"/>
      <c r="CZ9" s="662">
        <v>8.4</v>
      </c>
      <c r="DA9" s="662"/>
      <c r="DB9" s="662"/>
      <c r="DC9" s="662"/>
      <c r="DD9" s="668">
        <v>79204</v>
      </c>
      <c r="DE9" s="660"/>
      <c r="DF9" s="660"/>
      <c r="DG9" s="660"/>
      <c r="DH9" s="660"/>
      <c r="DI9" s="660"/>
      <c r="DJ9" s="660"/>
      <c r="DK9" s="660"/>
      <c r="DL9" s="660"/>
      <c r="DM9" s="660"/>
      <c r="DN9" s="660"/>
      <c r="DO9" s="660"/>
      <c r="DP9" s="661"/>
      <c r="DQ9" s="668">
        <v>888258</v>
      </c>
      <c r="DR9" s="660"/>
      <c r="DS9" s="660"/>
      <c r="DT9" s="660"/>
      <c r="DU9" s="660"/>
      <c r="DV9" s="660"/>
      <c r="DW9" s="660"/>
      <c r="DX9" s="660"/>
      <c r="DY9" s="660"/>
      <c r="DZ9" s="660"/>
      <c r="EA9" s="660"/>
      <c r="EB9" s="660"/>
      <c r="EC9" s="669"/>
    </row>
    <row r="10" spans="2:143" ht="11.25" customHeight="1" x14ac:dyDescent="0.15">
      <c r="B10" s="656" t="s">
        <v>240</v>
      </c>
      <c r="C10" s="657"/>
      <c r="D10" s="657"/>
      <c r="E10" s="657"/>
      <c r="F10" s="657"/>
      <c r="G10" s="657"/>
      <c r="H10" s="657"/>
      <c r="I10" s="657"/>
      <c r="J10" s="657"/>
      <c r="K10" s="657"/>
      <c r="L10" s="657"/>
      <c r="M10" s="657"/>
      <c r="N10" s="657"/>
      <c r="O10" s="657"/>
      <c r="P10" s="657"/>
      <c r="Q10" s="658"/>
      <c r="R10" s="659" t="s">
        <v>224</v>
      </c>
      <c r="S10" s="660"/>
      <c r="T10" s="660"/>
      <c r="U10" s="660"/>
      <c r="V10" s="660"/>
      <c r="W10" s="660"/>
      <c r="X10" s="660"/>
      <c r="Y10" s="661"/>
      <c r="Z10" s="662" t="s">
        <v>132</v>
      </c>
      <c r="AA10" s="662"/>
      <c r="AB10" s="662"/>
      <c r="AC10" s="662"/>
      <c r="AD10" s="663" t="s">
        <v>224</v>
      </c>
      <c r="AE10" s="663"/>
      <c r="AF10" s="663"/>
      <c r="AG10" s="663"/>
      <c r="AH10" s="663"/>
      <c r="AI10" s="663"/>
      <c r="AJ10" s="663"/>
      <c r="AK10" s="663"/>
      <c r="AL10" s="664" t="s">
        <v>132</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45523</v>
      </c>
      <c r="BH10" s="660"/>
      <c r="BI10" s="660"/>
      <c r="BJ10" s="660"/>
      <c r="BK10" s="660"/>
      <c r="BL10" s="660"/>
      <c r="BM10" s="660"/>
      <c r="BN10" s="661"/>
      <c r="BO10" s="662">
        <v>2.1</v>
      </c>
      <c r="BP10" s="662"/>
      <c r="BQ10" s="662"/>
      <c r="BR10" s="662"/>
      <c r="BS10" s="668" t="s">
        <v>132</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t="s">
        <v>133</v>
      </c>
      <c r="CS10" s="660"/>
      <c r="CT10" s="660"/>
      <c r="CU10" s="660"/>
      <c r="CV10" s="660"/>
      <c r="CW10" s="660"/>
      <c r="CX10" s="660"/>
      <c r="CY10" s="661"/>
      <c r="CZ10" s="662" t="s">
        <v>132</v>
      </c>
      <c r="DA10" s="662"/>
      <c r="DB10" s="662"/>
      <c r="DC10" s="662"/>
      <c r="DD10" s="668" t="s">
        <v>132</v>
      </c>
      <c r="DE10" s="660"/>
      <c r="DF10" s="660"/>
      <c r="DG10" s="660"/>
      <c r="DH10" s="660"/>
      <c r="DI10" s="660"/>
      <c r="DJ10" s="660"/>
      <c r="DK10" s="660"/>
      <c r="DL10" s="660"/>
      <c r="DM10" s="660"/>
      <c r="DN10" s="660"/>
      <c r="DO10" s="660"/>
      <c r="DP10" s="661"/>
      <c r="DQ10" s="668" t="s">
        <v>132</v>
      </c>
      <c r="DR10" s="660"/>
      <c r="DS10" s="660"/>
      <c r="DT10" s="660"/>
      <c r="DU10" s="660"/>
      <c r="DV10" s="660"/>
      <c r="DW10" s="660"/>
      <c r="DX10" s="660"/>
      <c r="DY10" s="660"/>
      <c r="DZ10" s="660"/>
      <c r="EA10" s="660"/>
      <c r="EB10" s="660"/>
      <c r="EC10" s="669"/>
    </row>
    <row r="11" spans="2:143" ht="11.25" customHeight="1" x14ac:dyDescent="0.15">
      <c r="B11" s="656" t="s">
        <v>243</v>
      </c>
      <c r="C11" s="657"/>
      <c r="D11" s="657"/>
      <c r="E11" s="657"/>
      <c r="F11" s="657"/>
      <c r="G11" s="657"/>
      <c r="H11" s="657"/>
      <c r="I11" s="657"/>
      <c r="J11" s="657"/>
      <c r="K11" s="657"/>
      <c r="L11" s="657"/>
      <c r="M11" s="657"/>
      <c r="N11" s="657"/>
      <c r="O11" s="657"/>
      <c r="P11" s="657"/>
      <c r="Q11" s="658"/>
      <c r="R11" s="659" t="s">
        <v>132</v>
      </c>
      <c r="S11" s="660"/>
      <c r="T11" s="660"/>
      <c r="U11" s="660"/>
      <c r="V11" s="660"/>
      <c r="W11" s="660"/>
      <c r="X11" s="660"/>
      <c r="Y11" s="661"/>
      <c r="Z11" s="662" t="s">
        <v>132</v>
      </c>
      <c r="AA11" s="662"/>
      <c r="AB11" s="662"/>
      <c r="AC11" s="662"/>
      <c r="AD11" s="663" t="s">
        <v>132</v>
      </c>
      <c r="AE11" s="663"/>
      <c r="AF11" s="663"/>
      <c r="AG11" s="663"/>
      <c r="AH11" s="663"/>
      <c r="AI11" s="663"/>
      <c r="AJ11" s="663"/>
      <c r="AK11" s="663"/>
      <c r="AL11" s="664" t="s">
        <v>133</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65507</v>
      </c>
      <c r="BH11" s="660"/>
      <c r="BI11" s="660"/>
      <c r="BJ11" s="660"/>
      <c r="BK11" s="660"/>
      <c r="BL11" s="660"/>
      <c r="BM11" s="660"/>
      <c r="BN11" s="661"/>
      <c r="BO11" s="662">
        <v>3</v>
      </c>
      <c r="BP11" s="662"/>
      <c r="BQ11" s="662"/>
      <c r="BR11" s="662"/>
      <c r="BS11" s="668" t="s">
        <v>132</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943874</v>
      </c>
      <c r="CS11" s="660"/>
      <c r="CT11" s="660"/>
      <c r="CU11" s="660"/>
      <c r="CV11" s="660"/>
      <c r="CW11" s="660"/>
      <c r="CX11" s="660"/>
      <c r="CY11" s="661"/>
      <c r="CZ11" s="662">
        <v>7.7</v>
      </c>
      <c r="DA11" s="662"/>
      <c r="DB11" s="662"/>
      <c r="DC11" s="662"/>
      <c r="DD11" s="668">
        <v>152534</v>
      </c>
      <c r="DE11" s="660"/>
      <c r="DF11" s="660"/>
      <c r="DG11" s="660"/>
      <c r="DH11" s="660"/>
      <c r="DI11" s="660"/>
      <c r="DJ11" s="660"/>
      <c r="DK11" s="660"/>
      <c r="DL11" s="660"/>
      <c r="DM11" s="660"/>
      <c r="DN11" s="660"/>
      <c r="DO11" s="660"/>
      <c r="DP11" s="661"/>
      <c r="DQ11" s="668">
        <v>609152</v>
      </c>
      <c r="DR11" s="660"/>
      <c r="DS11" s="660"/>
      <c r="DT11" s="660"/>
      <c r="DU11" s="660"/>
      <c r="DV11" s="660"/>
      <c r="DW11" s="660"/>
      <c r="DX11" s="660"/>
      <c r="DY11" s="660"/>
      <c r="DZ11" s="660"/>
      <c r="EA11" s="660"/>
      <c r="EB11" s="660"/>
      <c r="EC11" s="669"/>
    </row>
    <row r="12" spans="2:143" ht="11.25" customHeight="1" x14ac:dyDescent="0.15">
      <c r="B12" s="656" t="s">
        <v>246</v>
      </c>
      <c r="C12" s="657"/>
      <c r="D12" s="657"/>
      <c r="E12" s="657"/>
      <c r="F12" s="657"/>
      <c r="G12" s="657"/>
      <c r="H12" s="657"/>
      <c r="I12" s="657"/>
      <c r="J12" s="657"/>
      <c r="K12" s="657"/>
      <c r="L12" s="657"/>
      <c r="M12" s="657"/>
      <c r="N12" s="657"/>
      <c r="O12" s="657"/>
      <c r="P12" s="657"/>
      <c r="Q12" s="658"/>
      <c r="R12" s="659">
        <v>298448</v>
      </c>
      <c r="S12" s="660"/>
      <c r="T12" s="660"/>
      <c r="U12" s="660"/>
      <c r="V12" s="660"/>
      <c r="W12" s="660"/>
      <c r="X12" s="660"/>
      <c r="Y12" s="661"/>
      <c r="Z12" s="662">
        <v>2.4</v>
      </c>
      <c r="AA12" s="662"/>
      <c r="AB12" s="662"/>
      <c r="AC12" s="662"/>
      <c r="AD12" s="663">
        <v>298448</v>
      </c>
      <c r="AE12" s="663"/>
      <c r="AF12" s="663"/>
      <c r="AG12" s="663"/>
      <c r="AH12" s="663"/>
      <c r="AI12" s="663"/>
      <c r="AJ12" s="663"/>
      <c r="AK12" s="663"/>
      <c r="AL12" s="664">
        <v>3.6</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1342579</v>
      </c>
      <c r="BH12" s="660"/>
      <c r="BI12" s="660"/>
      <c r="BJ12" s="660"/>
      <c r="BK12" s="660"/>
      <c r="BL12" s="660"/>
      <c r="BM12" s="660"/>
      <c r="BN12" s="661"/>
      <c r="BO12" s="662">
        <v>60.6</v>
      </c>
      <c r="BP12" s="662"/>
      <c r="BQ12" s="662"/>
      <c r="BR12" s="662"/>
      <c r="BS12" s="668" t="s">
        <v>132</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132558</v>
      </c>
      <c r="CS12" s="660"/>
      <c r="CT12" s="660"/>
      <c r="CU12" s="660"/>
      <c r="CV12" s="660"/>
      <c r="CW12" s="660"/>
      <c r="CX12" s="660"/>
      <c r="CY12" s="661"/>
      <c r="CZ12" s="662">
        <v>1.1000000000000001</v>
      </c>
      <c r="DA12" s="662"/>
      <c r="DB12" s="662"/>
      <c r="DC12" s="662"/>
      <c r="DD12" s="668" t="s">
        <v>132</v>
      </c>
      <c r="DE12" s="660"/>
      <c r="DF12" s="660"/>
      <c r="DG12" s="660"/>
      <c r="DH12" s="660"/>
      <c r="DI12" s="660"/>
      <c r="DJ12" s="660"/>
      <c r="DK12" s="660"/>
      <c r="DL12" s="660"/>
      <c r="DM12" s="660"/>
      <c r="DN12" s="660"/>
      <c r="DO12" s="660"/>
      <c r="DP12" s="661"/>
      <c r="DQ12" s="668">
        <v>117628</v>
      </c>
      <c r="DR12" s="660"/>
      <c r="DS12" s="660"/>
      <c r="DT12" s="660"/>
      <c r="DU12" s="660"/>
      <c r="DV12" s="660"/>
      <c r="DW12" s="660"/>
      <c r="DX12" s="660"/>
      <c r="DY12" s="660"/>
      <c r="DZ12" s="660"/>
      <c r="EA12" s="660"/>
      <c r="EB12" s="660"/>
      <c r="EC12" s="669"/>
    </row>
    <row r="13" spans="2:143" ht="11.25" customHeight="1" x14ac:dyDescent="0.15">
      <c r="B13" s="656" t="s">
        <v>249</v>
      </c>
      <c r="C13" s="657"/>
      <c r="D13" s="657"/>
      <c r="E13" s="657"/>
      <c r="F13" s="657"/>
      <c r="G13" s="657"/>
      <c r="H13" s="657"/>
      <c r="I13" s="657"/>
      <c r="J13" s="657"/>
      <c r="K13" s="657"/>
      <c r="L13" s="657"/>
      <c r="M13" s="657"/>
      <c r="N13" s="657"/>
      <c r="O13" s="657"/>
      <c r="P13" s="657"/>
      <c r="Q13" s="658"/>
      <c r="R13" s="659">
        <v>46004</v>
      </c>
      <c r="S13" s="660"/>
      <c r="T13" s="660"/>
      <c r="U13" s="660"/>
      <c r="V13" s="660"/>
      <c r="W13" s="660"/>
      <c r="X13" s="660"/>
      <c r="Y13" s="661"/>
      <c r="Z13" s="662">
        <v>0.4</v>
      </c>
      <c r="AA13" s="662"/>
      <c r="AB13" s="662"/>
      <c r="AC13" s="662"/>
      <c r="AD13" s="663">
        <v>46004</v>
      </c>
      <c r="AE13" s="663"/>
      <c r="AF13" s="663"/>
      <c r="AG13" s="663"/>
      <c r="AH13" s="663"/>
      <c r="AI13" s="663"/>
      <c r="AJ13" s="663"/>
      <c r="AK13" s="663"/>
      <c r="AL13" s="664">
        <v>0.6</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1342403</v>
      </c>
      <c r="BH13" s="660"/>
      <c r="BI13" s="660"/>
      <c r="BJ13" s="660"/>
      <c r="BK13" s="660"/>
      <c r="BL13" s="660"/>
      <c r="BM13" s="660"/>
      <c r="BN13" s="661"/>
      <c r="BO13" s="662">
        <v>60.6</v>
      </c>
      <c r="BP13" s="662"/>
      <c r="BQ13" s="662"/>
      <c r="BR13" s="662"/>
      <c r="BS13" s="668" t="s">
        <v>132</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1213893</v>
      </c>
      <c r="CS13" s="660"/>
      <c r="CT13" s="660"/>
      <c r="CU13" s="660"/>
      <c r="CV13" s="660"/>
      <c r="CW13" s="660"/>
      <c r="CX13" s="660"/>
      <c r="CY13" s="661"/>
      <c r="CZ13" s="662">
        <v>9.8000000000000007</v>
      </c>
      <c r="DA13" s="662"/>
      <c r="DB13" s="662"/>
      <c r="DC13" s="662"/>
      <c r="DD13" s="668">
        <v>624358</v>
      </c>
      <c r="DE13" s="660"/>
      <c r="DF13" s="660"/>
      <c r="DG13" s="660"/>
      <c r="DH13" s="660"/>
      <c r="DI13" s="660"/>
      <c r="DJ13" s="660"/>
      <c r="DK13" s="660"/>
      <c r="DL13" s="660"/>
      <c r="DM13" s="660"/>
      <c r="DN13" s="660"/>
      <c r="DO13" s="660"/>
      <c r="DP13" s="661"/>
      <c r="DQ13" s="668">
        <v>655378</v>
      </c>
      <c r="DR13" s="660"/>
      <c r="DS13" s="660"/>
      <c r="DT13" s="660"/>
      <c r="DU13" s="660"/>
      <c r="DV13" s="660"/>
      <c r="DW13" s="660"/>
      <c r="DX13" s="660"/>
      <c r="DY13" s="660"/>
      <c r="DZ13" s="660"/>
      <c r="EA13" s="660"/>
      <c r="EB13" s="660"/>
      <c r="EC13" s="669"/>
    </row>
    <row r="14" spans="2:143" ht="11.25" customHeight="1" x14ac:dyDescent="0.15">
      <c r="B14" s="656" t="s">
        <v>252</v>
      </c>
      <c r="C14" s="657"/>
      <c r="D14" s="657"/>
      <c r="E14" s="657"/>
      <c r="F14" s="657"/>
      <c r="G14" s="657"/>
      <c r="H14" s="657"/>
      <c r="I14" s="657"/>
      <c r="J14" s="657"/>
      <c r="K14" s="657"/>
      <c r="L14" s="657"/>
      <c r="M14" s="657"/>
      <c r="N14" s="657"/>
      <c r="O14" s="657"/>
      <c r="P14" s="657"/>
      <c r="Q14" s="658"/>
      <c r="R14" s="659" t="s">
        <v>132</v>
      </c>
      <c r="S14" s="660"/>
      <c r="T14" s="660"/>
      <c r="U14" s="660"/>
      <c r="V14" s="660"/>
      <c r="W14" s="660"/>
      <c r="X14" s="660"/>
      <c r="Y14" s="661"/>
      <c r="Z14" s="662" t="s">
        <v>132</v>
      </c>
      <c r="AA14" s="662"/>
      <c r="AB14" s="662"/>
      <c r="AC14" s="662"/>
      <c r="AD14" s="663" t="s">
        <v>132</v>
      </c>
      <c r="AE14" s="663"/>
      <c r="AF14" s="663"/>
      <c r="AG14" s="663"/>
      <c r="AH14" s="663"/>
      <c r="AI14" s="663"/>
      <c r="AJ14" s="663"/>
      <c r="AK14" s="663"/>
      <c r="AL14" s="664" t="s">
        <v>132</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65401</v>
      </c>
      <c r="BH14" s="660"/>
      <c r="BI14" s="660"/>
      <c r="BJ14" s="660"/>
      <c r="BK14" s="660"/>
      <c r="BL14" s="660"/>
      <c r="BM14" s="660"/>
      <c r="BN14" s="661"/>
      <c r="BO14" s="662">
        <v>3</v>
      </c>
      <c r="BP14" s="662"/>
      <c r="BQ14" s="662"/>
      <c r="BR14" s="662"/>
      <c r="BS14" s="668" t="s">
        <v>133</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531994</v>
      </c>
      <c r="CS14" s="660"/>
      <c r="CT14" s="660"/>
      <c r="CU14" s="660"/>
      <c r="CV14" s="660"/>
      <c r="CW14" s="660"/>
      <c r="CX14" s="660"/>
      <c r="CY14" s="661"/>
      <c r="CZ14" s="662">
        <v>4.3</v>
      </c>
      <c r="DA14" s="662"/>
      <c r="DB14" s="662"/>
      <c r="DC14" s="662"/>
      <c r="DD14" s="668">
        <v>42289</v>
      </c>
      <c r="DE14" s="660"/>
      <c r="DF14" s="660"/>
      <c r="DG14" s="660"/>
      <c r="DH14" s="660"/>
      <c r="DI14" s="660"/>
      <c r="DJ14" s="660"/>
      <c r="DK14" s="660"/>
      <c r="DL14" s="660"/>
      <c r="DM14" s="660"/>
      <c r="DN14" s="660"/>
      <c r="DO14" s="660"/>
      <c r="DP14" s="661"/>
      <c r="DQ14" s="668">
        <v>461508</v>
      </c>
      <c r="DR14" s="660"/>
      <c r="DS14" s="660"/>
      <c r="DT14" s="660"/>
      <c r="DU14" s="660"/>
      <c r="DV14" s="660"/>
      <c r="DW14" s="660"/>
      <c r="DX14" s="660"/>
      <c r="DY14" s="660"/>
      <c r="DZ14" s="660"/>
      <c r="EA14" s="660"/>
      <c r="EB14" s="660"/>
      <c r="EC14" s="669"/>
    </row>
    <row r="15" spans="2:143" ht="11.25" customHeight="1" x14ac:dyDescent="0.15">
      <c r="B15" s="656" t="s">
        <v>255</v>
      </c>
      <c r="C15" s="657"/>
      <c r="D15" s="657"/>
      <c r="E15" s="657"/>
      <c r="F15" s="657"/>
      <c r="G15" s="657"/>
      <c r="H15" s="657"/>
      <c r="I15" s="657"/>
      <c r="J15" s="657"/>
      <c r="K15" s="657"/>
      <c r="L15" s="657"/>
      <c r="M15" s="657"/>
      <c r="N15" s="657"/>
      <c r="O15" s="657"/>
      <c r="P15" s="657"/>
      <c r="Q15" s="658"/>
      <c r="R15" s="659">
        <v>49340</v>
      </c>
      <c r="S15" s="660"/>
      <c r="T15" s="660"/>
      <c r="U15" s="660"/>
      <c r="V15" s="660"/>
      <c r="W15" s="660"/>
      <c r="X15" s="660"/>
      <c r="Y15" s="661"/>
      <c r="Z15" s="662">
        <v>0.4</v>
      </c>
      <c r="AA15" s="662"/>
      <c r="AB15" s="662"/>
      <c r="AC15" s="662"/>
      <c r="AD15" s="663">
        <v>49340</v>
      </c>
      <c r="AE15" s="663"/>
      <c r="AF15" s="663"/>
      <c r="AG15" s="663"/>
      <c r="AH15" s="663"/>
      <c r="AI15" s="663"/>
      <c r="AJ15" s="663"/>
      <c r="AK15" s="663"/>
      <c r="AL15" s="664">
        <v>0.6</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93039</v>
      </c>
      <c r="BH15" s="660"/>
      <c r="BI15" s="660"/>
      <c r="BJ15" s="660"/>
      <c r="BK15" s="660"/>
      <c r="BL15" s="660"/>
      <c r="BM15" s="660"/>
      <c r="BN15" s="661"/>
      <c r="BO15" s="662">
        <v>4.2</v>
      </c>
      <c r="BP15" s="662"/>
      <c r="BQ15" s="662"/>
      <c r="BR15" s="662"/>
      <c r="BS15" s="668" t="s">
        <v>224</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1238028</v>
      </c>
      <c r="CS15" s="660"/>
      <c r="CT15" s="660"/>
      <c r="CU15" s="660"/>
      <c r="CV15" s="660"/>
      <c r="CW15" s="660"/>
      <c r="CX15" s="660"/>
      <c r="CY15" s="661"/>
      <c r="CZ15" s="662">
        <v>10</v>
      </c>
      <c r="DA15" s="662"/>
      <c r="DB15" s="662"/>
      <c r="DC15" s="662"/>
      <c r="DD15" s="668">
        <v>193753</v>
      </c>
      <c r="DE15" s="660"/>
      <c r="DF15" s="660"/>
      <c r="DG15" s="660"/>
      <c r="DH15" s="660"/>
      <c r="DI15" s="660"/>
      <c r="DJ15" s="660"/>
      <c r="DK15" s="660"/>
      <c r="DL15" s="660"/>
      <c r="DM15" s="660"/>
      <c r="DN15" s="660"/>
      <c r="DO15" s="660"/>
      <c r="DP15" s="661"/>
      <c r="DQ15" s="668">
        <v>864508</v>
      </c>
      <c r="DR15" s="660"/>
      <c r="DS15" s="660"/>
      <c r="DT15" s="660"/>
      <c r="DU15" s="660"/>
      <c r="DV15" s="660"/>
      <c r="DW15" s="660"/>
      <c r="DX15" s="660"/>
      <c r="DY15" s="660"/>
      <c r="DZ15" s="660"/>
      <c r="EA15" s="660"/>
      <c r="EB15" s="660"/>
      <c r="EC15" s="669"/>
    </row>
    <row r="16" spans="2:143" ht="11.25" customHeight="1" x14ac:dyDescent="0.15">
      <c r="B16" s="656" t="s">
        <v>258</v>
      </c>
      <c r="C16" s="657"/>
      <c r="D16" s="657"/>
      <c r="E16" s="657"/>
      <c r="F16" s="657"/>
      <c r="G16" s="657"/>
      <c r="H16" s="657"/>
      <c r="I16" s="657"/>
      <c r="J16" s="657"/>
      <c r="K16" s="657"/>
      <c r="L16" s="657"/>
      <c r="M16" s="657"/>
      <c r="N16" s="657"/>
      <c r="O16" s="657"/>
      <c r="P16" s="657"/>
      <c r="Q16" s="658"/>
      <c r="R16" s="659" t="s">
        <v>132</v>
      </c>
      <c r="S16" s="660"/>
      <c r="T16" s="660"/>
      <c r="U16" s="660"/>
      <c r="V16" s="660"/>
      <c r="W16" s="660"/>
      <c r="X16" s="660"/>
      <c r="Y16" s="661"/>
      <c r="Z16" s="662" t="s">
        <v>132</v>
      </c>
      <c r="AA16" s="662"/>
      <c r="AB16" s="662"/>
      <c r="AC16" s="662"/>
      <c r="AD16" s="663" t="s">
        <v>132</v>
      </c>
      <c r="AE16" s="663"/>
      <c r="AF16" s="663"/>
      <c r="AG16" s="663"/>
      <c r="AH16" s="663"/>
      <c r="AI16" s="663"/>
      <c r="AJ16" s="663"/>
      <c r="AK16" s="663"/>
      <c r="AL16" s="664" t="s">
        <v>132</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132</v>
      </c>
      <c r="BH16" s="660"/>
      <c r="BI16" s="660"/>
      <c r="BJ16" s="660"/>
      <c r="BK16" s="660"/>
      <c r="BL16" s="660"/>
      <c r="BM16" s="660"/>
      <c r="BN16" s="661"/>
      <c r="BO16" s="662" t="s">
        <v>132</v>
      </c>
      <c r="BP16" s="662"/>
      <c r="BQ16" s="662"/>
      <c r="BR16" s="662"/>
      <c r="BS16" s="668" t="s">
        <v>132</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36554</v>
      </c>
      <c r="CS16" s="660"/>
      <c r="CT16" s="660"/>
      <c r="CU16" s="660"/>
      <c r="CV16" s="660"/>
      <c r="CW16" s="660"/>
      <c r="CX16" s="660"/>
      <c r="CY16" s="661"/>
      <c r="CZ16" s="662">
        <v>0.3</v>
      </c>
      <c r="DA16" s="662"/>
      <c r="DB16" s="662"/>
      <c r="DC16" s="662"/>
      <c r="DD16" s="668" t="s">
        <v>132</v>
      </c>
      <c r="DE16" s="660"/>
      <c r="DF16" s="660"/>
      <c r="DG16" s="660"/>
      <c r="DH16" s="660"/>
      <c r="DI16" s="660"/>
      <c r="DJ16" s="660"/>
      <c r="DK16" s="660"/>
      <c r="DL16" s="660"/>
      <c r="DM16" s="660"/>
      <c r="DN16" s="660"/>
      <c r="DO16" s="660"/>
      <c r="DP16" s="661"/>
      <c r="DQ16" s="668">
        <v>16871</v>
      </c>
      <c r="DR16" s="660"/>
      <c r="DS16" s="660"/>
      <c r="DT16" s="660"/>
      <c r="DU16" s="660"/>
      <c r="DV16" s="660"/>
      <c r="DW16" s="660"/>
      <c r="DX16" s="660"/>
      <c r="DY16" s="660"/>
      <c r="DZ16" s="660"/>
      <c r="EA16" s="660"/>
      <c r="EB16" s="660"/>
      <c r="EC16" s="669"/>
    </row>
    <row r="17" spans="2:133" ht="11.25" customHeight="1" x14ac:dyDescent="0.15">
      <c r="B17" s="656" t="s">
        <v>261</v>
      </c>
      <c r="C17" s="657"/>
      <c r="D17" s="657"/>
      <c r="E17" s="657"/>
      <c r="F17" s="657"/>
      <c r="G17" s="657"/>
      <c r="H17" s="657"/>
      <c r="I17" s="657"/>
      <c r="J17" s="657"/>
      <c r="K17" s="657"/>
      <c r="L17" s="657"/>
      <c r="M17" s="657"/>
      <c r="N17" s="657"/>
      <c r="O17" s="657"/>
      <c r="P17" s="657"/>
      <c r="Q17" s="658"/>
      <c r="R17" s="659">
        <v>5779</v>
      </c>
      <c r="S17" s="660"/>
      <c r="T17" s="660"/>
      <c r="U17" s="660"/>
      <c r="V17" s="660"/>
      <c r="W17" s="660"/>
      <c r="X17" s="660"/>
      <c r="Y17" s="661"/>
      <c r="Z17" s="662">
        <v>0</v>
      </c>
      <c r="AA17" s="662"/>
      <c r="AB17" s="662"/>
      <c r="AC17" s="662"/>
      <c r="AD17" s="663">
        <v>5779</v>
      </c>
      <c r="AE17" s="663"/>
      <c r="AF17" s="663"/>
      <c r="AG17" s="663"/>
      <c r="AH17" s="663"/>
      <c r="AI17" s="663"/>
      <c r="AJ17" s="663"/>
      <c r="AK17" s="663"/>
      <c r="AL17" s="664">
        <v>0.1</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132</v>
      </c>
      <c r="BH17" s="660"/>
      <c r="BI17" s="660"/>
      <c r="BJ17" s="660"/>
      <c r="BK17" s="660"/>
      <c r="BL17" s="660"/>
      <c r="BM17" s="660"/>
      <c r="BN17" s="661"/>
      <c r="BO17" s="662" t="s">
        <v>132</v>
      </c>
      <c r="BP17" s="662"/>
      <c r="BQ17" s="662"/>
      <c r="BR17" s="662"/>
      <c r="BS17" s="668" t="s">
        <v>224</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2573843</v>
      </c>
      <c r="CS17" s="660"/>
      <c r="CT17" s="660"/>
      <c r="CU17" s="660"/>
      <c r="CV17" s="660"/>
      <c r="CW17" s="660"/>
      <c r="CX17" s="660"/>
      <c r="CY17" s="661"/>
      <c r="CZ17" s="662">
        <v>20.9</v>
      </c>
      <c r="DA17" s="662"/>
      <c r="DB17" s="662"/>
      <c r="DC17" s="662"/>
      <c r="DD17" s="668" t="s">
        <v>132</v>
      </c>
      <c r="DE17" s="660"/>
      <c r="DF17" s="660"/>
      <c r="DG17" s="660"/>
      <c r="DH17" s="660"/>
      <c r="DI17" s="660"/>
      <c r="DJ17" s="660"/>
      <c r="DK17" s="660"/>
      <c r="DL17" s="660"/>
      <c r="DM17" s="660"/>
      <c r="DN17" s="660"/>
      <c r="DO17" s="660"/>
      <c r="DP17" s="661"/>
      <c r="DQ17" s="668">
        <v>2540103</v>
      </c>
      <c r="DR17" s="660"/>
      <c r="DS17" s="660"/>
      <c r="DT17" s="660"/>
      <c r="DU17" s="660"/>
      <c r="DV17" s="660"/>
      <c r="DW17" s="660"/>
      <c r="DX17" s="660"/>
      <c r="DY17" s="660"/>
      <c r="DZ17" s="660"/>
      <c r="EA17" s="660"/>
      <c r="EB17" s="660"/>
      <c r="EC17" s="669"/>
    </row>
    <row r="18" spans="2:133" ht="11.25" customHeight="1" x14ac:dyDescent="0.15">
      <c r="B18" s="656" t="s">
        <v>264</v>
      </c>
      <c r="C18" s="657"/>
      <c r="D18" s="657"/>
      <c r="E18" s="657"/>
      <c r="F18" s="657"/>
      <c r="G18" s="657"/>
      <c r="H18" s="657"/>
      <c r="I18" s="657"/>
      <c r="J18" s="657"/>
      <c r="K18" s="657"/>
      <c r="L18" s="657"/>
      <c r="M18" s="657"/>
      <c r="N18" s="657"/>
      <c r="O18" s="657"/>
      <c r="P18" s="657"/>
      <c r="Q18" s="658"/>
      <c r="R18" s="659">
        <v>5977658</v>
      </c>
      <c r="S18" s="660"/>
      <c r="T18" s="660"/>
      <c r="U18" s="660"/>
      <c r="V18" s="660"/>
      <c r="W18" s="660"/>
      <c r="X18" s="660"/>
      <c r="Y18" s="661"/>
      <c r="Z18" s="662">
        <v>48.1</v>
      </c>
      <c r="AA18" s="662"/>
      <c r="AB18" s="662"/>
      <c r="AC18" s="662"/>
      <c r="AD18" s="663">
        <v>5384558</v>
      </c>
      <c r="AE18" s="663"/>
      <c r="AF18" s="663"/>
      <c r="AG18" s="663"/>
      <c r="AH18" s="663"/>
      <c r="AI18" s="663"/>
      <c r="AJ18" s="663"/>
      <c r="AK18" s="663"/>
      <c r="AL18" s="664">
        <v>65.400000000000006</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224</v>
      </c>
      <c r="BH18" s="660"/>
      <c r="BI18" s="660"/>
      <c r="BJ18" s="660"/>
      <c r="BK18" s="660"/>
      <c r="BL18" s="660"/>
      <c r="BM18" s="660"/>
      <c r="BN18" s="661"/>
      <c r="BO18" s="662" t="s">
        <v>132</v>
      </c>
      <c r="BP18" s="662"/>
      <c r="BQ18" s="662"/>
      <c r="BR18" s="662"/>
      <c r="BS18" s="668" t="s">
        <v>132</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132</v>
      </c>
      <c r="CS18" s="660"/>
      <c r="CT18" s="660"/>
      <c r="CU18" s="660"/>
      <c r="CV18" s="660"/>
      <c r="CW18" s="660"/>
      <c r="CX18" s="660"/>
      <c r="CY18" s="661"/>
      <c r="CZ18" s="662" t="s">
        <v>132</v>
      </c>
      <c r="DA18" s="662"/>
      <c r="DB18" s="662"/>
      <c r="DC18" s="662"/>
      <c r="DD18" s="668" t="s">
        <v>132</v>
      </c>
      <c r="DE18" s="660"/>
      <c r="DF18" s="660"/>
      <c r="DG18" s="660"/>
      <c r="DH18" s="660"/>
      <c r="DI18" s="660"/>
      <c r="DJ18" s="660"/>
      <c r="DK18" s="660"/>
      <c r="DL18" s="660"/>
      <c r="DM18" s="660"/>
      <c r="DN18" s="660"/>
      <c r="DO18" s="660"/>
      <c r="DP18" s="661"/>
      <c r="DQ18" s="668" t="s">
        <v>132</v>
      </c>
      <c r="DR18" s="660"/>
      <c r="DS18" s="660"/>
      <c r="DT18" s="660"/>
      <c r="DU18" s="660"/>
      <c r="DV18" s="660"/>
      <c r="DW18" s="660"/>
      <c r="DX18" s="660"/>
      <c r="DY18" s="660"/>
      <c r="DZ18" s="660"/>
      <c r="EA18" s="660"/>
      <c r="EB18" s="660"/>
      <c r="EC18" s="669"/>
    </row>
    <row r="19" spans="2:133" ht="11.25" customHeight="1" x14ac:dyDescent="0.15">
      <c r="B19" s="656" t="s">
        <v>267</v>
      </c>
      <c r="C19" s="657"/>
      <c r="D19" s="657"/>
      <c r="E19" s="657"/>
      <c r="F19" s="657"/>
      <c r="G19" s="657"/>
      <c r="H19" s="657"/>
      <c r="I19" s="657"/>
      <c r="J19" s="657"/>
      <c r="K19" s="657"/>
      <c r="L19" s="657"/>
      <c r="M19" s="657"/>
      <c r="N19" s="657"/>
      <c r="O19" s="657"/>
      <c r="P19" s="657"/>
      <c r="Q19" s="658"/>
      <c r="R19" s="659">
        <v>5384558</v>
      </c>
      <c r="S19" s="660"/>
      <c r="T19" s="660"/>
      <c r="U19" s="660"/>
      <c r="V19" s="660"/>
      <c r="W19" s="660"/>
      <c r="X19" s="660"/>
      <c r="Y19" s="661"/>
      <c r="Z19" s="662">
        <v>43.3</v>
      </c>
      <c r="AA19" s="662"/>
      <c r="AB19" s="662"/>
      <c r="AC19" s="662"/>
      <c r="AD19" s="663">
        <v>5384558</v>
      </c>
      <c r="AE19" s="663"/>
      <c r="AF19" s="663"/>
      <c r="AG19" s="663"/>
      <c r="AH19" s="663"/>
      <c r="AI19" s="663"/>
      <c r="AJ19" s="663"/>
      <c r="AK19" s="663"/>
      <c r="AL19" s="664">
        <v>65.400000000000006</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1448</v>
      </c>
      <c r="BH19" s="660"/>
      <c r="BI19" s="660"/>
      <c r="BJ19" s="660"/>
      <c r="BK19" s="660"/>
      <c r="BL19" s="660"/>
      <c r="BM19" s="660"/>
      <c r="BN19" s="661"/>
      <c r="BO19" s="662">
        <v>0.1</v>
      </c>
      <c r="BP19" s="662"/>
      <c r="BQ19" s="662"/>
      <c r="BR19" s="662"/>
      <c r="BS19" s="668" t="s">
        <v>132</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132</v>
      </c>
      <c r="CS19" s="660"/>
      <c r="CT19" s="660"/>
      <c r="CU19" s="660"/>
      <c r="CV19" s="660"/>
      <c r="CW19" s="660"/>
      <c r="CX19" s="660"/>
      <c r="CY19" s="661"/>
      <c r="CZ19" s="662" t="s">
        <v>132</v>
      </c>
      <c r="DA19" s="662"/>
      <c r="DB19" s="662"/>
      <c r="DC19" s="662"/>
      <c r="DD19" s="668" t="s">
        <v>224</v>
      </c>
      <c r="DE19" s="660"/>
      <c r="DF19" s="660"/>
      <c r="DG19" s="660"/>
      <c r="DH19" s="660"/>
      <c r="DI19" s="660"/>
      <c r="DJ19" s="660"/>
      <c r="DK19" s="660"/>
      <c r="DL19" s="660"/>
      <c r="DM19" s="660"/>
      <c r="DN19" s="660"/>
      <c r="DO19" s="660"/>
      <c r="DP19" s="661"/>
      <c r="DQ19" s="668" t="s">
        <v>224</v>
      </c>
      <c r="DR19" s="660"/>
      <c r="DS19" s="660"/>
      <c r="DT19" s="660"/>
      <c r="DU19" s="660"/>
      <c r="DV19" s="660"/>
      <c r="DW19" s="660"/>
      <c r="DX19" s="660"/>
      <c r="DY19" s="660"/>
      <c r="DZ19" s="660"/>
      <c r="EA19" s="660"/>
      <c r="EB19" s="660"/>
      <c r="EC19" s="669"/>
    </row>
    <row r="20" spans="2:133" ht="11.25" customHeight="1" x14ac:dyDescent="0.15">
      <c r="B20" s="656" t="s">
        <v>270</v>
      </c>
      <c r="C20" s="657"/>
      <c r="D20" s="657"/>
      <c r="E20" s="657"/>
      <c r="F20" s="657"/>
      <c r="G20" s="657"/>
      <c r="H20" s="657"/>
      <c r="I20" s="657"/>
      <c r="J20" s="657"/>
      <c r="K20" s="657"/>
      <c r="L20" s="657"/>
      <c r="M20" s="657"/>
      <c r="N20" s="657"/>
      <c r="O20" s="657"/>
      <c r="P20" s="657"/>
      <c r="Q20" s="658"/>
      <c r="R20" s="659">
        <v>593100</v>
      </c>
      <c r="S20" s="660"/>
      <c r="T20" s="660"/>
      <c r="U20" s="660"/>
      <c r="V20" s="660"/>
      <c r="W20" s="660"/>
      <c r="X20" s="660"/>
      <c r="Y20" s="661"/>
      <c r="Z20" s="662">
        <v>4.8</v>
      </c>
      <c r="AA20" s="662"/>
      <c r="AB20" s="662"/>
      <c r="AC20" s="662"/>
      <c r="AD20" s="663" t="s">
        <v>224</v>
      </c>
      <c r="AE20" s="663"/>
      <c r="AF20" s="663"/>
      <c r="AG20" s="663"/>
      <c r="AH20" s="663"/>
      <c r="AI20" s="663"/>
      <c r="AJ20" s="663"/>
      <c r="AK20" s="663"/>
      <c r="AL20" s="664" t="s">
        <v>132</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1448</v>
      </c>
      <c r="BH20" s="660"/>
      <c r="BI20" s="660"/>
      <c r="BJ20" s="660"/>
      <c r="BK20" s="660"/>
      <c r="BL20" s="660"/>
      <c r="BM20" s="660"/>
      <c r="BN20" s="661"/>
      <c r="BO20" s="662">
        <v>0.1</v>
      </c>
      <c r="BP20" s="662"/>
      <c r="BQ20" s="662"/>
      <c r="BR20" s="662"/>
      <c r="BS20" s="668" t="s">
        <v>133</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12336699</v>
      </c>
      <c r="CS20" s="660"/>
      <c r="CT20" s="660"/>
      <c r="CU20" s="660"/>
      <c r="CV20" s="660"/>
      <c r="CW20" s="660"/>
      <c r="CX20" s="660"/>
      <c r="CY20" s="661"/>
      <c r="CZ20" s="662">
        <v>100</v>
      </c>
      <c r="DA20" s="662"/>
      <c r="DB20" s="662"/>
      <c r="DC20" s="662"/>
      <c r="DD20" s="668">
        <v>1255790</v>
      </c>
      <c r="DE20" s="660"/>
      <c r="DF20" s="660"/>
      <c r="DG20" s="660"/>
      <c r="DH20" s="660"/>
      <c r="DI20" s="660"/>
      <c r="DJ20" s="660"/>
      <c r="DK20" s="660"/>
      <c r="DL20" s="660"/>
      <c r="DM20" s="660"/>
      <c r="DN20" s="660"/>
      <c r="DO20" s="660"/>
      <c r="DP20" s="661"/>
      <c r="DQ20" s="668">
        <v>9496019</v>
      </c>
      <c r="DR20" s="660"/>
      <c r="DS20" s="660"/>
      <c r="DT20" s="660"/>
      <c r="DU20" s="660"/>
      <c r="DV20" s="660"/>
      <c r="DW20" s="660"/>
      <c r="DX20" s="660"/>
      <c r="DY20" s="660"/>
      <c r="DZ20" s="660"/>
      <c r="EA20" s="660"/>
      <c r="EB20" s="660"/>
      <c r="EC20" s="669"/>
    </row>
    <row r="21" spans="2:133" ht="11.25" customHeight="1" x14ac:dyDescent="0.15">
      <c r="B21" s="656" t="s">
        <v>273</v>
      </c>
      <c r="C21" s="657"/>
      <c r="D21" s="657"/>
      <c r="E21" s="657"/>
      <c r="F21" s="657"/>
      <c r="G21" s="657"/>
      <c r="H21" s="657"/>
      <c r="I21" s="657"/>
      <c r="J21" s="657"/>
      <c r="K21" s="657"/>
      <c r="L21" s="657"/>
      <c r="M21" s="657"/>
      <c r="N21" s="657"/>
      <c r="O21" s="657"/>
      <c r="P21" s="657"/>
      <c r="Q21" s="658"/>
      <c r="R21" s="659" t="s">
        <v>132</v>
      </c>
      <c r="S21" s="660"/>
      <c r="T21" s="660"/>
      <c r="U21" s="660"/>
      <c r="V21" s="660"/>
      <c r="W21" s="660"/>
      <c r="X21" s="660"/>
      <c r="Y21" s="661"/>
      <c r="Z21" s="662" t="s">
        <v>132</v>
      </c>
      <c r="AA21" s="662"/>
      <c r="AB21" s="662"/>
      <c r="AC21" s="662"/>
      <c r="AD21" s="663" t="s">
        <v>132</v>
      </c>
      <c r="AE21" s="663"/>
      <c r="AF21" s="663"/>
      <c r="AG21" s="663"/>
      <c r="AH21" s="663"/>
      <c r="AI21" s="663"/>
      <c r="AJ21" s="663"/>
      <c r="AK21" s="663"/>
      <c r="AL21" s="664" t="s">
        <v>132</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v>1448</v>
      </c>
      <c r="BH21" s="660"/>
      <c r="BI21" s="660"/>
      <c r="BJ21" s="660"/>
      <c r="BK21" s="660"/>
      <c r="BL21" s="660"/>
      <c r="BM21" s="660"/>
      <c r="BN21" s="661"/>
      <c r="BO21" s="662">
        <v>0.1</v>
      </c>
      <c r="BP21" s="662"/>
      <c r="BQ21" s="662"/>
      <c r="BR21" s="662"/>
      <c r="BS21" s="668" t="s">
        <v>132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275</v>
      </c>
      <c r="C22" s="657"/>
      <c r="D22" s="657"/>
      <c r="E22" s="657"/>
      <c r="F22" s="657"/>
      <c r="G22" s="657"/>
      <c r="H22" s="657"/>
      <c r="I22" s="657"/>
      <c r="J22" s="657"/>
      <c r="K22" s="657"/>
      <c r="L22" s="657"/>
      <c r="M22" s="657"/>
      <c r="N22" s="657"/>
      <c r="O22" s="657"/>
      <c r="P22" s="657"/>
      <c r="Q22" s="658"/>
      <c r="R22" s="659">
        <v>8756257</v>
      </c>
      <c r="S22" s="660"/>
      <c r="T22" s="660"/>
      <c r="U22" s="660"/>
      <c r="V22" s="660"/>
      <c r="W22" s="660"/>
      <c r="X22" s="660"/>
      <c r="Y22" s="661"/>
      <c r="Z22" s="662">
        <v>70.5</v>
      </c>
      <c r="AA22" s="662"/>
      <c r="AB22" s="662"/>
      <c r="AC22" s="662"/>
      <c r="AD22" s="663">
        <v>8163157</v>
      </c>
      <c r="AE22" s="663"/>
      <c r="AF22" s="663"/>
      <c r="AG22" s="663"/>
      <c r="AH22" s="663"/>
      <c r="AI22" s="663"/>
      <c r="AJ22" s="663"/>
      <c r="AK22" s="663"/>
      <c r="AL22" s="664">
        <v>99.2</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132</v>
      </c>
      <c r="BH22" s="660"/>
      <c r="BI22" s="660"/>
      <c r="BJ22" s="660"/>
      <c r="BK22" s="660"/>
      <c r="BL22" s="660"/>
      <c r="BM22" s="660"/>
      <c r="BN22" s="661"/>
      <c r="BO22" s="662" t="s">
        <v>133</v>
      </c>
      <c r="BP22" s="662"/>
      <c r="BQ22" s="662"/>
      <c r="BR22" s="662"/>
      <c r="BS22" s="668" t="s">
        <v>132</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278</v>
      </c>
      <c r="C23" s="657"/>
      <c r="D23" s="657"/>
      <c r="E23" s="657"/>
      <c r="F23" s="657"/>
      <c r="G23" s="657"/>
      <c r="H23" s="657"/>
      <c r="I23" s="657"/>
      <c r="J23" s="657"/>
      <c r="K23" s="657"/>
      <c r="L23" s="657"/>
      <c r="M23" s="657"/>
      <c r="N23" s="657"/>
      <c r="O23" s="657"/>
      <c r="P23" s="657"/>
      <c r="Q23" s="658"/>
      <c r="R23" s="659">
        <v>3758</v>
      </c>
      <c r="S23" s="660"/>
      <c r="T23" s="660"/>
      <c r="U23" s="660"/>
      <c r="V23" s="660"/>
      <c r="W23" s="660"/>
      <c r="X23" s="660"/>
      <c r="Y23" s="661"/>
      <c r="Z23" s="662">
        <v>0</v>
      </c>
      <c r="AA23" s="662"/>
      <c r="AB23" s="662"/>
      <c r="AC23" s="662"/>
      <c r="AD23" s="663">
        <v>3758</v>
      </c>
      <c r="AE23" s="663"/>
      <c r="AF23" s="663"/>
      <c r="AG23" s="663"/>
      <c r="AH23" s="663"/>
      <c r="AI23" s="663"/>
      <c r="AJ23" s="663"/>
      <c r="AK23" s="663"/>
      <c r="AL23" s="664">
        <v>0</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t="s">
        <v>132</v>
      </c>
      <c r="BH23" s="660"/>
      <c r="BI23" s="660"/>
      <c r="BJ23" s="660"/>
      <c r="BK23" s="660"/>
      <c r="BL23" s="660"/>
      <c r="BM23" s="660"/>
      <c r="BN23" s="661"/>
      <c r="BO23" s="662" t="s">
        <v>132</v>
      </c>
      <c r="BP23" s="662"/>
      <c r="BQ23" s="662"/>
      <c r="BR23" s="662"/>
      <c r="BS23" s="668" t="s">
        <v>132</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x14ac:dyDescent="0.15">
      <c r="B24" s="656" t="s">
        <v>285</v>
      </c>
      <c r="C24" s="657"/>
      <c r="D24" s="657"/>
      <c r="E24" s="657"/>
      <c r="F24" s="657"/>
      <c r="G24" s="657"/>
      <c r="H24" s="657"/>
      <c r="I24" s="657"/>
      <c r="J24" s="657"/>
      <c r="K24" s="657"/>
      <c r="L24" s="657"/>
      <c r="M24" s="657"/>
      <c r="N24" s="657"/>
      <c r="O24" s="657"/>
      <c r="P24" s="657"/>
      <c r="Q24" s="658"/>
      <c r="R24" s="659">
        <v>60811</v>
      </c>
      <c r="S24" s="660"/>
      <c r="T24" s="660"/>
      <c r="U24" s="660"/>
      <c r="V24" s="660"/>
      <c r="W24" s="660"/>
      <c r="X24" s="660"/>
      <c r="Y24" s="661"/>
      <c r="Z24" s="662">
        <v>0.5</v>
      </c>
      <c r="AA24" s="662"/>
      <c r="AB24" s="662"/>
      <c r="AC24" s="662"/>
      <c r="AD24" s="663" t="s">
        <v>224</v>
      </c>
      <c r="AE24" s="663"/>
      <c r="AF24" s="663"/>
      <c r="AG24" s="663"/>
      <c r="AH24" s="663"/>
      <c r="AI24" s="663"/>
      <c r="AJ24" s="663"/>
      <c r="AK24" s="663"/>
      <c r="AL24" s="664" t="s">
        <v>132</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132</v>
      </c>
      <c r="BH24" s="660"/>
      <c r="BI24" s="660"/>
      <c r="BJ24" s="660"/>
      <c r="BK24" s="660"/>
      <c r="BL24" s="660"/>
      <c r="BM24" s="660"/>
      <c r="BN24" s="661"/>
      <c r="BO24" s="662" t="s">
        <v>133</v>
      </c>
      <c r="BP24" s="662"/>
      <c r="BQ24" s="662"/>
      <c r="BR24" s="662"/>
      <c r="BS24" s="668" t="s">
        <v>132</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5577457</v>
      </c>
      <c r="CS24" s="649"/>
      <c r="CT24" s="649"/>
      <c r="CU24" s="649"/>
      <c r="CV24" s="649"/>
      <c r="CW24" s="649"/>
      <c r="CX24" s="649"/>
      <c r="CY24" s="650"/>
      <c r="CZ24" s="653">
        <v>45.2</v>
      </c>
      <c r="DA24" s="654"/>
      <c r="DB24" s="654"/>
      <c r="DC24" s="673"/>
      <c r="DD24" s="694">
        <v>4675741</v>
      </c>
      <c r="DE24" s="649"/>
      <c r="DF24" s="649"/>
      <c r="DG24" s="649"/>
      <c r="DH24" s="649"/>
      <c r="DI24" s="649"/>
      <c r="DJ24" s="649"/>
      <c r="DK24" s="650"/>
      <c r="DL24" s="694">
        <v>3401101</v>
      </c>
      <c r="DM24" s="649"/>
      <c r="DN24" s="649"/>
      <c r="DO24" s="649"/>
      <c r="DP24" s="649"/>
      <c r="DQ24" s="649"/>
      <c r="DR24" s="649"/>
      <c r="DS24" s="649"/>
      <c r="DT24" s="649"/>
      <c r="DU24" s="649"/>
      <c r="DV24" s="650"/>
      <c r="DW24" s="653">
        <v>39.6</v>
      </c>
      <c r="DX24" s="654"/>
      <c r="DY24" s="654"/>
      <c r="DZ24" s="654"/>
      <c r="EA24" s="654"/>
      <c r="EB24" s="654"/>
      <c r="EC24" s="655"/>
    </row>
    <row r="25" spans="2:133" ht="11.25" customHeight="1" x14ac:dyDescent="0.15">
      <c r="B25" s="656" t="s">
        <v>288</v>
      </c>
      <c r="C25" s="657"/>
      <c r="D25" s="657"/>
      <c r="E25" s="657"/>
      <c r="F25" s="657"/>
      <c r="G25" s="657"/>
      <c r="H25" s="657"/>
      <c r="I25" s="657"/>
      <c r="J25" s="657"/>
      <c r="K25" s="657"/>
      <c r="L25" s="657"/>
      <c r="M25" s="657"/>
      <c r="N25" s="657"/>
      <c r="O25" s="657"/>
      <c r="P25" s="657"/>
      <c r="Q25" s="658"/>
      <c r="R25" s="659">
        <v>240106</v>
      </c>
      <c r="S25" s="660"/>
      <c r="T25" s="660"/>
      <c r="U25" s="660"/>
      <c r="V25" s="660"/>
      <c r="W25" s="660"/>
      <c r="X25" s="660"/>
      <c r="Y25" s="661"/>
      <c r="Z25" s="662">
        <v>1.9</v>
      </c>
      <c r="AA25" s="662"/>
      <c r="AB25" s="662"/>
      <c r="AC25" s="662"/>
      <c r="AD25" s="663">
        <v>54832</v>
      </c>
      <c r="AE25" s="663"/>
      <c r="AF25" s="663"/>
      <c r="AG25" s="663"/>
      <c r="AH25" s="663"/>
      <c r="AI25" s="663"/>
      <c r="AJ25" s="663"/>
      <c r="AK25" s="663"/>
      <c r="AL25" s="664">
        <v>0.7</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132</v>
      </c>
      <c r="BH25" s="660"/>
      <c r="BI25" s="660"/>
      <c r="BJ25" s="660"/>
      <c r="BK25" s="660"/>
      <c r="BL25" s="660"/>
      <c r="BM25" s="660"/>
      <c r="BN25" s="661"/>
      <c r="BO25" s="662" t="s">
        <v>133</v>
      </c>
      <c r="BP25" s="662"/>
      <c r="BQ25" s="662"/>
      <c r="BR25" s="662"/>
      <c r="BS25" s="668" t="s">
        <v>132</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1980833</v>
      </c>
      <c r="CS25" s="695"/>
      <c r="CT25" s="695"/>
      <c r="CU25" s="695"/>
      <c r="CV25" s="695"/>
      <c r="CW25" s="695"/>
      <c r="CX25" s="695"/>
      <c r="CY25" s="696"/>
      <c r="CZ25" s="664">
        <v>16.100000000000001</v>
      </c>
      <c r="DA25" s="692"/>
      <c r="DB25" s="692"/>
      <c r="DC25" s="697"/>
      <c r="DD25" s="668">
        <v>1819989</v>
      </c>
      <c r="DE25" s="695"/>
      <c r="DF25" s="695"/>
      <c r="DG25" s="695"/>
      <c r="DH25" s="695"/>
      <c r="DI25" s="695"/>
      <c r="DJ25" s="695"/>
      <c r="DK25" s="696"/>
      <c r="DL25" s="668">
        <v>1784779</v>
      </c>
      <c r="DM25" s="695"/>
      <c r="DN25" s="695"/>
      <c r="DO25" s="695"/>
      <c r="DP25" s="695"/>
      <c r="DQ25" s="695"/>
      <c r="DR25" s="695"/>
      <c r="DS25" s="695"/>
      <c r="DT25" s="695"/>
      <c r="DU25" s="695"/>
      <c r="DV25" s="696"/>
      <c r="DW25" s="664">
        <v>20.8</v>
      </c>
      <c r="DX25" s="692"/>
      <c r="DY25" s="692"/>
      <c r="DZ25" s="692"/>
      <c r="EA25" s="692"/>
      <c r="EB25" s="692"/>
      <c r="EC25" s="693"/>
    </row>
    <row r="26" spans="2:133" ht="11.25" customHeight="1" x14ac:dyDescent="0.15">
      <c r="B26" s="656" t="s">
        <v>291</v>
      </c>
      <c r="C26" s="657"/>
      <c r="D26" s="657"/>
      <c r="E26" s="657"/>
      <c r="F26" s="657"/>
      <c r="G26" s="657"/>
      <c r="H26" s="657"/>
      <c r="I26" s="657"/>
      <c r="J26" s="657"/>
      <c r="K26" s="657"/>
      <c r="L26" s="657"/>
      <c r="M26" s="657"/>
      <c r="N26" s="657"/>
      <c r="O26" s="657"/>
      <c r="P26" s="657"/>
      <c r="Q26" s="658"/>
      <c r="R26" s="659">
        <v>54851</v>
      </c>
      <c r="S26" s="660"/>
      <c r="T26" s="660"/>
      <c r="U26" s="660"/>
      <c r="V26" s="660"/>
      <c r="W26" s="660"/>
      <c r="X26" s="660"/>
      <c r="Y26" s="661"/>
      <c r="Z26" s="662">
        <v>0.4</v>
      </c>
      <c r="AA26" s="662"/>
      <c r="AB26" s="662"/>
      <c r="AC26" s="662"/>
      <c r="AD26" s="663" t="s">
        <v>132</v>
      </c>
      <c r="AE26" s="663"/>
      <c r="AF26" s="663"/>
      <c r="AG26" s="663"/>
      <c r="AH26" s="663"/>
      <c r="AI26" s="663"/>
      <c r="AJ26" s="663"/>
      <c r="AK26" s="663"/>
      <c r="AL26" s="664" t="s">
        <v>132</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132</v>
      </c>
      <c r="BH26" s="660"/>
      <c r="BI26" s="660"/>
      <c r="BJ26" s="660"/>
      <c r="BK26" s="660"/>
      <c r="BL26" s="660"/>
      <c r="BM26" s="660"/>
      <c r="BN26" s="661"/>
      <c r="BO26" s="662" t="s">
        <v>132</v>
      </c>
      <c r="BP26" s="662"/>
      <c r="BQ26" s="662"/>
      <c r="BR26" s="662"/>
      <c r="BS26" s="668" t="s">
        <v>132</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1282084</v>
      </c>
      <c r="CS26" s="660"/>
      <c r="CT26" s="660"/>
      <c r="CU26" s="660"/>
      <c r="CV26" s="660"/>
      <c r="CW26" s="660"/>
      <c r="CX26" s="660"/>
      <c r="CY26" s="661"/>
      <c r="CZ26" s="664">
        <v>10.4</v>
      </c>
      <c r="DA26" s="692"/>
      <c r="DB26" s="692"/>
      <c r="DC26" s="697"/>
      <c r="DD26" s="668">
        <v>1146070</v>
      </c>
      <c r="DE26" s="660"/>
      <c r="DF26" s="660"/>
      <c r="DG26" s="660"/>
      <c r="DH26" s="660"/>
      <c r="DI26" s="660"/>
      <c r="DJ26" s="660"/>
      <c r="DK26" s="661"/>
      <c r="DL26" s="668" t="s">
        <v>132</v>
      </c>
      <c r="DM26" s="660"/>
      <c r="DN26" s="660"/>
      <c r="DO26" s="660"/>
      <c r="DP26" s="660"/>
      <c r="DQ26" s="660"/>
      <c r="DR26" s="660"/>
      <c r="DS26" s="660"/>
      <c r="DT26" s="660"/>
      <c r="DU26" s="660"/>
      <c r="DV26" s="661"/>
      <c r="DW26" s="664" t="s">
        <v>132</v>
      </c>
      <c r="DX26" s="692"/>
      <c r="DY26" s="692"/>
      <c r="DZ26" s="692"/>
      <c r="EA26" s="692"/>
      <c r="EB26" s="692"/>
      <c r="EC26" s="693"/>
    </row>
    <row r="27" spans="2:133" ht="11.25" customHeight="1" x14ac:dyDescent="0.15">
      <c r="B27" s="656" t="s">
        <v>294</v>
      </c>
      <c r="C27" s="657"/>
      <c r="D27" s="657"/>
      <c r="E27" s="657"/>
      <c r="F27" s="657"/>
      <c r="G27" s="657"/>
      <c r="H27" s="657"/>
      <c r="I27" s="657"/>
      <c r="J27" s="657"/>
      <c r="K27" s="657"/>
      <c r="L27" s="657"/>
      <c r="M27" s="657"/>
      <c r="N27" s="657"/>
      <c r="O27" s="657"/>
      <c r="P27" s="657"/>
      <c r="Q27" s="658"/>
      <c r="R27" s="659">
        <v>571804</v>
      </c>
      <c r="S27" s="660"/>
      <c r="T27" s="660"/>
      <c r="U27" s="660"/>
      <c r="V27" s="660"/>
      <c r="W27" s="660"/>
      <c r="X27" s="660"/>
      <c r="Y27" s="661"/>
      <c r="Z27" s="662">
        <v>4.5999999999999996</v>
      </c>
      <c r="AA27" s="662"/>
      <c r="AB27" s="662"/>
      <c r="AC27" s="662"/>
      <c r="AD27" s="663" t="s">
        <v>132</v>
      </c>
      <c r="AE27" s="663"/>
      <c r="AF27" s="663"/>
      <c r="AG27" s="663"/>
      <c r="AH27" s="663"/>
      <c r="AI27" s="663"/>
      <c r="AJ27" s="663"/>
      <c r="AK27" s="663"/>
      <c r="AL27" s="664" t="s">
        <v>132</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2215701</v>
      </c>
      <c r="BH27" s="660"/>
      <c r="BI27" s="660"/>
      <c r="BJ27" s="660"/>
      <c r="BK27" s="660"/>
      <c r="BL27" s="660"/>
      <c r="BM27" s="660"/>
      <c r="BN27" s="661"/>
      <c r="BO27" s="662">
        <v>100</v>
      </c>
      <c r="BP27" s="662"/>
      <c r="BQ27" s="662"/>
      <c r="BR27" s="662"/>
      <c r="BS27" s="668" t="s">
        <v>132</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1022783</v>
      </c>
      <c r="CS27" s="695"/>
      <c r="CT27" s="695"/>
      <c r="CU27" s="695"/>
      <c r="CV27" s="695"/>
      <c r="CW27" s="695"/>
      <c r="CX27" s="695"/>
      <c r="CY27" s="696"/>
      <c r="CZ27" s="664">
        <v>8.3000000000000007</v>
      </c>
      <c r="DA27" s="692"/>
      <c r="DB27" s="692"/>
      <c r="DC27" s="697"/>
      <c r="DD27" s="668">
        <v>315651</v>
      </c>
      <c r="DE27" s="695"/>
      <c r="DF27" s="695"/>
      <c r="DG27" s="695"/>
      <c r="DH27" s="695"/>
      <c r="DI27" s="695"/>
      <c r="DJ27" s="695"/>
      <c r="DK27" s="696"/>
      <c r="DL27" s="668">
        <v>315021</v>
      </c>
      <c r="DM27" s="695"/>
      <c r="DN27" s="695"/>
      <c r="DO27" s="695"/>
      <c r="DP27" s="695"/>
      <c r="DQ27" s="695"/>
      <c r="DR27" s="695"/>
      <c r="DS27" s="695"/>
      <c r="DT27" s="695"/>
      <c r="DU27" s="695"/>
      <c r="DV27" s="696"/>
      <c r="DW27" s="664">
        <v>3.7</v>
      </c>
      <c r="DX27" s="692"/>
      <c r="DY27" s="692"/>
      <c r="DZ27" s="692"/>
      <c r="EA27" s="692"/>
      <c r="EB27" s="692"/>
      <c r="EC27" s="693"/>
    </row>
    <row r="28" spans="2:133" ht="11.25" customHeight="1" x14ac:dyDescent="0.15">
      <c r="B28" s="701" t="s">
        <v>297</v>
      </c>
      <c r="C28" s="702"/>
      <c r="D28" s="702"/>
      <c r="E28" s="702"/>
      <c r="F28" s="702"/>
      <c r="G28" s="702"/>
      <c r="H28" s="702"/>
      <c r="I28" s="702"/>
      <c r="J28" s="702"/>
      <c r="K28" s="702"/>
      <c r="L28" s="702"/>
      <c r="M28" s="702"/>
      <c r="N28" s="702"/>
      <c r="O28" s="702"/>
      <c r="P28" s="702"/>
      <c r="Q28" s="703"/>
      <c r="R28" s="659" t="s">
        <v>132</v>
      </c>
      <c r="S28" s="660"/>
      <c r="T28" s="660"/>
      <c r="U28" s="660"/>
      <c r="V28" s="660"/>
      <c r="W28" s="660"/>
      <c r="X28" s="660"/>
      <c r="Y28" s="661"/>
      <c r="Z28" s="662" t="s">
        <v>133</v>
      </c>
      <c r="AA28" s="662"/>
      <c r="AB28" s="662"/>
      <c r="AC28" s="662"/>
      <c r="AD28" s="663" t="s">
        <v>132</v>
      </c>
      <c r="AE28" s="663"/>
      <c r="AF28" s="663"/>
      <c r="AG28" s="663"/>
      <c r="AH28" s="663"/>
      <c r="AI28" s="663"/>
      <c r="AJ28" s="663"/>
      <c r="AK28" s="663"/>
      <c r="AL28" s="664" t="s">
        <v>132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2573841</v>
      </c>
      <c r="CS28" s="660"/>
      <c r="CT28" s="660"/>
      <c r="CU28" s="660"/>
      <c r="CV28" s="660"/>
      <c r="CW28" s="660"/>
      <c r="CX28" s="660"/>
      <c r="CY28" s="661"/>
      <c r="CZ28" s="664">
        <v>20.9</v>
      </c>
      <c r="DA28" s="692"/>
      <c r="DB28" s="692"/>
      <c r="DC28" s="697"/>
      <c r="DD28" s="668">
        <v>2540101</v>
      </c>
      <c r="DE28" s="660"/>
      <c r="DF28" s="660"/>
      <c r="DG28" s="660"/>
      <c r="DH28" s="660"/>
      <c r="DI28" s="660"/>
      <c r="DJ28" s="660"/>
      <c r="DK28" s="661"/>
      <c r="DL28" s="668">
        <v>1301301</v>
      </c>
      <c r="DM28" s="660"/>
      <c r="DN28" s="660"/>
      <c r="DO28" s="660"/>
      <c r="DP28" s="660"/>
      <c r="DQ28" s="660"/>
      <c r="DR28" s="660"/>
      <c r="DS28" s="660"/>
      <c r="DT28" s="660"/>
      <c r="DU28" s="660"/>
      <c r="DV28" s="661"/>
      <c r="DW28" s="664">
        <v>15.1</v>
      </c>
      <c r="DX28" s="692"/>
      <c r="DY28" s="692"/>
      <c r="DZ28" s="692"/>
      <c r="EA28" s="692"/>
      <c r="EB28" s="692"/>
      <c r="EC28" s="693"/>
    </row>
    <row r="29" spans="2:133" ht="11.25" customHeight="1" x14ac:dyDescent="0.15">
      <c r="B29" s="656" t="s">
        <v>299</v>
      </c>
      <c r="C29" s="657"/>
      <c r="D29" s="657"/>
      <c r="E29" s="657"/>
      <c r="F29" s="657"/>
      <c r="G29" s="657"/>
      <c r="H29" s="657"/>
      <c r="I29" s="657"/>
      <c r="J29" s="657"/>
      <c r="K29" s="657"/>
      <c r="L29" s="657"/>
      <c r="M29" s="657"/>
      <c r="N29" s="657"/>
      <c r="O29" s="657"/>
      <c r="P29" s="657"/>
      <c r="Q29" s="658"/>
      <c r="R29" s="659">
        <v>625004</v>
      </c>
      <c r="S29" s="660"/>
      <c r="T29" s="660"/>
      <c r="U29" s="660"/>
      <c r="V29" s="660"/>
      <c r="W29" s="660"/>
      <c r="X29" s="660"/>
      <c r="Y29" s="661"/>
      <c r="Z29" s="662">
        <v>5</v>
      </c>
      <c r="AA29" s="662"/>
      <c r="AB29" s="662"/>
      <c r="AC29" s="662"/>
      <c r="AD29" s="663" t="s">
        <v>133</v>
      </c>
      <c r="AE29" s="663"/>
      <c r="AF29" s="663"/>
      <c r="AG29" s="663"/>
      <c r="AH29" s="663"/>
      <c r="AI29" s="663"/>
      <c r="AJ29" s="663"/>
      <c r="AK29" s="663"/>
      <c r="AL29" s="664" t="s">
        <v>133</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303</v>
      </c>
      <c r="CG29" s="675"/>
      <c r="CH29" s="675"/>
      <c r="CI29" s="675"/>
      <c r="CJ29" s="675"/>
      <c r="CK29" s="675"/>
      <c r="CL29" s="675"/>
      <c r="CM29" s="675"/>
      <c r="CN29" s="675"/>
      <c r="CO29" s="675"/>
      <c r="CP29" s="675"/>
      <c r="CQ29" s="676"/>
      <c r="CR29" s="659">
        <v>2573618</v>
      </c>
      <c r="CS29" s="695"/>
      <c r="CT29" s="695"/>
      <c r="CU29" s="695"/>
      <c r="CV29" s="695"/>
      <c r="CW29" s="695"/>
      <c r="CX29" s="695"/>
      <c r="CY29" s="696"/>
      <c r="CZ29" s="664">
        <v>20.9</v>
      </c>
      <c r="DA29" s="692"/>
      <c r="DB29" s="692"/>
      <c r="DC29" s="697"/>
      <c r="DD29" s="668">
        <v>2539878</v>
      </c>
      <c r="DE29" s="695"/>
      <c r="DF29" s="695"/>
      <c r="DG29" s="695"/>
      <c r="DH29" s="695"/>
      <c r="DI29" s="695"/>
      <c r="DJ29" s="695"/>
      <c r="DK29" s="696"/>
      <c r="DL29" s="668">
        <v>1301078</v>
      </c>
      <c r="DM29" s="695"/>
      <c r="DN29" s="695"/>
      <c r="DO29" s="695"/>
      <c r="DP29" s="695"/>
      <c r="DQ29" s="695"/>
      <c r="DR29" s="695"/>
      <c r="DS29" s="695"/>
      <c r="DT29" s="695"/>
      <c r="DU29" s="695"/>
      <c r="DV29" s="696"/>
      <c r="DW29" s="664">
        <v>15.1</v>
      </c>
      <c r="DX29" s="692"/>
      <c r="DY29" s="692"/>
      <c r="DZ29" s="692"/>
      <c r="EA29" s="692"/>
      <c r="EB29" s="692"/>
      <c r="EC29" s="693"/>
    </row>
    <row r="30" spans="2:133" ht="11.25" customHeight="1" x14ac:dyDescent="0.15">
      <c r="B30" s="656" t="s">
        <v>304</v>
      </c>
      <c r="C30" s="657"/>
      <c r="D30" s="657"/>
      <c r="E30" s="657"/>
      <c r="F30" s="657"/>
      <c r="G30" s="657"/>
      <c r="H30" s="657"/>
      <c r="I30" s="657"/>
      <c r="J30" s="657"/>
      <c r="K30" s="657"/>
      <c r="L30" s="657"/>
      <c r="M30" s="657"/>
      <c r="N30" s="657"/>
      <c r="O30" s="657"/>
      <c r="P30" s="657"/>
      <c r="Q30" s="658"/>
      <c r="R30" s="659">
        <v>103746</v>
      </c>
      <c r="S30" s="660"/>
      <c r="T30" s="660"/>
      <c r="U30" s="660"/>
      <c r="V30" s="660"/>
      <c r="W30" s="660"/>
      <c r="X30" s="660"/>
      <c r="Y30" s="661"/>
      <c r="Z30" s="662">
        <v>0.8</v>
      </c>
      <c r="AA30" s="662"/>
      <c r="AB30" s="662"/>
      <c r="AC30" s="662"/>
      <c r="AD30" s="663" t="s">
        <v>132</v>
      </c>
      <c r="AE30" s="663"/>
      <c r="AF30" s="663"/>
      <c r="AG30" s="663"/>
      <c r="AH30" s="663"/>
      <c r="AI30" s="663"/>
      <c r="AJ30" s="663"/>
      <c r="AK30" s="663"/>
      <c r="AL30" s="664" t="s">
        <v>132</v>
      </c>
      <c r="AM30" s="665"/>
      <c r="AN30" s="665"/>
      <c r="AO30" s="666"/>
      <c r="AP30" s="707" t="s">
        <v>305</v>
      </c>
      <c r="AQ30" s="708"/>
      <c r="AR30" s="708"/>
      <c r="AS30" s="708"/>
      <c r="AT30" s="713" t="s">
        <v>306</v>
      </c>
      <c r="AU30" s="210"/>
      <c r="AV30" s="210"/>
      <c r="AW30" s="210"/>
      <c r="AX30" s="645" t="s">
        <v>181</v>
      </c>
      <c r="AY30" s="646"/>
      <c r="AZ30" s="646"/>
      <c r="BA30" s="646"/>
      <c r="BB30" s="646"/>
      <c r="BC30" s="646"/>
      <c r="BD30" s="646"/>
      <c r="BE30" s="646"/>
      <c r="BF30" s="647"/>
      <c r="BG30" s="719">
        <v>99.1</v>
      </c>
      <c r="BH30" s="720"/>
      <c r="BI30" s="720"/>
      <c r="BJ30" s="720"/>
      <c r="BK30" s="720"/>
      <c r="BL30" s="720"/>
      <c r="BM30" s="654">
        <v>94.4</v>
      </c>
      <c r="BN30" s="720"/>
      <c r="BO30" s="720"/>
      <c r="BP30" s="720"/>
      <c r="BQ30" s="721"/>
      <c r="BR30" s="719">
        <v>99.1</v>
      </c>
      <c r="BS30" s="720"/>
      <c r="BT30" s="720"/>
      <c r="BU30" s="720"/>
      <c r="BV30" s="720"/>
      <c r="BW30" s="720"/>
      <c r="BX30" s="654">
        <v>93.5</v>
      </c>
      <c r="BY30" s="720"/>
      <c r="BZ30" s="720"/>
      <c r="CA30" s="720"/>
      <c r="CB30" s="721"/>
      <c r="CD30" s="724"/>
      <c r="CE30" s="725"/>
      <c r="CF30" s="674" t="s">
        <v>307</v>
      </c>
      <c r="CG30" s="675"/>
      <c r="CH30" s="675"/>
      <c r="CI30" s="675"/>
      <c r="CJ30" s="675"/>
      <c r="CK30" s="675"/>
      <c r="CL30" s="675"/>
      <c r="CM30" s="675"/>
      <c r="CN30" s="675"/>
      <c r="CO30" s="675"/>
      <c r="CP30" s="675"/>
      <c r="CQ30" s="676"/>
      <c r="CR30" s="659">
        <v>2454059</v>
      </c>
      <c r="CS30" s="660"/>
      <c r="CT30" s="660"/>
      <c r="CU30" s="660"/>
      <c r="CV30" s="660"/>
      <c r="CW30" s="660"/>
      <c r="CX30" s="660"/>
      <c r="CY30" s="661"/>
      <c r="CZ30" s="664">
        <v>19.899999999999999</v>
      </c>
      <c r="DA30" s="692"/>
      <c r="DB30" s="692"/>
      <c r="DC30" s="697"/>
      <c r="DD30" s="668">
        <v>2422668</v>
      </c>
      <c r="DE30" s="660"/>
      <c r="DF30" s="660"/>
      <c r="DG30" s="660"/>
      <c r="DH30" s="660"/>
      <c r="DI30" s="660"/>
      <c r="DJ30" s="660"/>
      <c r="DK30" s="661"/>
      <c r="DL30" s="668">
        <v>1183868</v>
      </c>
      <c r="DM30" s="660"/>
      <c r="DN30" s="660"/>
      <c r="DO30" s="660"/>
      <c r="DP30" s="660"/>
      <c r="DQ30" s="660"/>
      <c r="DR30" s="660"/>
      <c r="DS30" s="660"/>
      <c r="DT30" s="660"/>
      <c r="DU30" s="660"/>
      <c r="DV30" s="661"/>
      <c r="DW30" s="664">
        <v>13.8</v>
      </c>
      <c r="DX30" s="692"/>
      <c r="DY30" s="692"/>
      <c r="DZ30" s="692"/>
      <c r="EA30" s="692"/>
      <c r="EB30" s="692"/>
      <c r="EC30" s="693"/>
    </row>
    <row r="31" spans="2:133" ht="11.25" customHeight="1" x14ac:dyDescent="0.15">
      <c r="B31" s="656" t="s">
        <v>308</v>
      </c>
      <c r="C31" s="657"/>
      <c r="D31" s="657"/>
      <c r="E31" s="657"/>
      <c r="F31" s="657"/>
      <c r="G31" s="657"/>
      <c r="H31" s="657"/>
      <c r="I31" s="657"/>
      <c r="J31" s="657"/>
      <c r="K31" s="657"/>
      <c r="L31" s="657"/>
      <c r="M31" s="657"/>
      <c r="N31" s="657"/>
      <c r="O31" s="657"/>
      <c r="P31" s="657"/>
      <c r="Q31" s="658"/>
      <c r="R31" s="659">
        <v>41872</v>
      </c>
      <c r="S31" s="660"/>
      <c r="T31" s="660"/>
      <c r="U31" s="660"/>
      <c r="V31" s="660"/>
      <c r="W31" s="660"/>
      <c r="X31" s="660"/>
      <c r="Y31" s="661"/>
      <c r="Z31" s="662">
        <v>0.3</v>
      </c>
      <c r="AA31" s="662"/>
      <c r="AB31" s="662"/>
      <c r="AC31" s="662"/>
      <c r="AD31" s="663" t="s">
        <v>132</v>
      </c>
      <c r="AE31" s="663"/>
      <c r="AF31" s="663"/>
      <c r="AG31" s="663"/>
      <c r="AH31" s="663"/>
      <c r="AI31" s="663"/>
      <c r="AJ31" s="663"/>
      <c r="AK31" s="663"/>
      <c r="AL31" s="664" t="s">
        <v>132</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99.3</v>
      </c>
      <c r="BH31" s="695"/>
      <c r="BI31" s="695"/>
      <c r="BJ31" s="695"/>
      <c r="BK31" s="695"/>
      <c r="BL31" s="695"/>
      <c r="BM31" s="665">
        <v>97.3</v>
      </c>
      <c r="BN31" s="717"/>
      <c r="BO31" s="717"/>
      <c r="BP31" s="717"/>
      <c r="BQ31" s="718"/>
      <c r="BR31" s="716">
        <v>99.1</v>
      </c>
      <c r="BS31" s="695"/>
      <c r="BT31" s="695"/>
      <c r="BU31" s="695"/>
      <c r="BV31" s="695"/>
      <c r="BW31" s="695"/>
      <c r="BX31" s="665">
        <v>96.8</v>
      </c>
      <c r="BY31" s="717"/>
      <c r="BZ31" s="717"/>
      <c r="CA31" s="717"/>
      <c r="CB31" s="718"/>
      <c r="CD31" s="724"/>
      <c r="CE31" s="725"/>
      <c r="CF31" s="674" t="s">
        <v>311</v>
      </c>
      <c r="CG31" s="675"/>
      <c r="CH31" s="675"/>
      <c r="CI31" s="675"/>
      <c r="CJ31" s="675"/>
      <c r="CK31" s="675"/>
      <c r="CL31" s="675"/>
      <c r="CM31" s="675"/>
      <c r="CN31" s="675"/>
      <c r="CO31" s="675"/>
      <c r="CP31" s="675"/>
      <c r="CQ31" s="676"/>
      <c r="CR31" s="659">
        <v>119559</v>
      </c>
      <c r="CS31" s="695"/>
      <c r="CT31" s="695"/>
      <c r="CU31" s="695"/>
      <c r="CV31" s="695"/>
      <c r="CW31" s="695"/>
      <c r="CX31" s="695"/>
      <c r="CY31" s="696"/>
      <c r="CZ31" s="664">
        <v>1</v>
      </c>
      <c r="DA31" s="692"/>
      <c r="DB31" s="692"/>
      <c r="DC31" s="697"/>
      <c r="DD31" s="668">
        <v>117210</v>
      </c>
      <c r="DE31" s="695"/>
      <c r="DF31" s="695"/>
      <c r="DG31" s="695"/>
      <c r="DH31" s="695"/>
      <c r="DI31" s="695"/>
      <c r="DJ31" s="695"/>
      <c r="DK31" s="696"/>
      <c r="DL31" s="668">
        <v>117210</v>
      </c>
      <c r="DM31" s="695"/>
      <c r="DN31" s="695"/>
      <c r="DO31" s="695"/>
      <c r="DP31" s="695"/>
      <c r="DQ31" s="695"/>
      <c r="DR31" s="695"/>
      <c r="DS31" s="695"/>
      <c r="DT31" s="695"/>
      <c r="DU31" s="695"/>
      <c r="DV31" s="696"/>
      <c r="DW31" s="664">
        <v>1.4</v>
      </c>
      <c r="DX31" s="692"/>
      <c r="DY31" s="692"/>
      <c r="DZ31" s="692"/>
      <c r="EA31" s="692"/>
      <c r="EB31" s="692"/>
      <c r="EC31" s="693"/>
    </row>
    <row r="32" spans="2:133" ht="11.25" customHeight="1" x14ac:dyDescent="0.15">
      <c r="B32" s="656" t="s">
        <v>312</v>
      </c>
      <c r="C32" s="657"/>
      <c r="D32" s="657"/>
      <c r="E32" s="657"/>
      <c r="F32" s="657"/>
      <c r="G32" s="657"/>
      <c r="H32" s="657"/>
      <c r="I32" s="657"/>
      <c r="J32" s="657"/>
      <c r="K32" s="657"/>
      <c r="L32" s="657"/>
      <c r="M32" s="657"/>
      <c r="N32" s="657"/>
      <c r="O32" s="657"/>
      <c r="P32" s="657"/>
      <c r="Q32" s="658"/>
      <c r="R32" s="659">
        <v>232917</v>
      </c>
      <c r="S32" s="660"/>
      <c r="T32" s="660"/>
      <c r="U32" s="660"/>
      <c r="V32" s="660"/>
      <c r="W32" s="660"/>
      <c r="X32" s="660"/>
      <c r="Y32" s="661"/>
      <c r="Z32" s="662">
        <v>1.9</v>
      </c>
      <c r="AA32" s="662"/>
      <c r="AB32" s="662"/>
      <c r="AC32" s="662"/>
      <c r="AD32" s="663" t="s">
        <v>132</v>
      </c>
      <c r="AE32" s="663"/>
      <c r="AF32" s="663"/>
      <c r="AG32" s="663"/>
      <c r="AH32" s="663"/>
      <c r="AI32" s="663"/>
      <c r="AJ32" s="663"/>
      <c r="AK32" s="663"/>
      <c r="AL32" s="664" t="s">
        <v>132</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99</v>
      </c>
      <c r="BH32" s="729"/>
      <c r="BI32" s="729"/>
      <c r="BJ32" s="729"/>
      <c r="BK32" s="729"/>
      <c r="BL32" s="729"/>
      <c r="BM32" s="730">
        <v>92.6</v>
      </c>
      <c r="BN32" s="729"/>
      <c r="BO32" s="729"/>
      <c r="BP32" s="729"/>
      <c r="BQ32" s="731"/>
      <c r="BR32" s="728">
        <v>99</v>
      </c>
      <c r="BS32" s="729"/>
      <c r="BT32" s="729"/>
      <c r="BU32" s="729"/>
      <c r="BV32" s="729"/>
      <c r="BW32" s="729"/>
      <c r="BX32" s="730">
        <v>91.4</v>
      </c>
      <c r="BY32" s="729"/>
      <c r="BZ32" s="729"/>
      <c r="CA32" s="729"/>
      <c r="CB32" s="731"/>
      <c r="CD32" s="726"/>
      <c r="CE32" s="727"/>
      <c r="CF32" s="674" t="s">
        <v>314</v>
      </c>
      <c r="CG32" s="675"/>
      <c r="CH32" s="675"/>
      <c r="CI32" s="675"/>
      <c r="CJ32" s="675"/>
      <c r="CK32" s="675"/>
      <c r="CL32" s="675"/>
      <c r="CM32" s="675"/>
      <c r="CN32" s="675"/>
      <c r="CO32" s="675"/>
      <c r="CP32" s="675"/>
      <c r="CQ32" s="676"/>
      <c r="CR32" s="659">
        <v>223</v>
      </c>
      <c r="CS32" s="660"/>
      <c r="CT32" s="660"/>
      <c r="CU32" s="660"/>
      <c r="CV32" s="660"/>
      <c r="CW32" s="660"/>
      <c r="CX32" s="660"/>
      <c r="CY32" s="661"/>
      <c r="CZ32" s="664">
        <v>0</v>
      </c>
      <c r="DA32" s="692"/>
      <c r="DB32" s="692"/>
      <c r="DC32" s="697"/>
      <c r="DD32" s="668">
        <v>223</v>
      </c>
      <c r="DE32" s="660"/>
      <c r="DF32" s="660"/>
      <c r="DG32" s="660"/>
      <c r="DH32" s="660"/>
      <c r="DI32" s="660"/>
      <c r="DJ32" s="660"/>
      <c r="DK32" s="661"/>
      <c r="DL32" s="668">
        <v>223</v>
      </c>
      <c r="DM32" s="660"/>
      <c r="DN32" s="660"/>
      <c r="DO32" s="660"/>
      <c r="DP32" s="660"/>
      <c r="DQ32" s="660"/>
      <c r="DR32" s="660"/>
      <c r="DS32" s="660"/>
      <c r="DT32" s="660"/>
      <c r="DU32" s="660"/>
      <c r="DV32" s="661"/>
      <c r="DW32" s="664">
        <v>0</v>
      </c>
      <c r="DX32" s="692"/>
      <c r="DY32" s="692"/>
      <c r="DZ32" s="692"/>
      <c r="EA32" s="692"/>
      <c r="EB32" s="692"/>
      <c r="EC32" s="693"/>
    </row>
    <row r="33" spans="2:133" ht="11.25" customHeight="1" x14ac:dyDescent="0.15">
      <c r="B33" s="656" t="s">
        <v>315</v>
      </c>
      <c r="C33" s="657"/>
      <c r="D33" s="657"/>
      <c r="E33" s="657"/>
      <c r="F33" s="657"/>
      <c r="G33" s="657"/>
      <c r="H33" s="657"/>
      <c r="I33" s="657"/>
      <c r="J33" s="657"/>
      <c r="K33" s="657"/>
      <c r="L33" s="657"/>
      <c r="M33" s="657"/>
      <c r="N33" s="657"/>
      <c r="O33" s="657"/>
      <c r="P33" s="657"/>
      <c r="Q33" s="658"/>
      <c r="R33" s="659">
        <v>34567</v>
      </c>
      <c r="S33" s="660"/>
      <c r="T33" s="660"/>
      <c r="U33" s="660"/>
      <c r="V33" s="660"/>
      <c r="W33" s="660"/>
      <c r="X33" s="660"/>
      <c r="Y33" s="661"/>
      <c r="Z33" s="662">
        <v>0.3</v>
      </c>
      <c r="AA33" s="662"/>
      <c r="AB33" s="662"/>
      <c r="AC33" s="662"/>
      <c r="AD33" s="663" t="s">
        <v>133</v>
      </c>
      <c r="AE33" s="663"/>
      <c r="AF33" s="663"/>
      <c r="AG33" s="663"/>
      <c r="AH33" s="663"/>
      <c r="AI33" s="663"/>
      <c r="AJ33" s="663"/>
      <c r="AK33" s="663"/>
      <c r="AL33" s="664" t="s">
        <v>132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5466898</v>
      </c>
      <c r="CS33" s="695"/>
      <c r="CT33" s="695"/>
      <c r="CU33" s="695"/>
      <c r="CV33" s="695"/>
      <c r="CW33" s="695"/>
      <c r="CX33" s="695"/>
      <c r="CY33" s="696"/>
      <c r="CZ33" s="664">
        <v>44.3</v>
      </c>
      <c r="DA33" s="692"/>
      <c r="DB33" s="692"/>
      <c r="DC33" s="697"/>
      <c r="DD33" s="668">
        <v>4477723</v>
      </c>
      <c r="DE33" s="695"/>
      <c r="DF33" s="695"/>
      <c r="DG33" s="695"/>
      <c r="DH33" s="695"/>
      <c r="DI33" s="695"/>
      <c r="DJ33" s="695"/>
      <c r="DK33" s="696"/>
      <c r="DL33" s="668">
        <v>3631363</v>
      </c>
      <c r="DM33" s="695"/>
      <c r="DN33" s="695"/>
      <c r="DO33" s="695"/>
      <c r="DP33" s="695"/>
      <c r="DQ33" s="695"/>
      <c r="DR33" s="695"/>
      <c r="DS33" s="695"/>
      <c r="DT33" s="695"/>
      <c r="DU33" s="695"/>
      <c r="DV33" s="696"/>
      <c r="DW33" s="664">
        <v>42.2</v>
      </c>
      <c r="DX33" s="692"/>
      <c r="DY33" s="692"/>
      <c r="DZ33" s="692"/>
      <c r="EA33" s="692"/>
      <c r="EB33" s="692"/>
      <c r="EC33" s="693"/>
    </row>
    <row r="34" spans="2:133" ht="11.25" customHeight="1" x14ac:dyDescent="0.15">
      <c r="B34" s="656" t="s">
        <v>317</v>
      </c>
      <c r="C34" s="657"/>
      <c r="D34" s="657"/>
      <c r="E34" s="657"/>
      <c r="F34" s="657"/>
      <c r="G34" s="657"/>
      <c r="H34" s="657"/>
      <c r="I34" s="657"/>
      <c r="J34" s="657"/>
      <c r="K34" s="657"/>
      <c r="L34" s="657"/>
      <c r="M34" s="657"/>
      <c r="N34" s="657"/>
      <c r="O34" s="657"/>
      <c r="P34" s="657"/>
      <c r="Q34" s="658"/>
      <c r="R34" s="659">
        <v>308497</v>
      </c>
      <c r="S34" s="660"/>
      <c r="T34" s="660"/>
      <c r="U34" s="660"/>
      <c r="V34" s="660"/>
      <c r="W34" s="660"/>
      <c r="X34" s="660"/>
      <c r="Y34" s="661"/>
      <c r="Z34" s="662">
        <v>2.5</v>
      </c>
      <c r="AA34" s="662"/>
      <c r="AB34" s="662"/>
      <c r="AC34" s="662"/>
      <c r="AD34" s="663">
        <v>9552</v>
      </c>
      <c r="AE34" s="663"/>
      <c r="AF34" s="663"/>
      <c r="AG34" s="663"/>
      <c r="AH34" s="663"/>
      <c r="AI34" s="663"/>
      <c r="AJ34" s="663"/>
      <c r="AK34" s="663"/>
      <c r="AL34" s="664">
        <v>0.1</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1787621</v>
      </c>
      <c r="CS34" s="660"/>
      <c r="CT34" s="660"/>
      <c r="CU34" s="660"/>
      <c r="CV34" s="660"/>
      <c r="CW34" s="660"/>
      <c r="CX34" s="660"/>
      <c r="CY34" s="661"/>
      <c r="CZ34" s="664">
        <v>14.5</v>
      </c>
      <c r="DA34" s="692"/>
      <c r="DB34" s="692"/>
      <c r="DC34" s="697"/>
      <c r="DD34" s="668">
        <v>1270006</v>
      </c>
      <c r="DE34" s="660"/>
      <c r="DF34" s="660"/>
      <c r="DG34" s="660"/>
      <c r="DH34" s="660"/>
      <c r="DI34" s="660"/>
      <c r="DJ34" s="660"/>
      <c r="DK34" s="661"/>
      <c r="DL34" s="668">
        <v>1043587</v>
      </c>
      <c r="DM34" s="660"/>
      <c r="DN34" s="660"/>
      <c r="DO34" s="660"/>
      <c r="DP34" s="660"/>
      <c r="DQ34" s="660"/>
      <c r="DR34" s="660"/>
      <c r="DS34" s="660"/>
      <c r="DT34" s="660"/>
      <c r="DU34" s="660"/>
      <c r="DV34" s="661"/>
      <c r="DW34" s="664">
        <v>12.1</v>
      </c>
      <c r="DX34" s="692"/>
      <c r="DY34" s="692"/>
      <c r="DZ34" s="692"/>
      <c r="EA34" s="692"/>
      <c r="EB34" s="692"/>
      <c r="EC34" s="693"/>
    </row>
    <row r="35" spans="2:133" ht="11.25" customHeight="1" x14ac:dyDescent="0.15">
      <c r="B35" s="656" t="s">
        <v>321</v>
      </c>
      <c r="C35" s="657"/>
      <c r="D35" s="657"/>
      <c r="E35" s="657"/>
      <c r="F35" s="657"/>
      <c r="G35" s="657"/>
      <c r="H35" s="657"/>
      <c r="I35" s="657"/>
      <c r="J35" s="657"/>
      <c r="K35" s="657"/>
      <c r="L35" s="657"/>
      <c r="M35" s="657"/>
      <c r="N35" s="657"/>
      <c r="O35" s="657"/>
      <c r="P35" s="657"/>
      <c r="Q35" s="658"/>
      <c r="R35" s="659">
        <v>1393535</v>
      </c>
      <c r="S35" s="660"/>
      <c r="T35" s="660"/>
      <c r="U35" s="660"/>
      <c r="V35" s="660"/>
      <c r="W35" s="660"/>
      <c r="X35" s="660"/>
      <c r="Y35" s="661"/>
      <c r="Z35" s="662">
        <v>11.2</v>
      </c>
      <c r="AA35" s="662"/>
      <c r="AB35" s="662"/>
      <c r="AC35" s="662"/>
      <c r="AD35" s="663" t="s">
        <v>132</v>
      </c>
      <c r="AE35" s="663"/>
      <c r="AF35" s="663"/>
      <c r="AG35" s="663"/>
      <c r="AH35" s="663"/>
      <c r="AI35" s="663"/>
      <c r="AJ35" s="663"/>
      <c r="AK35" s="663"/>
      <c r="AL35" s="664" t="s">
        <v>132</v>
      </c>
      <c r="AM35" s="665"/>
      <c r="AN35" s="665"/>
      <c r="AO35" s="666"/>
      <c r="AP35" s="214"/>
      <c r="AQ35" s="732" t="s">
        <v>322</v>
      </c>
      <c r="AR35" s="733"/>
      <c r="AS35" s="733"/>
      <c r="AT35" s="733"/>
      <c r="AU35" s="733"/>
      <c r="AV35" s="733"/>
      <c r="AW35" s="733"/>
      <c r="AX35" s="733"/>
      <c r="AY35" s="734"/>
      <c r="AZ35" s="648">
        <v>1939720</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35207</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64266</v>
      </c>
      <c r="CS35" s="695"/>
      <c r="CT35" s="695"/>
      <c r="CU35" s="695"/>
      <c r="CV35" s="695"/>
      <c r="CW35" s="695"/>
      <c r="CX35" s="695"/>
      <c r="CY35" s="696"/>
      <c r="CZ35" s="664">
        <v>0.5</v>
      </c>
      <c r="DA35" s="692"/>
      <c r="DB35" s="692"/>
      <c r="DC35" s="697"/>
      <c r="DD35" s="668">
        <v>40433</v>
      </c>
      <c r="DE35" s="695"/>
      <c r="DF35" s="695"/>
      <c r="DG35" s="695"/>
      <c r="DH35" s="695"/>
      <c r="DI35" s="695"/>
      <c r="DJ35" s="695"/>
      <c r="DK35" s="696"/>
      <c r="DL35" s="668">
        <v>40433</v>
      </c>
      <c r="DM35" s="695"/>
      <c r="DN35" s="695"/>
      <c r="DO35" s="695"/>
      <c r="DP35" s="695"/>
      <c r="DQ35" s="695"/>
      <c r="DR35" s="695"/>
      <c r="DS35" s="695"/>
      <c r="DT35" s="695"/>
      <c r="DU35" s="695"/>
      <c r="DV35" s="696"/>
      <c r="DW35" s="664">
        <v>0.5</v>
      </c>
      <c r="DX35" s="692"/>
      <c r="DY35" s="692"/>
      <c r="DZ35" s="692"/>
      <c r="EA35" s="692"/>
      <c r="EB35" s="692"/>
      <c r="EC35" s="693"/>
    </row>
    <row r="36" spans="2:133" ht="11.25" customHeight="1" x14ac:dyDescent="0.15">
      <c r="B36" s="656" t="s">
        <v>325</v>
      </c>
      <c r="C36" s="657"/>
      <c r="D36" s="657"/>
      <c r="E36" s="657"/>
      <c r="F36" s="657"/>
      <c r="G36" s="657"/>
      <c r="H36" s="657"/>
      <c r="I36" s="657"/>
      <c r="J36" s="657"/>
      <c r="K36" s="657"/>
      <c r="L36" s="657"/>
      <c r="M36" s="657"/>
      <c r="N36" s="657"/>
      <c r="O36" s="657"/>
      <c r="P36" s="657"/>
      <c r="Q36" s="658"/>
      <c r="R36" s="659" t="s">
        <v>132</v>
      </c>
      <c r="S36" s="660"/>
      <c r="T36" s="660"/>
      <c r="U36" s="660"/>
      <c r="V36" s="660"/>
      <c r="W36" s="660"/>
      <c r="X36" s="660"/>
      <c r="Y36" s="661"/>
      <c r="Z36" s="662" t="s">
        <v>132</v>
      </c>
      <c r="AA36" s="662"/>
      <c r="AB36" s="662"/>
      <c r="AC36" s="662"/>
      <c r="AD36" s="663" t="s">
        <v>132</v>
      </c>
      <c r="AE36" s="663"/>
      <c r="AF36" s="663"/>
      <c r="AG36" s="663"/>
      <c r="AH36" s="663"/>
      <c r="AI36" s="663"/>
      <c r="AJ36" s="663"/>
      <c r="AK36" s="663"/>
      <c r="AL36" s="664" t="s">
        <v>132</v>
      </c>
      <c r="AM36" s="665"/>
      <c r="AN36" s="665"/>
      <c r="AO36" s="666"/>
      <c r="AQ36" s="736" t="s">
        <v>326</v>
      </c>
      <c r="AR36" s="737"/>
      <c r="AS36" s="737"/>
      <c r="AT36" s="737"/>
      <c r="AU36" s="737"/>
      <c r="AV36" s="737"/>
      <c r="AW36" s="737"/>
      <c r="AX36" s="737"/>
      <c r="AY36" s="738"/>
      <c r="AZ36" s="659">
        <v>751812</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12656</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1442327</v>
      </c>
      <c r="CS36" s="660"/>
      <c r="CT36" s="660"/>
      <c r="CU36" s="660"/>
      <c r="CV36" s="660"/>
      <c r="CW36" s="660"/>
      <c r="CX36" s="660"/>
      <c r="CY36" s="661"/>
      <c r="CZ36" s="664">
        <v>11.7</v>
      </c>
      <c r="DA36" s="692"/>
      <c r="DB36" s="692"/>
      <c r="DC36" s="697"/>
      <c r="DD36" s="668">
        <v>1172924</v>
      </c>
      <c r="DE36" s="660"/>
      <c r="DF36" s="660"/>
      <c r="DG36" s="660"/>
      <c r="DH36" s="660"/>
      <c r="DI36" s="660"/>
      <c r="DJ36" s="660"/>
      <c r="DK36" s="661"/>
      <c r="DL36" s="668">
        <v>1074130</v>
      </c>
      <c r="DM36" s="660"/>
      <c r="DN36" s="660"/>
      <c r="DO36" s="660"/>
      <c r="DP36" s="660"/>
      <c r="DQ36" s="660"/>
      <c r="DR36" s="660"/>
      <c r="DS36" s="660"/>
      <c r="DT36" s="660"/>
      <c r="DU36" s="660"/>
      <c r="DV36" s="661"/>
      <c r="DW36" s="664">
        <v>12.5</v>
      </c>
      <c r="DX36" s="692"/>
      <c r="DY36" s="692"/>
      <c r="DZ36" s="692"/>
      <c r="EA36" s="692"/>
      <c r="EB36" s="692"/>
      <c r="EC36" s="693"/>
    </row>
    <row r="37" spans="2:133" ht="11.25" customHeight="1" x14ac:dyDescent="0.15">
      <c r="B37" s="656" t="s">
        <v>329</v>
      </c>
      <c r="C37" s="657"/>
      <c r="D37" s="657"/>
      <c r="E37" s="657"/>
      <c r="F37" s="657"/>
      <c r="G37" s="657"/>
      <c r="H37" s="657"/>
      <c r="I37" s="657"/>
      <c r="J37" s="657"/>
      <c r="K37" s="657"/>
      <c r="L37" s="657"/>
      <c r="M37" s="657"/>
      <c r="N37" s="657"/>
      <c r="O37" s="657"/>
      <c r="P37" s="657"/>
      <c r="Q37" s="658"/>
      <c r="R37" s="659">
        <v>365935</v>
      </c>
      <c r="S37" s="660"/>
      <c r="T37" s="660"/>
      <c r="U37" s="660"/>
      <c r="V37" s="660"/>
      <c r="W37" s="660"/>
      <c r="X37" s="660"/>
      <c r="Y37" s="661"/>
      <c r="Z37" s="662">
        <v>2.9</v>
      </c>
      <c r="AA37" s="662"/>
      <c r="AB37" s="662"/>
      <c r="AC37" s="662"/>
      <c r="AD37" s="663" t="s">
        <v>132</v>
      </c>
      <c r="AE37" s="663"/>
      <c r="AF37" s="663"/>
      <c r="AG37" s="663"/>
      <c r="AH37" s="663"/>
      <c r="AI37" s="663"/>
      <c r="AJ37" s="663"/>
      <c r="AK37" s="663"/>
      <c r="AL37" s="664" t="s">
        <v>132</v>
      </c>
      <c r="AM37" s="665"/>
      <c r="AN37" s="665"/>
      <c r="AO37" s="666"/>
      <c r="AQ37" s="736" t="s">
        <v>330</v>
      </c>
      <c r="AR37" s="737"/>
      <c r="AS37" s="737"/>
      <c r="AT37" s="737"/>
      <c r="AU37" s="737"/>
      <c r="AV37" s="737"/>
      <c r="AW37" s="737"/>
      <c r="AX37" s="737"/>
      <c r="AY37" s="738"/>
      <c r="AZ37" s="659">
        <v>158620</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2529</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619077</v>
      </c>
      <c r="CS37" s="695"/>
      <c r="CT37" s="695"/>
      <c r="CU37" s="695"/>
      <c r="CV37" s="695"/>
      <c r="CW37" s="695"/>
      <c r="CX37" s="695"/>
      <c r="CY37" s="696"/>
      <c r="CZ37" s="664">
        <v>5</v>
      </c>
      <c r="DA37" s="692"/>
      <c r="DB37" s="692"/>
      <c r="DC37" s="697"/>
      <c r="DD37" s="668">
        <v>607309</v>
      </c>
      <c r="DE37" s="695"/>
      <c r="DF37" s="695"/>
      <c r="DG37" s="695"/>
      <c r="DH37" s="695"/>
      <c r="DI37" s="695"/>
      <c r="DJ37" s="695"/>
      <c r="DK37" s="696"/>
      <c r="DL37" s="668">
        <v>600159</v>
      </c>
      <c r="DM37" s="695"/>
      <c r="DN37" s="695"/>
      <c r="DO37" s="695"/>
      <c r="DP37" s="695"/>
      <c r="DQ37" s="695"/>
      <c r="DR37" s="695"/>
      <c r="DS37" s="695"/>
      <c r="DT37" s="695"/>
      <c r="DU37" s="695"/>
      <c r="DV37" s="696"/>
      <c r="DW37" s="664">
        <v>7</v>
      </c>
      <c r="DX37" s="692"/>
      <c r="DY37" s="692"/>
      <c r="DZ37" s="692"/>
      <c r="EA37" s="692"/>
      <c r="EB37" s="692"/>
      <c r="EC37" s="693"/>
    </row>
    <row r="38" spans="2:133" ht="11.25" customHeight="1" x14ac:dyDescent="0.15">
      <c r="B38" s="704" t="s">
        <v>333</v>
      </c>
      <c r="C38" s="705"/>
      <c r="D38" s="705"/>
      <c r="E38" s="705"/>
      <c r="F38" s="705"/>
      <c r="G38" s="705"/>
      <c r="H38" s="705"/>
      <c r="I38" s="705"/>
      <c r="J38" s="705"/>
      <c r="K38" s="705"/>
      <c r="L38" s="705"/>
      <c r="M38" s="705"/>
      <c r="N38" s="705"/>
      <c r="O38" s="705"/>
      <c r="P38" s="705"/>
      <c r="Q38" s="706"/>
      <c r="R38" s="739">
        <v>12427725</v>
      </c>
      <c r="S38" s="740"/>
      <c r="T38" s="740"/>
      <c r="U38" s="740"/>
      <c r="V38" s="740"/>
      <c r="W38" s="740"/>
      <c r="X38" s="740"/>
      <c r="Y38" s="741"/>
      <c r="Z38" s="742">
        <v>100</v>
      </c>
      <c r="AA38" s="742"/>
      <c r="AB38" s="742"/>
      <c r="AC38" s="742"/>
      <c r="AD38" s="743">
        <v>8231299</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67638</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4136</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1844598</v>
      </c>
      <c r="CS38" s="660"/>
      <c r="CT38" s="660"/>
      <c r="CU38" s="660"/>
      <c r="CV38" s="660"/>
      <c r="CW38" s="660"/>
      <c r="CX38" s="660"/>
      <c r="CY38" s="661"/>
      <c r="CZ38" s="664">
        <v>15</v>
      </c>
      <c r="DA38" s="692"/>
      <c r="DB38" s="692"/>
      <c r="DC38" s="697"/>
      <c r="DD38" s="668">
        <v>1711757</v>
      </c>
      <c r="DE38" s="660"/>
      <c r="DF38" s="660"/>
      <c r="DG38" s="660"/>
      <c r="DH38" s="660"/>
      <c r="DI38" s="660"/>
      <c r="DJ38" s="660"/>
      <c r="DK38" s="661"/>
      <c r="DL38" s="668">
        <v>1473213</v>
      </c>
      <c r="DM38" s="660"/>
      <c r="DN38" s="660"/>
      <c r="DO38" s="660"/>
      <c r="DP38" s="660"/>
      <c r="DQ38" s="660"/>
      <c r="DR38" s="660"/>
      <c r="DS38" s="660"/>
      <c r="DT38" s="660"/>
      <c r="DU38" s="660"/>
      <c r="DV38" s="661"/>
      <c r="DW38" s="664">
        <v>17.100000000000001</v>
      </c>
      <c r="DX38" s="692"/>
      <c r="DY38" s="692"/>
      <c r="DZ38" s="692"/>
      <c r="EA38" s="692"/>
      <c r="EB38" s="692"/>
      <c r="EC38" s="693"/>
    </row>
    <row r="39" spans="2:133" ht="11.25" customHeight="1" x14ac:dyDescent="0.15">
      <c r="AQ39" s="736" t="s">
        <v>337</v>
      </c>
      <c r="AR39" s="737"/>
      <c r="AS39" s="737"/>
      <c r="AT39" s="737"/>
      <c r="AU39" s="737"/>
      <c r="AV39" s="737"/>
      <c r="AW39" s="737"/>
      <c r="AX39" s="737"/>
      <c r="AY39" s="738"/>
      <c r="AZ39" s="659">
        <v>32591</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88</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313676</v>
      </c>
      <c r="CS39" s="695"/>
      <c r="CT39" s="695"/>
      <c r="CU39" s="695"/>
      <c r="CV39" s="695"/>
      <c r="CW39" s="695"/>
      <c r="CX39" s="695"/>
      <c r="CY39" s="696"/>
      <c r="CZ39" s="664">
        <v>2.5</v>
      </c>
      <c r="DA39" s="692"/>
      <c r="DB39" s="692"/>
      <c r="DC39" s="697"/>
      <c r="DD39" s="668">
        <v>268193</v>
      </c>
      <c r="DE39" s="695"/>
      <c r="DF39" s="695"/>
      <c r="DG39" s="695"/>
      <c r="DH39" s="695"/>
      <c r="DI39" s="695"/>
      <c r="DJ39" s="695"/>
      <c r="DK39" s="696"/>
      <c r="DL39" s="668" t="s">
        <v>132</v>
      </c>
      <c r="DM39" s="695"/>
      <c r="DN39" s="695"/>
      <c r="DO39" s="695"/>
      <c r="DP39" s="695"/>
      <c r="DQ39" s="695"/>
      <c r="DR39" s="695"/>
      <c r="DS39" s="695"/>
      <c r="DT39" s="695"/>
      <c r="DU39" s="695"/>
      <c r="DV39" s="696"/>
      <c r="DW39" s="664" t="s">
        <v>132</v>
      </c>
      <c r="DX39" s="692"/>
      <c r="DY39" s="692"/>
      <c r="DZ39" s="692"/>
      <c r="EA39" s="692"/>
      <c r="EB39" s="692"/>
      <c r="EC39" s="693"/>
    </row>
    <row r="40" spans="2:133" ht="11.25" customHeight="1" x14ac:dyDescent="0.15">
      <c r="AQ40" s="736" t="s">
        <v>341</v>
      </c>
      <c r="AR40" s="737"/>
      <c r="AS40" s="737"/>
      <c r="AT40" s="737"/>
      <c r="AU40" s="737"/>
      <c r="AV40" s="737"/>
      <c r="AW40" s="737"/>
      <c r="AX40" s="737"/>
      <c r="AY40" s="738"/>
      <c r="AZ40" s="659">
        <v>147729</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133</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14410</v>
      </c>
      <c r="CS40" s="660"/>
      <c r="CT40" s="660"/>
      <c r="CU40" s="660"/>
      <c r="CV40" s="660"/>
      <c r="CW40" s="660"/>
      <c r="CX40" s="660"/>
      <c r="CY40" s="661"/>
      <c r="CZ40" s="664">
        <v>0.1</v>
      </c>
      <c r="DA40" s="692"/>
      <c r="DB40" s="692"/>
      <c r="DC40" s="697"/>
      <c r="DD40" s="668">
        <v>14410</v>
      </c>
      <c r="DE40" s="660"/>
      <c r="DF40" s="660"/>
      <c r="DG40" s="660"/>
      <c r="DH40" s="660"/>
      <c r="DI40" s="660"/>
      <c r="DJ40" s="660"/>
      <c r="DK40" s="661"/>
      <c r="DL40" s="668" t="s">
        <v>132</v>
      </c>
      <c r="DM40" s="660"/>
      <c r="DN40" s="660"/>
      <c r="DO40" s="660"/>
      <c r="DP40" s="660"/>
      <c r="DQ40" s="660"/>
      <c r="DR40" s="660"/>
      <c r="DS40" s="660"/>
      <c r="DT40" s="660"/>
      <c r="DU40" s="660"/>
      <c r="DV40" s="661"/>
      <c r="DW40" s="664" t="s">
        <v>132</v>
      </c>
      <c r="DX40" s="692"/>
      <c r="DY40" s="692"/>
      <c r="DZ40" s="692"/>
      <c r="EA40" s="692"/>
      <c r="EB40" s="692"/>
      <c r="EC40" s="693"/>
    </row>
    <row r="41" spans="2:133" ht="11.25" customHeight="1" x14ac:dyDescent="0.15">
      <c r="AQ41" s="746" t="s">
        <v>344</v>
      </c>
      <c r="AR41" s="747"/>
      <c r="AS41" s="747"/>
      <c r="AT41" s="747"/>
      <c r="AU41" s="747"/>
      <c r="AV41" s="747"/>
      <c r="AW41" s="747"/>
      <c r="AX41" s="747"/>
      <c r="AY41" s="748"/>
      <c r="AZ41" s="739">
        <v>781330</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366</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132</v>
      </c>
      <c r="CS41" s="695"/>
      <c r="CT41" s="695"/>
      <c r="CU41" s="695"/>
      <c r="CV41" s="695"/>
      <c r="CW41" s="695"/>
      <c r="CX41" s="695"/>
      <c r="CY41" s="696"/>
      <c r="CZ41" s="664" t="s">
        <v>132</v>
      </c>
      <c r="DA41" s="692"/>
      <c r="DB41" s="692"/>
      <c r="DC41" s="697"/>
      <c r="DD41" s="668" t="s">
        <v>133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1292344</v>
      </c>
      <c r="CS42" s="660"/>
      <c r="CT42" s="660"/>
      <c r="CU42" s="660"/>
      <c r="CV42" s="660"/>
      <c r="CW42" s="660"/>
      <c r="CX42" s="660"/>
      <c r="CY42" s="661"/>
      <c r="CZ42" s="664">
        <v>10.5</v>
      </c>
      <c r="DA42" s="665"/>
      <c r="DB42" s="665"/>
      <c r="DC42" s="760"/>
      <c r="DD42" s="668">
        <v>342555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38463</v>
      </c>
      <c r="CS43" s="695"/>
      <c r="CT43" s="695"/>
      <c r="CU43" s="695"/>
      <c r="CV43" s="695"/>
      <c r="CW43" s="695"/>
      <c r="CX43" s="695"/>
      <c r="CY43" s="696"/>
      <c r="CZ43" s="664">
        <v>0.3</v>
      </c>
      <c r="DA43" s="692"/>
      <c r="DB43" s="692"/>
      <c r="DC43" s="697"/>
      <c r="DD43" s="668">
        <v>38463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351</v>
      </c>
      <c r="CD44" s="771" t="s">
        <v>302</v>
      </c>
      <c r="CE44" s="772"/>
      <c r="CF44" s="656" t="s">
        <v>352</v>
      </c>
      <c r="CG44" s="657"/>
      <c r="CH44" s="657"/>
      <c r="CI44" s="657"/>
      <c r="CJ44" s="657"/>
      <c r="CK44" s="657"/>
      <c r="CL44" s="657"/>
      <c r="CM44" s="657"/>
      <c r="CN44" s="657"/>
      <c r="CO44" s="657"/>
      <c r="CP44" s="657"/>
      <c r="CQ44" s="658"/>
      <c r="CR44" s="659">
        <v>1255790</v>
      </c>
      <c r="CS44" s="660"/>
      <c r="CT44" s="660"/>
      <c r="CU44" s="660"/>
      <c r="CV44" s="660"/>
      <c r="CW44" s="660"/>
      <c r="CX44" s="660"/>
      <c r="CY44" s="661"/>
      <c r="CZ44" s="664">
        <v>10.199999999999999</v>
      </c>
      <c r="DA44" s="665"/>
      <c r="DB44" s="665"/>
      <c r="DC44" s="760"/>
      <c r="DD44" s="668">
        <v>325684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353</v>
      </c>
      <c r="CG45" s="657"/>
      <c r="CH45" s="657"/>
      <c r="CI45" s="657"/>
      <c r="CJ45" s="657"/>
      <c r="CK45" s="657"/>
      <c r="CL45" s="657"/>
      <c r="CM45" s="657"/>
      <c r="CN45" s="657"/>
      <c r="CO45" s="657"/>
      <c r="CP45" s="657"/>
      <c r="CQ45" s="658"/>
      <c r="CR45" s="659">
        <v>112083</v>
      </c>
      <c r="CS45" s="695"/>
      <c r="CT45" s="695"/>
      <c r="CU45" s="695"/>
      <c r="CV45" s="695"/>
      <c r="CW45" s="695"/>
      <c r="CX45" s="695"/>
      <c r="CY45" s="696"/>
      <c r="CZ45" s="664">
        <v>0.9</v>
      </c>
      <c r="DA45" s="692"/>
      <c r="DB45" s="692"/>
      <c r="DC45" s="697"/>
      <c r="DD45" s="668">
        <v>35509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354</v>
      </c>
      <c r="CG46" s="657"/>
      <c r="CH46" s="657"/>
      <c r="CI46" s="657"/>
      <c r="CJ46" s="657"/>
      <c r="CK46" s="657"/>
      <c r="CL46" s="657"/>
      <c r="CM46" s="657"/>
      <c r="CN46" s="657"/>
      <c r="CO46" s="657"/>
      <c r="CP46" s="657"/>
      <c r="CQ46" s="658"/>
      <c r="CR46" s="659">
        <v>1118927</v>
      </c>
      <c r="CS46" s="660"/>
      <c r="CT46" s="660"/>
      <c r="CU46" s="660"/>
      <c r="CV46" s="660"/>
      <c r="CW46" s="660"/>
      <c r="CX46" s="660"/>
      <c r="CY46" s="661"/>
      <c r="CZ46" s="664">
        <v>9.1</v>
      </c>
      <c r="DA46" s="665"/>
      <c r="DB46" s="665"/>
      <c r="DC46" s="760"/>
      <c r="DD46" s="668">
        <v>288884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355</v>
      </c>
      <c r="CG47" s="657"/>
      <c r="CH47" s="657"/>
      <c r="CI47" s="657"/>
      <c r="CJ47" s="657"/>
      <c r="CK47" s="657"/>
      <c r="CL47" s="657"/>
      <c r="CM47" s="657"/>
      <c r="CN47" s="657"/>
      <c r="CO47" s="657"/>
      <c r="CP47" s="657"/>
      <c r="CQ47" s="658"/>
      <c r="CR47" s="659">
        <v>36554</v>
      </c>
      <c r="CS47" s="695"/>
      <c r="CT47" s="695"/>
      <c r="CU47" s="695"/>
      <c r="CV47" s="695"/>
      <c r="CW47" s="695"/>
      <c r="CX47" s="695"/>
      <c r="CY47" s="696"/>
      <c r="CZ47" s="664">
        <v>0.3</v>
      </c>
      <c r="DA47" s="692"/>
      <c r="DB47" s="692"/>
      <c r="DC47" s="697"/>
      <c r="DD47" s="668">
        <v>16871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356</v>
      </c>
      <c r="CG48" s="657"/>
      <c r="CH48" s="657"/>
      <c r="CI48" s="657"/>
      <c r="CJ48" s="657"/>
      <c r="CK48" s="657"/>
      <c r="CL48" s="657"/>
      <c r="CM48" s="657"/>
      <c r="CN48" s="657"/>
      <c r="CO48" s="657"/>
      <c r="CP48" s="657"/>
      <c r="CQ48" s="658"/>
      <c r="CR48" s="659" t="s">
        <v>132</v>
      </c>
      <c r="CS48" s="660"/>
      <c r="CT48" s="660"/>
      <c r="CU48" s="660"/>
      <c r="CV48" s="660"/>
      <c r="CW48" s="660"/>
      <c r="CX48" s="660"/>
      <c r="CY48" s="661"/>
      <c r="CZ48" s="664" t="s">
        <v>132</v>
      </c>
      <c r="DA48" s="665"/>
      <c r="DB48" s="665"/>
      <c r="DC48" s="760"/>
      <c r="DD48" s="668" t="s">
        <v>132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357</v>
      </c>
      <c r="CE49" s="705"/>
      <c r="CF49" s="705"/>
      <c r="CG49" s="705"/>
      <c r="CH49" s="705"/>
      <c r="CI49" s="705"/>
      <c r="CJ49" s="705"/>
      <c r="CK49" s="705"/>
      <c r="CL49" s="705"/>
      <c r="CM49" s="705"/>
      <c r="CN49" s="705"/>
      <c r="CO49" s="705"/>
      <c r="CP49" s="705"/>
      <c r="CQ49" s="706"/>
      <c r="CR49" s="739">
        <v>12336699</v>
      </c>
      <c r="CS49" s="729"/>
      <c r="CT49" s="729"/>
      <c r="CU49" s="729"/>
      <c r="CV49" s="729"/>
      <c r="CW49" s="729"/>
      <c r="CX49" s="729"/>
      <c r="CY49" s="761"/>
      <c r="CZ49" s="744">
        <v>100</v>
      </c>
      <c r="DA49" s="762"/>
      <c r="DB49" s="762"/>
      <c r="DC49" s="763"/>
      <c r="DD49" s="764">
        <v>9496019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lYCd0QHZ2iZp9yxxoryvMNtQ9g8GsATUpvtc4jc1a6/rbd5k3iJ990cH0Gand+0Sxx/scUwfX+w04F54VZyeXg==" saltValue="B58QoZyjNjU3cy/taaEtF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380</v>
      </c>
      <c r="C7" s="792"/>
      <c r="D7" s="792"/>
      <c r="E7" s="792"/>
      <c r="F7" s="792"/>
      <c r="G7" s="792"/>
      <c r="H7" s="792"/>
      <c r="I7" s="792"/>
      <c r="J7" s="792"/>
      <c r="K7" s="792"/>
      <c r="L7" s="792"/>
      <c r="M7" s="792"/>
      <c r="N7" s="792"/>
      <c r="O7" s="792"/>
      <c r="P7" s="793"/>
      <c r="Q7" s="794">
        <v>12332</v>
      </c>
      <c r="R7" s="795"/>
      <c r="S7" s="795"/>
      <c r="T7" s="795"/>
      <c r="U7" s="795"/>
      <c r="V7" s="795">
        <v>12242</v>
      </c>
      <c r="W7" s="795"/>
      <c r="X7" s="795"/>
      <c r="Y7" s="795"/>
      <c r="Z7" s="795"/>
      <c r="AA7" s="795">
        <v>90</v>
      </c>
      <c r="AB7" s="795"/>
      <c r="AC7" s="795"/>
      <c r="AD7" s="795"/>
      <c r="AE7" s="796"/>
      <c r="AF7" s="797">
        <v>67</v>
      </c>
      <c r="AG7" s="798"/>
      <c r="AH7" s="798"/>
      <c r="AI7" s="798"/>
      <c r="AJ7" s="799"/>
      <c r="AK7" s="834">
        <v>301</v>
      </c>
      <c r="AL7" s="835"/>
      <c r="AM7" s="835"/>
      <c r="AN7" s="835"/>
      <c r="AO7" s="835"/>
      <c r="AP7" s="835">
        <v>13575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381</v>
      </c>
      <c r="C8" s="816"/>
      <c r="D8" s="816"/>
      <c r="E8" s="816"/>
      <c r="F8" s="816"/>
      <c r="G8" s="816"/>
      <c r="H8" s="816"/>
      <c r="I8" s="816"/>
      <c r="J8" s="816"/>
      <c r="K8" s="816"/>
      <c r="L8" s="816"/>
      <c r="M8" s="816"/>
      <c r="N8" s="816"/>
      <c r="O8" s="816"/>
      <c r="P8" s="817"/>
      <c r="Q8" s="818">
        <v>68</v>
      </c>
      <c r="R8" s="819"/>
      <c r="S8" s="819"/>
      <c r="T8" s="819"/>
      <c r="U8" s="819"/>
      <c r="V8" s="819">
        <v>68</v>
      </c>
      <c r="W8" s="819"/>
      <c r="X8" s="819"/>
      <c r="Y8" s="819"/>
      <c r="Z8" s="819"/>
      <c r="AA8" s="819">
        <v>0</v>
      </c>
      <c r="AB8" s="819"/>
      <c r="AC8" s="819"/>
      <c r="AD8" s="819"/>
      <c r="AE8" s="820"/>
      <c r="AF8" s="821">
        <v>0</v>
      </c>
      <c r="AG8" s="822"/>
      <c r="AH8" s="822"/>
      <c r="AI8" s="822"/>
      <c r="AJ8" s="823"/>
      <c r="AK8" s="824">
        <v>0</v>
      </c>
      <c r="AL8" s="825"/>
      <c r="AM8" s="825"/>
      <c r="AN8" s="825"/>
      <c r="AO8" s="825"/>
      <c r="AP8" s="825">
        <v>0</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t="s">
        <v>382</v>
      </c>
      <c r="C9" s="816"/>
      <c r="D9" s="816"/>
      <c r="E9" s="816"/>
      <c r="F9" s="816"/>
      <c r="G9" s="816"/>
      <c r="H9" s="816"/>
      <c r="I9" s="816"/>
      <c r="J9" s="816"/>
      <c r="K9" s="816"/>
      <c r="L9" s="816"/>
      <c r="M9" s="816"/>
      <c r="N9" s="816"/>
      <c r="O9" s="816"/>
      <c r="P9" s="817"/>
      <c r="Q9" s="818">
        <v>109</v>
      </c>
      <c r="R9" s="819"/>
      <c r="S9" s="819"/>
      <c r="T9" s="819"/>
      <c r="U9" s="819"/>
      <c r="V9" s="819">
        <v>109</v>
      </c>
      <c r="W9" s="819"/>
      <c r="X9" s="819"/>
      <c r="Y9" s="819"/>
      <c r="Z9" s="819"/>
      <c r="AA9" s="819">
        <v>0</v>
      </c>
      <c r="AB9" s="819"/>
      <c r="AC9" s="819"/>
      <c r="AD9" s="819"/>
      <c r="AE9" s="820"/>
      <c r="AF9" s="821" t="s">
        <v>132</v>
      </c>
      <c r="AG9" s="822"/>
      <c r="AH9" s="822"/>
      <c r="AI9" s="822"/>
      <c r="AJ9" s="823"/>
      <c r="AK9" s="824">
        <v>13</v>
      </c>
      <c r="AL9" s="825"/>
      <c r="AM9" s="825"/>
      <c r="AN9" s="825"/>
      <c r="AO9" s="825"/>
      <c r="AP9" s="825">
        <v>0</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t="s">
        <v>383</v>
      </c>
      <c r="C10" s="816"/>
      <c r="D10" s="816"/>
      <c r="E10" s="816"/>
      <c r="F10" s="816"/>
      <c r="G10" s="816"/>
      <c r="H10" s="816"/>
      <c r="I10" s="816"/>
      <c r="J10" s="816"/>
      <c r="K10" s="816"/>
      <c r="L10" s="816"/>
      <c r="M10" s="816"/>
      <c r="N10" s="816"/>
      <c r="O10" s="816"/>
      <c r="P10" s="817"/>
      <c r="Q10" s="818">
        <v>107</v>
      </c>
      <c r="R10" s="819"/>
      <c r="S10" s="819"/>
      <c r="T10" s="819"/>
      <c r="U10" s="819"/>
      <c r="V10" s="819">
        <v>106</v>
      </c>
      <c r="W10" s="819"/>
      <c r="X10" s="819"/>
      <c r="Y10" s="819"/>
      <c r="Z10" s="819"/>
      <c r="AA10" s="819">
        <v>1</v>
      </c>
      <c r="AB10" s="819"/>
      <c r="AC10" s="819"/>
      <c r="AD10" s="819"/>
      <c r="AE10" s="820"/>
      <c r="AF10" s="821">
        <v>1</v>
      </c>
      <c r="AG10" s="822"/>
      <c r="AH10" s="822"/>
      <c r="AI10" s="822"/>
      <c r="AJ10" s="823"/>
      <c r="AK10" s="824">
        <v>16</v>
      </c>
      <c r="AL10" s="825"/>
      <c r="AM10" s="825"/>
      <c r="AN10" s="825"/>
      <c r="AO10" s="825"/>
      <c r="AP10" s="825">
        <v>0</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t="s">
        <v>384</v>
      </c>
      <c r="C11" s="816"/>
      <c r="D11" s="816"/>
      <c r="E11" s="816"/>
      <c r="F11" s="816"/>
      <c r="G11" s="816"/>
      <c r="H11" s="816"/>
      <c r="I11" s="816"/>
      <c r="J11" s="816"/>
      <c r="K11" s="816"/>
      <c r="L11" s="816"/>
      <c r="M11" s="816"/>
      <c r="N11" s="816"/>
      <c r="O11" s="816"/>
      <c r="P11" s="817"/>
      <c r="Q11" s="818">
        <v>22</v>
      </c>
      <c r="R11" s="819"/>
      <c r="S11" s="819"/>
      <c r="T11" s="819"/>
      <c r="U11" s="819"/>
      <c r="V11" s="819">
        <v>22</v>
      </c>
      <c r="W11" s="819"/>
      <c r="X11" s="819"/>
      <c r="Y11" s="819"/>
      <c r="Z11" s="819"/>
      <c r="AA11" s="819">
        <v>0</v>
      </c>
      <c r="AB11" s="819"/>
      <c r="AC11" s="819"/>
      <c r="AD11" s="819"/>
      <c r="AE11" s="820"/>
      <c r="AF11" s="821" t="s">
        <v>385</v>
      </c>
      <c r="AG11" s="822"/>
      <c r="AH11" s="822"/>
      <c r="AI11" s="822"/>
      <c r="AJ11" s="823"/>
      <c r="AK11" s="824">
        <v>15</v>
      </c>
      <c r="AL11" s="825"/>
      <c r="AM11" s="825"/>
      <c r="AN11" s="825"/>
      <c r="AO11" s="825"/>
      <c r="AP11" s="825">
        <v>0</v>
      </c>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387</v>
      </c>
      <c r="B23" s="850" t="s">
        <v>388</v>
      </c>
      <c r="C23" s="851"/>
      <c r="D23" s="851"/>
      <c r="E23" s="851"/>
      <c r="F23" s="851"/>
      <c r="G23" s="851"/>
      <c r="H23" s="851"/>
      <c r="I23" s="851"/>
      <c r="J23" s="851"/>
      <c r="K23" s="851"/>
      <c r="L23" s="851"/>
      <c r="M23" s="851"/>
      <c r="N23" s="851"/>
      <c r="O23" s="851"/>
      <c r="P23" s="852"/>
      <c r="Q23" s="853">
        <v>12428</v>
      </c>
      <c r="R23" s="854"/>
      <c r="S23" s="854"/>
      <c r="T23" s="854"/>
      <c r="U23" s="854"/>
      <c r="V23" s="854">
        <v>12337</v>
      </c>
      <c r="W23" s="854"/>
      <c r="X23" s="854"/>
      <c r="Y23" s="854"/>
      <c r="Z23" s="854"/>
      <c r="AA23" s="854">
        <v>91</v>
      </c>
      <c r="AB23" s="854"/>
      <c r="AC23" s="854"/>
      <c r="AD23" s="854"/>
      <c r="AE23" s="855"/>
      <c r="AF23" s="856">
        <v>68</v>
      </c>
      <c r="AG23" s="854"/>
      <c r="AH23" s="854"/>
      <c r="AI23" s="854"/>
      <c r="AJ23" s="857"/>
      <c r="AK23" s="858"/>
      <c r="AL23" s="859"/>
      <c r="AM23" s="859"/>
      <c r="AN23" s="859"/>
      <c r="AO23" s="859"/>
      <c r="AP23" s="854">
        <v>13575</v>
      </c>
      <c r="AQ23" s="854"/>
      <c r="AR23" s="854"/>
      <c r="AS23" s="854"/>
      <c r="AT23" s="854"/>
      <c r="AU23" s="860"/>
      <c r="AV23" s="860"/>
      <c r="AW23" s="860"/>
      <c r="AX23" s="860"/>
      <c r="AY23" s="861"/>
      <c r="AZ23" s="869" t="s">
        <v>389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390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391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363</v>
      </c>
      <c r="B26" s="801"/>
      <c r="C26" s="801"/>
      <c r="D26" s="801"/>
      <c r="E26" s="801"/>
      <c r="F26" s="801"/>
      <c r="G26" s="801"/>
      <c r="H26" s="801"/>
      <c r="I26" s="801"/>
      <c r="J26" s="801"/>
      <c r="K26" s="801"/>
      <c r="L26" s="801"/>
      <c r="M26" s="801"/>
      <c r="N26" s="801"/>
      <c r="O26" s="801"/>
      <c r="P26" s="802"/>
      <c r="Q26" s="777" t="s">
        <v>392</v>
      </c>
      <c r="R26" s="778"/>
      <c r="S26" s="778"/>
      <c r="T26" s="778"/>
      <c r="U26" s="779"/>
      <c r="V26" s="777" t="s">
        <v>393</v>
      </c>
      <c r="W26" s="778"/>
      <c r="X26" s="778"/>
      <c r="Y26" s="778"/>
      <c r="Z26" s="779"/>
      <c r="AA26" s="777" t="s">
        <v>394</v>
      </c>
      <c r="AB26" s="778"/>
      <c r="AC26" s="778"/>
      <c r="AD26" s="778"/>
      <c r="AE26" s="778"/>
      <c r="AF26" s="872" t="s">
        <v>395</v>
      </c>
      <c r="AG26" s="873"/>
      <c r="AH26" s="873"/>
      <c r="AI26" s="873"/>
      <c r="AJ26" s="874"/>
      <c r="AK26" s="778" t="s">
        <v>396</v>
      </c>
      <c r="AL26" s="778"/>
      <c r="AM26" s="778"/>
      <c r="AN26" s="778"/>
      <c r="AO26" s="779"/>
      <c r="AP26" s="777" t="s">
        <v>397</v>
      </c>
      <c r="AQ26" s="778"/>
      <c r="AR26" s="778"/>
      <c r="AS26" s="778"/>
      <c r="AT26" s="779"/>
      <c r="AU26" s="777" t="s">
        <v>398</v>
      </c>
      <c r="AV26" s="778"/>
      <c r="AW26" s="778"/>
      <c r="AX26" s="778"/>
      <c r="AY26" s="779"/>
      <c r="AZ26" s="777" t="s">
        <v>399</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400</v>
      </c>
      <c r="C28" s="792"/>
      <c r="D28" s="792"/>
      <c r="E28" s="792"/>
      <c r="F28" s="792"/>
      <c r="G28" s="792"/>
      <c r="H28" s="792"/>
      <c r="I28" s="792"/>
      <c r="J28" s="792"/>
      <c r="K28" s="792"/>
      <c r="L28" s="792"/>
      <c r="M28" s="792"/>
      <c r="N28" s="792"/>
      <c r="O28" s="792"/>
      <c r="P28" s="793"/>
      <c r="Q28" s="882">
        <v>2467</v>
      </c>
      <c r="R28" s="883"/>
      <c r="S28" s="883"/>
      <c r="T28" s="883"/>
      <c r="U28" s="883"/>
      <c r="V28" s="883">
        <v>2432</v>
      </c>
      <c r="W28" s="883"/>
      <c r="X28" s="883"/>
      <c r="Y28" s="883"/>
      <c r="Z28" s="883"/>
      <c r="AA28" s="883">
        <v>35</v>
      </c>
      <c r="AB28" s="883"/>
      <c r="AC28" s="883"/>
      <c r="AD28" s="883"/>
      <c r="AE28" s="884"/>
      <c r="AF28" s="885">
        <v>35</v>
      </c>
      <c r="AG28" s="883"/>
      <c r="AH28" s="883"/>
      <c r="AI28" s="883"/>
      <c r="AJ28" s="886"/>
      <c r="AK28" s="887">
        <v>148</v>
      </c>
      <c r="AL28" s="878"/>
      <c r="AM28" s="878"/>
      <c r="AN28" s="878"/>
      <c r="AO28" s="878"/>
      <c r="AP28" s="878">
        <v>0</v>
      </c>
      <c r="AQ28" s="878"/>
      <c r="AR28" s="878"/>
      <c r="AS28" s="878"/>
      <c r="AT28" s="878"/>
      <c r="AU28" s="878">
        <v>0</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401</v>
      </c>
      <c r="C29" s="816"/>
      <c r="D29" s="816"/>
      <c r="E29" s="816"/>
      <c r="F29" s="816"/>
      <c r="G29" s="816"/>
      <c r="H29" s="816"/>
      <c r="I29" s="816"/>
      <c r="J29" s="816"/>
      <c r="K29" s="816"/>
      <c r="L29" s="816"/>
      <c r="M29" s="816"/>
      <c r="N29" s="816"/>
      <c r="O29" s="816"/>
      <c r="P29" s="817"/>
      <c r="Q29" s="818">
        <v>288</v>
      </c>
      <c r="R29" s="819"/>
      <c r="S29" s="819"/>
      <c r="T29" s="819"/>
      <c r="U29" s="819"/>
      <c r="V29" s="819">
        <v>284</v>
      </c>
      <c r="W29" s="819"/>
      <c r="X29" s="819"/>
      <c r="Y29" s="819"/>
      <c r="Z29" s="819"/>
      <c r="AA29" s="819">
        <v>4</v>
      </c>
      <c r="AB29" s="819"/>
      <c r="AC29" s="819"/>
      <c r="AD29" s="819"/>
      <c r="AE29" s="820"/>
      <c r="AF29" s="821">
        <v>4</v>
      </c>
      <c r="AG29" s="822"/>
      <c r="AH29" s="822"/>
      <c r="AI29" s="822"/>
      <c r="AJ29" s="823"/>
      <c r="AK29" s="890">
        <v>93</v>
      </c>
      <c r="AL29" s="891"/>
      <c r="AM29" s="891"/>
      <c r="AN29" s="891"/>
      <c r="AO29" s="891"/>
      <c r="AP29" s="891">
        <v>0</v>
      </c>
      <c r="AQ29" s="891"/>
      <c r="AR29" s="891"/>
      <c r="AS29" s="891"/>
      <c r="AT29" s="891"/>
      <c r="AU29" s="891">
        <v>0</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402</v>
      </c>
      <c r="C30" s="816"/>
      <c r="D30" s="816"/>
      <c r="E30" s="816"/>
      <c r="F30" s="816"/>
      <c r="G30" s="816"/>
      <c r="H30" s="816"/>
      <c r="I30" s="816"/>
      <c r="J30" s="816"/>
      <c r="K30" s="816"/>
      <c r="L30" s="816"/>
      <c r="M30" s="816"/>
      <c r="N30" s="816"/>
      <c r="O30" s="816"/>
      <c r="P30" s="817"/>
      <c r="Q30" s="818">
        <v>2515</v>
      </c>
      <c r="R30" s="819"/>
      <c r="S30" s="819"/>
      <c r="T30" s="819"/>
      <c r="U30" s="819"/>
      <c r="V30" s="819">
        <v>2511</v>
      </c>
      <c r="W30" s="819"/>
      <c r="X30" s="819"/>
      <c r="Y30" s="819"/>
      <c r="Z30" s="819"/>
      <c r="AA30" s="819">
        <v>4</v>
      </c>
      <c r="AB30" s="819"/>
      <c r="AC30" s="819"/>
      <c r="AD30" s="819"/>
      <c r="AE30" s="820"/>
      <c r="AF30" s="821">
        <v>4</v>
      </c>
      <c r="AG30" s="822"/>
      <c r="AH30" s="822"/>
      <c r="AI30" s="822"/>
      <c r="AJ30" s="823"/>
      <c r="AK30" s="890">
        <v>440</v>
      </c>
      <c r="AL30" s="891"/>
      <c r="AM30" s="891"/>
      <c r="AN30" s="891"/>
      <c r="AO30" s="891"/>
      <c r="AP30" s="891">
        <v>0</v>
      </c>
      <c r="AQ30" s="891"/>
      <c r="AR30" s="891"/>
      <c r="AS30" s="891"/>
      <c r="AT30" s="891"/>
      <c r="AU30" s="891">
        <v>0</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403</v>
      </c>
      <c r="C31" s="816"/>
      <c r="D31" s="816"/>
      <c r="E31" s="816"/>
      <c r="F31" s="816"/>
      <c r="G31" s="816"/>
      <c r="H31" s="816"/>
      <c r="I31" s="816"/>
      <c r="J31" s="816"/>
      <c r="K31" s="816"/>
      <c r="L31" s="816"/>
      <c r="M31" s="816"/>
      <c r="N31" s="816"/>
      <c r="O31" s="816"/>
      <c r="P31" s="817"/>
      <c r="Q31" s="818">
        <v>190</v>
      </c>
      <c r="R31" s="819"/>
      <c r="S31" s="819"/>
      <c r="T31" s="819"/>
      <c r="U31" s="819"/>
      <c r="V31" s="819">
        <v>204</v>
      </c>
      <c r="W31" s="819"/>
      <c r="X31" s="819"/>
      <c r="Y31" s="819"/>
      <c r="Z31" s="819"/>
      <c r="AA31" s="819">
        <v>-14</v>
      </c>
      <c r="AB31" s="819"/>
      <c r="AC31" s="819"/>
      <c r="AD31" s="819"/>
      <c r="AE31" s="820"/>
      <c r="AF31" s="821">
        <v>478</v>
      </c>
      <c r="AG31" s="822"/>
      <c r="AH31" s="822"/>
      <c r="AI31" s="822"/>
      <c r="AJ31" s="823"/>
      <c r="AK31" s="890">
        <v>36</v>
      </c>
      <c r="AL31" s="891"/>
      <c r="AM31" s="891"/>
      <c r="AN31" s="891"/>
      <c r="AO31" s="891"/>
      <c r="AP31" s="891">
        <v>543</v>
      </c>
      <c r="AQ31" s="891"/>
      <c r="AR31" s="891"/>
      <c r="AS31" s="891"/>
      <c r="AT31" s="891"/>
      <c r="AU31" s="891">
        <v>106</v>
      </c>
      <c r="AV31" s="891"/>
      <c r="AW31" s="891"/>
      <c r="AX31" s="891"/>
      <c r="AY31" s="891"/>
      <c r="AZ31" s="892"/>
      <c r="BA31" s="892"/>
      <c r="BB31" s="892"/>
      <c r="BC31" s="892"/>
      <c r="BD31" s="892"/>
      <c r="BE31" s="888" t="s">
        <v>404</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405</v>
      </c>
      <c r="C32" s="816"/>
      <c r="D32" s="816"/>
      <c r="E32" s="816"/>
      <c r="F32" s="816"/>
      <c r="G32" s="816"/>
      <c r="H32" s="816"/>
      <c r="I32" s="816"/>
      <c r="J32" s="816"/>
      <c r="K32" s="816"/>
      <c r="L32" s="816"/>
      <c r="M32" s="816"/>
      <c r="N32" s="816"/>
      <c r="O32" s="816"/>
      <c r="P32" s="817"/>
      <c r="Q32" s="818">
        <v>98</v>
      </c>
      <c r="R32" s="819"/>
      <c r="S32" s="819"/>
      <c r="T32" s="819"/>
      <c r="U32" s="819"/>
      <c r="V32" s="819">
        <v>96</v>
      </c>
      <c r="W32" s="819"/>
      <c r="X32" s="819"/>
      <c r="Y32" s="819"/>
      <c r="Z32" s="819"/>
      <c r="AA32" s="819">
        <v>2</v>
      </c>
      <c r="AB32" s="819"/>
      <c r="AC32" s="819"/>
      <c r="AD32" s="819"/>
      <c r="AE32" s="820"/>
      <c r="AF32" s="821">
        <v>48</v>
      </c>
      <c r="AG32" s="822"/>
      <c r="AH32" s="822"/>
      <c r="AI32" s="822"/>
      <c r="AJ32" s="823"/>
      <c r="AK32" s="890">
        <v>20</v>
      </c>
      <c r="AL32" s="891"/>
      <c r="AM32" s="891"/>
      <c r="AN32" s="891"/>
      <c r="AO32" s="891"/>
      <c r="AP32" s="891">
        <v>0</v>
      </c>
      <c r="AQ32" s="891"/>
      <c r="AR32" s="891"/>
      <c r="AS32" s="891"/>
      <c r="AT32" s="891"/>
      <c r="AU32" s="891">
        <v>0</v>
      </c>
      <c r="AV32" s="891"/>
      <c r="AW32" s="891"/>
      <c r="AX32" s="891"/>
      <c r="AY32" s="891"/>
      <c r="AZ32" s="892"/>
      <c r="BA32" s="892"/>
      <c r="BB32" s="892"/>
      <c r="BC32" s="892"/>
      <c r="BD32" s="892"/>
      <c r="BE32" s="888" t="s">
        <v>406</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407</v>
      </c>
      <c r="C33" s="816"/>
      <c r="D33" s="816"/>
      <c r="E33" s="816"/>
      <c r="F33" s="816"/>
      <c r="G33" s="816"/>
      <c r="H33" s="816"/>
      <c r="I33" s="816"/>
      <c r="J33" s="816"/>
      <c r="K33" s="816"/>
      <c r="L33" s="816"/>
      <c r="M33" s="816"/>
      <c r="N33" s="816"/>
      <c r="O33" s="816"/>
      <c r="P33" s="817"/>
      <c r="Q33" s="818">
        <v>761</v>
      </c>
      <c r="R33" s="819"/>
      <c r="S33" s="819"/>
      <c r="T33" s="819"/>
      <c r="U33" s="819"/>
      <c r="V33" s="819">
        <v>748</v>
      </c>
      <c r="W33" s="819"/>
      <c r="X33" s="819"/>
      <c r="Y33" s="819"/>
      <c r="Z33" s="819"/>
      <c r="AA33" s="819">
        <v>13</v>
      </c>
      <c r="AB33" s="819"/>
      <c r="AC33" s="819"/>
      <c r="AD33" s="819"/>
      <c r="AE33" s="820"/>
      <c r="AF33" s="821">
        <v>13</v>
      </c>
      <c r="AG33" s="822"/>
      <c r="AH33" s="822"/>
      <c r="AI33" s="822"/>
      <c r="AJ33" s="823"/>
      <c r="AK33" s="890">
        <v>159</v>
      </c>
      <c r="AL33" s="891"/>
      <c r="AM33" s="891"/>
      <c r="AN33" s="891"/>
      <c r="AO33" s="891"/>
      <c r="AP33" s="891">
        <v>2129</v>
      </c>
      <c r="AQ33" s="891"/>
      <c r="AR33" s="891"/>
      <c r="AS33" s="891"/>
      <c r="AT33" s="891"/>
      <c r="AU33" s="891">
        <v>1292</v>
      </c>
      <c r="AV33" s="891"/>
      <c r="AW33" s="891"/>
      <c r="AX33" s="891"/>
      <c r="AY33" s="891"/>
      <c r="AZ33" s="892"/>
      <c r="BA33" s="892"/>
      <c r="BB33" s="892"/>
      <c r="BC33" s="892"/>
      <c r="BD33" s="892"/>
      <c r="BE33" s="888" t="s">
        <v>408</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409</v>
      </c>
      <c r="C34" s="816"/>
      <c r="D34" s="816"/>
      <c r="E34" s="816"/>
      <c r="F34" s="816"/>
      <c r="G34" s="816"/>
      <c r="H34" s="816"/>
      <c r="I34" s="816"/>
      <c r="J34" s="816"/>
      <c r="K34" s="816"/>
      <c r="L34" s="816"/>
      <c r="M34" s="816"/>
      <c r="N34" s="816"/>
      <c r="O34" s="816"/>
      <c r="P34" s="817"/>
      <c r="Q34" s="818">
        <v>769</v>
      </c>
      <c r="R34" s="819"/>
      <c r="S34" s="819"/>
      <c r="T34" s="819"/>
      <c r="U34" s="819"/>
      <c r="V34" s="819">
        <v>756</v>
      </c>
      <c r="W34" s="819"/>
      <c r="X34" s="819"/>
      <c r="Y34" s="819"/>
      <c r="Z34" s="819"/>
      <c r="AA34" s="819">
        <v>13</v>
      </c>
      <c r="AB34" s="819"/>
      <c r="AC34" s="819"/>
      <c r="AD34" s="819"/>
      <c r="AE34" s="820"/>
      <c r="AF34" s="821">
        <v>13</v>
      </c>
      <c r="AG34" s="822"/>
      <c r="AH34" s="822"/>
      <c r="AI34" s="822"/>
      <c r="AJ34" s="823"/>
      <c r="AK34" s="890">
        <v>437</v>
      </c>
      <c r="AL34" s="891"/>
      <c r="AM34" s="891"/>
      <c r="AN34" s="891"/>
      <c r="AO34" s="891"/>
      <c r="AP34" s="891">
        <v>3895</v>
      </c>
      <c r="AQ34" s="891"/>
      <c r="AR34" s="891"/>
      <c r="AS34" s="891"/>
      <c r="AT34" s="891"/>
      <c r="AU34" s="891">
        <v>3755</v>
      </c>
      <c r="AV34" s="891"/>
      <c r="AW34" s="891"/>
      <c r="AX34" s="891"/>
      <c r="AY34" s="891"/>
      <c r="AZ34" s="892"/>
      <c r="BA34" s="892"/>
      <c r="BB34" s="892"/>
      <c r="BC34" s="892"/>
      <c r="BD34" s="892"/>
      <c r="BE34" s="888" t="s">
        <v>410</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411</v>
      </c>
      <c r="C35" s="816"/>
      <c r="D35" s="816"/>
      <c r="E35" s="816"/>
      <c r="F35" s="816"/>
      <c r="G35" s="816"/>
      <c r="H35" s="816"/>
      <c r="I35" s="816"/>
      <c r="J35" s="816"/>
      <c r="K35" s="816"/>
      <c r="L35" s="816"/>
      <c r="M35" s="816"/>
      <c r="N35" s="816"/>
      <c r="O35" s="816"/>
      <c r="P35" s="817"/>
      <c r="Q35" s="818">
        <v>426</v>
      </c>
      <c r="R35" s="819"/>
      <c r="S35" s="819"/>
      <c r="T35" s="819"/>
      <c r="U35" s="819"/>
      <c r="V35" s="819">
        <v>425</v>
      </c>
      <c r="W35" s="819"/>
      <c r="X35" s="819"/>
      <c r="Y35" s="819"/>
      <c r="Z35" s="819"/>
      <c r="AA35" s="819">
        <v>1</v>
      </c>
      <c r="AB35" s="819"/>
      <c r="AC35" s="819"/>
      <c r="AD35" s="819"/>
      <c r="AE35" s="820"/>
      <c r="AF35" s="821">
        <v>1</v>
      </c>
      <c r="AG35" s="822"/>
      <c r="AH35" s="822"/>
      <c r="AI35" s="822"/>
      <c r="AJ35" s="823"/>
      <c r="AK35" s="890">
        <v>307</v>
      </c>
      <c r="AL35" s="891"/>
      <c r="AM35" s="891"/>
      <c r="AN35" s="891"/>
      <c r="AO35" s="891"/>
      <c r="AP35" s="891">
        <v>1955</v>
      </c>
      <c r="AQ35" s="891"/>
      <c r="AR35" s="891"/>
      <c r="AS35" s="891"/>
      <c r="AT35" s="891"/>
      <c r="AU35" s="891">
        <v>1948</v>
      </c>
      <c r="AV35" s="891"/>
      <c r="AW35" s="891"/>
      <c r="AX35" s="891"/>
      <c r="AY35" s="891"/>
      <c r="AZ35" s="892"/>
      <c r="BA35" s="892"/>
      <c r="BB35" s="892"/>
      <c r="BC35" s="892"/>
      <c r="BD35" s="892"/>
      <c r="BE35" s="888" t="s">
        <v>412</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413</v>
      </c>
      <c r="C36" s="816"/>
      <c r="D36" s="816"/>
      <c r="E36" s="816"/>
      <c r="F36" s="816"/>
      <c r="G36" s="816"/>
      <c r="H36" s="816"/>
      <c r="I36" s="816"/>
      <c r="J36" s="816"/>
      <c r="K36" s="816"/>
      <c r="L36" s="816"/>
      <c r="M36" s="816"/>
      <c r="N36" s="816"/>
      <c r="O36" s="816"/>
      <c r="P36" s="817"/>
      <c r="Q36" s="818">
        <v>120</v>
      </c>
      <c r="R36" s="819"/>
      <c r="S36" s="819"/>
      <c r="T36" s="819"/>
      <c r="U36" s="819"/>
      <c r="V36" s="819">
        <v>120</v>
      </c>
      <c r="W36" s="819"/>
      <c r="X36" s="819"/>
      <c r="Y36" s="819"/>
      <c r="Z36" s="819"/>
      <c r="AA36" s="819">
        <v>0</v>
      </c>
      <c r="AB36" s="819"/>
      <c r="AC36" s="819"/>
      <c r="AD36" s="819"/>
      <c r="AE36" s="820"/>
      <c r="AF36" s="821" t="s">
        <v>132</v>
      </c>
      <c r="AG36" s="822"/>
      <c r="AH36" s="822"/>
      <c r="AI36" s="822"/>
      <c r="AJ36" s="823"/>
      <c r="AK36" s="890">
        <v>33</v>
      </c>
      <c r="AL36" s="891"/>
      <c r="AM36" s="891"/>
      <c r="AN36" s="891"/>
      <c r="AO36" s="891"/>
      <c r="AP36" s="891">
        <v>0</v>
      </c>
      <c r="AQ36" s="891"/>
      <c r="AR36" s="891"/>
      <c r="AS36" s="891"/>
      <c r="AT36" s="891"/>
      <c r="AU36" s="891">
        <v>0</v>
      </c>
      <c r="AV36" s="891"/>
      <c r="AW36" s="891"/>
      <c r="AX36" s="891"/>
      <c r="AY36" s="891"/>
      <c r="AZ36" s="892"/>
      <c r="BA36" s="892"/>
      <c r="BB36" s="892"/>
      <c r="BC36" s="892"/>
      <c r="BD36" s="892"/>
      <c r="BE36" s="888" t="s">
        <v>414</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t="s">
        <v>415</v>
      </c>
      <c r="C37" s="816"/>
      <c r="D37" s="816"/>
      <c r="E37" s="816"/>
      <c r="F37" s="816"/>
      <c r="G37" s="816"/>
      <c r="H37" s="816"/>
      <c r="I37" s="816"/>
      <c r="J37" s="816"/>
      <c r="K37" s="816"/>
      <c r="L37" s="816"/>
      <c r="M37" s="816"/>
      <c r="N37" s="816"/>
      <c r="O37" s="816"/>
      <c r="P37" s="817"/>
      <c r="Q37" s="818">
        <v>11</v>
      </c>
      <c r="R37" s="819"/>
      <c r="S37" s="819"/>
      <c r="T37" s="819"/>
      <c r="U37" s="819"/>
      <c r="V37" s="819">
        <v>10</v>
      </c>
      <c r="W37" s="819"/>
      <c r="X37" s="819"/>
      <c r="Y37" s="819"/>
      <c r="Z37" s="819"/>
      <c r="AA37" s="819">
        <v>1</v>
      </c>
      <c r="AB37" s="819"/>
      <c r="AC37" s="819"/>
      <c r="AD37" s="819"/>
      <c r="AE37" s="820"/>
      <c r="AF37" s="821">
        <v>7</v>
      </c>
      <c r="AG37" s="822"/>
      <c r="AH37" s="822"/>
      <c r="AI37" s="822"/>
      <c r="AJ37" s="823"/>
      <c r="AK37" s="890">
        <v>1</v>
      </c>
      <c r="AL37" s="891"/>
      <c r="AM37" s="891"/>
      <c r="AN37" s="891"/>
      <c r="AO37" s="891"/>
      <c r="AP37" s="891">
        <v>0</v>
      </c>
      <c r="AQ37" s="891"/>
      <c r="AR37" s="891"/>
      <c r="AS37" s="891"/>
      <c r="AT37" s="891"/>
      <c r="AU37" s="891">
        <v>0</v>
      </c>
      <c r="AV37" s="891"/>
      <c r="AW37" s="891"/>
      <c r="AX37" s="891"/>
      <c r="AY37" s="891"/>
      <c r="AZ37" s="892"/>
      <c r="BA37" s="892"/>
      <c r="BB37" s="892"/>
      <c r="BC37" s="892"/>
      <c r="BD37" s="892"/>
      <c r="BE37" s="888" t="s">
        <v>408</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387</v>
      </c>
      <c r="B63" s="850" t="s">
        <v>417</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603</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418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420</v>
      </c>
      <c r="B66" s="801"/>
      <c r="C66" s="801"/>
      <c r="D66" s="801"/>
      <c r="E66" s="801"/>
      <c r="F66" s="801"/>
      <c r="G66" s="801"/>
      <c r="H66" s="801"/>
      <c r="I66" s="801"/>
      <c r="J66" s="801"/>
      <c r="K66" s="801"/>
      <c r="L66" s="801"/>
      <c r="M66" s="801"/>
      <c r="N66" s="801"/>
      <c r="O66" s="801"/>
      <c r="P66" s="802"/>
      <c r="Q66" s="777" t="s">
        <v>421</v>
      </c>
      <c r="R66" s="778"/>
      <c r="S66" s="778"/>
      <c r="T66" s="778"/>
      <c r="U66" s="779"/>
      <c r="V66" s="777" t="s">
        <v>422</v>
      </c>
      <c r="W66" s="778"/>
      <c r="X66" s="778"/>
      <c r="Y66" s="778"/>
      <c r="Z66" s="779"/>
      <c r="AA66" s="777" t="s">
        <v>423</v>
      </c>
      <c r="AB66" s="778"/>
      <c r="AC66" s="778"/>
      <c r="AD66" s="778"/>
      <c r="AE66" s="779"/>
      <c r="AF66" s="912" t="s">
        <v>424</v>
      </c>
      <c r="AG66" s="873"/>
      <c r="AH66" s="873"/>
      <c r="AI66" s="873"/>
      <c r="AJ66" s="913"/>
      <c r="AK66" s="777" t="s">
        <v>425</v>
      </c>
      <c r="AL66" s="801"/>
      <c r="AM66" s="801"/>
      <c r="AN66" s="801"/>
      <c r="AO66" s="802"/>
      <c r="AP66" s="777" t="s">
        <v>426</v>
      </c>
      <c r="AQ66" s="778"/>
      <c r="AR66" s="778"/>
      <c r="AS66" s="778"/>
      <c r="AT66" s="779"/>
      <c r="AU66" s="777" t="s">
        <v>427</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592</v>
      </c>
      <c r="C68" s="930"/>
      <c r="D68" s="930"/>
      <c r="E68" s="930"/>
      <c r="F68" s="930"/>
      <c r="G68" s="930"/>
      <c r="H68" s="930"/>
      <c r="I68" s="930"/>
      <c r="J68" s="930"/>
      <c r="K68" s="930"/>
      <c r="L68" s="930"/>
      <c r="M68" s="930"/>
      <c r="N68" s="930"/>
      <c r="O68" s="930"/>
      <c r="P68" s="931"/>
      <c r="Q68" s="932">
        <v>488</v>
      </c>
      <c r="R68" s="926"/>
      <c r="S68" s="926"/>
      <c r="T68" s="926"/>
      <c r="U68" s="926"/>
      <c r="V68" s="926">
        <v>467</v>
      </c>
      <c r="W68" s="926"/>
      <c r="X68" s="926"/>
      <c r="Y68" s="926"/>
      <c r="Z68" s="926"/>
      <c r="AA68" s="926">
        <v>21</v>
      </c>
      <c r="AB68" s="926"/>
      <c r="AC68" s="926"/>
      <c r="AD68" s="926"/>
      <c r="AE68" s="926"/>
      <c r="AF68" s="926">
        <v>21</v>
      </c>
      <c r="AG68" s="926"/>
      <c r="AH68" s="926"/>
      <c r="AI68" s="926"/>
      <c r="AJ68" s="926"/>
      <c r="AK68" s="926">
        <v>0</v>
      </c>
      <c r="AL68" s="926"/>
      <c r="AM68" s="926"/>
      <c r="AN68" s="926"/>
      <c r="AO68" s="926"/>
      <c r="AP68" s="926">
        <v>949</v>
      </c>
      <c r="AQ68" s="926"/>
      <c r="AR68" s="926"/>
      <c r="AS68" s="926"/>
      <c r="AT68" s="926"/>
      <c r="AU68" s="926">
        <v>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593</v>
      </c>
      <c r="C69" s="934"/>
      <c r="D69" s="934"/>
      <c r="E69" s="934"/>
      <c r="F69" s="934"/>
      <c r="G69" s="934"/>
      <c r="H69" s="934"/>
      <c r="I69" s="934"/>
      <c r="J69" s="934"/>
      <c r="K69" s="934"/>
      <c r="L69" s="934"/>
      <c r="M69" s="934"/>
      <c r="N69" s="934"/>
      <c r="O69" s="934"/>
      <c r="P69" s="935"/>
      <c r="Q69" s="936">
        <v>456</v>
      </c>
      <c r="R69" s="891"/>
      <c r="S69" s="891"/>
      <c r="T69" s="891"/>
      <c r="U69" s="891"/>
      <c r="V69" s="891">
        <v>456</v>
      </c>
      <c r="W69" s="891"/>
      <c r="X69" s="891"/>
      <c r="Y69" s="891"/>
      <c r="Z69" s="891"/>
      <c r="AA69" s="891">
        <v>0</v>
      </c>
      <c r="AB69" s="891"/>
      <c r="AC69" s="891"/>
      <c r="AD69" s="891"/>
      <c r="AE69" s="891"/>
      <c r="AF69" s="891">
        <v>-136</v>
      </c>
      <c r="AG69" s="891"/>
      <c r="AH69" s="891"/>
      <c r="AI69" s="891"/>
      <c r="AJ69" s="891"/>
      <c r="AK69" s="891">
        <v>177</v>
      </c>
      <c r="AL69" s="891"/>
      <c r="AM69" s="891"/>
      <c r="AN69" s="891"/>
      <c r="AO69" s="891"/>
      <c r="AP69" s="891">
        <v>2860</v>
      </c>
      <c r="AQ69" s="891"/>
      <c r="AR69" s="891"/>
      <c r="AS69" s="891"/>
      <c r="AT69" s="891"/>
      <c r="AU69" s="891">
        <v>223</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594</v>
      </c>
      <c r="C70" s="934"/>
      <c r="D70" s="934"/>
      <c r="E70" s="934"/>
      <c r="F70" s="934"/>
      <c r="G70" s="934"/>
      <c r="H70" s="934"/>
      <c r="I70" s="934"/>
      <c r="J70" s="934"/>
      <c r="K70" s="934"/>
      <c r="L70" s="934"/>
      <c r="M70" s="934"/>
      <c r="N70" s="934"/>
      <c r="O70" s="934"/>
      <c r="P70" s="935"/>
      <c r="Q70" s="936">
        <v>334</v>
      </c>
      <c r="R70" s="891"/>
      <c r="S70" s="891"/>
      <c r="T70" s="891"/>
      <c r="U70" s="891"/>
      <c r="V70" s="891">
        <v>334</v>
      </c>
      <c r="W70" s="891"/>
      <c r="X70" s="891"/>
      <c r="Y70" s="891"/>
      <c r="Z70" s="891"/>
      <c r="AA70" s="891">
        <v>0</v>
      </c>
      <c r="AB70" s="891"/>
      <c r="AC70" s="891"/>
      <c r="AD70" s="891"/>
      <c r="AE70" s="891"/>
      <c r="AF70" s="891">
        <v>45</v>
      </c>
      <c r="AG70" s="891"/>
      <c r="AH70" s="891"/>
      <c r="AI70" s="891"/>
      <c r="AJ70" s="891"/>
      <c r="AK70" s="891">
        <v>84</v>
      </c>
      <c r="AL70" s="891"/>
      <c r="AM70" s="891"/>
      <c r="AN70" s="891"/>
      <c r="AO70" s="891"/>
      <c r="AP70" s="891">
        <v>535</v>
      </c>
      <c r="AQ70" s="891"/>
      <c r="AR70" s="891"/>
      <c r="AS70" s="891"/>
      <c r="AT70" s="891"/>
      <c r="AU70" s="891">
        <v>34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595</v>
      </c>
      <c r="C71" s="934"/>
      <c r="D71" s="934"/>
      <c r="E71" s="934"/>
      <c r="F71" s="934"/>
      <c r="G71" s="934"/>
      <c r="H71" s="934"/>
      <c r="I71" s="934"/>
      <c r="J71" s="934"/>
      <c r="K71" s="934"/>
      <c r="L71" s="934"/>
      <c r="M71" s="934"/>
      <c r="N71" s="934"/>
      <c r="O71" s="934"/>
      <c r="P71" s="935"/>
      <c r="Q71" s="936">
        <v>502</v>
      </c>
      <c r="R71" s="891"/>
      <c r="S71" s="891"/>
      <c r="T71" s="891"/>
      <c r="U71" s="891"/>
      <c r="V71" s="891">
        <v>368</v>
      </c>
      <c r="W71" s="891"/>
      <c r="X71" s="891"/>
      <c r="Y71" s="891"/>
      <c r="Z71" s="891"/>
      <c r="AA71" s="891">
        <v>134</v>
      </c>
      <c r="AB71" s="891"/>
      <c r="AC71" s="891"/>
      <c r="AD71" s="891"/>
      <c r="AE71" s="891"/>
      <c r="AF71" s="891">
        <v>134</v>
      </c>
      <c r="AG71" s="891"/>
      <c r="AH71" s="891"/>
      <c r="AI71" s="891"/>
      <c r="AJ71" s="891"/>
      <c r="AK71" s="891">
        <v>231</v>
      </c>
      <c r="AL71" s="891"/>
      <c r="AM71" s="891"/>
      <c r="AN71" s="891"/>
      <c r="AO71" s="891"/>
      <c r="AP71" s="891">
        <v>0</v>
      </c>
      <c r="AQ71" s="891"/>
      <c r="AR71" s="891"/>
      <c r="AS71" s="891"/>
      <c r="AT71" s="891"/>
      <c r="AU71" s="891">
        <v>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596</v>
      </c>
      <c r="C72" s="934"/>
      <c r="D72" s="934"/>
      <c r="E72" s="934"/>
      <c r="F72" s="934"/>
      <c r="G72" s="934"/>
      <c r="H72" s="934"/>
      <c r="I72" s="934"/>
      <c r="J72" s="934"/>
      <c r="K72" s="934"/>
      <c r="L72" s="934"/>
      <c r="M72" s="934"/>
      <c r="N72" s="934"/>
      <c r="O72" s="934"/>
      <c r="P72" s="935"/>
      <c r="Q72" s="936">
        <v>746051</v>
      </c>
      <c r="R72" s="891"/>
      <c r="S72" s="891"/>
      <c r="T72" s="891"/>
      <c r="U72" s="891"/>
      <c r="V72" s="891">
        <v>728183</v>
      </c>
      <c r="W72" s="891"/>
      <c r="X72" s="891"/>
      <c r="Y72" s="891"/>
      <c r="Z72" s="891"/>
      <c r="AA72" s="891">
        <v>17868</v>
      </c>
      <c r="AB72" s="891"/>
      <c r="AC72" s="891"/>
      <c r="AD72" s="891"/>
      <c r="AE72" s="891"/>
      <c r="AF72" s="891">
        <v>17868</v>
      </c>
      <c r="AG72" s="891"/>
      <c r="AH72" s="891"/>
      <c r="AI72" s="891"/>
      <c r="AJ72" s="891"/>
      <c r="AK72" s="891">
        <v>6780</v>
      </c>
      <c r="AL72" s="891"/>
      <c r="AM72" s="891"/>
      <c r="AN72" s="891"/>
      <c r="AO72" s="891"/>
      <c r="AP72" s="891">
        <v>0</v>
      </c>
      <c r="AQ72" s="891"/>
      <c r="AR72" s="891"/>
      <c r="AS72" s="891"/>
      <c r="AT72" s="891"/>
      <c r="AU72" s="891">
        <v>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597</v>
      </c>
      <c r="C73" s="934"/>
      <c r="D73" s="934"/>
      <c r="E73" s="934"/>
      <c r="F73" s="934"/>
      <c r="G73" s="934"/>
      <c r="H73" s="934"/>
      <c r="I73" s="934"/>
      <c r="J73" s="934"/>
      <c r="K73" s="934"/>
      <c r="L73" s="934"/>
      <c r="M73" s="934"/>
      <c r="N73" s="934"/>
      <c r="O73" s="934"/>
      <c r="P73" s="935"/>
      <c r="Q73" s="936">
        <v>13115</v>
      </c>
      <c r="R73" s="891"/>
      <c r="S73" s="891"/>
      <c r="T73" s="891"/>
      <c r="U73" s="891"/>
      <c r="V73" s="891">
        <v>12314</v>
      </c>
      <c r="W73" s="891"/>
      <c r="X73" s="891"/>
      <c r="Y73" s="891"/>
      <c r="Z73" s="891"/>
      <c r="AA73" s="891">
        <v>801</v>
      </c>
      <c r="AB73" s="891"/>
      <c r="AC73" s="891"/>
      <c r="AD73" s="891"/>
      <c r="AE73" s="891"/>
      <c r="AF73" s="891">
        <v>801</v>
      </c>
      <c r="AG73" s="891"/>
      <c r="AH73" s="891"/>
      <c r="AI73" s="891"/>
      <c r="AJ73" s="891"/>
      <c r="AK73" s="891">
        <v>0</v>
      </c>
      <c r="AL73" s="891"/>
      <c r="AM73" s="891"/>
      <c r="AN73" s="891"/>
      <c r="AO73" s="891"/>
      <c r="AP73" s="891">
        <v>0</v>
      </c>
      <c r="AQ73" s="891"/>
      <c r="AR73" s="891"/>
      <c r="AS73" s="891"/>
      <c r="AT73" s="891"/>
      <c r="AU73" s="891">
        <v>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598</v>
      </c>
      <c r="C74" s="934"/>
      <c r="D74" s="934"/>
      <c r="E74" s="934"/>
      <c r="F74" s="934"/>
      <c r="G74" s="934"/>
      <c r="H74" s="934"/>
      <c r="I74" s="934"/>
      <c r="J74" s="934"/>
      <c r="K74" s="934"/>
      <c r="L74" s="934"/>
      <c r="M74" s="934"/>
      <c r="N74" s="934"/>
      <c r="O74" s="934"/>
      <c r="P74" s="935"/>
      <c r="Q74" s="936">
        <v>11</v>
      </c>
      <c r="R74" s="891"/>
      <c r="S74" s="891"/>
      <c r="T74" s="891"/>
      <c r="U74" s="891"/>
      <c r="V74" s="891">
        <v>11</v>
      </c>
      <c r="W74" s="891"/>
      <c r="X74" s="891"/>
      <c r="Y74" s="891"/>
      <c r="Z74" s="891"/>
      <c r="AA74" s="891">
        <v>1</v>
      </c>
      <c r="AB74" s="891"/>
      <c r="AC74" s="891"/>
      <c r="AD74" s="891"/>
      <c r="AE74" s="891"/>
      <c r="AF74" s="891">
        <v>1</v>
      </c>
      <c r="AG74" s="891"/>
      <c r="AH74" s="891"/>
      <c r="AI74" s="891"/>
      <c r="AJ74" s="891"/>
      <c r="AK74" s="891">
        <v>1</v>
      </c>
      <c r="AL74" s="891"/>
      <c r="AM74" s="891"/>
      <c r="AN74" s="891"/>
      <c r="AO74" s="891"/>
      <c r="AP74" s="891">
        <v>0</v>
      </c>
      <c r="AQ74" s="891"/>
      <c r="AR74" s="891"/>
      <c r="AS74" s="891"/>
      <c r="AT74" s="891"/>
      <c r="AU74" s="891">
        <v>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599</v>
      </c>
      <c r="C75" s="934"/>
      <c r="D75" s="934"/>
      <c r="E75" s="934"/>
      <c r="F75" s="934"/>
      <c r="G75" s="934"/>
      <c r="H75" s="934"/>
      <c r="I75" s="934"/>
      <c r="J75" s="934"/>
      <c r="K75" s="934"/>
      <c r="L75" s="934"/>
      <c r="M75" s="934"/>
      <c r="N75" s="934"/>
      <c r="O75" s="934"/>
      <c r="P75" s="935"/>
      <c r="Q75" s="939">
        <v>1207</v>
      </c>
      <c r="R75" s="940"/>
      <c r="S75" s="940"/>
      <c r="T75" s="940"/>
      <c r="U75" s="890"/>
      <c r="V75" s="941">
        <v>1183</v>
      </c>
      <c r="W75" s="940"/>
      <c r="X75" s="940"/>
      <c r="Y75" s="940"/>
      <c r="Z75" s="890"/>
      <c r="AA75" s="941">
        <v>24</v>
      </c>
      <c r="AB75" s="940"/>
      <c r="AC75" s="940"/>
      <c r="AD75" s="940"/>
      <c r="AE75" s="890"/>
      <c r="AF75" s="941">
        <v>24</v>
      </c>
      <c r="AG75" s="940"/>
      <c r="AH75" s="940"/>
      <c r="AI75" s="940"/>
      <c r="AJ75" s="890"/>
      <c r="AK75" s="941">
        <v>0</v>
      </c>
      <c r="AL75" s="940"/>
      <c r="AM75" s="940"/>
      <c r="AN75" s="940"/>
      <c r="AO75" s="890"/>
      <c r="AP75" s="941">
        <v>4393</v>
      </c>
      <c r="AQ75" s="940"/>
      <c r="AR75" s="940"/>
      <c r="AS75" s="940"/>
      <c r="AT75" s="890"/>
      <c r="AU75" s="941">
        <v>964</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600</v>
      </c>
      <c r="C76" s="934"/>
      <c r="D76" s="934"/>
      <c r="E76" s="934"/>
      <c r="F76" s="934"/>
      <c r="G76" s="934"/>
      <c r="H76" s="934"/>
      <c r="I76" s="934"/>
      <c r="J76" s="934"/>
      <c r="K76" s="934"/>
      <c r="L76" s="934"/>
      <c r="M76" s="934"/>
      <c r="N76" s="934"/>
      <c r="O76" s="934"/>
      <c r="P76" s="935"/>
      <c r="Q76" s="939">
        <v>133</v>
      </c>
      <c r="R76" s="940"/>
      <c r="S76" s="940"/>
      <c r="T76" s="940"/>
      <c r="U76" s="890"/>
      <c r="V76" s="941">
        <v>132</v>
      </c>
      <c r="W76" s="940"/>
      <c r="X76" s="940"/>
      <c r="Y76" s="940"/>
      <c r="Z76" s="890"/>
      <c r="AA76" s="941">
        <v>1</v>
      </c>
      <c r="AB76" s="940"/>
      <c r="AC76" s="940"/>
      <c r="AD76" s="940"/>
      <c r="AE76" s="890"/>
      <c r="AF76" s="941">
        <v>1</v>
      </c>
      <c r="AG76" s="940"/>
      <c r="AH76" s="940"/>
      <c r="AI76" s="940"/>
      <c r="AJ76" s="890"/>
      <c r="AK76" s="941">
        <v>0</v>
      </c>
      <c r="AL76" s="940"/>
      <c r="AM76" s="940"/>
      <c r="AN76" s="940"/>
      <c r="AO76" s="890"/>
      <c r="AP76" s="941">
        <v>0</v>
      </c>
      <c r="AQ76" s="940"/>
      <c r="AR76" s="940"/>
      <c r="AS76" s="940"/>
      <c r="AT76" s="890"/>
      <c r="AU76" s="941">
        <v>0</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601</v>
      </c>
      <c r="C77" s="934"/>
      <c r="D77" s="934"/>
      <c r="E77" s="934"/>
      <c r="F77" s="934"/>
      <c r="G77" s="934"/>
      <c r="H77" s="934"/>
      <c r="I77" s="934"/>
      <c r="J77" s="934"/>
      <c r="K77" s="934"/>
      <c r="L77" s="934"/>
      <c r="M77" s="934"/>
      <c r="N77" s="934"/>
      <c r="O77" s="934"/>
      <c r="P77" s="935"/>
      <c r="Q77" s="939">
        <v>2852</v>
      </c>
      <c r="R77" s="940"/>
      <c r="S77" s="940"/>
      <c r="T77" s="940"/>
      <c r="U77" s="890"/>
      <c r="V77" s="941">
        <v>2789</v>
      </c>
      <c r="W77" s="940"/>
      <c r="X77" s="940"/>
      <c r="Y77" s="940"/>
      <c r="Z77" s="890"/>
      <c r="AA77" s="941">
        <v>63</v>
      </c>
      <c r="AB77" s="940"/>
      <c r="AC77" s="940"/>
      <c r="AD77" s="940"/>
      <c r="AE77" s="890"/>
      <c r="AF77" s="941">
        <v>63</v>
      </c>
      <c r="AG77" s="940"/>
      <c r="AH77" s="940"/>
      <c r="AI77" s="940"/>
      <c r="AJ77" s="890"/>
      <c r="AK77" s="941">
        <v>0</v>
      </c>
      <c r="AL77" s="940"/>
      <c r="AM77" s="940"/>
      <c r="AN77" s="940"/>
      <c r="AO77" s="890"/>
      <c r="AP77" s="941">
        <v>0</v>
      </c>
      <c r="AQ77" s="940"/>
      <c r="AR77" s="940"/>
      <c r="AS77" s="940"/>
      <c r="AT77" s="890"/>
      <c r="AU77" s="941">
        <v>0</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387</v>
      </c>
      <c r="B88" s="850" t="s">
        <v>428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850" t="s">
        <v>429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430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431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432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434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436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437</v>
      </c>
      <c r="AB109" s="955"/>
      <c r="AC109" s="955"/>
      <c r="AD109" s="955"/>
      <c r="AE109" s="956"/>
      <c r="AF109" s="954" t="s">
        <v>301</v>
      </c>
      <c r="AG109" s="955"/>
      <c r="AH109" s="955"/>
      <c r="AI109" s="955"/>
      <c r="AJ109" s="956"/>
      <c r="AK109" s="954" t="s">
        <v>300</v>
      </c>
      <c r="AL109" s="955"/>
      <c r="AM109" s="955"/>
      <c r="AN109" s="955"/>
      <c r="AO109" s="956"/>
      <c r="AP109" s="954" t="s">
        <v>438</v>
      </c>
      <c r="AQ109" s="955"/>
      <c r="AR109" s="955"/>
      <c r="AS109" s="955"/>
      <c r="AT109" s="957"/>
      <c r="AU109" s="974" t="s">
        <v>436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437</v>
      </c>
      <c r="BR109" s="955"/>
      <c r="BS109" s="955"/>
      <c r="BT109" s="955"/>
      <c r="BU109" s="956"/>
      <c r="BV109" s="954" t="s">
        <v>301</v>
      </c>
      <c r="BW109" s="955"/>
      <c r="BX109" s="955"/>
      <c r="BY109" s="955"/>
      <c r="BZ109" s="956"/>
      <c r="CA109" s="954" t="s">
        <v>300</v>
      </c>
      <c r="CB109" s="955"/>
      <c r="CC109" s="955"/>
      <c r="CD109" s="955"/>
      <c r="CE109" s="956"/>
      <c r="CF109" s="975" t="s">
        <v>438</v>
      </c>
      <c r="CG109" s="975"/>
      <c r="CH109" s="975"/>
      <c r="CI109" s="975"/>
      <c r="CJ109" s="975"/>
      <c r="CK109" s="954" t="s">
        <v>439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437</v>
      </c>
      <c r="DH109" s="955"/>
      <c r="DI109" s="955"/>
      <c r="DJ109" s="955"/>
      <c r="DK109" s="956"/>
      <c r="DL109" s="954" t="s">
        <v>301</v>
      </c>
      <c r="DM109" s="955"/>
      <c r="DN109" s="955"/>
      <c r="DO109" s="955"/>
      <c r="DP109" s="956"/>
      <c r="DQ109" s="954" t="s">
        <v>300</v>
      </c>
      <c r="DR109" s="955"/>
      <c r="DS109" s="955"/>
      <c r="DT109" s="955"/>
      <c r="DU109" s="956"/>
      <c r="DV109" s="954" t="s">
        <v>438</v>
      </c>
      <c r="DW109" s="955"/>
      <c r="DX109" s="955"/>
      <c r="DY109" s="955"/>
      <c r="DZ109" s="957"/>
    </row>
    <row r="110" spans="1:131" s="226" customFormat="1" ht="26.25" customHeight="1" x14ac:dyDescent="0.15">
      <c r="A110" s="958" t="s">
        <v>440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1516854</v>
      </c>
      <c r="AB110" s="962"/>
      <c r="AC110" s="962"/>
      <c r="AD110" s="962"/>
      <c r="AE110" s="963"/>
      <c r="AF110" s="964">
        <v>1460385</v>
      </c>
      <c r="AG110" s="962"/>
      <c r="AH110" s="962"/>
      <c r="AI110" s="962"/>
      <c r="AJ110" s="963"/>
      <c r="AK110" s="964">
        <v>1334818</v>
      </c>
      <c r="AL110" s="962"/>
      <c r="AM110" s="962"/>
      <c r="AN110" s="962"/>
      <c r="AO110" s="963"/>
      <c r="AP110" s="965">
        <v>20.399999999999999</v>
      </c>
      <c r="AQ110" s="966"/>
      <c r="AR110" s="966"/>
      <c r="AS110" s="966"/>
      <c r="AT110" s="967"/>
      <c r="AU110" s="968" t="s">
        <v>67</v>
      </c>
      <c r="AV110" s="969"/>
      <c r="AW110" s="969"/>
      <c r="AX110" s="969"/>
      <c r="AY110" s="969"/>
      <c r="AZ110" s="1010" t="s">
        <v>441</v>
      </c>
      <c r="BA110" s="959"/>
      <c r="BB110" s="959"/>
      <c r="BC110" s="959"/>
      <c r="BD110" s="959"/>
      <c r="BE110" s="959"/>
      <c r="BF110" s="959"/>
      <c r="BG110" s="959"/>
      <c r="BH110" s="959"/>
      <c r="BI110" s="959"/>
      <c r="BJ110" s="959"/>
      <c r="BK110" s="959"/>
      <c r="BL110" s="959"/>
      <c r="BM110" s="959"/>
      <c r="BN110" s="959"/>
      <c r="BO110" s="959"/>
      <c r="BP110" s="960"/>
      <c r="BQ110" s="996">
        <v>15572138</v>
      </c>
      <c r="BR110" s="997"/>
      <c r="BS110" s="997"/>
      <c r="BT110" s="997"/>
      <c r="BU110" s="997"/>
      <c r="BV110" s="997">
        <v>14635116</v>
      </c>
      <c r="BW110" s="997"/>
      <c r="BX110" s="997"/>
      <c r="BY110" s="997"/>
      <c r="BZ110" s="997"/>
      <c r="CA110" s="997">
        <v>13574592</v>
      </c>
      <c r="CB110" s="997"/>
      <c r="CC110" s="997"/>
      <c r="CD110" s="997"/>
      <c r="CE110" s="997"/>
      <c r="CF110" s="1011">
        <v>207.3</v>
      </c>
      <c r="CG110" s="1012"/>
      <c r="CH110" s="1012"/>
      <c r="CI110" s="1012"/>
      <c r="CJ110" s="1012"/>
      <c r="CK110" s="1013" t="s">
        <v>442</v>
      </c>
      <c r="CL110" s="1014"/>
      <c r="CM110" s="993" t="s">
        <v>443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444</v>
      </c>
      <c r="DH110" s="997"/>
      <c r="DI110" s="997"/>
      <c r="DJ110" s="997"/>
      <c r="DK110" s="997"/>
      <c r="DL110" s="997" t="s">
        <v>445</v>
      </c>
      <c r="DM110" s="997"/>
      <c r="DN110" s="997"/>
      <c r="DO110" s="997"/>
      <c r="DP110" s="997"/>
      <c r="DQ110" s="997" t="s">
        <v>446</v>
      </c>
      <c r="DR110" s="997"/>
      <c r="DS110" s="997"/>
      <c r="DT110" s="997"/>
      <c r="DU110" s="997"/>
      <c r="DV110" s="998" t="s">
        <v>447</v>
      </c>
      <c r="DW110" s="998"/>
      <c r="DX110" s="998"/>
      <c r="DY110" s="998"/>
      <c r="DZ110" s="999"/>
    </row>
    <row r="111" spans="1:131" s="226" customFormat="1" ht="26.25" customHeight="1" x14ac:dyDescent="0.15">
      <c r="A111" s="1000" t="s">
        <v>448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449</v>
      </c>
      <c r="AB111" s="1004"/>
      <c r="AC111" s="1004"/>
      <c r="AD111" s="1004"/>
      <c r="AE111" s="1005"/>
      <c r="AF111" s="1006" t="s">
        <v>447</v>
      </c>
      <c r="AG111" s="1004"/>
      <c r="AH111" s="1004"/>
      <c r="AI111" s="1004"/>
      <c r="AJ111" s="1005"/>
      <c r="AK111" s="1006" t="s">
        <v>450</v>
      </c>
      <c r="AL111" s="1004"/>
      <c r="AM111" s="1004"/>
      <c r="AN111" s="1004"/>
      <c r="AO111" s="1005"/>
      <c r="AP111" s="1007" t="s">
        <v>451</v>
      </c>
      <c r="AQ111" s="1008"/>
      <c r="AR111" s="1008"/>
      <c r="AS111" s="1008"/>
      <c r="AT111" s="1009"/>
      <c r="AU111" s="970"/>
      <c r="AV111" s="971"/>
      <c r="AW111" s="971"/>
      <c r="AX111" s="971"/>
      <c r="AY111" s="971"/>
      <c r="AZ111" s="1019" t="s">
        <v>452</v>
      </c>
      <c r="BA111" s="1020"/>
      <c r="BB111" s="1020"/>
      <c r="BC111" s="1020"/>
      <c r="BD111" s="1020"/>
      <c r="BE111" s="1020"/>
      <c r="BF111" s="1020"/>
      <c r="BG111" s="1020"/>
      <c r="BH111" s="1020"/>
      <c r="BI111" s="1020"/>
      <c r="BJ111" s="1020"/>
      <c r="BK111" s="1020"/>
      <c r="BL111" s="1020"/>
      <c r="BM111" s="1020"/>
      <c r="BN111" s="1020"/>
      <c r="BO111" s="1020"/>
      <c r="BP111" s="1021"/>
      <c r="BQ111" s="989" t="s">
        <v>449</v>
      </c>
      <c r="BR111" s="990"/>
      <c r="BS111" s="990"/>
      <c r="BT111" s="990"/>
      <c r="BU111" s="990"/>
      <c r="BV111" s="990" t="s">
        <v>444</v>
      </c>
      <c r="BW111" s="990"/>
      <c r="BX111" s="990"/>
      <c r="BY111" s="990"/>
      <c r="BZ111" s="990"/>
      <c r="CA111" s="990" t="s">
        <v>453</v>
      </c>
      <c r="CB111" s="990"/>
      <c r="CC111" s="990"/>
      <c r="CD111" s="990"/>
      <c r="CE111" s="990"/>
      <c r="CF111" s="984" t="s">
        <v>454</v>
      </c>
      <c r="CG111" s="985"/>
      <c r="CH111" s="985"/>
      <c r="CI111" s="985"/>
      <c r="CJ111" s="985"/>
      <c r="CK111" s="1015"/>
      <c r="CL111" s="1016"/>
      <c r="CM111" s="986" t="s">
        <v>455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449</v>
      </c>
      <c r="DH111" s="990"/>
      <c r="DI111" s="990"/>
      <c r="DJ111" s="990"/>
      <c r="DK111" s="990"/>
      <c r="DL111" s="990" t="s">
        <v>449</v>
      </c>
      <c r="DM111" s="990"/>
      <c r="DN111" s="990"/>
      <c r="DO111" s="990"/>
      <c r="DP111" s="990"/>
      <c r="DQ111" s="990" t="s">
        <v>449</v>
      </c>
      <c r="DR111" s="990"/>
      <c r="DS111" s="990"/>
      <c r="DT111" s="990"/>
      <c r="DU111" s="990"/>
      <c r="DV111" s="991" t="s">
        <v>449</v>
      </c>
      <c r="DW111" s="991"/>
      <c r="DX111" s="991"/>
      <c r="DY111" s="991"/>
      <c r="DZ111" s="992"/>
    </row>
    <row r="112" spans="1:131" s="226" customFormat="1" ht="26.25" customHeight="1" x14ac:dyDescent="0.15">
      <c r="A112" s="1022" t="s">
        <v>456</v>
      </c>
      <c r="B112" s="1023"/>
      <c r="C112" s="1020" t="s">
        <v>457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449</v>
      </c>
      <c r="AB112" s="1029"/>
      <c r="AC112" s="1029"/>
      <c r="AD112" s="1029"/>
      <c r="AE112" s="1030"/>
      <c r="AF112" s="1031" t="s">
        <v>449</v>
      </c>
      <c r="AG112" s="1029"/>
      <c r="AH112" s="1029"/>
      <c r="AI112" s="1029"/>
      <c r="AJ112" s="1030"/>
      <c r="AK112" s="1031" t="s">
        <v>446</v>
      </c>
      <c r="AL112" s="1029"/>
      <c r="AM112" s="1029"/>
      <c r="AN112" s="1029"/>
      <c r="AO112" s="1030"/>
      <c r="AP112" s="1032" t="s">
        <v>454</v>
      </c>
      <c r="AQ112" s="1033"/>
      <c r="AR112" s="1033"/>
      <c r="AS112" s="1033"/>
      <c r="AT112" s="1034"/>
      <c r="AU112" s="970"/>
      <c r="AV112" s="971"/>
      <c r="AW112" s="971"/>
      <c r="AX112" s="971"/>
      <c r="AY112" s="971"/>
      <c r="AZ112" s="1019" t="s">
        <v>458</v>
      </c>
      <c r="BA112" s="1020"/>
      <c r="BB112" s="1020"/>
      <c r="BC112" s="1020"/>
      <c r="BD112" s="1020"/>
      <c r="BE112" s="1020"/>
      <c r="BF112" s="1020"/>
      <c r="BG112" s="1020"/>
      <c r="BH112" s="1020"/>
      <c r="BI112" s="1020"/>
      <c r="BJ112" s="1020"/>
      <c r="BK112" s="1020"/>
      <c r="BL112" s="1020"/>
      <c r="BM112" s="1020"/>
      <c r="BN112" s="1020"/>
      <c r="BO112" s="1020"/>
      <c r="BP112" s="1021"/>
      <c r="BQ112" s="989">
        <v>8142762</v>
      </c>
      <c r="BR112" s="990"/>
      <c r="BS112" s="990"/>
      <c r="BT112" s="990"/>
      <c r="BU112" s="990"/>
      <c r="BV112" s="990">
        <v>7424740</v>
      </c>
      <c r="BW112" s="990"/>
      <c r="BX112" s="990"/>
      <c r="BY112" s="990"/>
      <c r="BZ112" s="990"/>
      <c r="CA112" s="990">
        <v>7100986</v>
      </c>
      <c r="CB112" s="990"/>
      <c r="CC112" s="990"/>
      <c r="CD112" s="990"/>
      <c r="CE112" s="990"/>
      <c r="CF112" s="984">
        <v>108.4</v>
      </c>
      <c r="CG112" s="985"/>
      <c r="CH112" s="985"/>
      <c r="CI112" s="985"/>
      <c r="CJ112" s="985"/>
      <c r="CK112" s="1015"/>
      <c r="CL112" s="1016"/>
      <c r="CM112" s="986" t="s">
        <v>459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450</v>
      </c>
      <c r="DH112" s="990"/>
      <c r="DI112" s="990"/>
      <c r="DJ112" s="990"/>
      <c r="DK112" s="990"/>
      <c r="DL112" s="990" t="s">
        <v>460</v>
      </c>
      <c r="DM112" s="990"/>
      <c r="DN112" s="990"/>
      <c r="DO112" s="990"/>
      <c r="DP112" s="990"/>
      <c r="DQ112" s="990" t="s">
        <v>446</v>
      </c>
      <c r="DR112" s="990"/>
      <c r="DS112" s="990"/>
      <c r="DT112" s="990"/>
      <c r="DU112" s="990"/>
      <c r="DV112" s="991" t="s">
        <v>453</v>
      </c>
      <c r="DW112" s="991"/>
      <c r="DX112" s="991"/>
      <c r="DY112" s="991"/>
      <c r="DZ112" s="992"/>
    </row>
    <row r="113" spans="1:130" s="226" customFormat="1" ht="26.25" customHeight="1" x14ac:dyDescent="0.15">
      <c r="A113" s="1024"/>
      <c r="B113" s="1025"/>
      <c r="C113" s="1020" t="s">
        <v>461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948493</v>
      </c>
      <c r="AB113" s="1004"/>
      <c r="AC113" s="1004"/>
      <c r="AD113" s="1004"/>
      <c r="AE113" s="1005"/>
      <c r="AF113" s="1006">
        <v>820890</v>
      </c>
      <c r="AG113" s="1004"/>
      <c r="AH113" s="1004"/>
      <c r="AI113" s="1004"/>
      <c r="AJ113" s="1005"/>
      <c r="AK113" s="1006">
        <v>792289</v>
      </c>
      <c r="AL113" s="1004"/>
      <c r="AM113" s="1004"/>
      <c r="AN113" s="1004"/>
      <c r="AO113" s="1005"/>
      <c r="AP113" s="1007">
        <v>12.1</v>
      </c>
      <c r="AQ113" s="1008"/>
      <c r="AR113" s="1008"/>
      <c r="AS113" s="1008"/>
      <c r="AT113" s="1009"/>
      <c r="AU113" s="970"/>
      <c r="AV113" s="971"/>
      <c r="AW113" s="971"/>
      <c r="AX113" s="971"/>
      <c r="AY113" s="971"/>
      <c r="AZ113" s="1019" t="s">
        <v>462</v>
      </c>
      <c r="BA113" s="1020"/>
      <c r="BB113" s="1020"/>
      <c r="BC113" s="1020"/>
      <c r="BD113" s="1020"/>
      <c r="BE113" s="1020"/>
      <c r="BF113" s="1020"/>
      <c r="BG113" s="1020"/>
      <c r="BH113" s="1020"/>
      <c r="BI113" s="1020"/>
      <c r="BJ113" s="1020"/>
      <c r="BK113" s="1020"/>
      <c r="BL113" s="1020"/>
      <c r="BM113" s="1020"/>
      <c r="BN113" s="1020"/>
      <c r="BO113" s="1020"/>
      <c r="BP113" s="1021"/>
      <c r="BQ113" s="989">
        <v>1584596</v>
      </c>
      <c r="BR113" s="990"/>
      <c r="BS113" s="990"/>
      <c r="BT113" s="990"/>
      <c r="BU113" s="990"/>
      <c r="BV113" s="990">
        <v>1364803</v>
      </c>
      <c r="BW113" s="990"/>
      <c r="BX113" s="990"/>
      <c r="BY113" s="990"/>
      <c r="BZ113" s="990"/>
      <c r="CA113" s="990">
        <v>1221367</v>
      </c>
      <c r="CB113" s="990"/>
      <c r="CC113" s="990"/>
      <c r="CD113" s="990"/>
      <c r="CE113" s="990"/>
      <c r="CF113" s="984">
        <v>18.600000000000001</v>
      </c>
      <c r="CG113" s="985"/>
      <c r="CH113" s="985"/>
      <c r="CI113" s="985"/>
      <c r="CJ113" s="985"/>
      <c r="CK113" s="1015"/>
      <c r="CL113" s="1016"/>
      <c r="CM113" s="986" t="s">
        <v>463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445</v>
      </c>
      <c r="DH113" s="1029"/>
      <c r="DI113" s="1029"/>
      <c r="DJ113" s="1029"/>
      <c r="DK113" s="1030"/>
      <c r="DL113" s="1031" t="s">
        <v>446</v>
      </c>
      <c r="DM113" s="1029"/>
      <c r="DN113" s="1029"/>
      <c r="DO113" s="1029"/>
      <c r="DP113" s="1030"/>
      <c r="DQ113" s="1031" t="s">
        <v>446</v>
      </c>
      <c r="DR113" s="1029"/>
      <c r="DS113" s="1029"/>
      <c r="DT113" s="1029"/>
      <c r="DU113" s="1030"/>
      <c r="DV113" s="1032" t="s">
        <v>464</v>
      </c>
      <c r="DW113" s="1033"/>
      <c r="DX113" s="1033"/>
      <c r="DY113" s="1033"/>
      <c r="DZ113" s="1034"/>
    </row>
    <row r="114" spans="1:130" s="226" customFormat="1" ht="26.25" customHeight="1" x14ac:dyDescent="0.15">
      <c r="A114" s="1024"/>
      <c r="B114" s="1025"/>
      <c r="C114" s="1020" t="s">
        <v>465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95167</v>
      </c>
      <c r="AB114" s="1029"/>
      <c r="AC114" s="1029"/>
      <c r="AD114" s="1029"/>
      <c r="AE114" s="1030"/>
      <c r="AF114" s="1031">
        <v>149261</v>
      </c>
      <c r="AG114" s="1029"/>
      <c r="AH114" s="1029"/>
      <c r="AI114" s="1029"/>
      <c r="AJ114" s="1030"/>
      <c r="AK114" s="1031">
        <v>149964</v>
      </c>
      <c r="AL114" s="1029"/>
      <c r="AM114" s="1029"/>
      <c r="AN114" s="1029"/>
      <c r="AO114" s="1030"/>
      <c r="AP114" s="1032">
        <v>2.2999999999999998</v>
      </c>
      <c r="AQ114" s="1033"/>
      <c r="AR114" s="1033"/>
      <c r="AS114" s="1033"/>
      <c r="AT114" s="1034"/>
      <c r="AU114" s="970"/>
      <c r="AV114" s="971"/>
      <c r="AW114" s="971"/>
      <c r="AX114" s="971"/>
      <c r="AY114" s="971"/>
      <c r="AZ114" s="1019" t="s">
        <v>466</v>
      </c>
      <c r="BA114" s="1020"/>
      <c r="BB114" s="1020"/>
      <c r="BC114" s="1020"/>
      <c r="BD114" s="1020"/>
      <c r="BE114" s="1020"/>
      <c r="BF114" s="1020"/>
      <c r="BG114" s="1020"/>
      <c r="BH114" s="1020"/>
      <c r="BI114" s="1020"/>
      <c r="BJ114" s="1020"/>
      <c r="BK114" s="1020"/>
      <c r="BL114" s="1020"/>
      <c r="BM114" s="1020"/>
      <c r="BN114" s="1020"/>
      <c r="BO114" s="1020"/>
      <c r="BP114" s="1021"/>
      <c r="BQ114" s="989">
        <v>2220021</v>
      </c>
      <c r="BR114" s="990"/>
      <c r="BS114" s="990"/>
      <c r="BT114" s="990"/>
      <c r="BU114" s="990"/>
      <c r="BV114" s="990">
        <v>2189593</v>
      </c>
      <c r="BW114" s="990"/>
      <c r="BX114" s="990"/>
      <c r="BY114" s="990"/>
      <c r="BZ114" s="990"/>
      <c r="CA114" s="990">
        <v>2154545</v>
      </c>
      <c r="CB114" s="990"/>
      <c r="CC114" s="990"/>
      <c r="CD114" s="990"/>
      <c r="CE114" s="990"/>
      <c r="CF114" s="984">
        <v>32.9</v>
      </c>
      <c r="CG114" s="985"/>
      <c r="CH114" s="985"/>
      <c r="CI114" s="985"/>
      <c r="CJ114" s="985"/>
      <c r="CK114" s="1015"/>
      <c r="CL114" s="1016"/>
      <c r="CM114" s="986" t="s">
        <v>467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449</v>
      </c>
      <c r="DH114" s="1029"/>
      <c r="DI114" s="1029"/>
      <c r="DJ114" s="1029"/>
      <c r="DK114" s="1030"/>
      <c r="DL114" s="1031" t="s">
        <v>132</v>
      </c>
      <c r="DM114" s="1029"/>
      <c r="DN114" s="1029"/>
      <c r="DO114" s="1029"/>
      <c r="DP114" s="1030"/>
      <c r="DQ114" s="1031" t="s">
        <v>449</v>
      </c>
      <c r="DR114" s="1029"/>
      <c r="DS114" s="1029"/>
      <c r="DT114" s="1029"/>
      <c r="DU114" s="1030"/>
      <c r="DV114" s="1032" t="s">
        <v>132</v>
      </c>
      <c r="DW114" s="1033"/>
      <c r="DX114" s="1033"/>
      <c r="DY114" s="1033"/>
      <c r="DZ114" s="1034"/>
    </row>
    <row r="115" spans="1:130" s="226" customFormat="1" ht="26.25" customHeight="1" x14ac:dyDescent="0.15">
      <c r="A115" s="1024"/>
      <c r="B115" s="1025"/>
      <c r="C115" s="1020" t="s">
        <v>468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460</v>
      </c>
      <c r="AB115" s="1004"/>
      <c r="AC115" s="1004"/>
      <c r="AD115" s="1004"/>
      <c r="AE115" s="1005"/>
      <c r="AF115" s="1006" t="s">
        <v>449</v>
      </c>
      <c r="AG115" s="1004"/>
      <c r="AH115" s="1004"/>
      <c r="AI115" s="1004"/>
      <c r="AJ115" s="1005"/>
      <c r="AK115" s="1006" t="s">
        <v>449</v>
      </c>
      <c r="AL115" s="1004"/>
      <c r="AM115" s="1004"/>
      <c r="AN115" s="1004"/>
      <c r="AO115" s="1005"/>
      <c r="AP115" s="1007" t="s">
        <v>460</v>
      </c>
      <c r="AQ115" s="1008"/>
      <c r="AR115" s="1008"/>
      <c r="AS115" s="1008"/>
      <c r="AT115" s="1009"/>
      <c r="AU115" s="970"/>
      <c r="AV115" s="971"/>
      <c r="AW115" s="971"/>
      <c r="AX115" s="971"/>
      <c r="AY115" s="971"/>
      <c r="AZ115" s="1019" t="s">
        <v>469</v>
      </c>
      <c r="BA115" s="1020"/>
      <c r="BB115" s="1020"/>
      <c r="BC115" s="1020"/>
      <c r="BD115" s="1020"/>
      <c r="BE115" s="1020"/>
      <c r="BF115" s="1020"/>
      <c r="BG115" s="1020"/>
      <c r="BH115" s="1020"/>
      <c r="BI115" s="1020"/>
      <c r="BJ115" s="1020"/>
      <c r="BK115" s="1020"/>
      <c r="BL115" s="1020"/>
      <c r="BM115" s="1020"/>
      <c r="BN115" s="1020"/>
      <c r="BO115" s="1020"/>
      <c r="BP115" s="1021"/>
      <c r="BQ115" s="989" t="s">
        <v>470</v>
      </c>
      <c r="BR115" s="990"/>
      <c r="BS115" s="990"/>
      <c r="BT115" s="990"/>
      <c r="BU115" s="990"/>
      <c r="BV115" s="990" t="s">
        <v>449</v>
      </c>
      <c r="BW115" s="990"/>
      <c r="BX115" s="990"/>
      <c r="BY115" s="990"/>
      <c r="BZ115" s="990"/>
      <c r="CA115" s="990" t="s">
        <v>470</v>
      </c>
      <c r="CB115" s="990"/>
      <c r="CC115" s="990"/>
      <c r="CD115" s="990"/>
      <c r="CE115" s="990"/>
      <c r="CF115" s="984" t="s">
        <v>460</v>
      </c>
      <c r="CG115" s="985"/>
      <c r="CH115" s="985"/>
      <c r="CI115" s="985"/>
      <c r="CJ115" s="985"/>
      <c r="CK115" s="1015"/>
      <c r="CL115" s="1016"/>
      <c r="CM115" s="1019" t="s">
        <v>471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447</v>
      </c>
      <c r="DH115" s="1029"/>
      <c r="DI115" s="1029"/>
      <c r="DJ115" s="1029"/>
      <c r="DK115" s="1030"/>
      <c r="DL115" s="1031" t="s">
        <v>446</v>
      </c>
      <c r="DM115" s="1029"/>
      <c r="DN115" s="1029"/>
      <c r="DO115" s="1029"/>
      <c r="DP115" s="1030"/>
      <c r="DQ115" s="1031" t="s">
        <v>449</v>
      </c>
      <c r="DR115" s="1029"/>
      <c r="DS115" s="1029"/>
      <c r="DT115" s="1029"/>
      <c r="DU115" s="1030"/>
      <c r="DV115" s="1032" t="s">
        <v>449</v>
      </c>
      <c r="DW115" s="1033"/>
      <c r="DX115" s="1033"/>
      <c r="DY115" s="1033"/>
      <c r="DZ115" s="1034"/>
    </row>
    <row r="116" spans="1:130" s="226" customFormat="1" ht="26.25" customHeight="1" x14ac:dyDescent="0.15">
      <c r="A116" s="1026"/>
      <c r="B116" s="1027"/>
      <c r="C116" s="1035" t="s">
        <v>472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177</v>
      </c>
      <c r="AB116" s="1029"/>
      <c r="AC116" s="1029"/>
      <c r="AD116" s="1029"/>
      <c r="AE116" s="1030"/>
      <c r="AF116" s="1031">
        <v>84</v>
      </c>
      <c r="AG116" s="1029"/>
      <c r="AH116" s="1029"/>
      <c r="AI116" s="1029"/>
      <c r="AJ116" s="1030"/>
      <c r="AK116" s="1031">
        <v>223</v>
      </c>
      <c r="AL116" s="1029"/>
      <c r="AM116" s="1029"/>
      <c r="AN116" s="1029"/>
      <c r="AO116" s="1030"/>
      <c r="AP116" s="1032">
        <v>0</v>
      </c>
      <c r="AQ116" s="1033"/>
      <c r="AR116" s="1033"/>
      <c r="AS116" s="1033"/>
      <c r="AT116" s="1034"/>
      <c r="AU116" s="970"/>
      <c r="AV116" s="971"/>
      <c r="AW116" s="971"/>
      <c r="AX116" s="971"/>
      <c r="AY116" s="971"/>
      <c r="AZ116" s="1037" t="s">
        <v>473</v>
      </c>
      <c r="BA116" s="1038"/>
      <c r="BB116" s="1038"/>
      <c r="BC116" s="1038"/>
      <c r="BD116" s="1038"/>
      <c r="BE116" s="1038"/>
      <c r="BF116" s="1038"/>
      <c r="BG116" s="1038"/>
      <c r="BH116" s="1038"/>
      <c r="BI116" s="1038"/>
      <c r="BJ116" s="1038"/>
      <c r="BK116" s="1038"/>
      <c r="BL116" s="1038"/>
      <c r="BM116" s="1038"/>
      <c r="BN116" s="1038"/>
      <c r="BO116" s="1038"/>
      <c r="BP116" s="1039"/>
      <c r="BQ116" s="989" t="s">
        <v>460</v>
      </c>
      <c r="BR116" s="990"/>
      <c r="BS116" s="990"/>
      <c r="BT116" s="990"/>
      <c r="BU116" s="990"/>
      <c r="BV116" s="990" t="s">
        <v>449</v>
      </c>
      <c r="BW116" s="990"/>
      <c r="BX116" s="990"/>
      <c r="BY116" s="990"/>
      <c r="BZ116" s="990"/>
      <c r="CA116" s="990" t="s">
        <v>449</v>
      </c>
      <c r="CB116" s="990"/>
      <c r="CC116" s="990"/>
      <c r="CD116" s="990"/>
      <c r="CE116" s="990"/>
      <c r="CF116" s="984" t="s">
        <v>454</v>
      </c>
      <c r="CG116" s="985"/>
      <c r="CH116" s="985"/>
      <c r="CI116" s="985"/>
      <c r="CJ116" s="985"/>
      <c r="CK116" s="1015"/>
      <c r="CL116" s="1016"/>
      <c r="CM116" s="986" t="s">
        <v>474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447</v>
      </c>
      <c r="DH116" s="1029"/>
      <c r="DI116" s="1029"/>
      <c r="DJ116" s="1029"/>
      <c r="DK116" s="1030"/>
      <c r="DL116" s="1031" t="s">
        <v>449</v>
      </c>
      <c r="DM116" s="1029"/>
      <c r="DN116" s="1029"/>
      <c r="DO116" s="1029"/>
      <c r="DP116" s="1030"/>
      <c r="DQ116" s="1031" t="s">
        <v>449</v>
      </c>
      <c r="DR116" s="1029"/>
      <c r="DS116" s="1029"/>
      <c r="DT116" s="1029"/>
      <c r="DU116" s="1030"/>
      <c r="DV116" s="1032" t="s">
        <v>449</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475</v>
      </c>
      <c r="Z117" s="956"/>
      <c r="AA117" s="1046">
        <v>2560691</v>
      </c>
      <c r="AB117" s="1047"/>
      <c r="AC117" s="1047"/>
      <c r="AD117" s="1047"/>
      <c r="AE117" s="1048"/>
      <c r="AF117" s="1049">
        <v>2430620</v>
      </c>
      <c r="AG117" s="1047"/>
      <c r="AH117" s="1047"/>
      <c r="AI117" s="1047"/>
      <c r="AJ117" s="1048"/>
      <c r="AK117" s="1049">
        <v>2277294</v>
      </c>
      <c r="AL117" s="1047"/>
      <c r="AM117" s="1047"/>
      <c r="AN117" s="1047"/>
      <c r="AO117" s="1048"/>
      <c r="AP117" s="1050"/>
      <c r="AQ117" s="1051"/>
      <c r="AR117" s="1051"/>
      <c r="AS117" s="1051"/>
      <c r="AT117" s="1052"/>
      <c r="AU117" s="970"/>
      <c r="AV117" s="971"/>
      <c r="AW117" s="971"/>
      <c r="AX117" s="971"/>
      <c r="AY117" s="971"/>
      <c r="AZ117" s="1037" t="s">
        <v>476</v>
      </c>
      <c r="BA117" s="1038"/>
      <c r="BB117" s="1038"/>
      <c r="BC117" s="1038"/>
      <c r="BD117" s="1038"/>
      <c r="BE117" s="1038"/>
      <c r="BF117" s="1038"/>
      <c r="BG117" s="1038"/>
      <c r="BH117" s="1038"/>
      <c r="BI117" s="1038"/>
      <c r="BJ117" s="1038"/>
      <c r="BK117" s="1038"/>
      <c r="BL117" s="1038"/>
      <c r="BM117" s="1038"/>
      <c r="BN117" s="1038"/>
      <c r="BO117" s="1038"/>
      <c r="BP117" s="1039"/>
      <c r="BQ117" s="989" t="s">
        <v>449</v>
      </c>
      <c r="BR117" s="990"/>
      <c r="BS117" s="990"/>
      <c r="BT117" s="990"/>
      <c r="BU117" s="990"/>
      <c r="BV117" s="990" t="s">
        <v>450</v>
      </c>
      <c r="BW117" s="990"/>
      <c r="BX117" s="990"/>
      <c r="BY117" s="990"/>
      <c r="BZ117" s="990"/>
      <c r="CA117" s="990" t="s">
        <v>460</v>
      </c>
      <c r="CB117" s="990"/>
      <c r="CC117" s="990"/>
      <c r="CD117" s="990"/>
      <c r="CE117" s="990"/>
      <c r="CF117" s="984" t="s">
        <v>447</v>
      </c>
      <c r="CG117" s="985"/>
      <c r="CH117" s="985"/>
      <c r="CI117" s="985"/>
      <c r="CJ117" s="985"/>
      <c r="CK117" s="1015"/>
      <c r="CL117" s="1016"/>
      <c r="CM117" s="986" t="s">
        <v>477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451</v>
      </c>
      <c r="DH117" s="1029"/>
      <c r="DI117" s="1029"/>
      <c r="DJ117" s="1029"/>
      <c r="DK117" s="1030"/>
      <c r="DL117" s="1031" t="s">
        <v>447</v>
      </c>
      <c r="DM117" s="1029"/>
      <c r="DN117" s="1029"/>
      <c r="DO117" s="1029"/>
      <c r="DP117" s="1030"/>
      <c r="DQ117" s="1031" t="s">
        <v>453</v>
      </c>
      <c r="DR117" s="1029"/>
      <c r="DS117" s="1029"/>
      <c r="DT117" s="1029"/>
      <c r="DU117" s="1030"/>
      <c r="DV117" s="1032" t="s">
        <v>449</v>
      </c>
      <c r="DW117" s="1033"/>
      <c r="DX117" s="1033"/>
      <c r="DY117" s="1033"/>
      <c r="DZ117" s="1034"/>
    </row>
    <row r="118" spans="1:130" s="226" customFormat="1" ht="26.25" customHeight="1" x14ac:dyDescent="0.15">
      <c r="A118" s="974" t="s">
        <v>439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437</v>
      </c>
      <c r="AB118" s="955"/>
      <c r="AC118" s="955"/>
      <c r="AD118" s="955"/>
      <c r="AE118" s="956"/>
      <c r="AF118" s="954" t="s">
        <v>301</v>
      </c>
      <c r="AG118" s="955"/>
      <c r="AH118" s="955"/>
      <c r="AI118" s="955"/>
      <c r="AJ118" s="956"/>
      <c r="AK118" s="954" t="s">
        <v>300</v>
      </c>
      <c r="AL118" s="955"/>
      <c r="AM118" s="955"/>
      <c r="AN118" s="955"/>
      <c r="AO118" s="956"/>
      <c r="AP118" s="1041" t="s">
        <v>438</v>
      </c>
      <c r="AQ118" s="1042"/>
      <c r="AR118" s="1042"/>
      <c r="AS118" s="1042"/>
      <c r="AT118" s="1043"/>
      <c r="AU118" s="970"/>
      <c r="AV118" s="971"/>
      <c r="AW118" s="971"/>
      <c r="AX118" s="971"/>
      <c r="AY118" s="971"/>
      <c r="AZ118" s="1044" t="s">
        <v>478</v>
      </c>
      <c r="BA118" s="1035"/>
      <c r="BB118" s="1035"/>
      <c r="BC118" s="1035"/>
      <c r="BD118" s="1035"/>
      <c r="BE118" s="1035"/>
      <c r="BF118" s="1035"/>
      <c r="BG118" s="1035"/>
      <c r="BH118" s="1035"/>
      <c r="BI118" s="1035"/>
      <c r="BJ118" s="1035"/>
      <c r="BK118" s="1035"/>
      <c r="BL118" s="1035"/>
      <c r="BM118" s="1035"/>
      <c r="BN118" s="1035"/>
      <c r="BO118" s="1035"/>
      <c r="BP118" s="1036"/>
      <c r="BQ118" s="1067" t="s">
        <v>450</v>
      </c>
      <c r="BR118" s="1068"/>
      <c r="BS118" s="1068"/>
      <c r="BT118" s="1068"/>
      <c r="BU118" s="1068"/>
      <c r="BV118" s="1068" t="s">
        <v>450</v>
      </c>
      <c r="BW118" s="1068"/>
      <c r="BX118" s="1068"/>
      <c r="BY118" s="1068"/>
      <c r="BZ118" s="1068"/>
      <c r="CA118" s="1068">
        <v>10578</v>
      </c>
      <c r="CB118" s="1068"/>
      <c r="CC118" s="1068"/>
      <c r="CD118" s="1068"/>
      <c r="CE118" s="1068"/>
      <c r="CF118" s="984">
        <v>0.2</v>
      </c>
      <c r="CG118" s="985"/>
      <c r="CH118" s="985"/>
      <c r="CI118" s="985"/>
      <c r="CJ118" s="985"/>
      <c r="CK118" s="1015"/>
      <c r="CL118" s="1016"/>
      <c r="CM118" s="986" t="s">
        <v>479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447</v>
      </c>
      <c r="DH118" s="1029"/>
      <c r="DI118" s="1029"/>
      <c r="DJ118" s="1029"/>
      <c r="DK118" s="1030"/>
      <c r="DL118" s="1031" t="s">
        <v>480</v>
      </c>
      <c r="DM118" s="1029"/>
      <c r="DN118" s="1029"/>
      <c r="DO118" s="1029"/>
      <c r="DP118" s="1030"/>
      <c r="DQ118" s="1031" t="s">
        <v>481</v>
      </c>
      <c r="DR118" s="1029"/>
      <c r="DS118" s="1029"/>
      <c r="DT118" s="1029"/>
      <c r="DU118" s="1030"/>
      <c r="DV118" s="1032" t="s">
        <v>450</v>
      </c>
      <c r="DW118" s="1033"/>
      <c r="DX118" s="1033"/>
      <c r="DY118" s="1033"/>
      <c r="DZ118" s="1034"/>
    </row>
    <row r="119" spans="1:130" s="226" customFormat="1" ht="26.25" customHeight="1" x14ac:dyDescent="0.15">
      <c r="A119" s="1128" t="s">
        <v>442</v>
      </c>
      <c r="B119" s="1014"/>
      <c r="C119" s="993" t="s">
        <v>443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450</v>
      </c>
      <c r="AB119" s="962"/>
      <c r="AC119" s="962"/>
      <c r="AD119" s="962"/>
      <c r="AE119" s="963"/>
      <c r="AF119" s="964" t="s">
        <v>450</v>
      </c>
      <c r="AG119" s="962"/>
      <c r="AH119" s="962"/>
      <c r="AI119" s="962"/>
      <c r="AJ119" s="963"/>
      <c r="AK119" s="964" t="s">
        <v>449</v>
      </c>
      <c r="AL119" s="962"/>
      <c r="AM119" s="962"/>
      <c r="AN119" s="962"/>
      <c r="AO119" s="963"/>
      <c r="AP119" s="965" t="s">
        <v>481</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482</v>
      </c>
      <c r="BP119" s="1076"/>
      <c r="BQ119" s="1067">
        <v>27519517</v>
      </c>
      <c r="BR119" s="1068"/>
      <c r="BS119" s="1068"/>
      <c r="BT119" s="1068"/>
      <c r="BU119" s="1068"/>
      <c r="BV119" s="1068">
        <v>25614252</v>
      </c>
      <c r="BW119" s="1068"/>
      <c r="BX119" s="1068"/>
      <c r="BY119" s="1068"/>
      <c r="BZ119" s="1068"/>
      <c r="CA119" s="1068">
        <v>24062068</v>
      </c>
      <c r="CB119" s="1068"/>
      <c r="CC119" s="1068"/>
      <c r="CD119" s="1068"/>
      <c r="CE119" s="1068"/>
      <c r="CF119" s="1069"/>
      <c r="CG119" s="1070"/>
      <c r="CH119" s="1070"/>
      <c r="CI119" s="1070"/>
      <c r="CJ119" s="1071"/>
      <c r="CK119" s="1017"/>
      <c r="CL119" s="1018"/>
      <c r="CM119" s="1072" t="s">
        <v>483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453</v>
      </c>
      <c r="DH119" s="1054"/>
      <c r="DI119" s="1054"/>
      <c r="DJ119" s="1054"/>
      <c r="DK119" s="1055"/>
      <c r="DL119" s="1053" t="s">
        <v>445</v>
      </c>
      <c r="DM119" s="1054"/>
      <c r="DN119" s="1054"/>
      <c r="DO119" s="1054"/>
      <c r="DP119" s="1055"/>
      <c r="DQ119" s="1053" t="s">
        <v>447</v>
      </c>
      <c r="DR119" s="1054"/>
      <c r="DS119" s="1054"/>
      <c r="DT119" s="1054"/>
      <c r="DU119" s="1055"/>
      <c r="DV119" s="1056" t="s">
        <v>447</v>
      </c>
      <c r="DW119" s="1057"/>
      <c r="DX119" s="1057"/>
      <c r="DY119" s="1057"/>
      <c r="DZ119" s="1058"/>
    </row>
    <row r="120" spans="1:130" s="226" customFormat="1" ht="26.25" customHeight="1" x14ac:dyDescent="0.15">
      <c r="A120" s="1129"/>
      <c r="B120" s="1016"/>
      <c r="C120" s="986" t="s">
        <v>455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445</v>
      </c>
      <c r="AB120" s="1029"/>
      <c r="AC120" s="1029"/>
      <c r="AD120" s="1029"/>
      <c r="AE120" s="1030"/>
      <c r="AF120" s="1031" t="s">
        <v>449</v>
      </c>
      <c r="AG120" s="1029"/>
      <c r="AH120" s="1029"/>
      <c r="AI120" s="1029"/>
      <c r="AJ120" s="1030"/>
      <c r="AK120" s="1031" t="s">
        <v>447</v>
      </c>
      <c r="AL120" s="1029"/>
      <c r="AM120" s="1029"/>
      <c r="AN120" s="1029"/>
      <c r="AO120" s="1030"/>
      <c r="AP120" s="1032" t="s">
        <v>450</v>
      </c>
      <c r="AQ120" s="1033"/>
      <c r="AR120" s="1033"/>
      <c r="AS120" s="1033"/>
      <c r="AT120" s="1034"/>
      <c r="AU120" s="1059" t="s">
        <v>484</v>
      </c>
      <c r="AV120" s="1060"/>
      <c r="AW120" s="1060"/>
      <c r="AX120" s="1060"/>
      <c r="AY120" s="1061"/>
      <c r="AZ120" s="1010" t="s">
        <v>485</v>
      </c>
      <c r="BA120" s="959"/>
      <c r="BB120" s="959"/>
      <c r="BC120" s="959"/>
      <c r="BD120" s="959"/>
      <c r="BE120" s="959"/>
      <c r="BF120" s="959"/>
      <c r="BG120" s="959"/>
      <c r="BH120" s="959"/>
      <c r="BI120" s="959"/>
      <c r="BJ120" s="959"/>
      <c r="BK120" s="959"/>
      <c r="BL120" s="959"/>
      <c r="BM120" s="959"/>
      <c r="BN120" s="959"/>
      <c r="BO120" s="959"/>
      <c r="BP120" s="960"/>
      <c r="BQ120" s="996">
        <v>7825313</v>
      </c>
      <c r="BR120" s="997"/>
      <c r="BS120" s="997"/>
      <c r="BT120" s="997"/>
      <c r="BU120" s="997"/>
      <c r="BV120" s="997">
        <v>7984285</v>
      </c>
      <c r="BW120" s="997"/>
      <c r="BX120" s="997"/>
      <c r="BY120" s="997"/>
      <c r="BZ120" s="997"/>
      <c r="CA120" s="997">
        <v>8081720</v>
      </c>
      <c r="CB120" s="997"/>
      <c r="CC120" s="997"/>
      <c r="CD120" s="997"/>
      <c r="CE120" s="997"/>
      <c r="CF120" s="1011">
        <v>123.4</v>
      </c>
      <c r="CG120" s="1012"/>
      <c r="CH120" s="1012"/>
      <c r="CI120" s="1012"/>
      <c r="CJ120" s="1012"/>
      <c r="CK120" s="1077" t="s">
        <v>486</v>
      </c>
      <c r="CL120" s="1078"/>
      <c r="CM120" s="1078"/>
      <c r="CN120" s="1078"/>
      <c r="CO120" s="1079"/>
      <c r="CP120" s="1085" t="s">
        <v>487</v>
      </c>
      <c r="CQ120" s="1086"/>
      <c r="CR120" s="1086"/>
      <c r="CS120" s="1086"/>
      <c r="CT120" s="1086"/>
      <c r="CU120" s="1086"/>
      <c r="CV120" s="1086"/>
      <c r="CW120" s="1086"/>
      <c r="CX120" s="1086"/>
      <c r="CY120" s="1086"/>
      <c r="CZ120" s="1086"/>
      <c r="DA120" s="1086"/>
      <c r="DB120" s="1086"/>
      <c r="DC120" s="1086"/>
      <c r="DD120" s="1086"/>
      <c r="DE120" s="1086"/>
      <c r="DF120" s="1087"/>
      <c r="DG120" s="996">
        <v>4316747</v>
      </c>
      <c r="DH120" s="997"/>
      <c r="DI120" s="997"/>
      <c r="DJ120" s="997"/>
      <c r="DK120" s="997"/>
      <c r="DL120" s="997">
        <v>4023608</v>
      </c>
      <c r="DM120" s="997"/>
      <c r="DN120" s="997"/>
      <c r="DO120" s="997"/>
      <c r="DP120" s="997"/>
      <c r="DQ120" s="997">
        <v>3754914</v>
      </c>
      <c r="DR120" s="997"/>
      <c r="DS120" s="997"/>
      <c r="DT120" s="997"/>
      <c r="DU120" s="997"/>
      <c r="DV120" s="998">
        <v>57.3</v>
      </c>
      <c r="DW120" s="998"/>
      <c r="DX120" s="998"/>
      <c r="DY120" s="998"/>
      <c r="DZ120" s="999"/>
    </row>
    <row r="121" spans="1:130" s="226" customFormat="1" ht="26.25" customHeight="1" x14ac:dyDescent="0.15">
      <c r="A121" s="1129"/>
      <c r="B121" s="1016"/>
      <c r="C121" s="1037" t="s">
        <v>488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450</v>
      </c>
      <c r="AB121" s="1029"/>
      <c r="AC121" s="1029"/>
      <c r="AD121" s="1029"/>
      <c r="AE121" s="1030"/>
      <c r="AF121" s="1031" t="s">
        <v>451</v>
      </c>
      <c r="AG121" s="1029"/>
      <c r="AH121" s="1029"/>
      <c r="AI121" s="1029"/>
      <c r="AJ121" s="1030"/>
      <c r="AK121" s="1031" t="s">
        <v>460</v>
      </c>
      <c r="AL121" s="1029"/>
      <c r="AM121" s="1029"/>
      <c r="AN121" s="1029"/>
      <c r="AO121" s="1030"/>
      <c r="AP121" s="1032" t="s">
        <v>453</v>
      </c>
      <c r="AQ121" s="1033"/>
      <c r="AR121" s="1033"/>
      <c r="AS121" s="1033"/>
      <c r="AT121" s="1034"/>
      <c r="AU121" s="1062"/>
      <c r="AV121" s="1063"/>
      <c r="AW121" s="1063"/>
      <c r="AX121" s="1063"/>
      <c r="AY121" s="1064"/>
      <c r="AZ121" s="1019" t="s">
        <v>489</v>
      </c>
      <c r="BA121" s="1020"/>
      <c r="BB121" s="1020"/>
      <c r="BC121" s="1020"/>
      <c r="BD121" s="1020"/>
      <c r="BE121" s="1020"/>
      <c r="BF121" s="1020"/>
      <c r="BG121" s="1020"/>
      <c r="BH121" s="1020"/>
      <c r="BI121" s="1020"/>
      <c r="BJ121" s="1020"/>
      <c r="BK121" s="1020"/>
      <c r="BL121" s="1020"/>
      <c r="BM121" s="1020"/>
      <c r="BN121" s="1020"/>
      <c r="BO121" s="1020"/>
      <c r="BP121" s="1021"/>
      <c r="BQ121" s="989">
        <v>235926</v>
      </c>
      <c r="BR121" s="990"/>
      <c r="BS121" s="990"/>
      <c r="BT121" s="990"/>
      <c r="BU121" s="990"/>
      <c r="BV121" s="990">
        <v>211556</v>
      </c>
      <c r="BW121" s="990"/>
      <c r="BX121" s="990"/>
      <c r="BY121" s="990"/>
      <c r="BZ121" s="990"/>
      <c r="CA121" s="990">
        <v>184396</v>
      </c>
      <c r="CB121" s="990"/>
      <c r="CC121" s="990"/>
      <c r="CD121" s="990"/>
      <c r="CE121" s="990"/>
      <c r="CF121" s="984">
        <v>2.8</v>
      </c>
      <c r="CG121" s="985"/>
      <c r="CH121" s="985"/>
      <c r="CI121" s="985"/>
      <c r="CJ121" s="985"/>
      <c r="CK121" s="1080"/>
      <c r="CL121" s="1081"/>
      <c r="CM121" s="1081"/>
      <c r="CN121" s="1081"/>
      <c r="CO121" s="1082"/>
      <c r="CP121" s="1090" t="s">
        <v>490</v>
      </c>
      <c r="CQ121" s="1091"/>
      <c r="CR121" s="1091"/>
      <c r="CS121" s="1091"/>
      <c r="CT121" s="1091"/>
      <c r="CU121" s="1091"/>
      <c r="CV121" s="1091"/>
      <c r="CW121" s="1091"/>
      <c r="CX121" s="1091"/>
      <c r="CY121" s="1091"/>
      <c r="CZ121" s="1091"/>
      <c r="DA121" s="1091"/>
      <c r="DB121" s="1091"/>
      <c r="DC121" s="1091"/>
      <c r="DD121" s="1091"/>
      <c r="DE121" s="1091"/>
      <c r="DF121" s="1092"/>
      <c r="DG121" s="989">
        <v>2299878</v>
      </c>
      <c r="DH121" s="990"/>
      <c r="DI121" s="990"/>
      <c r="DJ121" s="990"/>
      <c r="DK121" s="990"/>
      <c r="DL121" s="990">
        <v>2123273</v>
      </c>
      <c r="DM121" s="990"/>
      <c r="DN121" s="990"/>
      <c r="DO121" s="990"/>
      <c r="DP121" s="990"/>
      <c r="DQ121" s="990">
        <v>1947672</v>
      </c>
      <c r="DR121" s="990"/>
      <c r="DS121" s="990"/>
      <c r="DT121" s="990"/>
      <c r="DU121" s="990"/>
      <c r="DV121" s="991">
        <v>29.7</v>
      </c>
      <c r="DW121" s="991"/>
      <c r="DX121" s="991"/>
      <c r="DY121" s="991"/>
      <c r="DZ121" s="992"/>
    </row>
    <row r="122" spans="1:130" s="226" customFormat="1" ht="26.25" customHeight="1" x14ac:dyDescent="0.15">
      <c r="A122" s="1129"/>
      <c r="B122" s="1016"/>
      <c r="C122" s="986" t="s">
        <v>467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460</v>
      </c>
      <c r="AB122" s="1029"/>
      <c r="AC122" s="1029"/>
      <c r="AD122" s="1029"/>
      <c r="AE122" s="1030"/>
      <c r="AF122" s="1031" t="s">
        <v>449</v>
      </c>
      <c r="AG122" s="1029"/>
      <c r="AH122" s="1029"/>
      <c r="AI122" s="1029"/>
      <c r="AJ122" s="1030"/>
      <c r="AK122" s="1031" t="s">
        <v>450</v>
      </c>
      <c r="AL122" s="1029"/>
      <c r="AM122" s="1029"/>
      <c r="AN122" s="1029"/>
      <c r="AO122" s="1030"/>
      <c r="AP122" s="1032" t="s">
        <v>444</v>
      </c>
      <c r="AQ122" s="1033"/>
      <c r="AR122" s="1033"/>
      <c r="AS122" s="1033"/>
      <c r="AT122" s="1034"/>
      <c r="AU122" s="1062"/>
      <c r="AV122" s="1063"/>
      <c r="AW122" s="1063"/>
      <c r="AX122" s="1063"/>
      <c r="AY122" s="1064"/>
      <c r="AZ122" s="1044" t="s">
        <v>491</v>
      </c>
      <c r="BA122" s="1035"/>
      <c r="BB122" s="1035"/>
      <c r="BC122" s="1035"/>
      <c r="BD122" s="1035"/>
      <c r="BE122" s="1035"/>
      <c r="BF122" s="1035"/>
      <c r="BG122" s="1035"/>
      <c r="BH122" s="1035"/>
      <c r="BI122" s="1035"/>
      <c r="BJ122" s="1035"/>
      <c r="BK122" s="1035"/>
      <c r="BL122" s="1035"/>
      <c r="BM122" s="1035"/>
      <c r="BN122" s="1035"/>
      <c r="BO122" s="1035"/>
      <c r="BP122" s="1036"/>
      <c r="BQ122" s="1067">
        <v>19542199</v>
      </c>
      <c r="BR122" s="1068"/>
      <c r="BS122" s="1068"/>
      <c r="BT122" s="1068"/>
      <c r="BU122" s="1068"/>
      <c r="BV122" s="1068">
        <v>19382540</v>
      </c>
      <c r="BW122" s="1068"/>
      <c r="BX122" s="1068"/>
      <c r="BY122" s="1068"/>
      <c r="BZ122" s="1068"/>
      <c r="CA122" s="1068">
        <v>18695272</v>
      </c>
      <c r="CB122" s="1068"/>
      <c r="CC122" s="1068"/>
      <c r="CD122" s="1068"/>
      <c r="CE122" s="1068"/>
      <c r="CF122" s="1088">
        <v>285.5</v>
      </c>
      <c r="CG122" s="1089"/>
      <c r="CH122" s="1089"/>
      <c r="CI122" s="1089"/>
      <c r="CJ122" s="1089"/>
      <c r="CK122" s="1080"/>
      <c r="CL122" s="1081"/>
      <c r="CM122" s="1081"/>
      <c r="CN122" s="1081"/>
      <c r="CO122" s="1082"/>
      <c r="CP122" s="1090" t="s">
        <v>492</v>
      </c>
      <c r="CQ122" s="1091"/>
      <c r="CR122" s="1091"/>
      <c r="CS122" s="1091"/>
      <c r="CT122" s="1091"/>
      <c r="CU122" s="1091"/>
      <c r="CV122" s="1091"/>
      <c r="CW122" s="1091"/>
      <c r="CX122" s="1091"/>
      <c r="CY122" s="1091"/>
      <c r="CZ122" s="1091"/>
      <c r="DA122" s="1091"/>
      <c r="DB122" s="1091"/>
      <c r="DC122" s="1091"/>
      <c r="DD122" s="1091"/>
      <c r="DE122" s="1091"/>
      <c r="DF122" s="1092"/>
      <c r="DG122" s="989">
        <v>1346886</v>
      </c>
      <c r="DH122" s="990"/>
      <c r="DI122" s="990"/>
      <c r="DJ122" s="990"/>
      <c r="DK122" s="990"/>
      <c r="DL122" s="990">
        <v>1152129</v>
      </c>
      <c r="DM122" s="990"/>
      <c r="DN122" s="990"/>
      <c r="DO122" s="990"/>
      <c r="DP122" s="990"/>
      <c r="DQ122" s="990">
        <v>1292452</v>
      </c>
      <c r="DR122" s="990"/>
      <c r="DS122" s="990"/>
      <c r="DT122" s="990"/>
      <c r="DU122" s="990"/>
      <c r="DV122" s="991">
        <v>19.7</v>
      </c>
      <c r="DW122" s="991"/>
      <c r="DX122" s="991"/>
      <c r="DY122" s="991"/>
      <c r="DZ122" s="992"/>
    </row>
    <row r="123" spans="1:130" s="226" customFormat="1" ht="26.25" customHeight="1" x14ac:dyDescent="0.15">
      <c r="A123" s="1129"/>
      <c r="B123" s="1016"/>
      <c r="C123" s="986" t="s">
        <v>474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447</v>
      </c>
      <c r="AB123" s="1029"/>
      <c r="AC123" s="1029"/>
      <c r="AD123" s="1029"/>
      <c r="AE123" s="1030"/>
      <c r="AF123" s="1031" t="s">
        <v>450</v>
      </c>
      <c r="AG123" s="1029"/>
      <c r="AH123" s="1029"/>
      <c r="AI123" s="1029"/>
      <c r="AJ123" s="1030"/>
      <c r="AK123" s="1031" t="s">
        <v>450</v>
      </c>
      <c r="AL123" s="1029"/>
      <c r="AM123" s="1029"/>
      <c r="AN123" s="1029"/>
      <c r="AO123" s="1030"/>
      <c r="AP123" s="1032" t="s">
        <v>453</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493</v>
      </c>
      <c r="BP123" s="1076"/>
      <c r="BQ123" s="1135">
        <v>27603438</v>
      </c>
      <c r="BR123" s="1136"/>
      <c r="BS123" s="1136"/>
      <c r="BT123" s="1136"/>
      <c r="BU123" s="1136"/>
      <c r="BV123" s="1136">
        <v>27578381</v>
      </c>
      <c r="BW123" s="1136"/>
      <c r="BX123" s="1136"/>
      <c r="BY123" s="1136"/>
      <c r="BZ123" s="1136"/>
      <c r="CA123" s="1136">
        <v>26961388</v>
      </c>
      <c r="CB123" s="1136"/>
      <c r="CC123" s="1136"/>
      <c r="CD123" s="1136"/>
      <c r="CE123" s="1136"/>
      <c r="CF123" s="1069"/>
      <c r="CG123" s="1070"/>
      <c r="CH123" s="1070"/>
      <c r="CI123" s="1070"/>
      <c r="CJ123" s="1071"/>
      <c r="CK123" s="1080"/>
      <c r="CL123" s="1081"/>
      <c r="CM123" s="1081"/>
      <c r="CN123" s="1081"/>
      <c r="CO123" s="1082"/>
      <c r="CP123" s="1090" t="s">
        <v>494</v>
      </c>
      <c r="CQ123" s="1091"/>
      <c r="CR123" s="1091"/>
      <c r="CS123" s="1091"/>
      <c r="CT123" s="1091"/>
      <c r="CU123" s="1091"/>
      <c r="CV123" s="1091"/>
      <c r="CW123" s="1091"/>
      <c r="CX123" s="1091"/>
      <c r="CY123" s="1091"/>
      <c r="CZ123" s="1091"/>
      <c r="DA123" s="1091"/>
      <c r="DB123" s="1091"/>
      <c r="DC123" s="1091"/>
      <c r="DD123" s="1091"/>
      <c r="DE123" s="1091"/>
      <c r="DF123" s="1092"/>
      <c r="DG123" s="1028">
        <v>179251</v>
      </c>
      <c r="DH123" s="1029"/>
      <c r="DI123" s="1029"/>
      <c r="DJ123" s="1029"/>
      <c r="DK123" s="1030"/>
      <c r="DL123" s="1031">
        <v>125730</v>
      </c>
      <c r="DM123" s="1029"/>
      <c r="DN123" s="1029"/>
      <c r="DO123" s="1029"/>
      <c r="DP123" s="1030"/>
      <c r="DQ123" s="1031">
        <v>105948</v>
      </c>
      <c r="DR123" s="1029"/>
      <c r="DS123" s="1029"/>
      <c r="DT123" s="1029"/>
      <c r="DU123" s="1030"/>
      <c r="DV123" s="1032">
        <v>1.6</v>
      </c>
      <c r="DW123" s="1033"/>
      <c r="DX123" s="1033"/>
      <c r="DY123" s="1033"/>
      <c r="DZ123" s="1034"/>
    </row>
    <row r="124" spans="1:130" s="226" customFormat="1" ht="26.25" customHeight="1" thickBot="1" x14ac:dyDescent="0.2">
      <c r="A124" s="1129"/>
      <c r="B124" s="1016"/>
      <c r="C124" s="986" t="s">
        <v>477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480</v>
      </c>
      <c r="AB124" s="1029"/>
      <c r="AC124" s="1029"/>
      <c r="AD124" s="1029"/>
      <c r="AE124" s="1030"/>
      <c r="AF124" s="1031" t="s">
        <v>460</v>
      </c>
      <c r="AG124" s="1029"/>
      <c r="AH124" s="1029"/>
      <c r="AI124" s="1029"/>
      <c r="AJ124" s="1030"/>
      <c r="AK124" s="1031" t="s">
        <v>449</v>
      </c>
      <c r="AL124" s="1029"/>
      <c r="AM124" s="1029"/>
      <c r="AN124" s="1029"/>
      <c r="AO124" s="1030"/>
      <c r="AP124" s="1032" t="s">
        <v>444</v>
      </c>
      <c r="AQ124" s="1033"/>
      <c r="AR124" s="1033"/>
      <c r="AS124" s="1033"/>
      <c r="AT124" s="1034"/>
      <c r="AU124" s="1131" t="s">
        <v>495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449</v>
      </c>
      <c r="BR124" s="1098"/>
      <c r="BS124" s="1098"/>
      <c r="BT124" s="1098"/>
      <c r="BU124" s="1098"/>
      <c r="BV124" s="1098" t="s">
        <v>449</v>
      </c>
      <c r="BW124" s="1098"/>
      <c r="BX124" s="1098"/>
      <c r="BY124" s="1098"/>
      <c r="BZ124" s="1098"/>
      <c r="CA124" s="1098" t="s">
        <v>460</v>
      </c>
      <c r="CB124" s="1098"/>
      <c r="CC124" s="1098"/>
      <c r="CD124" s="1098"/>
      <c r="CE124" s="1098"/>
      <c r="CF124" s="1099"/>
      <c r="CG124" s="1100"/>
      <c r="CH124" s="1100"/>
      <c r="CI124" s="1100"/>
      <c r="CJ124" s="1101"/>
      <c r="CK124" s="1083"/>
      <c r="CL124" s="1083"/>
      <c r="CM124" s="1083"/>
      <c r="CN124" s="1083"/>
      <c r="CO124" s="1084"/>
      <c r="CP124" s="1090" t="s">
        <v>496</v>
      </c>
      <c r="CQ124" s="1091"/>
      <c r="CR124" s="1091"/>
      <c r="CS124" s="1091"/>
      <c r="CT124" s="1091"/>
      <c r="CU124" s="1091"/>
      <c r="CV124" s="1091"/>
      <c r="CW124" s="1091"/>
      <c r="CX124" s="1091"/>
      <c r="CY124" s="1091"/>
      <c r="CZ124" s="1091"/>
      <c r="DA124" s="1091"/>
      <c r="DB124" s="1091"/>
      <c r="DC124" s="1091"/>
      <c r="DD124" s="1091"/>
      <c r="DE124" s="1091"/>
      <c r="DF124" s="1092"/>
      <c r="DG124" s="1075" t="s">
        <v>444</v>
      </c>
      <c r="DH124" s="1054"/>
      <c r="DI124" s="1054"/>
      <c r="DJ124" s="1054"/>
      <c r="DK124" s="1055"/>
      <c r="DL124" s="1053" t="s">
        <v>444</v>
      </c>
      <c r="DM124" s="1054"/>
      <c r="DN124" s="1054"/>
      <c r="DO124" s="1054"/>
      <c r="DP124" s="1055"/>
      <c r="DQ124" s="1053" t="s">
        <v>444</v>
      </c>
      <c r="DR124" s="1054"/>
      <c r="DS124" s="1054"/>
      <c r="DT124" s="1054"/>
      <c r="DU124" s="1055"/>
      <c r="DV124" s="1056" t="s">
        <v>445</v>
      </c>
      <c r="DW124" s="1057"/>
      <c r="DX124" s="1057"/>
      <c r="DY124" s="1057"/>
      <c r="DZ124" s="1058"/>
    </row>
    <row r="125" spans="1:130" s="226" customFormat="1" ht="26.25" customHeight="1" x14ac:dyDescent="0.15">
      <c r="A125" s="1129"/>
      <c r="B125" s="1016"/>
      <c r="C125" s="986" t="s">
        <v>479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444</v>
      </c>
      <c r="AB125" s="1029"/>
      <c r="AC125" s="1029"/>
      <c r="AD125" s="1029"/>
      <c r="AE125" s="1030"/>
      <c r="AF125" s="1031" t="s">
        <v>444</v>
      </c>
      <c r="AG125" s="1029"/>
      <c r="AH125" s="1029"/>
      <c r="AI125" s="1029"/>
      <c r="AJ125" s="1030"/>
      <c r="AK125" s="1031" t="s">
        <v>449</v>
      </c>
      <c r="AL125" s="1029"/>
      <c r="AM125" s="1029"/>
      <c r="AN125" s="1029"/>
      <c r="AO125" s="1030"/>
      <c r="AP125" s="1032" t="s">
        <v>449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497</v>
      </c>
      <c r="CL125" s="1078"/>
      <c r="CM125" s="1078"/>
      <c r="CN125" s="1078"/>
      <c r="CO125" s="1079"/>
      <c r="CP125" s="1010" t="s">
        <v>498</v>
      </c>
      <c r="CQ125" s="959"/>
      <c r="CR125" s="959"/>
      <c r="CS125" s="959"/>
      <c r="CT125" s="959"/>
      <c r="CU125" s="959"/>
      <c r="CV125" s="959"/>
      <c r="CW125" s="959"/>
      <c r="CX125" s="959"/>
      <c r="CY125" s="959"/>
      <c r="CZ125" s="959"/>
      <c r="DA125" s="959"/>
      <c r="DB125" s="959"/>
      <c r="DC125" s="959"/>
      <c r="DD125" s="959"/>
      <c r="DE125" s="959"/>
      <c r="DF125" s="960"/>
      <c r="DG125" s="996" t="s">
        <v>444</v>
      </c>
      <c r="DH125" s="997"/>
      <c r="DI125" s="997"/>
      <c r="DJ125" s="997"/>
      <c r="DK125" s="997"/>
      <c r="DL125" s="997" t="s">
        <v>453</v>
      </c>
      <c r="DM125" s="997"/>
      <c r="DN125" s="997"/>
      <c r="DO125" s="997"/>
      <c r="DP125" s="997"/>
      <c r="DQ125" s="997" t="s">
        <v>444</v>
      </c>
      <c r="DR125" s="997"/>
      <c r="DS125" s="997"/>
      <c r="DT125" s="997"/>
      <c r="DU125" s="997"/>
      <c r="DV125" s="998" t="s">
        <v>453</v>
      </c>
      <c r="DW125" s="998"/>
      <c r="DX125" s="998"/>
      <c r="DY125" s="998"/>
      <c r="DZ125" s="999"/>
    </row>
    <row r="126" spans="1:130" s="226" customFormat="1" ht="26.25" customHeight="1" thickBot="1" x14ac:dyDescent="0.2">
      <c r="A126" s="1129"/>
      <c r="B126" s="1016"/>
      <c r="C126" s="986" t="s">
        <v>483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449</v>
      </c>
      <c r="AB126" s="1029"/>
      <c r="AC126" s="1029"/>
      <c r="AD126" s="1029"/>
      <c r="AE126" s="1030"/>
      <c r="AF126" s="1031" t="s">
        <v>480</v>
      </c>
      <c r="AG126" s="1029"/>
      <c r="AH126" s="1029"/>
      <c r="AI126" s="1029"/>
      <c r="AJ126" s="1030"/>
      <c r="AK126" s="1031" t="s">
        <v>445</v>
      </c>
      <c r="AL126" s="1029"/>
      <c r="AM126" s="1029"/>
      <c r="AN126" s="1029"/>
      <c r="AO126" s="1030"/>
      <c r="AP126" s="1032" t="s">
        <v>444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499</v>
      </c>
      <c r="CQ126" s="1020"/>
      <c r="CR126" s="1020"/>
      <c r="CS126" s="1020"/>
      <c r="CT126" s="1020"/>
      <c r="CU126" s="1020"/>
      <c r="CV126" s="1020"/>
      <c r="CW126" s="1020"/>
      <c r="CX126" s="1020"/>
      <c r="CY126" s="1020"/>
      <c r="CZ126" s="1020"/>
      <c r="DA126" s="1020"/>
      <c r="DB126" s="1020"/>
      <c r="DC126" s="1020"/>
      <c r="DD126" s="1020"/>
      <c r="DE126" s="1020"/>
      <c r="DF126" s="1021"/>
      <c r="DG126" s="989" t="s">
        <v>444</v>
      </c>
      <c r="DH126" s="990"/>
      <c r="DI126" s="990"/>
      <c r="DJ126" s="990"/>
      <c r="DK126" s="990"/>
      <c r="DL126" s="990" t="s">
        <v>444</v>
      </c>
      <c r="DM126" s="990"/>
      <c r="DN126" s="990"/>
      <c r="DO126" s="990"/>
      <c r="DP126" s="990"/>
      <c r="DQ126" s="990" t="s">
        <v>445</v>
      </c>
      <c r="DR126" s="990"/>
      <c r="DS126" s="990"/>
      <c r="DT126" s="990"/>
      <c r="DU126" s="990"/>
      <c r="DV126" s="991" t="s">
        <v>444</v>
      </c>
      <c r="DW126" s="991"/>
      <c r="DX126" s="991"/>
      <c r="DY126" s="991"/>
      <c r="DZ126" s="992"/>
    </row>
    <row r="127" spans="1:130" s="226" customFormat="1" ht="26.25" customHeight="1" x14ac:dyDescent="0.15">
      <c r="A127" s="1130"/>
      <c r="B127" s="1018"/>
      <c r="C127" s="1072" t="s">
        <v>500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444</v>
      </c>
      <c r="AB127" s="1029"/>
      <c r="AC127" s="1029"/>
      <c r="AD127" s="1029"/>
      <c r="AE127" s="1030"/>
      <c r="AF127" s="1031" t="s">
        <v>444</v>
      </c>
      <c r="AG127" s="1029"/>
      <c r="AH127" s="1029"/>
      <c r="AI127" s="1029"/>
      <c r="AJ127" s="1030"/>
      <c r="AK127" s="1031" t="s">
        <v>444</v>
      </c>
      <c r="AL127" s="1029"/>
      <c r="AM127" s="1029"/>
      <c r="AN127" s="1029"/>
      <c r="AO127" s="1030"/>
      <c r="AP127" s="1032" t="s">
        <v>449</v>
      </c>
      <c r="AQ127" s="1033"/>
      <c r="AR127" s="1033"/>
      <c r="AS127" s="1033"/>
      <c r="AT127" s="1034"/>
      <c r="AU127" s="262"/>
      <c r="AV127" s="262"/>
      <c r="AW127" s="262"/>
      <c r="AX127" s="1102" t="s">
        <v>501</v>
      </c>
      <c r="AY127" s="1103"/>
      <c r="AZ127" s="1103"/>
      <c r="BA127" s="1103"/>
      <c r="BB127" s="1103"/>
      <c r="BC127" s="1103"/>
      <c r="BD127" s="1103"/>
      <c r="BE127" s="1104"/>
      <c r="BF127" s="1105" t="s">
        <v>502</v>
      </c>
      <c r="BG127" s="1103"/>
      <c r="BH127" s="1103"/>
      <c r="BI127" s="1103"/>
      <c r="BJ127" s="1103"/>
      <c r="BK127" s="1103"/>
      <c r="BL127" s="1104"/>
      <c r="BM127" s="1105" t="s">
        <v>503</v>
      </c>
      <c r="BN127" s="1103"/>
      <c r="BO127" s="1103"/>
      <c r="BP127" s="1103"/>
      <c r="BQ127" s="1103"/>
      <c r="BR127" s="1103"/>
      <c r="BS127" s="1104"/>
      <c r="BT127" s="1105" t="s">
        <v>504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505</v>
      </c>
      <c r="CQ127" s="1020"/>
      <c r="CR127" s="1020"/>
      <c r="CS127" s="1020"/>
      <c r="CT127" s="1020"/>
      <c r="CU127" s="1020"/>
      <c r="CV127" s="1020"/>
      <c r="CW127" s="1020"/>
      <c r="CX127" s="1020"/>
      <c r="CY127" s="1020"/>
      <c r="CZ127" s="1020"/>
      <c r="DA127" s="1020"/>
      <c r="DB127" s="1020"/>
      <c r="DC127" s="1020"/>
      <c r="DD127" s="1020"/>
      <c r="DE127" s="1020"/>
      <c r="DF127" s="1021"/>
      <c r="DG127" s="989" t="s">
        <v>444</v>
      </c>
      <c r="DH127" s="990"/>
      <c r="DI127" s="990"/>
      <c r="DJ127" s="990"/>
      <c r="DK127" s="990"/>
      <c r="DL127" s="990" t="s">
        <v>453</v>
      </c>
      <c r="DM127" s="990"/>
      <c r="DN127" s="990"/>
      <c r="DO127" s="990"/>
      <c r="DP127" s="990"/>
      <c r="DQ127" s="990" t="s">
        <v>132</v>
      </c>
      <c r="DR127" s="990"/>
      <c r="DS127" s="990"/>
      <c r="DT127" s="990"/>
      <c r="DU127" s="990"/>
      <c r="DV127" s="991" t="s">
        <v>132</v>
      </c>
      <c r="DW127" s="991"/>
      <c r="DX127" s="991"/>
      <c r="DY127" s="991"/>
      <c r="DZ127" s="992"/>
    </row>
    <row r="128" spans="1:130" s="226" customFormat="1" ht="26.25" customHeight="1" thickBot="1" x14ac:dyDescent="0.2">
      <c r="A128" s="1113" t="s">
        <v>506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507</v>
      </c>
      <c r="X128" s="1115"/>
      <c r="Y128" s="1115"/>
      <c r="Z128" s="1116"/>
      <c r="AA128" s="1117">
        <v>28887</v>
      </c>
      <c r="AB128" s="1118"/>
      <c r="AC128" s="1118"/>
      <c r="AD128" s="1118"/>
      <c r="AE128" s="1119"/>
      <c r="AF128" s="1120">
        <v>30883</v>
      </c>
      <c r="AG128" s="1118"/>
      <c r="AH128" s="1118"/>
      <c r="AI128" s="1118"/>
      <c r="AJ128" s="1119"/>
      <c r="AK128" s="1120">
        <v>33740</v>
      </c>
      <c r="AL128" s="1118"/>
      <c r="AM128" s="1118"/>
      <c r="AN128" s="1118"/>
      <c r="AO128" s="1119"/>
      <c r="AP128" s="1121"/>
      <c r="AQ128" s="1122"/>
      <c r="AR128" s="1122"/>
      <c r="AS128" s="1122"/>
      <c r="AT128" s="1123"/>
      <c r="AU128" s="262"/>
      <c r="AV128" s="262"/>
      <c r="AW128" s="262"/>
      <c r="AX128" s="958" t="s">
        <v>508</v>
      </c>
      <c r="AY128" s="959"/>
      <c r="AZ128" s="959"/>
      <c r="BA128" s="959"/>
      <c r="BB128" s="959"/>
      <c r="BC128" s="959"/>
      <c r="BD128" s="959"/>
      <c r="BE128" s="960"/>
      <c r="BF128" s="1124" t="s">
        <v>453</v>
      </c>
      <c r="BG128" s="1125"/>
      <c r="BH128" s="1125"/>
      <c r="BI128" s="1125"/>
      <c r="BJ128" s="1125"/>
      <c r="BK128" s="1125"/>
      <c r="BL128" s="1126"/>
      <c r="BM128" s="1124">
        <v>13.64</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509</v>
      </c>
      <c r="CQ128" s="1107"/>
      <c r="CR128" s="1107"/>
      <c r="CS128" s="1107"/>
      <c r="CT128" s="1107"/>
      <c r="CU128" s="1107"/>
      <c r="CV128" s="1107"/>
      <c r="CW128" s="1107"/>
      <c r="CX128" s="1107"/>
      <c r="CY128" s="1107"/>
      <c r="CZ128" s="1107"/>
      <c r="DA128" s="1107"/>
      <c r="DB128" s="1107"/>
      <c r="DC128" s="1107"/>
      <c r="DD128" s="1107"/>
      <c r="DE128" s="1107"/>
      <c r="DF128" s="1108"/>
      <c r="DG128" s="1109" t="s">
        <v>445</v>
      </c>
      <c r="DH128" s="1110"/>
      <c r="DI128" s="1110"/>
      <c r="DJ128" s="1110"/>
      <c r="DK128" s="1110"/>
      <c r="DL128" s="1110" t="s">
        <v>480</v>
      </c>
      <c r="DM128" s="1110"/>
      <c r="DN128" s="1110"/>
      <c r="DO128" s="1110"/>
      <c r="DP128" s="1110"/>
      <c r="DQ128" s="1110" t="s">
        <v>445</v>
      </c>
      <c r="DR128" s="1110"/>
      <c r="DS128" s="1110"/>
      <c r="DT128" s="1110"/>
      <c r="DU128" s="1110"/>
      <c r="DV128" s="1111" t="s">
        <v>480</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510</v>
      </c>
      <c r="X129" s="1144"/>
      <c r="Y129" s="1144"/>
      <c r="Z129" s="1145"/>
      <c r="AA129" s="1028">
        <v>9030536</v>
      </c>
      <c r="AB129" s="1029"/>
      <c r="AC129" s="1029"/>
      <c r="AD129" s="1029"/>
      <c r="AE129" s="1030"/>
      <c r="AF129" s="1031">
        <v>8852281</v>
      </c>
      <c r="AG129" s="1029"/>
      <c r="AH129" s="1029"/>
      <c r="AI129" s="1029"/>
      <c r="AJ129" s="1030"/>
      <c r="AK129" s="1031">
        <v>8457646</v>
      </c>
      <c r="AL129" s="1029"/>
      <c r="AM129" s="1029"/>
      <c r="AN129" s="1029"/>
      <c r="AO129" s="1030"/>
      <c r="AP129" s="1146"/>
      <c r="AQ129" s="1147"/>
      <c r="AR129" s="1147"/>
      <c r="AS129" s="1147"/>
      <c r="AT129" s="1148"/>
      <c r="AU129" s="264"/>
      <c r="AV129" s="264"/>
      <c r="AW129" s="264"/>
      <c r="AX129" s="1137" t="s">
        <v>511</v>
      </c>
      <c r="AY129" s="1020"/>
      <c r="AZ129" s="1020"/>
      <c r="BA129" s="1020"/>
      <c r="BB129" s="1020"/>
      <c r="BC129" s="1020"/>
      <c r="BD129" s="1020"/>
      <c r="BE129" s="1021"/>
      <c r="BF129" s="1138" t="s">
        <v>512</v>
      </c>
      <c r="BG129" s="1139"/>
      <c r="BH129" s="1139"/>
      <c r="BI129" s="1139"/>
      <c r="BJ129" s="1139"/>
      <c r="BK129" s="1139"/>
      <c r="BL129" s="1140"/>
      <c r="BM129" s="1138">
        <v>18.64</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513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514</v>
      </c>
      <c r="X130" s="1144"/>
      <c r="Y130" s="1144"/>
      <c r="Z130" s="1145"/>
      <c r="AA130" s="1028">
        <v>1954915</v>
      </c>
      <c r="AB130" s="1029"/>
      <c r="AC130" s="1029"/>
      <c r="AD130" s="1029"/>
      <c r="AE130" s="1030"/>
      <c r="AF130" s="1031">
        <v>1935181</v>
      </c>
      <c r="AG130" s="1029"/>
      <c r="AH130" s="1029"/>
      <c r="AI130" s="1029"/>
      <c r="AJ130" s="1030"/>
      <c r="AK130" s="1031">
        <v>1908704</v>
      </c>
      <c r="AL130" s="1029"/>
      <c r="AM130" s="1029"/>
      <c r="AN130" s="1029"/>
      <c r="AO130" s="1030"/>
      <c r="AP130" s="1146"/>
      <c r="AQ130" s="1147"/>
      <c r="AR130" s="1147"/>
      <c r="AS130" s="1147"/>
      <c r="AT130" s="1148"/>
      <c r="AU130" s="264"/>
      <c r="AV130" s="264"/>
      <c r="AW130" s="264"/>
      <c r="AX130" s="1137" t="s">
        <v>515</v>
      </c>
      <c r="AY130" s="1020"/>
      <c r="AZ130" s="1020"/>
      <c r="BA130" s="1020"/>
      <c r="BB130" s="1020"/>
      <c r="BC130" s="1020"/>
      <c r="BD130" s="1020"/>
      <c r="BE130" s="1021"/>
      <c r="BF130" s="1174">
        <v>6.6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516</v>
      </c>
      <c r="X131" s="1182"/>
      <c r="Y131" s="1182"/>
      <c r="Z131" s="1183"/>
      <c r="AA131" s="1075">
        <v>7075621</v>
      </c>
      <c r="AB131" s="1054"/>
      <c r="AC131" s="1054"/>
      <c r="AD131" s="1054"/>
      <c r="AE131" s="1055"/>
      <c r="AF131" s="1053">
        <v>6917100</v>
      </c>
      <c r="AG131" s="1054"/>
      <c r="AH131" s="1054"/>
      <c r="AI131" s="1054"/>
      <c r="AJ131" s="1055"/>
      <c r="AK131" s="1053">
        <v>6548942</v>
      </c>
      <c r="AL131" s="1054"/>
      <c r="AM131" s="1054"/>
      <c r="AN131" s="1054"/>
      <c r="AO131" s="1055"/>
      <c r="AP131" s="1184"/>
      <c r="AQ131" s="1185"/>
      <c r="AR131" s="1185"/>
      <c r="AS131" s="1185"/>
      <c r="AT131" s="1186"/>
      <c r="AU131" s="264"/>
      <c r="AV131" s="264"/>
      <c r="AW131" s="264"/>
      <c r="AX131" s="1156" t="s">
        <v>517</v>
      </c>
      <c r="AY131" s="1107"/>
      <c r="AZ131" s="1107"/>
      <c r="BA131" s="1107"/>
      <c r="BB131" s="1107"/>
      <c r="BC131" s="1107"/>
      <c r="BD131" s="1107"/>
      <c r="BE131" s="1108"/>
      <c r="BF131" s="1157" t="s">
        <v>518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519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520</v>
      </c>
      <c r="W132" s="1167"/>
      <c r="X132" s="1167"/>
      <c r="Y132" s="1167"/>
      <c r="Z132" s="1168"/>
      <c r="AA132" s="1169">
        <v>8.1531924900000003</v>
      </c>
      <c r="AB132" s="1170"/>
      <c r="AC132" s="1170"/>
      <c r="AD132" s="1170"/>
      <c r="AE132" s="1171"/>
      <c r="AF132" s="1172">
        <v>6.7160515240000001</v>
      </c>
      <c r="AG132" s="1170"/>
      <c r="AH132" s="1170"/>
      <c r="AI132" s="1170"/>
      <c r="AJ132" s="1171"/>
      <c r="AK132" s="1172">
        <v>5.1130396329999996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521</v>
      </c>
      <c r="W133" s="1150"/>
      <c r="X133" s="1150"/>
      <c r="Y133" s="1150"/>
      <c r="Z133" s="1151"/>
      <c r="AA133" s="1152">
        <v>8.8000000000000007</v>
      </c>
      <c r="AB133" s="1153"/>
      <c r="AC133" s="1153"/>
      <c r="AD133" s="1153"/>
      <c r="AE133" s="1154"/>
      <c r="AF133" s="1152">
        <v>7.6</v>
      </c>
      <c r="AG133" s="1153"/>
      <c r="AH133" s="1153"/>
      <c r="AI133" s="1153"/>
      <c r="AJ133" s="1154"/>
      <c r="AK133" s="1152">
        <v>6.6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GLfiV2cOj5pWTcR52yREiusVWGxsGHnCajWc7F4kvi/rvpyA5iXMJ9cdLca2Okca6HPkeDADAXVDeLp392W1Gw==" saltValue="J9vV3uFqk6sAkGlxMnBh/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522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E/uTGuQsSwzqPWe5Ks4OoHU9dgvp37GbrOj6DNk1BN3wdz27c772p09oNDUe03drMjKooNxLLgnh9og11rDuA==" saltValue="k4ok+ywi9dTQyjch9Sk4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66gfZT1J7Uh/+u4dLu03mcd1vO0uqdCdbjSCsdTnR71rglfa9yMkwZ/2Vj0eFbMcyr2Ideo6TA8wqjJdPRHWIg==" saltValue="+8Rs1WgdzHOUkui1kLGI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523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524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525</v>
      </c>
      <c r="AP7" s="283"/>
      <c r="AQ7" s="284" t="s">
        <v>526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527</v>
      </c>
      <c r="AQ8" s="290" t="s">
        <v>528</v>
      </c>
      <c r="AR8" s="291" t="s">
        <v>529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530</v>
      </c>
      <c r="AL9" s="1193"/>
      <c r="AM9" s="1193"/>
      <c r="AN9" s="1194"/>
      <c r="AO9" s="292">
        <v>1980833</v>
      </c>
      <c r="AP9" s="292">
        <v>114143</v>
      </c>
      <c r="AQ9" s="293">
        <v>79889</v>
      </c>
      <c r="AR9" s="294">
        <v>42.9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531</v>
      </c>
      <c r="AL10" s="1193"/>
      <c r="AM10" s="1193"/>
      <c r="AN10" s="1194"/>
      <c r="AO10" s="295">
        <v>355510</v>
      </c>
      <c r="AP10" s="295">
        <v>20486</v>
      </c>
      <c r="AQ10" s="296">
        <v>8108</v>
      </c>
      <c r="AR10" s="297">
        <v>152.69999999999999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532</v>
      </c>
      <c r="AL11" s="1193"/>
      <c r="AM11" s="1193"/>
      <c r="AN11" s="1194"/>
      <c r="AO11" s="295">
        <v>330244</v>
      </c>
      <c r="AP11" s="295">
        <v>19030</v>
      </c>
      <c r="AQ11" s="296">
        <v>12080</v>
      </c>
      <c r="AR11" s="297">
        <v>57.5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533</v>
      </c>
      <c r="AL12" s="1193"/>
      <c r="AM12" s="1193"/>
      <c r="AN12" s="1194"/>
      <c r="AO12" s="295" t="s">
        <v>534</v>
      </c>
      <c r="AP12" s="295" t="s">
        <v>534</v>
      </c>
      <c r="AQ12" s="296">
        <v>646</v>
      </c>
      <c r="AR12" s="297" t="s">
        <v>534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535</v>
      </c>
      <c r="AL13" s="1193"/>
      <c r="AM13" s="1193"/>
      <c r="AN13" s="1194"/>
      <c r="AO13" s="295" t="s">
        <v>534</v>
      </c>
      <c r="AP13" s="295" t="s">
        <v>534</v>
      </c>
      <c r="AQ13" s="296">
        <v>5</v>
      </c>
      <c r="AR13" s="297" t="s">
        <v>534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536</v>
      </c>
      <c r="AL14" s="1193"/>
      <c r="AM14" s="1193"/>
      <c r="AN14" s="1194"/>
      <c r="AO14" s="295">
        <v>87741</v>
      </c>
      <c r="AP14" s="295">
        <v>5056</v>
      </c>
      <c r="AQ14" s="296">
        <v>3864</v>
      </c>
      <c r="AR14" s="297">
        <v>30.8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537</v>
      </c>
      <c r="AL15" s="1193"/>
      <c r="AM15" s="1193"/>
      <c r="AN15" s="1194"/>
      <c r="AO15" s="295">
        <v>38463</v>
      </c>
      <c r="AP15" s="295">
        <v>2216</v>
      </c>
      <c r="AQ15" s="296">
        <v>1710</v>
      </c>
      <c r="AR15" s="297">
        <v>29.6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538</v>
      </c>
      <c r="AL16" s="1196"/>
      <c r="AM16" s="1196"/>
      <c r="AN16" s="1197"/>
      <c r="AO16" s="295">
        <v>-195073</v>
      </c>
      <c r="AP16" s="295">
        <v>-11241</v>
      </c>
      <c r="AQ16" s="296">
        <v>-7653</v>
      </c>
      <c r="AR16" s="297">
        <v>46.9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2597718</v>
      </c>
      <c r="AP17" s="295">
        <v>149690</v>
      </c>
      <c r="AQ17" s="296">
        <v>98649</v>
      </c>
      <c r="AR17" s="297">
        <v>51.7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540</v>
      </c>
      <c r="AP20" s="303" t="s">
        <v>541</v>
      </c>
      <c r="AQ20" s="304" t="s">
        <v>542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543</v>
      </c>
      <c r="AL21" s="1188"/>
      <c r="AM21" s="1188"/>
      <c r="AN21" s="1189"/>
      <c r="AO21" s="307">
        <v>12.97</v>
      </c>
      <c r="AP21" s="308">
        <v>9.08</v>
      </c>
      <c r="AQ21" s="309">
        <v>3.89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544</v>
      </c>
      <c r="AL22" s="1188"/>
      <c r="AM22" s="1188"/>
      <c r="AN22" s="1189"/>
      <c r="AO22" s="312">
        <v>97.1</v>
      </c>
      <c r="AP22" s="313">
        <v>97.3</v>
      </c>
      <c r="AQ22" s="314">
        <v>-0.2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545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546</v>
      </c>
      <c r="AO27" s="273"/>
      <c r="AP27" s="273"/>
      <c r="AQ27" s="273"/>
      <c r="AR27" s="273"/>
      <c r="AS27" s="273"/>
      <c r="AT27" s="273"/>
    </row>
    <row r="28" spans="1:46" ht="17.25" x14ac:dyDescent="0.15">
      <c r="A28" s="274" t="s">
        <v>547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525</v>
      </c>
      <c r="AP30" s="283"/>
      <c r="AQ30" s="284" t="s">
        <v>526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527</v>
      </c>
      <c r="AQ31" s="290" t="s">
        <v>528</v>
      </c>
      <c r="AR31" s="291" t="s">
        <v>529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549</v>
      </c>
      <c r="AL32" s="1204"/>
      <c r="AM32" s="1204"/>
      <c r="AN32" s="1205"/>
      <c r="AO32" s="322">
        <v>1334818</v>
      </c>
      <c r="AP32" s="322">
        <v>76917</v>
      </c>
      <c r="AQ32" s="323">
        <v>48423</v>
      </c>
      <c r="AR32" s="324">
        <v>58.8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550</v>
      </c>
      <c r="AL33" s="1204"/>
      <c r="AM33" s="1204"/>
      <c r="AN33" s="1205"/>
      <c r="AO33" s="322" t="s">
        <v>534</v>
      </c>
      <c r="AP33" s="322" t="s">
        <v>534</v>
      </c>
      <c r="AQ33" s="323" t="s">
        <v>534</v>
      </c>
      <c r="AR33" s="324" t="s">
        <v>534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551</v>
      </c>
      <c r="AL34" s="1204"/>
      <c r="AM34" s="1204"/>
      <c r="AN34" s="1205"/>
      <c r="AO34" s="322" t="s">
        <v>534</v>
      </c>
      <c r="AP34" s="322" t="s">
        <v>534</v>
      </c>
      <c r="AQ34" s="323">
        <v>13</v>
      </c>
      <c r="AR34" s="324" t="s">
        <v>534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552</v>
      </c>
      <c r="AL35" s="1204"/>
      <c r="AM35" s="1204"/>
      <c r="AN35" s="1205"/>
      <c r="AO35" s="322">
        <v>792289</v>
      </c>
      <c r="AP35" s="322">
        <v>45655</v>
      </c>
      <c r="AQ35" s="323">
        <v>14651</v>
      </c>
      <c r="AR35" s="324">
        <v>211.6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553</v>
      </c>
      <c r="AL36" s="1204"/>
      <c r="AM36" s="1204"/>
      <c r="AN36" s="1205"/>
      <c r="AO36" s="322">
        <v>149964</v>
      </c>
      <c r="AP36" s="322">
        <v>8641</v>
      </c>
      <c r="AQ36" s="323">
        <v>3601</v>
      </c>
      <c r="AR36" s="324">
        <v>140</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554</v>
      </c>
      <c r="AL37" s="1204"/>
      <c r="AM37" s="1204"/>
      <c r="AN37" s="1205"/>
      <c r="AO37" s="322" t="s">
        <v>534</v>
      </c>
      <c r="AP37" s="322" t="s">
        <v>534</v>
      </c>
      <c r="AQ37" s="323">
        <v>938</v>
      </c>
      <c r="AR37" s="324" t="s">
        <v>534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555</v>
      </c>
      <c r="AL38" s="1207"/>
      <c r="AM38" s="1207"/>
      <c r="AN38" s="1208"/>
      <c r="AO38" s="325">
        <v>223</v>
      </c>
      <c r="AP38" s="325">
        <v>13</v>
      </c>
      <c r="AQ38" s="326">
        <v>4</v>
      </c>
      <c r="AR38" s="314">
        <v>225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556</v>
      </c>
      <c r="AL39" s="1207"/>
      <c r="AM39" s="1207"/>
      <c r="AN39" s="1208"/>
      <c r="AO39" s="322">
        <v>-33740</v>
      </c>
      <c r="AP39" s="322">
        <v>-1944</v>
      </c>
      <c r="AQ39" s="323">
        <v>-3765</v>
      </c>
      <c r="AR39" s="324">
        <v>-48.4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557</v>
      </c>
      <c r="AL40" s="1204"/>
      <c r="AM40" s="1204"/>
      <c r="AN40" s="1205"/>
      <c r="AO40" s="322">
        <v>-1908704</v>
      </c>
      <c r="AP40" s="322">
        <v>-109986</v>
      </c>
      <c r="AQ40" s="323">
        <v>-44033</v>
      </c>
      <c r="AR40" s="324">
        <v>149.80000000000001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334850</v>
      </c>
      <c r="AP41" s="322">
        <v>19295</v>
      </c>
      <c r="AQ41" s="323">
        <v>19832</v>
      </c>
      <c r="AR41" s="324">
        <v>-2.7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559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560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525</v>
      </c>
      <c r="AN49" s="1200" t="s">
        <v>561</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562</v>
      </c>
      <c r="AO50" s="339" t="s">
        <v>563</v>
      </c>
      <c r="AP50" s="340" t="s">
        <v>564</v>
      </c>
      <c r="AQ50" s="341" t="s">
        <v>565</v>
      </c>
      <c r="AR50" s="342" t="s">
        <v>566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567</v>
      </c>
      <c r="AL51" s="335"/>
      <c r="AM51" s="343">
        <v>2433281</v>
      </c>
      <c r="AN51" s="344">
        <v>128725</v>
      </c>
      <c r="AO51" s="345">
        <v>14.4</v>
      </c>
      <c r="AP51" s="346">
        <v>74444</v>
      </c>
      <c r="AQ51" s="347">
        <v>6.6</v>
      </c>
      <c r="AR51" s="348">
        <v>7.8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568</v>
      </c>
      <c r="AM52" s="351">
        <v>1949754</v>
      </c>
      <c r="AN52" s="352">
        <v>103145</v>
      </c>
      <c r="AO52" s="353">
        <v>0.6</v>
      </c>
      <c r="AP52" s="354">
        <v>34175</v>
      </c>
      <c r="AQ52" s="355">
        <v>4.0999999999999996</v>
      </c>
      <c r="AR52" s="356">
        <v>-3.5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569</v>
      </c>
      <c r="AL53" s="335"/>
      <c r="AM53" s="343">
        <v>2263231</v>
      </c>
      <c r="AN53" s="344">
        <v>122244</v>
      </c>
      <c r="AO53" s="345">
        <v>-5</v>
      </c>
      <c r="AP53" s="346">
        <v>85205</v>
      </c>
      <c r="AQ53" s="347">
        <v>14.5</v>
      </c>
      <c r="AR53" s="348">
        <v>-19.5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568</v>
      </c>
      <c r="AM54" s="351">
        <v>2026032</v>
      </c>
      <c r="AN54" s="352">
        <v>109432</v>
      </c>
      <c r="AO54" s="353">
        <v>6.1</v>
      </c>
      <c r="AP54" s="354">
        <v>38847</v>
      </c>
      <c r="AQ54" s="355">
        <v>13.7</v>
      </c>
      <c r="AR54" s="356">
        <v>-7.6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570</v>
      </c>
      <c r="AL55" s="335"/>
      <c r="AM55" s="343">
        <v>1700780</v>
      </c>
      <c r="AN55" s="344">
        <v>93697</v>
      </c>
      <c r="AO55" s="345">
        <v>-23.4</v>
      </c>
      <c r="AP55" s="346">
        <v>69469</v>
      </c>
      <c r="AQ55" s="347">
        <v>-18.5</v>
      </c>
      <c r="AR55" s="348">
        <v>-4.9000000000000004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568</v>
      </c>
      <c r="AM56" s="351">
        <v>1312353</v>
      </c>
      <c r="AN56" s="352">
        <v>72298</v>
      </c>
      <c r="AO56" s="353">
        <v>-33.9</v>
      </c>
      <c r="AP56" s="354">
        <v>38215</v>
      </c>
      <c r="AQ56" s="355">
        <v>-1.6</v>
      </c>
      <c r="AR56" s="356">
        <v>-32.299999999999997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571</v>
      </c>
      <c r="AL57" s="335"/>
      <c r="AM57" s="343">
        <v>1697956</v>
      </c>
      <c r="AN57" s="344">
        <v>95870</v>
      </c>
      <c r="AO57" s="345">
        <v>2.2999999999999998</v>
      </c>
      <c r="AP57" s="346">
        <v>67293</v>
      </c>
      <c r="AQ57" s="347">
        <v>-3.1</v>
      </c>
      <c r="AR57" s="348">
        <v>5.4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568</v>
      </c>
      <c r="AM58" s="351">
        <v>1588797</v>
      </c>
      <c r="AN58" s="352">
        <v>89707</v>
      </c>
      <c r="AO58" s="353">
        <v>24.1</v>
      </c>
      <c r="AP58" s="354">
        <v>35076</v>
      </c>
      <c r="AQ58" s="355">
        <v>-8.1999999999999993</v>
      </c>
      <c r="AR58" s="356">
        <v>32.299999999999997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572</v>
      </c>
      <c r="AL59" s="335"/>
      <c r="AM59" s="343">
        <v>1255790</v>
      </c>
      <c r="AN59" s="344">
        <v>72363</v>
      </c>
      <c r="AO59" s="345">
        <v>-24.5</v>
      </c>
      <c r="AP59" s="346">
        <v>67343</v>
      </c>
      <c r="AQ59" s="347">
        <v>0.1</v>
      </c>
      <c r="AR59" s="348">
        <v>-24.6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568</v>
      </c>
      <c r="AM60" s="351">
        <v>1118927</v>
      </c>
      <c r="AN60" s="352">
        <v>64477</v>
      </c>
      <c r="AO60" s="353">
        <v>-28.1</v>
      </c>
      <c r="AP60" s="354">
        <v>32865</v>
      </c>
      <c r="AQ60" s="355">
        <v>-6.3</v>
      </c>
      <c r="AR60" s="356">
        <v>-21.8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573</v>
      </c>
      <c r="AL61" s="357"/>
      <c r="AM61" s="358">
        <v>1870208</v>
      </c>
      <c r="AN61" s="359">
        <v>102580</v>
      </c>
      <c r="AO61" s="360">
        <v>-7.2</v>
      </c>
      <c r="AP61" s="361">
        <v>72751</v>
      </c>
      <c r="AQ61" s="362">
        <v>-0.1</v>
      </c>
      <c r="AR61" s="348">
        <v>-7.1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568</v>
      </c>
      <c r="AM62" s="351">
        <v>1599173</v>
      </c>
      <c r="AN62" s="352">
        <v>87812</v>
      </c>
      <c r="AO62" s="353">
        <v>-6.2</v>
      </c>
      <c r="AP62" s="354">
        <v>35836</v>
      </c>
      <c r="AQ62" s="355">
        <v>0.3</v>
      </c>
      <c r="AR62" s="356">
        <v>-6.5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THrZC1LgdKOyquFDv8oSgCEgno7T4W6WkUbJO6jXMVkvC0p3UZo57N27G4AGO7GIE3rbhWZGS8FLI8spKWNWoA==" saltValue="wIDDSvRtCtk6m6J3e+u5p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575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31pq6ZCc85w3RFQRmdZrCfqV2TxZnFlvLTJvoq3VDzWoy4zlsD4JNqLr2Lf34w1WVrg4rarya4b7hRSqPlFtQ==" saltValue="pTV1maWaGX/5Pe8ExsGx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576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W0RlVYN4RCaxlR/Fjhkw3I0ZrW0YxBBqaW+f8vb3wp/w56zaBVRrQ9s9eqkJnoXKPHhPOE75wjPKDqHnCBVzg==" saltValue="vobZx8xEhgB4g/Ef6Zfi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577</v>
      </c>
      <c r="G46" s="8" t="s">
        <v>578</v>
      </c>
      <c r="H46" s="8" t="s">
        <v>579</v>
      </c>
      <c r="I46" s="8" t="s">
        <v>580</v>
      </c>
      <c r="J46" s="9" t="s">
        <v>581</v>
      </c>
    </row>
    <row r="47" spans="2:10" ht="57.75" customHeight="1" x14ac:dyDescent="0.15">
      <c r="B47" s="10"/>
      <c r="C47" s="1212" t="s">
        <v>3</v>
      </c>
      <c r="D47" s="1212"/>
      <c r="E47" s="1213"/>
      <c r="F47" s="11">
        <v>30.96</v>
      </c>
      <c r="G47" s="12">
        <v>31.37</v>
      </c>
      <c r="H47" s="12">
        <v>30.75</v>
      </c>
      <c r="I47" s="12">
        <v>31</v>
      </c>
      <c r="J47" s="13">
        <v>31.94</v>
      </c>
    </row>
    <row r="48" spans="2:10" ht="57.75" customHeight="1" x14ac:dyDescent="0.15">
      <c r="B48" s="14"/>
      <c r="C48" s="1214" t="s">
        <v>4</v>
      </c>
      <c r="D48" s="1214"/>
      <c r="E48" s="1215"/>
      <c r="F48" s="15">
        <v>0.48</v>
      </c>
      <c r="G48" s="16">
        <v>0.75</v>
      </c>
      <c r="H48" s="16">
        <v>0.42</v>
      </c>
      <c r="I48" s="16">
        <v>0.76</v>
      </c>
      <c r="J48" s="17">
        <v>0.8</v>
      </c>
    </row>
    <row r="49" spans="2:10" ht="57.75" customHeight="1" thickBot="1" x14ac:dyDescent="0.2">
      <c r="B49" s="18"/>
      <c r="C49" s="1216" t="s">
        <v>5</v>
      </c>
      <c r="D49" s="1216"/>
      <c r="E49" s="1217"/>
      <c r="F49" s="19">
        <v>8.52</v>
      </c>
      <c r="G49" s="20">
        <v>5.91</v>
      </c>
      <c r="H49" s="20">
        <v>10.95</v>
      </c>
      <c r="I49" s="20">
        <v>13.73</v>
      </c>
      <c r="J49" s="21">
        <v>13.73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Mhov8I0mJprqPMjDeIslAE5IzDW7JOv3rb3zWh62O1OSVx9GOmVCmyurg/rc48RZ8/IEhg4DHXSm5csvvgjNw==" saltValue="h/1qN48s1FhYgOehAdI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2019-03-12T02:10:55Z</cp:lastPrinted>
  <dcterms:created xsi:type="dcterms:W3CDTF">2019-02-14T03:53:15Z</dcterms:created>
  <dcterms:modified xsi:type="dcterms:W3CDTF">2019-10-25T04:04:15Z</dcterms:modified>
  <cp:category/>
</cp:coreProperties>
</file>