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kobe.local\top\02_作業文書\01_局室区\05_行財政局\11_財務課\05 財政企画\11 財政状況資料集等\01 財政状況資料集\H30決算\08.結合\"/>
    </mc:Choice>
  </mc:AlternateContent>
  <bookViews>
    <workbookView xWindow="0" yWindow="0" windowWidth="15360" windowHeight="76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3" i="12" l="1"/>
  <c r="AA34" i="12"/>
  <c r="AA37" i="12"/>
  <c r="AA38" i="12"/>
  <c r="AA39" i="12"/>
  <c r="AA43" i="12"/>
  <c r="AA42" i="12"/>
  <c r="AA41" i="12"/>
  <c r="AA40" i="12"/>
  <c r="AA36" i="12"/>
  <c r="AA35" i="12"/>
  <c r="AA32" i="12"/>
  <c r="AA31" i="12"/>
  <c r="AA29" i="12"/>
  <c r="AA28" i="12"/>
  <c r="AA10" i="12"/>
  <c r="AA9" i="12"/>
  <c r="AA8" i="12"/>
  <c r="AA7" i="12"/>
  <c r="BG37" i="10" l="1"/>
  <c r="BG36" i="10"/>
  <c r="BG35" i="10"/>
  <c r="BG34" i="10"/>
  <c r="AO40" i="10"/>
  <c r="AO39" i="10"/>
  <c r="AO38"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U40" i="10"/>
  <c r="C40" i="10"/>
  <c r="BW39" i="10"/>
  <c r="BE39" i="10"/>
  <c r="U39" i="10"/>
  <c r="C39" i="10"/>
  <c r="BW38" i="10"/>
  <c r="BE38" i="10"/>
  <c r="C38" i="10"/>
  <c r="C37" i="10"/>
  <c r="C36" i="10"/>
  <c r="C35" i="10"/>
  <c r="CO34" i="10"/>
  <c r="CO35" i="10" s="1"/>
  <c r="CO36" i="10" s="1"/>
  <c r="CO37" i="10" s="1"/>
  <c r="CO38" i="10" s="1"/>
  <c r="CO39" i="10" s="1"/>
  <c r="CO40" i="10" s="1"/>
  <c r="CO41" i="10" s="1"/>
  <c r="CO42" i="10" s="1"/>
  <c r="CO43" i="10" s="1"/>
  <c r="BW34" i="10"/>
  <c r="BW35" i="10" s="1"/>
  <c r="BW36" i="10" s="1"/>
  <c r="BW37" i="10" s="1"/>
  <c r="U34" i="10"/>
  <c r="U35" i="10" s="1"/>
  <c r="U36" i="10" s="1"/>
  <c r="U37" i="10" s="1"/>
  <c r="U38" i="10" s="1"/>
  <c r="C34" i="10"/>
  <c r="AM34" i="10" l="1"/>
  <c r="AM35" i="10" s="1"/>
  <c r="AM36" i="10" s="1"/>
  <c r="AM37" i="10" s="1"/>
  <c r="AM38" i="10" s="1"/>
  <c r="AM39" i="10" s="1"/>
  <c r="AM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alcChain>
</file>

<file path=xl/sharedStrings.xml><?xml version="1.0" encoding="utf-8"?>
<sst xmlns="http://schemas.openxmlformats.org/spreadsheetml/2006/main" count="1171" uniqueCount="640">
  <si>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</si>
  <si>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</si>
  <si>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</si>
  <si>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</si>
  <si>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</si>
  <si>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</si>
  <si>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</si>
  <si>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</si>
  <si>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</si>
  <si>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</si>
  <si>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</si>
  <si>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</si>
  <si>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</si>
  <si>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</si>
  <si>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</si>
  <si>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</si>
  <si>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</si>
  <si>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</si>
  <si>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</si>
  <si>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</si>
  <si>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</si>
  <si>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</si>
  <si>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</si>
  <si>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</si>
  <si>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</si>
  <si>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</si>
  <si>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</si>
  <si>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</si>
  <si>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</si>
  <si>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</si>
  <si>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</si>
  <si>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</si>
  <si>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</si>
  <si>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</si>
  <si>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</si>
  <si>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</si>
  <si>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</si>
  <si>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</si>
  <si>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</si>
  <si>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</si>
  <si>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</si>
  <si>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</si>
  <si>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</si>
  <si>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</si>
  <si>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</si>
  <si>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</si>
  <si>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</si>
  <si>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</si>
  <si>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</si>
  <si>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</si>
  <si>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</si>
  <si>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</si>
  <si>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</si>
  <si>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</si>
  <si>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</si>
  <si>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</si>
  <si>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</si>
  <si>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</si>
  <si>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</si>
  <si>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</si>
  <si>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</si>
  <si>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</si>
  <si>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</si>
  <si>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</si>
  <si>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</si>
  <si>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</si>
  <si>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</si>
  <si>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</si>
  <si>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</si>
  <si>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</si>
  <si>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</si>
  <si>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</si>
  <si>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</si>
  <si>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</si>
  <si>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</si>
  <si>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</si>
  <si>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</si>
  <si>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</si>
  <si>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</si>
  <si>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</si>
  <si>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</si>
  <si>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</si>
  <si>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</si>
  <si>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</si>
  <si>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</si>
  <si>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政令指定都市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</si>
  <si>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</si>
  <si>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</si>
  <si>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</si>
  <si>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</si>
  <si>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</si>
  <si>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</si>
  <si>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</si>
  <si>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</si>
  <si>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</si>
  <si>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</si>
  <si>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</si>
  <si>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</si>
  <si>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神戸市</t>
    <phoneticPr fontId="5"/>
  </si>
  <si>
    <t>地方交付税種地</t>
    <rPh sb="0" eb="2">
      <t>チホウ</t>
    </rPh>
    <rPh sb="2" eb="5">
      <t>コウフゼイ</t>
    </rPh>
    <rPh sb="5" eb="6">
      <t>シュ</t>
    </rPh>
    <rPh sb="6" eb="7">
      <t>チ</t>
    </rPh>
    <phoneticPr fontId="5"/>
  </si>
  <si>
    <t>1-9</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</si>
  <si>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</si>
  <si>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</si>
  <si>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</si>
  <si>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</si>
  <si>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</si>
  <si>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</si>
  <si>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</si>
  <si>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</si>
  <si>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</si>
  <si>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</si>
  <si>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</si>
  <si>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</si>
  <si>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</si>
  <si>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</si>
  <si>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</si>
  <si>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</si>
  <si>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</si>
  <si>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</si>
  <si>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</si>
  <si>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</si>
  <si>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</si>
  <si>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</si>
  <si>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</si>
  <si>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</si>
  <si>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</si>
  <si>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</si>
  <si>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</si>
  <si>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</si>
  <si>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</si>
  <si>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</si>
  <si>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</si>
  <si>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</si>
  <si>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</si>
  <si>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</si>
  <si>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</si>
  <si>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</si>
  <si>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</si>
  <si>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</si>
  <si>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</si>
  <si>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</si>
  <si>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</si>
  <si>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</si>
  <si>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</si>
  <si>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</si>
  <si>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</si>
  <si>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</si>
  <si>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</si>
  <si>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</si>
  <si>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</si>
  <si>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</si>
  <si>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</si>
  <si>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</si>
  <si>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</si>
  <si>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自動車事業会計</t>
    <phoneticPr fontId="5"/>
  </si>
  <si>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</si>
  <si>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</si>
  <si>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</si>
  <si>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</si>
  <si>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</si>
  <si>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</si>
  <si>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</si>
  <si>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</si>
  <si>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</si>
  <si>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</si>
  <si>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</si>
  <si>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</si>
  <si>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</si>
  <si>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</si>
  <si>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</si>
  <si>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</si>
  <si>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</si>
  <si>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</si>
  <si>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</si>
  <si>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</si>
  <si>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</si>
  <si>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</si>
  <si>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</si>
  <si>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</si>
  <si>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</si>
  <si>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</si>
  <si>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</si>
  <si>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</si>
  <si>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</si>
  <si>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</si>
  <si>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</si>
  <si>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</si>
  <si>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</si>
  <si>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</si>
  <si>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</si>
  <si>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</si>
  <si>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</si>
  <si>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</si>
  <si>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</si>
  <si>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</si>
  <si>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</si>
  <si>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</si>
  <si>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</si>
  <si>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</si>
  <si>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</si>
  <si>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</si>
  <si>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</si>
  <si>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</si>
  <si>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</si>
  <si>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</si>
  <si>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</si>
  <si>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</si>
  <si>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</si>
  <si>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</si>
  <si>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</si>
  <si>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</si>
  <si>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</si>
  <si>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</si>
  <si>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</si>
  <si>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</si>
  <si>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</si>
  <si>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</si>
  <si>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兵庫県神戸市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</si>
  <si>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</si>
  <si>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</si>
  <si>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</si>
  <si>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</si>
  <si>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</si>
  <si>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</si>
  <si>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</si>
  <si>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</si>
  <si>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</si>
  <si>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</si>
  <si>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</si>
  <si>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</si>
  <si>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</si>
  <si>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</si>
  <si>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</si>
  <si>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</si>
  <si>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</si>
  <si>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</si>
  <si>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</si>
  <si>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</si>
  <si>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</si>
  <si>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</si>
  <si>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</si>
  <si>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</si>
  <si>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</si>
  <si>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</si>
  <si>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</si>
  <si>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</si>
  <si>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</si>
  <si>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</si>
  <si>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</si>
  <si>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</si>
  <si>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</si>
  <si>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</si>
  <si>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</si>
  <si>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</si>
  <si>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</si>
  <si>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</si>
  <si>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</si>
  <si>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</si>
  <si>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</si>
  <si>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</si>
  <si>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</si>
  <si>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</si>
  <si>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</si>
  <si>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</si>
  <si>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</si>
  <si>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</si>
  <si>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</si>
  <si>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</si>
  <si>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</si>
  <si>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</si>
  <si>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</si>
  <si>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</si>
  <si>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</si>
  <si>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</si>
  <si>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</si>
  <si>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</si>
  <si>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</si>
  <si>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</si>
  <si>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</si>
  <si>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</si>
  <si>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</si>
  <si>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</si>
  <si>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</si>
  <si>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</si>
  <si>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</si>
  <si>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</si>
  <si>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</si>
  <si>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</si>
  <si>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</si>
  <si>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</si>
  <si>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</si>
  <si>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</si>
  <si>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</si>
  <si>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</si>
  <si>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</si>
  <si>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</si>
  <si>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</si>
  <si>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</si>
  <si>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</si>
  <si>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</si>
  <si>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</si>
  <si>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</si>
  <si>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</si>
  <si>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</si>
  <si>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</si>
  <si>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</si>
  <si>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</si>
  <si>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</si>
  <si>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</si>
  <si>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</si>
  <si>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</si>
  <si>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</si>
  <si>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</si>
  <si>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</si>
  <si>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</si>
  <si>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</si>
  <si>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</si>
  <si>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</si>
  <si>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</si>
  <si>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</si>
  <si>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</si>
  <si>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</si>
  <si>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</si>
  <si>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</si>
  <si>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</si>
  <si>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</si>
  <si>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</si>
  <si>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</si>
  <si>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</si>
  <si>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</si>
  <si>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</si>
  <si>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</si>
  <si>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</si>
  <si>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</si>
  <si>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交通</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</si>
  <si>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</si>
  <si>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</si>
  <si>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</si>
  <si>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</si>
  <si>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</si>
  <si>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</si>
  <si>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</si>
  <si>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宅地造成</t>
    <phoneticPr fontId="5"/>
  </si>
  <si>
    <t>被保険者数(人)</t>
  </si>
  <si>
    <t>　繰出金</t>
    <phoneticPr fontId="5"/>
  </si>
  <si>
    <t>と畜場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</si>
  <si>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</si>
  <si>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</si>
  <si>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</si>
  <si>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</si>
  <si>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</si>
  <si>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</si>
  <si>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</si>
  <si>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</si>
  <si>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</si>
  <si>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</si>
  <si>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</si>
  <si>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</si>
  <si>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</si>
  <si>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</si>
  <si>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</si>
  <si>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</si>
  <si>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</si>
  <si>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</si>
  <si>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</si>
  <si>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</si>
  <si>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</si>
  <si>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</si>
  <si>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兵庫県神戸市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</si>
  <si>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</si>
  <si>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</si>
  <si>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</si>
  <si>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</si>
  <si>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</si>
  <si>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</si>
  <si>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</si>
  <si>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</si>
  <si>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</si>
  <si>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</si>
  <si>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</si>
  <si>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</si>
  <si>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</si>
  <si>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</si>
  <si>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</si>
  <si>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</si>
  <si>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</si>
  <si>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</si>
  <si>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</si>
  <si>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</si>
  <si>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母子父子寡婦福祉資金貸付事業費</t>
    <phoneticPr fontId="5"/>
  </si>
  <si>
    <t>市営住宅事業費</t>
    <phoneticPr fontId="5"/>
  </si>
  <si>
    <t>公債費</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</si>
  <si>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</si>
  <si>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</si>
  <si>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</si>
  <si>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</si>
  <si>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</si>
  <si>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</si>
  <si>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</si>
  <si>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</si>
  <si>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</si>
  <si>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</si>
  <si>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</si>
  <si>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</si>
  <si>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</si>
  <si>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介護保険事業費</t>
    <phoneticPr fontId="5"/>
  </si>
  <si>
    <t>駐車場事業費</t>
    <phoneticPr fontId="5"/>
  </si>
  <si>
    <t>後期高齢者医療事業費</t>
    <phoneticPr fontId="5"/>
  </si>
  <si>
    <t>下水道事業会計</t>
    <phoneticPr fontId="5"/>
  </si>
  <si>
    <t>法適用企業</t>
    <phoneticPr fontId="5"/>
  </si>
  <si>
    <t>港湾事業会計</t>
    <phoneticPr fontId="5"/>
  </si>
  <si>
    <t>高速鉄道事業会計</t>
    <phoneticPr fontId="5"/>
  </si>
  <si>
    <t>新都市整備事業会計</t>
    <phoneticPr fontId="5"/>
  </si>
  <si>
    <t>市場事業費</t>
    <phoneticPr fontId="5"/>
  </si>
  <si>
    <t>法非適用企業</t>
    <phoneticPr fontId="5"/>
  </si>
  <si>
    <t>食肉センター事業費</t>
    <phoneticPr fontId="5"/>
  </si>
  <si>
    <t>市街地再開発事業費</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</si>
  <si>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</si>
  <si>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</si>
  <si>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</si>
  <si>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</si>
  <si>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</si>
  <si>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</si>
  <si>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</si>
  <si>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</si>
  <si>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</si>
  <si>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</si>
  <si>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</si>
  <si>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</si>
  <si>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</si>
  <si>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</si>
  <si>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</si>
  <si>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</si>
  <si>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</si>
  <si>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</si>
  <si>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</si>
  <si>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</si>
  <si>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</si>
  <si>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</si>
  <si>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</si>
  <si>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</si>
  <si>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</si>
  <si>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</si>
  <si>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</si>
  <si>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</si>
  <si>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</si>
  <si>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</si>
  <si>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</si>
  <si>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</si>
  <si>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</si>
  <si>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</si>
  <si>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</si>
  <si>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</si>
  <si>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</si>
  <si>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</si>
  <si>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</si>
  <si>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</si>
  <si>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</si>
  <si>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</si>
  <si>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</si>
  <si>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</si>
  <si>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</si>
  <si>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</si>
  <si>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</si>
  <si>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</si>
  <si>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</si>
  <si>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</si>
  <si>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</si>
  <si>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</si>
  <si>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</si>
  <si>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</si>
  <si>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</si>
  <si>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</si>
  <si>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</si>
  <si>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</si>
  <si>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</si>
  <si>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</si>
  <si>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</si>
  <si>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</si>
  <si>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</si>
  <si>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</si>
  <si>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</si>
  <si>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</si>
  <si>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</si>
  <si>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</si>
  <si>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</si>
  <si>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</si>
  <si>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</si>
  <si>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</si>
  <si>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</si>
  <si>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</si>
  <si>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</si>
  <si>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</si>
  <si>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</si>
  <si>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</si>
  <si>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</si>
  <si>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</si>
  <si>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</si>
  <si>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</si>
  <si>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</si>
  <si>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</si>
  <si>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</si>
  <si>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</si>
  <si>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</si>
  <si>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</si>
  <si>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</si>
  <si>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</si>
  <si>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</si>
  <si>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</si>
  <si>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</si>
  <si>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</si>
  <si>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</si>
  <si>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</si>
  <si>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</si>
  <si>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</si>
  <si>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</si>
  <si>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</si>
  <si>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</si>
  <si>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</si>
  <si>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</si>
  <si>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</si>
  <si>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</si>
  <si>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</si>
  <si>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</si>
  <si>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</si>
  <si>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</si>
  <si>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</si>
  <si>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</si>
  <si>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</si>
  <si>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</si>
  <si>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</si>
  <si>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</si>
  <si>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</si>
  <si>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</si>
  <si>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</si>
  <si>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</si>
  <si>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</si>
  <si>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</si>
  <si>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</si>
  <si>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</si>
  <si>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</si>
  <si>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</si>
  <si>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</si>
  <si>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</si>
  <si>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</si>
  <si>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</si>
  <si>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</si>
  <si>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</si>
  <si>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</si>
  <si>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</si>
  <si>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</si>
  <si>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</si>
  <si>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</si>
  <si>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</si>
  <si>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</si>
  <si>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</si>
  <si>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</si>
  <si>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0.08</t>
  </si>
  <si>
    <t>▲ 0.14</t>
  </si>
  <si>
    <t>自動車事業会計</t>
  </si>
  <si>
    <t>▲ 0.31</t>
  </si>
  <si>
    <t>▲ 0.41</t>
  </si>
  <si>
    <t>▲ 0.39</t>
  </si>
  <si>
    <t>新都市整備事業会計</t>
  </si>
  <si>
    <t>港湾事業会計</t>
  </si>
  <si>
    <t>下水道事業会計</t>
  </si>
  <si>
    <t>水道事業会計</t>
  </si>
  <si>
    <t>高速鉄道事業会計</t>
  </si>
  <si>
    <t>介護保険事業費</t>
  </si>
  <si>
    <t>一般会計</t>
  </si>
  <si>
    <t>その他会計（赤字）</t>
  </si>
  <si>
    <t>その他会計（黒字）</t>
  </si>
  <si>
    <t>H25末</t>
    <phoneticPr fontId="5"/>
  </si>
  <si>
    <t>H26末</t>
    <phoneticPr fontId="5"/>
  </si>
  <si>
    <t>H27末</t>
    <phoneticPr fontId="5"/>
  </si>
  <si>
    <t>H28末</t>
    <phoneticPr fontId="5"/>
  </si>
  <si>
    <t>H29末</t>
    <phoneticPr fontId="5"/>
  </si>
  <si>
    <t>国民健康保険事業費</t>
    <phoneticPr fontId="5"/>
  </si>
  <si>
    <t>農業共済事業費</t>
    <phoneticPr fontId="5"/>
  </si>
  <si>
    <t>法非適用企業</t>
    <phoneticPr fontId="5"/>
  </si>
  <si>
    <t>下水道事業会計</t>
    <phoneticPr fontId="5"/>
  </si>
  <si>
    <t>法適用企業</t>
    <phoneticPr fontId="5"/>
  </si>
  <si>
    <t>自動車事業会計</t>
    <phoneticPr fontId="5"/>
  </si>
  <si>
    <t>水道事業会計</t>
    <phoneticPr fontId="5"/>
  </si>
  <si>
    <t>工業用水道事業会計</t>
    <phoneticPr fontId="5"/>
  </si>
  <si>
    <t>農業集落排水事業費</t>
    <phoneticPr fontId="5"/>
  </si>
  <si>
    <t>阪神水道企業</t>
    <rPh sb="0" eb="2">
      <t>ハンシン</t>
    </rPh>
    <rPh sb="2" eb="4">
      <t>スイドウ</t>
    </rPh>
    <rPh sb="4" eb="6">
      <t>キギョウ</t>
    </rPh>
    <phoneticPr fontId="2"/>
  </si>
  <si>
    <t>兵庫県後期高齢者医療広域連合（一般）</t>
  </si>
  <si>
    <t>兵庫県後期高齢者医療広域連合（特別）</t>
  </si>
  <si>
    <t>関西広域連合</t>
    <rPh sb="0" eb="2">
      <t>カンサイ</t>
    </rPh>
    <rPh sb="2" eb="4">
      <t>コウイキ</t>
    </rPh>
    <rPh sb="4" eb="6">
      <t>レンゴウ</t>
    </rPh>
    <phoneticPr fontId="2"/>
  </si>
  <si>
    <t>(公財)神戸国際協力交流センター</t>
  </si>
  <si>
    <t>(公財)神戸医療産業都市推進機構</t>
    <rPh sb="4" eb="6">
      <t>コウベ</t>
    </rPh>
    <rPh sb="6" eb="8">
      <t>イリョウ</t>
    </rPh>
    <rPh sb="8" eb="10">
      <t>サンギョウ</t>
    </rPh>
    <rPh sb="10" eb="12">
      <t>トシ</t>
    </rPh>
    <rPh sb="12" eb="14">
      <t>スイシン</t>
    </rPh>
    <rPh sb="14" eb="16">
      <t>キコウ</t>
    </rPh>
    <phoneticPr fontId="2"/>
  </si>
  <si>
    <t>(公財)計算科学振興財団</t>
  </si>
  <si>
    <t>神戸都市振興サービス(株)</t>
  </si>
  <si>
    <t>(公財)阪神・淡路大震災復興基金</t>
    <rPh sb="1" eb="2">
      <t>コウ</t>
    </rPh>
    <rPh sb="2" eb="3">
      <t>ザイ</t>
    </rPh>
    <rPh sb="4" eb="6">
      <t>ハンシン</t>
    </rPh>
    <rPh sb="7" eb="9">
      <t>アワジ</t>
    </rPh>
    <rPh sb="9" eb="12">
      <t>ダイシンサイ</t>
    </rPh>
    <rPh sb="12" eb="14">
      <t>フッコウ</t>
    </rPh>
    <rPh sb="14" eb="16">
      <t>キキン</t>
    </rPh>
    <phoneticPr fontId="2"/>
  </si>
  <si>
    <t>公立大学法人神戸市外国語大学</t>
  </si>
  <si>
    <t>(公財)神戸いきいき勤労財団</t>
  </si>
  <si>
    <t>(公財)神戸市民文化振興財団</t>
  </si>
  <si>
    <t>(公財)こうべ市民福祉振興協会</t>
  </si>
  <si>
    <t>(独)神戸市民病院機構</t>
  </si>
  <si>
    <t>(一財)神戸在宅医療・介護推進財団</t>
    <rPh sb="4" eb="6">
      <t>コウベ</t>
    </rPh>
    <rPh sb="6" eb="8">
      <t>ザイタク</t>
    </rPh>
    <rPh sb="8" eb="10">
      <t>イリョウ</t>
    </rPh>
    <rPh sb="11" eb="13">
      <t>カイゴ</t>
    </rPh>
    <rPh sb="13" eb="15">
      <t>スイシン</t>
    </rPh>
    <rPh sb="15" eb="17">
      <t>ザイダン</t>
    </rPh>
    <phoneticPr fontId="2"/>
  </si>
  <si>
    <t>(公財)神戸市産業振興財団</t>
  </si>
  <si>
    <t>(一財)神戸観光局</t>
    <rPh sb="6" eb="9">
      <t>カンコウキョク</t>
    </rPh>
    <phoneticPr fontId="2"/>
  </si>
  <si>
    <t>(一財)神戸みのりの公社</t>
  </si>
  <si>
    <t>(株)神戸商工貿易センター</t>
  </si>
  <si>
    <t>(株)有馬温泉企業</t>
  </si>
  <si>
    <t>神戸市道路公社</t>
  </si>
  <si>
    <t>(公財)神戸市公園緑化協会</t>
  </si>
  <si>
    <t>(一財)神戸すまいまちづくり公社</t>
  </si>
  <si>
    <t>神戸新交通(株)</t>
  </si>
  <si>
    <t>神戸ハーバーランド(株)</t>
  </si>
  <si>
    <t>(株)神戸サンセンタープラザ</t>
  </si>
  <si>
    <t>神戸高速鉄道(株)</t>
  </si>
  <si>
    <t>(株)OMこうべ</t>
  </si>
  <si>
    <t>神戸航空貨物ターミナル(株)</t>
  </si>
  <si>
    <t>(株)神戸フェリーセンター</t>
  </si>
  <si>
    <t>阪神国際港湾(株)</t>
    <rPh sb="0" eb="2">
      <t>ハンシン</t>
    </rPh>
    <rPh sb="2" eb="4">
      <t>コクサイ</t>
    </rPh>
    <rPh sb="4" eb="6">
      <t>コウワン</t>
    </rPh>
    <phoneticPr fontId="2"/>
  </si>
  <si>
    <t>(一財)神戸市水道サービス公社</t>
  </si>
  <si>
    <t>神戸交通振興(株)</t>
  </si>
  <si>
    <t>(公財)神戸市スポーツ協会</t>
  </si>
  <si>
    <t>(社福)神戸市社会福祉協議会</t>
  </si>
  <si>
    <t>雲井通５丁目再開発(株)</t>
    <rPh sb="0" eb="2">
      <t>クモイ</t>
    </rPh>
    <rPh sb="2" eb="3">
      <t>ドオ</t>
    </rPh>
    <rPh sb="4" eb="6">
      <t>チョウメ</t>
    </rPh>
    <rPh sb="6" eb="9">
      <t>サイカイハツ</t>
    </rPh>
    <phoneticPr fontId="2"/>
  </si>
  <si>
    <t>(一財)神戸市学校給食会</t>
    <rPh sb="4" eb="7">
      <t>コウベシ</t>
    </rPh>
    <rPh sb="7" eb="9">
      <t>ガッコウ</t>
    </rPh>
    <rPh sb="9" eb="11">
      <t>キュウショク</t>
    </rPh>
    <rPh sb="11" eb="12">
      <t>カイ</t>
    </rPh>
    <phoneticPr fontId="2"/>
  </si>
  <si>
    <t>市営住宅敷金等積立基金</t>
    <rPh sb="0" eb="2">
      <t>シエイ</t>
    </rPh>
    <rPh sb="2" eb="4">
      <t>ジュウタク</t>
    </rPh>
    <rPh sb="4" eb="6">
      <t>シキキン</t>
    </rPh>
    <rPh sb="6" eb="7">
      <t>ナド</t>
    </rPh>
    <rPh sb="7" eb="9">
      <t>ツミタテ</t>
    </rPh>
    <rPh sb="9" eb="11">
      <t>キキン</t>
    </rPh>
    <phoneticPr fontId="2"/>
  </si>
  <si>
    <t>留学生支援等基金</t>
    <rPh sb="0" eb="3">
      <t>リュウガクセイ</t>
    </rPh>
    <rPh sb="3" eb="5">
      <t>シエン</t>
    </rPh>
    <rPh sb="5" eb="6">
      <t>ナド</t>
    </rPh>
    <rPh sb="6" eb="8">
      <t>キキン</t>
    </rPh>
    <phoneticPr fontId="2"/>
  </si>
  <si>
    <t>環境事業基金</t>
    <rPh sb="0" eb="2">
      <t>カンキョウ</t>
    </rPh>
    <rPh sb="2" eb="4">
      <t>ジギョウ</t>
    </rPh>
    <rPh sb="4" eb="6">
      <t>キキン</t>
    </rPh>
    <phoneticPr fontId="2"/>
  </si>
  <si>
    <t>市民福祉振興等基金</t>
    <rPh sb="0" eb="2">
      <t>シミン</t>
    </rPh>
    <rPh sb="2" eb="4">
      <t>フクシ</t>
    </rPh>
    <rPh sb="4" eb="6">
      <t>シンコウ</t>
    </rPh>
    <rPh sb="6" eb="7">
      <t>トウ</t>
    </rPh>
    <rPh sb="7" eb="9">
      <t>キキン</t>
    </rPh>
    <phoneticPr fontId="2"/>
  </si>
  <si>
    <t>まちづくり等基金</t>
    <rPh sb="5" eb="6">
      <t>トウ</t>
    </rPh>
    <rPh sb="6" eb="8">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</si>
  <si>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</si>
  <si>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</si>
  <si>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</si>
  <si>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行財政改革の中で、実質的な市債残高の削減に取り組み、公債費負担の適正化に努めてきたことなどにより、将来負担比率は減少傾向にあり、類似団体と比べて低い水準にある一方、有形固定資産減価償却率は、既存ストックの有効活用や重点的・効率的な投資などによる公債費負担の適正化に努めてきたこともあり、類似団体より高く、上昇傾向に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</si>
  <si>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</si>
  <si>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</si>
  <si>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</si>
  <si>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</si>
  <si>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</si>
  <si>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</si>
  <si>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厳格な起債管理による市債残高の削減など、これまでの取組みにより、将来負担比率及び実質公債費比率は減少傾向にあり、類似団体平均も下回っている。今後も行財政改革の取り組みを推進し、財政健全化を図っ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</si>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</sst>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8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cellStyleXfs>
  <cellXfs count="138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38"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0"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1"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0"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0"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0"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0"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0"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33" fillId="9" borderId="112" xfId="15" applyNumberFormat="1" applyFont="1" applyFill="1" applyBorder="1" applyAlignment="1" applyProtection="1">
      <alignment horizontal="left" vertical="center" shrinkToFit="1"/>
      <protection locked="0"/>
    </xf>
    <xf numFmtId="0" fontId="33" fillId="9" borderId="113" xfId="15" applyNumberFormat="1" applyFont="1" applyFill="1" applyBorder="1" applyAlignment="1" applyProtection="1">
      <alignment horizontal="left" vertical="center" shrinkToFit="1"/>
      <protection locked="0"/>
    </xf>
    <xf numFmtId="0" fontId="33" fillId="9" borderId="119" xfId="15" applyNumberFormat="1" applyFont="1" applyFill="1" applyBorder="1" applyAlignment="1" applyProtection="1">
      <alignment horizontal="left" vertical="center" shrinkToFit="1"/>
      <protection locked="0"/>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9" borderId="98" xfId="15" applyNumberFormat="1" applyFont="1" applyFill="1" applyBorder="1" applyAlignment="1" applyProtection="1">
      <alignment horizontal="left" vertical="center" shrinkToFit="1"/>
      <protection locked="0"/>
    </xf>
    <xf numFmtId="0" fontId="33" fillId="9" borderId="99" xfId="15" applyNumberFormat="1" applyFont="1" applyFill="1" applyBorder="1" applyAlignment="1" applyProtection="1">
      <alignment horizontal="left" vertical="center" shrinkToFit="1"/>
      <protection locked="0"/>
    </xf>
    <xf numFmtId="0" fontId="33" fillId="9" borderId="110" xfId="15" applyNumberFormat="1" applyFont="1" applyFill="1" applyBorder="1" applyAlignment="1" applyProtection="1">
      <alignment horizontal="left" vertical="center" shrinkToFit="1"/>
      <protection locked="0"/>
    </xf>
    <xf numFmtId="177" fontId="33" fillId="9" borderId="98" xfId="15" applyNumberFormat="1" applyFont="1" applyFill="1" applyBorder="1" applyAlignment="1" applyProtection="1">
      <alignment horizontal="right" vertical="center" shrinkToFit="1"/>
      <protection locked="0"/>
    </xf>
    <xf numFmtId="177" fontId="33" fillId="9" borderId="99" xfId="15" applyNumberFormat="1" applyFont="1" applyFill="1" applyBorder="1" applyAlignment="1" applyProtection="1">
      <alignment horizontal="right" vertical="center" shrinkToFit="1"/>
      <protection locked="0"/>
    </xf>
    <xf numFmtId="177" fontId="33" fillId="9" borderId="100" xfId="15" applyNumberFormat="1" applyFont="1" applyFill="1" applyBorder="1" applyAlignment="1" applyProtection="1">
      <alignment horizontal="right" vertical="center" shrinkToFit="1"/>
      <protection locked="0"/>
    </xf>
    <xf numFmtId="177" fontId="37" fillId="9" borderId="98" xfId="15" applyNumberFormat="1" applyFont="1" applyFill="1" applyBorder="1" applyAlignment="1" applyProtection="1">
      <alignment horizontal="right" vertical="center" shrinkToFit="1"/>
      <protection locked="0"/>
    </xf>
    <xf numFmtId="177" fontId="37" fillId="9" borderId="99" xfId="15" applyNumberFormat="1" applyFont="1" applyFill="1" applyBorder="1" applyAlignment="1" applyProtection="1">
      <alignment horizontal="right" vertical="center" shrinkToFit="1"/>
      <protection locked="0"/>
    </xf>
    <xf numFmtId="177" fontId="37" fillId="9" borderId="100" xfId="15" applyNumberFormat="1" applyFont="1" applyFill="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9" borderId="98" xfId="0" applyFont="1" applyFill="1" applyBorder="1" applyAlignment="1" applyProtection="1">
      <alignment horizontal="left" vertical="center" shrinkToFit="1"/>
      <protection locked="0"/>
    </xf>
    <xf numFmtId="0" fontId="33" fillId="9" borderId="99" xfId="0" applyFont="1" applyFill="1" applyBorder="1" applyAlignment="1" applyProtection="1">
      <alignment horizontal="left" vertical="center" shrinkToFit="1"/>
      <protection locked="0"/>
    </xf>
    <xf numFmtId="0" fontId="33" fillId="9" borderId="100" xfId="0" applyFont="1" applyFill="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9" borderId="112" xfId="15" applyNumberFormat="1" applyFont="1" applyFill="1" applyBorder="1" applyAlignment="1" applyProtection="1">
      <alignment horizontal="right" vertical="center" shrinkToFit="1"/>
      <protection locked="0"/>
    </xf>
    <xf numFmtId="177" fontId="33" fillId="9" borderId="113" xfId="15" applyNumberFormat="1" applyFont="1" applyFill="1" applyBorder="1" applyAlignment="1" applyProtection="1">
      <alignment horizontal="right" vertical="center" shrinkToFit="1"/>
      <protection locked="0"/>
    </xf>
    <xf numFmtId="177" fontId="33" fillId="9" borderId="114" xfId="15" applyNumberFormat="1" applyFont="1" applyFill="1" applyBorder="1" applyAlignment="1" applyProtection="1">
      <alignment horizontal="right" vertical="center" shrinkToFit="1"/>
      <protection locked="0"/>
    </xf>
    <xf numFmtId="0" fontId="33" fillId="9" borderId="112" xfId="15" applyNumberFormat="1" applyFont="1" applyFill="1" applyBorder="1" applyAlignment="1" applyProtection="1">
      <alignment horizontal="left" vertical="center" shrinkToFit="1"/>
      <protection locked="0"/>
    </xf>
    <xf numFmtId="0" fontId="33" fillId="9" borderId="113" xfId="15" applyNumberFormat="1" applyFont="1" applyFill="1" applyBorder="1" applyAlignment="1" applyProtection="1">
      <alignment horizontal="left" vertical="center" shrinkToFit="1"/>
      <protection locked="0"/>
    </xf>
    <xf numFmtId="0" fontId="33" fillId="9" borderId="119" xfId="15" applyNumberFormat="1" applyFont="1" applyFill="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7" fillId="9" borderId="112" xfId="15" applyNumberFormat="1" applyFont="1" applyFill="1" applyBorder="1" applyAlignment="1" applyProtection="1">
      <alignment horizontal="right" vertical="center" shrinkToFit="1"/>
      <protection locked="0"/>
    </xf>
    <xf numFmtId="177" fontId="37" fillId="9" borderId="113" xfId="15" applyNumberFormat="1" applyFont="1" applyFill="1" applyBorder="1" applyAlignment="1" applyProtection="1">
      <alignment horizontal="right" vertical="center" shrinkToFit="1"/>
      <protection locked="0"/>
    </xf>
    <xf numFmtId="177" fontId="37" fillId="9" borderId="114" xfId="15" applyNumberFormat="1" applyFont="1" applyFill="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9" borderId="112" xfId="0" applyFont="1" applyFill="1" applyBorder="1" applyAlignment="1" applyProtection="1">
      <alignment horizontal="left" vertical="center" shrinkToFit="1"/>
      <protection locked="0"/>
    </xf>
    <xf numFmtId="0" fontId="33" fillId="9" borderId="113" xfId="0" applyFont="1" applyFill="1" applyBorder="1" applyAlignment="1" applyProtection="1">
      <alignment horizontal="left" vertical="center" shrinkToFit="1"/>
      <protection locked="0"/>
    </xf>
    <xf numFmtId="0" fontId="33" fillId="9" borderId="114" xfId="0" applyFont="1" applyFill="1" applyBorder="1" applyAlignment="1" applyProtection="1">
      <alignment horizontal="left" vertical="center" shrinkToFit="1"/>
      <protection locked="0"/>
    </xf>
    <xf numFmtId="0" fontId="33" fillId="9" borderId="112" xfId="15" applyFont="1" applyFill="1" applyBorder="1" applyAlignment="1" applyProtection="1">
      <alignment horizontal="left" vertical="center" shrinkToFit="1"/>
      <protection locked="0"/>
    </xf>
    <xf numFmtId="0" fontId="33" fillId="9" borderId="113" xfId="15" applyFont="1" applyFill="1" applyBorder="1" applyAlignment="1" applyProtection="1">
      <alignment horizontal="left" vertical="center" shrinkToFit="1"/>
      <protection locked="0"/>
    </xf>
    <xf numFmtId="0" fontId="33" fillId="9" borderId="114" xfId="15" applyFont="1" applyFill="1" applyBorder="1" applyAlignment="1" applyProtection="1">
      <alignment horizontal="left" vertical="center" shrinkToFit="1"/>
      <protection locked="0"/>
    </xf>
    <xf numFmtId="0" fontId="37" fillId="9" borderId="112" xfId="0" applyFont="1" applyFill="1" applyBorder="1" applyAlignment="1" applyProtection="1">
      <alignment horizontal="left" vertical="center" shrinkToFit="1"/>
      <protection locked="0"/>
    </xf>
    <xf numFmtId="0" fontId="37" fillId="9" borderId="113" xfId="0" applyFont="1" applyFill="1" applyBorder="1" applyAlignment="1" applyProtection="1">
      <alignment horizontal="left" vertical="center" shrinkToFit="1"/>
      <protection locked="0"/>
    </xf>
    <xf numFmtId="0" fontId="37" fillId="9" borderId="114" xfId="0" applyFont="1" applyFill="1" applyBorder="1" applyAlignment="1" applyProtection="1">
      <alignment horizontal="lef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177" fontId="33" fillId="0" borderId="112" xfId="15" applyNumberFormat="1" applyFont="1" applyFill="1" applyBorder="1" applyAlignment="1" applyProtection="1">
      <alignment horizontal="right" vertical="center" shrinkToFit="1"/>
      <protection locked="0"/>
    </xf>
    <xf numFmtId="177" fontId="33" fillId="0" borderId="113" xfId="15" applyNumberFormat="1" applyFont="1" applyFill="1" applyBorder="1" applyAlignment="1" applyProtection="1">
      <alignment horizontal="right" vertical="center" shrinkToFit="1"/>
      <protection locked="0"/>
    </xf>
    <xf numFmtId="177" fontId="33" fillId="0" borderId="114" xfId="15" applyNumberFormat="1" applyFont="1" applyFill="1" applyBorder="1" applyAlignment="1" applyProtection="1">
      <alignment horizontal="right" vertical="center" shrinkToFit="1"/>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187" fontId="33" fillId="0" borderId="103" xfId="12" applyNumberFormat="1" applyFont="1" applyBorder="1" applyAlignment="1" applyProtection="1">
      <alignment horizontal="right" vertical="center" shrinkToFit="1"/>
      <protection locked="0"/>
    </xf>
    <xf numFmtId="187" fontId="33" fillId="0" borderId="99" xfId="12" applyNumberFormat="1" applyFont="1" applyBorder="1" applyAlignment="1" applyProtection="1">
      <alignment horizontal="right" vertical="center" shrinkToFit="1"/>
      <protection locked="0"/>
    </xf>
    <xf numFmtId="187" fontId="33" fillId="0" borderId="107" xfId="12" applyNumberFormat="1" applyFont="1" applyBorder="1" applyAlignment="1" applyProtection="1">
      <alignment horizontal="right" vertical="center" shrinkToFit="1"/>
      <protection locked="0"/>
    </xf>
    <xf numFmtId="0" fontId="33" fillId="0" borderId="103"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10" xfId="12" applyFont="1" applyBorder="1" applyAlignment="1" applyProtection="1">
      <alignment horizontal="left" vertical="center" shrinkToFit="1"/>
      <protection locked="0"/>
    </xf>
    <xf numFmtId="0" fontId="33" fillId="0" borderId="98" xfId="14" applyFont="1" applyFill="1" applyBorder="1" applyAlignment="1" applyProtection="1">
      <alignment horizontal="left" vertical="center" shrinkToFit="1"/>
      <protection locked="0"/>
    </xf>
    <xf numFmtId="0" fontId="33" fillId="0" borderId="99" xfId="14" applyFont="1" applyFill="1" applyBorder="1" applyAlignment="1" applyProtection="1">
      <alignment horizontal="left" vertical="center" shrinkToFit="1"/>
      <protection locked="0"/>
    </xf>
    <xf numFmtId="0" fontId="33" fillId="0" borderId="100" xfId="14" applyFont="1" applyFill="1" applyBorder="1" applyAlignment="1" applyProtection="1">
      <alignment horizontal="left" vertical="center" shrinkToFit="1"/>
      <protection locked="0"/>
    </xf>
    <xf numFmtId="177" fontId="33" fillId="0" borderId="98" xfId="14" applyNumberFormat="1" applyFont="1" applyBorder="1" applyAlignment="1" applyProtection="1">
      <alignment horizontal="right" vertical="center" shrinkToFit="1"/>
      <protection locked="0"/>
    </xf>
    <xf numFmtId="177" fontId="33" fillId="0" borderId="99" xfId="14" applyNumberFormat="1" applyFont="1" applyBorder="1" applyAlignment="1" applyProtection="1">
      <alignment horizontal="right" vertical="center" shrinkToFit="1"/>
      <protection locked="0"/>
    </xf>
    <xf numFmtId="177" fontId="33" fillId="0" borderId="107" xfId="14" applyNumberFormat="1" applyFont="1" applyBorder="1" applyAlignment="1" applyProtection="1">
      <alignment horizontal="right" vertical="center" shrinkToFit="1"/>
      <protection locked="0"/>
    </xf>
    <xf numFmtId="177" fontId="33" fillId="0" borderId="110" xfId="14" applyNumberFormat="1" applyFont="1" applyBorder="1" applyAlignment="1" applyProtection="1">
      <alignment horizontal="right" vertical="center" shrinkToFit="1"/>
      <protection locked="0"/>
    </xf>
    <xf numFmtId="177" fontId="33" fillId="0" borderId="182" xfId="14" applyNumberFormat="1" applyFont="1" applyBorder="1" applyAlignment="1" applyProtection="1">
      <alignment horizontal="right" vertical="center" shrinkToFit="1"/>
      <protection locked="0"/>
    </xf>
    <xf numFmtId="0" fontId="33" fillId="0" borderId="112" xfId="14" applyFont="1" applyFill="1" applyBorder="1" applyAlignment="1" applyProtection="1">
      <alignment horizontal="left" vertical="center" shrinkToFit="1"/>
      <protection locked="0"/>
    </xf>
    <xf numFmtId="0" fontId="33" fillId="0" borderId="113" xfId="14" applyFont="1" applyFill="1" applyBorder="1" applyAlignment="1" applyProtection="1">
      <alignment horizontal="left" vertical="center" shrinkToFit="1"/>
      <protection locked="0"/>
    </xf>
    <xf numFmtId="0" fontId="33" fillId="0" borderId="114" xfId="14" applyFont="1" applyFill="1" applyBorder="1" applyAlignment="1" applyProtection="1">
      <alignment horizontal="left" vertical="center" shrinkToFit="1"/>
      <protection locked="0"/>
    </xf>
    <xf numFmtId="177" fontId="33" fillId="0" borderId="112" xfId="14" applyNumberFormat="1" applyFont="1" applyBorder="1" applyAlignment="1" applyProtection="1">
      <alignment horizontal="right" vertical="center" shrinkToFit="1"/>
      <protection locked="0"/>
    </xf>
    <xf numFmtId="177" fontId="33" fillId="0" borderId="120" xfId="14" applyNumberFormat="1" applyFont="1" applyBorder="1" applyAlignment="1" applyProtection="1">
      <alignment horizontal="right" vertical="center" shrinkToFit="1"/>
      <protection locked="0"/>
    </xf>
    <xf numFmtId="0" fontId="33" fillId="0" borderId="117"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9" xfId="12" applyFont="1" applyBorder="1" applyAlignment="1" applyProtection="1">
      <alignment horizontal="lef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87" fontId="33" fillId="0" borderId="117" xfId="12" applyNumberFormat="1" applyFont="1" applyBorder="1" applyAlignment="1" applyProtection="1">
      <alignment horizontal="right" vertical="center" shrinkToFit="1"/>
      <protection locked="0"/>
    </xf>
    <xf numFmtId="187" fontId="33" fillId="0" borderId="113" xfId="12" applyNumberFormat="1" applyFont="1" applyBorder="1" applyAlignment="1" applyProtection="1">
      <alignment horizontal="right" vertical="center" shrinkToFit="1"/>
      <protection locked="0"/>
    </xf>
    <xf numFmtId="187" fontId="33" fillId="0" borderId="120" xfId="12" applyNumberFormat="1" applyFont="1" applyBorder="1" applyAlignment="1" applyProtection="1">
      <alignment horizontal="right" vertical="center" shrinkToFit="1"/>
      <protection locked="0"/>
    </xf>
    <xf numFmtId="0" fontId="33" fillId="0" borderId="117" xfId="12" applyFont="1" applyFill="1" applyBorder="1" applyAlignment="1" applyProtection="1">
      <alignment horizontal="left" vertical="center" shrinkToFit="1"/>
      <protection locked="0"/>
    </xf>
    <xf numFmtId="0" fontId="33" fillId="0" borderId="113" xfId="12" applyFont="1" applyFill="1" applyBorder="1" applyAlignment="1" applyProtection="1">
      <alignment horizontal="left" vertical="center" shrinkToFit="1"/>
      <protection locked="0"/>
    </xf>
    <xf numFmtId="0" fontId="33" fillId="0" borderId="119" xfId="12" applyFont="1" applyFill="1" applyBorder="1" applyAlignment="1" applyProtection="1">
      <alignment horizontal="left" vertical="center" shrinkToFit="1"/>
      <protection locked="0"/>
    </xf>
    <xf numFmtId="177" fontId="33" fillId="0" borderId="118" xfId="12" applyNumberFormat="1" applyFont="1" applyBorder="1" applyAlignment="1" applyProtection="1">
      <alignment horizontal="right" vertical="center" shrinkToFit="1"/>
      <protection locked="0"/>
    </xf>
    <xf numFmtId="177" fontId="33" fillId="0" borderId="117" xfId="12" applyNumberFormat="1" applyFont="1" applyFill="1" applyBorder="1" applyAlignment="1" applyProtection="1">
      <alignment horizontal="right" vertical="center" shrinkToFit="1"/>
      <protection locked="0"/>
    </xf>
    <xf numFmtId="177" fontId="33" fillId="0" borderId="113" xfId="12" applyNumberFormat="1" applyFont="1" applyFill="1" applyBorder="1" applyAlignment="1" applyProtection="1">
      <alignment horizontal="right" vertical="center" shrinkToFit="1"/>
      <protection locked="0"/>
    </xf>
    <xf numFmtId="177" fontId="33" fillId="0" borderId="120" xfId="12" applyNumberFormat="1" applyFont="1" applyFill="1" applyBorder="1" applyAlignment="1" applyProtection="1">
      <alignment horizontal="right" vertical="center" shrinkToFit="1"/>
      <protection locked="0"/>
    </xf>
    <xf numFmtId="177" fontId="37" fillId="0" borderId="112" xfId="15" applyNumberFormat="1" applyFont="1" applyFill="1" applyBorder="1" applyAlignment="1" applyProtection="1">
      <alignment horizontal="right" vertical="center" shrinkToFit="1"/>
      <protection locked="0"/>
    </xf>
    <xf numFmtId="177" fontId="37" fillId="0" borderId="113" xfId="15" applyNumberFormat="1" applyFont="1" applyFill="1" applyBorder="1" applyAlignment="1" applyProtection="1">
      <alignment horizontal="right" vertical="center" shrinkToFit="1"/>
      <protection locked="0"/>
    </xf>
    <xf numFmtId="177" fontId="37" fillId="0" borderId="114" xfId="15" applyNumberFormat="1" applyFont="1" applyFill="1" applyBorder="1" applyAlignment="1" applyProtection="1">
      <alignment horizontal="righ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36"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37"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112" xfId="12" applyFont="1" applyFill="1" applyBorder="1" applyAlignment="1" applyProtection="1">
      <alignment horizontal="left" vertical="center" shrinkToFit="1"/>
      <protection locked="0"/>
    </xf>
    <xf numFmtId="0" fontId="33" fillId="0" borderId="114" xfId="12" applyFont="1" applyFill="1" applyBorder="1" applyAlignment="1" applyProtection="1">
      <alignment horizontal="left" vertical="center" shrinkToFit="1"/>
      <protection locked="0"/>
    </xf>
    <xf numFmtId="177" fontId="33" fillId="0" borderId="112" xfId="12" applyNumberFormat="1" applyFont="1" applyFill="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6" borderId="139" xfId="12" applyFont="1" applyFill="1" applyBorder="1" applyAlignment="1" applyProtection="1">
      <alignment horizontal="left" vertical="center" shrinkToFit="1"/>
      <protection locked="0"/>
    </xf>
    <xf numFmtId="0" fontId="33" fillId="6" borderId="140" xfId="12" applyFont="1" applyFill="1" applyBorder="1" applyAlignment="1" applyProtection="1">
      <alignment horizontal="left" vertical="center" shrinkToFit="1"/>
      <protection locked="0"/>
    </xf>
    <xf numFmtId="0" fontId="33" fillId="6" borderId="141"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44"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48"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49"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45"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47"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46"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0" xfId="14" applyNumberFormat="1" applyFont="1" applyFill="1" applyBorder="1" applyAlignment="1" applyProtection="1">
      <alignment horizontal="right" vertical="center" shrinkToFit="1"/>
    </xf>
    <xf numFmtId="177" fontId="33" fillId="6" borderId="151" xfId="14" applyNumberFormat="1" applyFont="1" applyFill="1" applyBorder="1" applyAlignment="1" applyProtection="1">
      <alignment horizontal="right" vertical="center" shrinkToFit="1"/>
    </xf>
    <xf numFmtId="177" fontId="33" fillId="6" borderId="152" xfId="14" applyNumberFormat="1" applyFont="1" applyFill="1" applyBorder="1" applyAlignment="1" applyProtection="1">
      <alignment horizontal="right" vertical="center" shrinkToFit="1"/>
    </xf>
    <xf numFmtId="177" fontId="33" fillId="6" borderId="153" xfId="14" applyNumberFormat="1" applyFont="1" applyFill="1" applyBorder="1" applyAlignment="1" applyProtection="1">
      <alignment horizontal="right" vertical="center" shrinkToFit="1"/>
    </xf>
    <xf numFmtId="177" fontId="33" fillId="6" borderId="154"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55"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2"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57"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7" fontId="33" fillId="6" borderId="161"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66" xfId="14" applyNumberFormat="1" applyFont="1" applyFill="1" applyBorder="1" applyAlignment="1" applyProtection="1">
      <alignment horizontal="right" vertical="center" shrinkToFit="1"/>
    </xf>
    <xf numFmtId="177" fontId="33" fillId="6" borderId="167"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164" xfId="14" applyNumberFormat="1" applyFont="1" applyFill="1" applyBorder="1" applyAlignment="1" applyProtection="1">
      <alignment horizontal="right" vertical="center" shrinkToFit="1"/>
    </xf>
    <xf numFmtId="187" fontId="33" fillId="6" borderId="165"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75" xfId="14" applyNumberFormat="1" applyFont="1" applyFill="1" applyBorder="1" applyAlignment="1" applyProtection="1">
      <alignment horizontal="right" vertical="center" shrinkToFit="1"/>
    </xf>
    <xf numFmtId="188" fontId="33" fillId="6" borderId="176" xfId="14" applyNumberFormat="1" applyFont="1" applyFill="1" applyBorder="1" applyAlignment="1" applyProtection="1">
      <alignment horizontal="right" vertical="center" shrinkToFit="1"/>
    </xf>
    <xf numFmtId="188" fontId="33" fillId="6" borderId="17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0" xfId="14" applyNumberFormat="1" applyFont="1" applyFill="1" applyBorder="1" applyAlignment="1" applyProtection="1">
      <alignment horizontal="right" vertical="center" shrinkToFit="1"/>
    </xf>
    <xf numFmtId="187" fontId="33" fillId="6" borderId="151" xfId="14" applyNumberFormat="1" applyFont="1" applyFill="1" applyBorder="1" applyAlignment="1" applyProtection="1">
      <alignment horizontal="right" vertical="center" shrinkToFit="1"/>
    </xf>
    <xf numFmtId="187" fontId="33" fillId="6" borderId="154"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2"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3"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53572</c:v>
                </c:pt>
                <c:pt idx="1">
                  <c:v>51898</c:v>
                </c:pt>
                <c:pt idx="2">
                  <c:v>51684</c:v>
                </c:pt>
                <c:pt idx="3">
                  <c:v>52897</c:v>
                </c:pt>
                <c:pt idx="4">
                  <c:v>54945</c:v>
                </c:pt>
              </c:numCache>
            </c:numRef>
          </c:val>
          <c:smooth val="0"/>
          <c:extLst>
            <c:ext xmlns:c16="http://schemas.microsoft.com/office/drawing/2014/chart" uri="{C3380CC4-5D6E-409C-BE32-E72D297353CC}">
              <c16:uniqueId val="{00000000-A371-4691-A7E6-AE384C8B0EE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55514</c:v>
                </c:pt>
                <c:pt idx="1">
                  <c:v>52148</c:v>
                </c:pt>
                <c:pt idx="2">
                  <c:v>59121</c:v>
                </c:pt>
                <c:pt idx="3">
                  <c:v>59757</c:v>
                </c:pt>
                <c:pt idx="4">
                  <c:v>56727</c:v>
                </c:pt>
              </c:numCache>
            </c:numRef>
          </c:val>
          <c:smooth val="0"/>
          <c:extLst>
            <c:ext xmlns:c16="http://schemas.microsoft.com/office/drawing/2014/chart" uri="{C3380CC4-5D6E-409C-BE32-E72D297353CC}">
              <c16:uniqueId val="{00000001-A371-4691-A7E6-AE384C8B0EE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64000"/>
          <c:min val="4600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0.41</c:v>
                </c:pt>
                <c:pt idx="1">
                  <c:v>0.33</c:v>
                </c:pt>
                <c:pt idx="2">
                  <c:v>0.24</c:v>
                </c:pt>
                <c:pt idx="3">
                  <c:v>0.61</c:v>
                </c:pt>
                <c:pt idx="4">
                  <c:v>0.46</c:v>
                </c:pt>
              </c:numCache>
            </c:numRef>
          </c:val>
          <c:extLst>
            <c:ext xmlns:c16="http://schemas.microsoft.com/office/drawing/2014/chart" uri="{C3380CC4-5D6E-409C-BE32-E72D297353CC}">
              <c16:uniqueId val="{00000000-AA10-4A13-AB8D-2A25281896D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2.89</c:v>
                </c:pt>
                <c:pt idx="1">
                  <c:v>3.35</c:v>
                </c:pt>
                <c:pt idx="2">
                  <c:v>3.35</c:v>
                </c:pt>
                <c:pt idx="3">
                  <c:v>2.95</c:v>
                </c:pt>
                <c:pt idx="4">
                  <c:v>2.94</c:v>
                </c:pt>
              </c:numCache>
            </c:numRef>
          </c:val>
          <c:extLst>
            <c:ext xmlns:c16="http://schemas.microsoft.com/office/drawing/2014/chart" uri="{C3380CC4-5D6E-409C-BE32-E72D297353CC}">
              <c16:uniqueId val="{00000001-AA10-4A13-AB8D-2A25281896D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0.41</c:v>
                </c:pt>
                <c:pt idx="1">
                  <c:v>0.4</c:v>
                </c:pt>
                <c:pt idx="2">
                  <c:v>-0.08</c:v>
                </c:pt>
                <c:pt idx="3">
                  <c:v>0.4</c:v>
                </c:pt>
                <c:pt idx="4">
                  <c:v>-0.14000000000000001</c:v>
                </c:pt>
              </c:numCache>
            </c:numRef>
          </c:val>
          <c:smooth val="0"/>
          <c:extLst>
            <c:ext xmlns:c16="http://schemas.microsoft.com/office/drawing/2014/chart" uri="{C3380CC4-5D6E-409C-BE32-E72D297353CC}">
              <c16:uniqueId val="{00000002-AA10-4A13-AB8D-2A25281896D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1.19</c:v>
                </c:pt>
                <c:pt idx="2">
                  <c:v>#N/A</c:v>
                </c:pt>
                <c:pt idx="3">
                  <c:v>0.99</c:v>
                </c:pt>
                <c:pt idx="4">
                  <c:v>#N/A</c:v>
                </c:pt>
                <c:pt idx="5">
                  <c:v>1.07</c:v>
                </c:pt>
                <c:pt idx="6">
                  <c:v>#N/A</c:v>
                </c:pt>
                <c:pt idx="7">
                  <c:v>1.04</c:v>
                </c:pt>
                <c:pt idx="8">
                  <c:v>#N/A</c:v>
                </c:pt>
                <c:pt idx="9">
                  <c:v>0.57999999999999996</c:v>
                </c:pt>
              </c:numCache>
            </c:numRef>
          </c:val>
          <c:extLst>
            <c:ext xmlns:c16="http://schemas.microsoft.com/office/drawing/2014/chart" uri="{C3380CC4-5D6E-409C-BE32-E72D297353CC}">
              <c16:uniqueId val="{00000000-A127-488E-80B2-CB274A1D6B7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127-488E-80B2-CB274A1D6B72}"/>
            </c:ext>
          </c:extLst>
        </c:ser>
        <c:ser>
          <c:idx val="2"/>
          <c:order val="2"/>
          <c:tx>
            <c:strRef>
              <c:f>データシート!$A$29</c:f>
              <c:strCache>
                <c:ptCount val="1"/>
                <c:pt idx="0">
                  <c:v>一般会計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0.41</c:v>
                </c:pt>
                <c:pt idx="2">
                  <c:v>#N/A</c:v>
                </c:pt>
                <c:pt idx="3">
                  <c:v>0.32</c:v>
                </c:pt>
                <c:pt idx="4">
                  <c:v>#N/A</c:v>
                </c:pt>
                <c:pt idx="5">
                  <c:v>0.23</c:v>
                </c:pt>
                <c:pt idx="6">
                  <c:v>#N/A</c:v>
                </c:pt>
                <c:pt idx="7">
                  <c:v>0.38</c:v>
                </c:pt>
                <c:pt idx="8">
                  <c:v>#N/A</c:v>
                </c:pt>
                <c:pt idx="9">
                  <c:v>0.46</c:v>
                </c:pt>
              </c:numCache>
            </c:numRef>
          </c:val>
          <c:extLst>
            <c:ext xmlns:c16="http://schemas.microsoft.com/office/drawing/2014/chart" uri="{C3380CC4-5D6E-409C-BE32-E72D297353CC}">
              <c16:uniqueId val="{00000002-A127-488E-80B2-CB274A1D6B72}"/>
            </c:ext>
          </c:extLst>
        </c:ser>
        <c:ser>
          <c:idx val="3"/>
          <c:order val="3"/>
          <c:tx>
            <c:strRef>
              <c:f>データシート!$A$30</c:f>
              <c:strCache>
                <c:ptCount val="1"/>
                <c:pt idx="0">
                  <c:v>介護保険事業費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0.54</c:v>
                </c:pt>
                <c:pt idx="2">
                  <c:v>#N/A</c:v>
                </c:pt>
                <c:pt idx="3">
                  <c:v>0.28000000000000003</c:v>
                </c:pt>
                <c:pt idx="4">
                  <c:v>#N/A</c:v>
                </c:pt>
                <c:pt idx="5">
                  <c:v>0.61</c:v>
                </c:pt>
                <c:pt idx="6">
                  <c:v>#N/A</c:v>
                </c:pt>
                <c:pt idx="7">
                  <c:v>0.93</c:v>
                </c:pt>
                <c:pt idx="8">
                  <c:v>#N/A</c:v>
                </c:pt>
                <c:pt idx="9">
                  <c:v>0.47</c:v>
                </c:pt>
              </c:numCache>
            </c:numRef>
          </c:val>
          <c:extLst>
            <c:ext xmlns:c16="http://schemas.microsoft.com/office/drawing/2014/chart" uri="{C3380CC4-5D6E-409C-BE32-E72D297353CC}">
              <c16:uniqueId val="{00000003-A127-488E-80B2-CB274A1D6B72}"/>
            </c:ext>
          </c:extLst>
        </c:ser>
        <c:ser>
          <c:idx val="4"/>
          <c:order val="4"/>
          <c:tx>
            <c:strRef>
              <c:f>データシート!$A$31</c:f>
              <c:strCache>
                <c:ptCount val="1"/>
                <c:pt idx="0">
                  <c:v>高速鉄道事業会計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0.39</c:v>
                </c:pt>
                <c:pt idx="8">
                  <c:v>#N/A</c:v>
                </c:pt>
                <c:pt idx="9">
                  <c:v>1.06</c:v>
                </c:pt>
              </c:numCache>
            </c:numRef>
          </c:val>
          <c:extLst>
            <c:ext xmlns:c16="http://schemas.microsoft.com/office/drawing/2014/chart" uri="{C3380CC4-5D6E-409C-BE32-E72D297353CC}">
              <c16:uniqueId val="{00000004-A127-488E-80B2-CB274A1D6B72}"/>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4.8899999999999997</c:v>
                </c:pt>
                <c:pt idx="2">
                  <c:v>#N/A</c:v>
                </c:pt>
                <c:pt idx="3">
                  <c:v>4.49</c:v>
                </c:pt>
                <c:pt idx="4">
                  <c:v>#N/A</c:v>
                </c:pt>
                <c:pt idx="5">
                  <c:v>4.3099999999999996</c:v>
                </c:pt>
                <c:pt idx="6">
                  <c:v>#N/A</c:v>
                </c:pt>
                <c:pt idx="7">
                  <c:v>3.29</c:v>
                </c:pt>
                <c:pt idx="8">
                  <c:v>#N/A</c:v>
                </c:pt>
                <c:pt idx="9">
                  <c:v>3.61</c:v>
                </c:pt>
              </c:numCache>
            </c:numRef>
          </c:val>
          <c:extLst>
            <c:ext xmlns:c16="http://schemas.microsoft.com/office/drawing/2014/chart" uri="{C3380CC4-5D6E-409C-BE32-E72D297353CC}">
              <c16:uniqueId val="{00000005-A127-488E-80B2-CB274A1D6B72}"/>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7.08</c:v>
                </c:pt>
                <c:pt idx="2">
                  <c:v>#N/A</c:v>
                </c:pt>
                <c:pt idx="3">
                  <c:v>6.65</c:v>
                </c:pt>
                <c:pt idx="4">
                  <c:v>#N/A</c:v>
                </c:pt>
                <c:pt idx="5">
                  <c:v>6.63</c:v>
                </c:pt>
                <c:pt idx="6">
                  <c:v>#N/A</c:v>
                </c:pt>
                <c:pt idx="7">
                  <c:v>5.99</c:v>
                </c:pt>
                <c:pt idx="8">
                  <c:v>#N/A</c:v>
                </c:pt>
                <c:pt idx="9">
                  <c:v>6.12</c:v>
                </c:pt>
              </c:numCache>
            </c:numRef>
          </c:val>
          <c:extLst>
            <c:ext xmlns:c16="http://schemas.microsoft.com/office/drawing/2014/chart" uri="{C3380CC4-5D6E-409C-BE32-E72D297353CC}">
              <c16:uniqueId val="{00000006-A127-488E-80B2-CB274A1D6B72}"/>
            </c:ext>
          </c:extLst>
        </c:ser>
        <c:ser>
          <c:idx val="7"/>
          <c:order val="7"/>
          <c:tx>
            <c:strRef>
              <c:f>データシート!$A$34</c:f>
              <c:strCache>
                <c:ptCount val="1"/>
                <c:pt idx="0">
                  <c:v>港湾事業会計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2.2200000000000002</c:v>
                </c:pt>
                <c:pt idx="2">
                  <c:v>#N/A</c:v>
                </c:pt>
                <c:pt idx="3">
                  <c:v>3.64</c:v>
                </c:pt>
                <c:pt idx="4">
                  <c:v>#N/A</c:v>
                </c:pt>
                <c:pt idx="5">
                  <c:v>3.68</c:v>
                </c:pt>
                <c:pt idx="6">
                  <c:v>#N/A</c:v>
                </c:pt>
                <c:pt idx="7">
                  <c:v>3.25</c:v>
                </c:pt>
                <c:pt idx="8">
                  <c:v>#N/A</c:v>
                </c:pt>
                <c:pt idx="9">
                  <c:v>7.94</c:v>
                </c:pt>
              </c:numCache>
            </c:numRef>
          </c:val>
          <c:extLst>
            <c:ext xmlns:c16="http://schemas.microsoft.com/office/drawing/2014/chart" uri="{C3380CC4-5D6E-409C-BE32-E72D297353CC}">
              <c16:uniqueId val="{00000007-A127-488E-80B2-CB274A1D6B72}"/>
            </c:ext>
          </c:extLst>
        </c:ser>
        <c:ser>
          <c:idx val="8"/>
          <c:order val="8"/>
          <c:tx>
            <c:strRef>
              <c:f>データシート!$A$35</c:f>
              <c:strCache>
                <c:ptCount val="1"/>
                <c:pt idx="0">
                  <c:v>新都市整備事業会計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32.99</c:v>
                </c:pt>
                <c:pt idx="2">
                  <c:v>#N/A</c:v>
                </c:pt>
                <c:pt idx="3">
                  <c:v>30.08</c:v>
                </c:pt>
                <c:pt idx="4">
                  <c:v>#N/A</c:v>
                </c:pt>
                <c:pt idx="5">
                  <c:v>28.42</c:v>
                </c:pt>
                <c:pt idx="6">
                  <c:v>#N/A</c:v>
                </c:pt>
                <c:pt idx="7">
                  <c:v>25.74</c:v>
                </c:pt>
                <c:pt idx="8">
                  <c:v>#N/A</c:v>
                </c:pt>
                <c:pt idx="9">
                  <c:v>25.98</c:v>
                </c:pt>
              </c:numCache>
            </c:numRef>
          </c:val>
          <c:extLst>
            <c:ext xmlns:c16="http://schemas.microsoft.com/office/drawing/2014/chart" uri="{C3380CC4-5D6E-409C-BE32-E72D297353CC}">
              <c16:uniqueId val="{00000008-A127-488E-80B2-CB274A1D6B72}"/>
            </c:ext>
          </c:extLst>
        </c:ser>
        <c:ser>
          <c:idx val="9"/>
          <c:order val="9"/>
          <c:tx>
            <c:strRef>
              <c:f>データシート!$A$36</c:f>
              <c:strCache>
                <c:ptCount val="1"/>
                <c:pt idx="0">
                  <c:v>自動車事業会計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0.31</c:v>
                </c:pt>
                <c:pt idx="1">
                  <c:v>#N/A</c:v>
                </c:pt>
                <c:pt idx="2">
                  <c:v>0.41</c:v>
                </c:pt>
                <c:pt idx="3">
                  <c:v>#N/A</c:v>
                </c:pt>
                <c:pt idx="4">
                  <c:v>0.41</c:v>
                </c:pt>
                <c:pt idx="5">
                  <c:v>#N/A</c:v>
                </c:pt>
                <c:pt idx="6">
                  <c:v>0.39</c:v>
                </c:pt>
                <c:pt idx="7">
                  <c:v>#N/A</c:v>
                </c:pt>
                <c:pt idx="8">
                  <c:v>0.41</c:v>
                </c:pt>
                <c:pt idx="9">
                  <c:v>#N/A</c:v>
                </c:pt>
              </c:numCache>
            </c:numRef>
          </c:val>
          <c:extLst>
            <c:ext xmlns:c16="http://schemas.microsoft.com/office/drawing/2014/chart" uri="{C3380CC4-5D6E-409C-BE32-E72D297353CC}">
              <c16:uniqueId val="{00000009-A127-488E-80B2-CB274A1D6B7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90161</c:v>
                </c:pt>
                <c:pt idx="5">
                  <c:v>95681</c:v>
                </c:pt>
                <c:pt idx="8">
                  <c:v>92522</c:v>
                </c:pt>
                <c:pt idx="11">
                  <c:v>91085</c:v>
                </c:pt>
                <c:pt idx="14">
                  <c:v>91358</c:v>
                </c:pt>
              </c:numCache>
            </c:numRef>
          </c:val>
          <c:extLst>
            <c:ext xmlns:c16="http://schemas.microsoft.com/office/drawing/2014/chart" uri="{C3380CC4-5D6E-409C-BE32-E72D297353CC}">
              <c16:uniqueId val="{00000000-C58F-4FE1-B2B5-75A81397DAB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58F-4FE1-B2B5-75A81397DAB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1945</c:v>
                </c:pt>
                <c:pt idx="3">
                  <c:v>1749</c:v>
                </c:pt>
                <c:pt idx="6">
                  <c:v>1263</c:v>
                </c:pt>
                <c:pt idx="9">
                  <c:v>1033</c:v>
                </c:pt>
                <c:pt idx="12">
                  <c:v>599</c:v>
                </c:pt>
              </c:numCache>
            </c:numRef>
          </c:val>
          <c:extLst>
            <c:ext xmlns:c16="http://schemas.microsoft.com/office/drawing/2014/chart" uri="{C3380CC4-5D6E-409C-BE32-E72D297353CC}">
              <c16:uniqueId val="{00000002-C58F-4FE1-B2B5-75A81397DAB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1046</c:v>
                </c:pt>
                <c:pt idx="3">
                  <c:v>858</c:v>
                </c:pt>
                <c:pt idx="6">
                  <c:v>301</c:v>
                </c:pt>
                <c:pt idx="9">
                  <c:v>234</c:v>
                </c:pt>
                <c:pt idx="12">
                  <c:v>234</c:v>
                </c:pt>
              </c:numCache>
            </c:numRef>
          </c:val>
          <c:extLst>
            <c:ext xmlns:c16="http://schemas.microsoft.com/office/drawing/2014/chart" uri="{C3380CC4-5D6E-409C-BE32-E72D297353CC}">
              <c16:uniqueId val="{00000003-C58F-4FE1-B2B5-75A81397DAB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17447</c:v>
                </c:pt>
                <c:pt idx="3">
                  <c:v>21769</c:v>
                </c:pt>
                <c:pt idx="6">
                  <c:v>20375</c:v>
                </c:pt>
                <c:pt idx="9">
                  <c:v>20752</c:v>
                </c:pt>
                <c:pt idx="12">
                  <c:v>16106</c:v>
                </c:pt>
              </c:numCache>
            </c:numRef>
          </c:val>
          <c:extLst>
            <c:ext xmlns:c16="http://schemas.microsoft.com/office/drawing/2014/chart" uri="{C3380CC4-5D6E-409C-BE32-E72D297353CC}">
              <c16:uniqueId val="{00000004-C58F-4FE1-B2B5-75A81397DAB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36760</c:v>
                </c:pt>
                <c:pt idx="3">
                  <c:v>38279</c:v>
                </c:pt>
                <c:pt idx="6">
                  <c:v>39169</c:v>
                </c:pt>
                <c:pt idx="9">
                  <c:v>40483</c:v>
                </c:pt>
                <c:pt idx="12">
                  <c:v>41708</c:v>
                </c:pt>
              </c:numCache>
            </c:numRef>
          </c:val>
          <c:extLst>
            <c:ext xmlns:c16="http://schemas.microsoft.com/office/drawing/2014/chart" uri="{C3380CC4-5D6E-409C-BE32-E72D297353CC}">
              <c16:uniqueId val="{00000005-C58F-4FE1-B2B5-75A81397DAB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656</c:v>
                </c:pt>
                <c:pt idx="3">
                  <c:v>148</c:v>
                </c:pt>
                <c:pt idx="6">
                  <c:v>0</c:v>
                </c:pt>
                <c:pt idx="9">
                  <c:v>0</c:v>
                </c:pt>
                <c:pt idx="12">
                  <c:v>0</c:v>
                </c:pt>
              </c:numCache>
            </c:numRef>
          </c:val>
          <c:extLst>
            <c:ext xmlns:c16="http://schemas.microsoft.com/office/drawing/2014/chart" uri="{C3380CC4-5D6E-409C-BE32-E72D297353CC}">
              <c16:uniqueId val="{00000006-C58F-4FE1-B2B5-75A81397DAB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56821</c:v>
                </c:pt>
                <c:pt idx="3">
                  <c:v>55199</c:v>
                </c:pt>
                <c:pt idx="6">
                  <c:v>55919</c:v>
                </c:pt>
                <c:pt idx="9">
                  <c:v>49469</c:v>
                </c:pt>
                <c:pt idx="12">
                  <c:v>48267</c:v>
                </c:pt>
              </c:numCache>
            </c:numRef>
          </c:val>
          <c:extLst>
            <c:ext xmlns:c16="http://schemas.microsoft.com/office/drawing/2014/chart" uri="{C3380CC4-5D6E-409C-BE32-E72D297353CC}">
              <c16:uniqueId val="{00000007-C58F-4FE1-B2B5-75A81397DAB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24514</c:v>
                </c:pt>
                <c:pt idx="2">
                  <c:v>#N/A</c:v>
                </c:pt>
                <c:pt idx="3">
                  <c:v>#N/A</c:v>
                </c:pt>
                <c:pt idx="4">
                  <c:v>22321</c:v>
                </c:pt>
                <c:pt idx="5">
                  <c:v>#N/A</c:v>
                </c:pt>
                <c:pt idx="6">
                  <c:v>#N/A</c:v>
                </c:pt>
                <c:pt idx="7">
                  <c:v>24505</c:v>
                </c:pt>
                <c:pt idx="8">
                  <c:v>#N/A</c:v>
                </c:pt>
                <c:pt idx="9">
                  <c:v>#N/A</c:v>
                </c:pt>
                <c:pt idx="10">
                  <c:v>20886</c:v>
                </c:pt>
                <c:pt idx="11">
                  <c:v>#N/A</c:v>
                </c:pt>
                <c:pt idx="12">
                  <c:v>#N/A</c:v>
                </c:pt>
                <c:pt idx="13">
                  <c:v>15556</c:v>
                </c:pt>
                <c:pt idx="14">
                  <c:v>#N/A</c:v>
                </c:pt>
              </c:numCache>
            </c:numRef>
          </c:val>
          <c:smooth val="0"/>
          <c:extLst>
            <c:ext xmlns:c16="http://schemas.microsoft.com/office/drawing/2014/chart" uri="{C3380CC4-5D6E-409C-BE32-E72D297353CC}">
              <c16:uniqueId val="{00000008-C58F-4FE1-B2B5-75A81397DAB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747341</c:v>
                </c:pt>
                <c:pt idx="5">
                  <c:v>749066</c:v>
                </c:pt>
                <c:pt idx="8">
                  <c:v>748640</c:v>
                </c:pt>
                <c:pt idx="11">
                  <c:v>763524</c:v>
                </c:pt>
                <c:pt idx="14">
                  <c:v>775260</c:v>
                </c:pt>
              </c:numCache>
            </c:numRef>
          </c:val>
          <c:extLst>
            <c:ext xmlns:c16="http://schemas.microsoft.com/office/drawing/2014/chart" uri="{C3380CC4-5D6E-409C-BE32-E72D297353CC}">
              <c16:uniqueId val="{00000000-3E3F-40DB-AE88-D2E8C9A9C8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244838</c:v>
                </c:pt>
                <c:pt idx="5">
                  <c:v>232175</c:v>
                </c:pt>
                <c:pt idx="8">
                  <c:v>224070</c:v>
                </c:pt>
                <c:pt idx="11">
                  <c:v>218696</c:v>
                </c:pt>
                <c:pt idx="14">
                  <c:v>208380</c:v>
                </c:pt>
              </c:numCache>
            </c:numRef>
          </c:val>
          <c:extLst>
            <c:ext xmlns:c16="http://schemas.microsoft.com/office/drawing/2014/chart" uri="{C3380CC4-5D6E-409C-BE32-E72D297353CC}">
              <c16:uniqueId val="{00000001-3E3F-40DB-AE88-D2E8C9A9C8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258654</c:v>
                </c:pt>
                <c:pt idx="5">
                  <c:v>264863</c:v>
                </c:pt>
                <c:pt idx="8">
                  <c:v>267838</c:v>
                </c:pt>
                <c:pt idx="11">
                  <c:v>281632</c:v>
                </c:pt>
                <c:pt idx="14">
                  <c:v>299089</c:v>
                </c:pt>
              </c:numCache>
            </c:numRef>
          </c:val>
          <c:extLst>
            <c:ext xmlns:c16="http://schemas.microsoft.com/office/drawing/2014/chart" uri="{C3380CC4-5D6E-409C-BE32-E72D297353CC}">
              <c16:uniqueId val="{00000002-3E3F-40DB-AE88-D2E8C9A9C8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E3F-40DB-AE88-D2E8C9A9C8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E3F-40DB-AE88-D2E8C9A9C8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2445</c:v>
                </c:pt>
                <c:pt idx="3">
                  <c:v>2142</c:v>
                </c:pt>
                <c:pt idx="6">
                  <c:v>1582</c:v>
                </c:pt>
                <c:pt idx="9">
                  <c:v>1016</c:v>
                </c:pt>
                <c:pt idx="12">
                  <c:v>7032</c:v>
                </c:pt>
              </c:numCache>
            </c:numRef>
          </c:val>
          <c:extLst>
            <c:ext xmlns:c16="http://schemas.microsoft.com/office/drawing/2014/chart" uri="{C3380CC4-5D6E-409C-BE32-E72D297353CC}">
              <c16:uniqueId val="{00000005-3E3F-40DB-AE88-D2E8C9A9C8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103299</c:v>
                </c:pt>
                <c:pt idx="3">
                  <c:v>95839</c:v>
                </c:pt>
                <c:pt idx="6">
                  <c:v>95086</c:v>
                </c:pt>
                <c:pt idx="9">
                  <c:v>139918</c:v>
                </c:pt>
                <c:pt idx="12">
                  <c:v>132469</c:v>
                </c:pt>
              </c:numCache>
            </c:numRef>
          </c:val>
          <c:extLst>
            <c:ext xmlns:c16="http://schemas.microsoft.com/office/drawing/2014/chart" uri="{C3380CC4-5D6E-409C-BE32-E72D297353CC}">
              <c16:uniqueId val="{00000006-3E3F-40DB-AE88-D2E8C9A9C8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1950</c:v>
                </c:pt>
                <c:pt idx="3">
                  <c:v>1132</c:v>
                </c:pt>
                <c:pt idx="6">
                  <c:v>843</c:v>
                </c:pt>
                <c:pt idx="9">
                  <c:v>628</c:v>
                </c:pt>
                <c:pt idx="12">
                  <c:v>456</c:v>
                </c:pt>
              </c:numCache>
            </c:numRef>
          </c:val>
          <c:extLst>
            <c:ext xmlns:c16="http://schemas.microsoft.com/office/drawing/2014/chart" uri="{C3380CC4-5D6E-409C-BE32-E72D297353CC}">
              <c16:uniqueId val="{00000007-3E3F-40DB-AE88-D2E8C9A9C8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190496</c:v>
                </c:pt>
                <c:pt idx="3">
                  <c:v>180858</c:v>
                </c:pt>
                <c:pt idx="6">
                  <c:v>184758</c:v>
                </c:pt>
                <c:pt idx="9">
                  <c:v>182768</c:v>
                </c:pt>
                <c:pt idx="12">
                  <c:v>173599</c:v>
                </c:pt>
              </c:numCache>
            </c:numRef>
          </c:val>
          <c:extLst>
            <c:ext xmlns:c16="http://schemas.microsoft.com/office/drawing/2014/chart" uri="{C3380CC4-5D6E-409C-BE32-E72D297353CC}">
              <c16:uniqueId val="{00000008-3E3F-40DB-AE88-D2E8C9A9C8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13034</c:v>
                </c:pt>
                <c:pt idx="3">
                  <c:v>20059</c:v>
                </c:pt>
                <c:pt idx="6">
                  <c:v>18055</c:v>
                </c:pt>
                <c:pt idx="9">
                  <c:v>14140</c:v>
                </c:pt>
                <c:pt idx="12">
                  <c:v>13746</c:v>
                </c:pt>
              </c:numCache>
            </c:numRef>
          </c:val>
          <c:extLst>
            <c:ext xmlns:c16="http://schemas.microsoft.com/office/drawing/2014/chart" uri="{C3380CC4-5D6E-409C-BE32-E72D297353CC}">
              <c16:uniqueId val="{00000009-3E3F-40DB-AE88-D2E8C9A9C8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1214532</c:v>
                </c:pt>
                <c:pt idx="3">
                  <c:v>1204324</c:v>
                </c:pt>
                <c:pt idx="6">
                  <c:v>1198275</c:v>
                </c:pt>
                <c:pt idx="9">
                  <c:v>1222264</c:v>
                </c:pt>
                <c:pt idx="12">
                  <c:v>1224023</c:v>
                </c:pt>
              </c:numCache>
            </c:numRef>
          </c:val>
          <c:extLst>
            <c:ext xmlns:c16="http://schemas.microsoft.com/office/drawing/2014/chart" uri="{C3380CC4-5D6E-409C-BE32-E72D297353CC}">
              <c16:uniqueId val="{0000000A-3E3F-40DB-AE88-D2E8C9A9C86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274925</c:v>
                </c:pt>
                <c:pt idx="2">
                  <c:v>#N/A</c:v>
                </c:pt>
                <c:pt idx="3">
                  <c:v>#N/A</c:v>
                </c:pt>
                <c:pt idx="4">
                  <c:v>258251</c:v>
                </c:pt>
                <c:pt idx="5">
                  <c:v>#N/A</c:v>
                </c:pt>
                <c:pt idx="6">
                  <c:v>#N/A</c:v>
                </c:pt>
                <c:pt idx="7">
                  <c:v>258050</c:v>
                </c:pt>
                <c:pt idx="8">
                  <c:v>#N/A</c:v>
                </c:pt>
                <c:pt idx="9">
                  <c:v>#N/A</c:v>
                </c:pt>
                <c:pt idx="10">
                  <c:v>296882</c:v>
                </c:pt>
                <c:pt idx="11">
                  <c:v>#N/A</c:v>
                </c:pt>
                <c:pt idx="12">
                  <c:v>#N/A</c:v>
                </c:pt>
                <c:pt idx="13">
                  <c:v>268595</c:v>
                </c:pt>
                <c:pt idx="14">
                  <c:v>#N/A</c:v>
                </c:pt>
              </c:numCache>
            </c:numRef>
          </c:val>
          <c:smooth val="0"/>
          <c:extLst>
            <c:ext xmlns:c16="http://schemas.microsoft.com/office/drawing/2014/chart" uri="{C3380CC4-5D6E-409C-BE32-E72D297353CC}">
              <c16:uniqueId val="{0000000B-3E3F-40DB-AE88-D2E8C9A9C86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12897</c:v>
                </c:pt>
                <c:pt idx="1">
                  <c:v>12898</c:v>
                </c:pt>
                <c:pt idx="2">
                  <c:v>12899</c:v>
                </c:pt>
              </c:numCache>
            </c:numRef>
          </c:val>
          <c:extLst>
            <c:ext xmlns:c16="http://schemas.microsoft.com/office/drawing/2014/chart" uri="{C3380CC4-5D6E-409C-BE32-E72D297353CC}">
              <c16:uniqueId val="{00000000-0C90-4D7F-ADD3-B96F0D8E829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24353</c:v>
                </c:pt>
                <c:pt idx="1">
                  <c:v>23162</c:v>
                </c:pt>
                <c:pt idx="2">
                  <c:v>23060</c:v>
                </c:pt>
              </c:numCache>
            </c:numRef>
          </c:val>
          <c:extLst>
            <c:ext xmlns:c16="http://schemas.microsoft.com/office/drawing/2014/chart" uri="{C3380CC4-5D6E-409C-BE32-E72D297353CC}">
              <c16:uniqueId val="{00000001-0C90-4D7F-ADD3-B96F0D8E829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25416</c:v>
                </c:pt>
                <c:pt idx="1">
                  <c:v>19284</c:v>
                </c:pt>
                <c:pt idx="2">
                  <c:v>18060</c:v>
                </c:pt>
              </c:numCache>
            </c:numRef>
          </c:val>
          <c:extLst>
            <c:ext xmlns:c16="http://schemas.microsoft.com/office/drawing/2014/chart" uri="{C3380CC4-5D6E-409C-BE32-E72D297353CC}">
              <c16:uniqueId val="{00000002-0C90-4D7F-ADD3-B96F0D8E829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{9A6D9B71-37F7-4531-85B4-8FDECDBE4C55}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37A-475D-9C78-74A3CF2819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{33DBB6A9-03F5-43BC-B547-142E415DD051}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37A-475D-9C78-74A3CF2819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{EF4EEB38-C7B8-4FC8-9209-E036A7A36FDA}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37A-475D-9C78-74A3CF2819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{352EC9CC-2593-4C18-AC1E-580047FC6707}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37A-475D-9C78-74A3CF2819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{C171A1B2-33F6-462F-B0BF-88EEEADC3510}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37A-475D-9C78-74A3CF2819E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{559DDB2E-228F-4C08-9D85-39CFC4950291}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37A-475D-9C78-74A3CF2819E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{60457BE8-C2E1-4AFA-8910-DFCE8949788E}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37A-475D-9C78-74A3CF2819E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{8C151E9E-73F0-4082-9576-D34ED5B9FE08}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37A-475D-9C78-74A3CF2819E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{E2E5F118-B101-4075-AB1F-2BD3E5D277D5}</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37A-475D-9C78-74A3CF2819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65.2</c:v>
                </c:pt>
                <c:pt idx="16">
                  <c:v>65.599999999999994</c:v>
                </c:pt>
                <c:pt idx="24">
                  <c:v>66.3</c:v>
                </c:pt>
                <c:pt idx="32">
                  <c:v>67.5</c:v>
                </c:pt>
              </c:numCache>
            </c:numRef>
          </c:xVal>
          <c:yVal>
            <c:numRef>
              <c:f>公会計指標分析・財政指標組合せ分析表!$BP$51:$DC$51</c:f>
              <c:numCache>
                <c:formatCode>#,##0.0;"▲ "#,##0.0</c:formatCode>
                <c:ptCount val="40"/>
                <c:pt idx="8">
                  <c:v>80.2</c:v>
                </c:pt>
                <c:pt idx="16">
                  <c:v>80</c:v>
                </c:pt>
                <c:pt idx="24">
                  <c:v>78.8</c:v>
                </c:pt>
                <c:pt idx="32">
                  <c:v>71</c:v>
                </c:pt>
              </c:numCache>
            </c:numRef>
          </c:yVal>
          <c:smooth val="0"/>
          <c:extLst>
            <c:ext xmlns:c16="http://schemas.microsoft.com/office/drawing/2014/chart" uri="{C3380CC4-5D6E-409C-BE32-E72D297353CC}">
              <c16:uniqueId val="{00000009-337A-475D-9C78-74A3CF2819E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{687E7207-686B-4B21-8B5A-6B81105A7789}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37A-475D-9C78-74A3CF2819E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{214C8608-76E1-402E-9A6E-10B7F5B3CB92}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37A-475D-9C78-74A3CF2819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{A262A709-F65A-49E0-BDD1-349E8C5BB9E8}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37A-475D-9C78-74A3CF2819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{5E801950-5BF9-49C8-B1DF-59F5165E249F}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37A-475D-9C78-74A3CF2819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{169326D2-08F0-4C3F-8DBA-15DA7DC46BD0}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37A-475D-9C78-74A3CF2819E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{00036EDC-C80E-465F-816A-F2A86E89CB82}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37A-475D-9C78-74A3CF2819E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{E76341B9-152D-4D78-B08A-A56F9514698E}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37A-475D-9C78-74A3CF2819E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{89F75676-3E83-4F9F-A5C5-6E532290FEDE}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37A-475D-9C78-74A3CF2819E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{9909F5AB-648C-4800-9645-4C65D99DCC2C}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37A-475D-9C78-74A3CF2819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59.4</c:v>
                </c:pt>
                <c:pt idx="16">
                  <c:v>61</c:v>
                </c:pt>
                <c:pt idx="24">
                  <c:v>62</c:v>
                </c:pt>
                <c:pt idx="32">
                  <c:v>62.8</c:v>
                </c:pt>
              </c:numCache>
            </c:numRef>
          </c:xVal>
          <c:yVal>
            <c:numRef>
              <c:f>公会計指標分析・財政指標組合せ分析表!$BP$55:$DC$55</c:f>
              <c:numCache>
                <c:formatCode>#,##0.0;"▲ "#,##0.0</c:formatCode>
                <c:ptCount val="40"/>
                <c:pt idx="8">
                  <c:v>124.2</c:v>
                </c:pt>
                <c:pt idx="16">
                  <c:v>115.7</c:v>
                </c:pt>
                <c:pt idx="24">
                  <c:v>106</c:v>
                </c:pt>
                <c:pt idx="32">
                  <c:v>97.6</c:v>
                </c:pt>
              </c:numCache>
            </c:numRef>
          </c:yVal>
          <c:smooth val="0"/>
          <c:extLst>
            <c:ext xmlns:c16="http://schemas.microsoft.com/office/drawing/2014/chart" uri="{C3380CC4-5D6E-409C-BE32-E72D297353CC}">
              <c16:uniqueId val="{00000013-337A-475D-9C78-74A3CF2819ED}"/>
            </c:ext>
          </c:extLst>
        </c:ser>
        <c:dLbls>
          <c:showLegendKey val="0"/>
          <c:showVal val="1"/>
          <c:showCatName val="0"/>
          <c:showSerName val="0"/>
          <c:showPercent val="0"/>
          <c:showBubbleSize val="0"/>
        </c:dLbls>
        <c:axId val="46179840"/>
        <c:axId val="46181760"/>
      </c:scatterChart>
      <c:valAx>
        <c:axId val="46179840"/>
        <c:scaling>
          <c:orientation val="minMax"/>
          <c:max val="68.199999999999989"/>
          <c:min val="58.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4"/>
          <c:min val="6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{C3708076-28CF-46C8-8B60-AD44BD050229}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893-4AAE-B313-E24CA1EB193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{7F95823A-92FB-4360-B8EA-37C3EA66564E}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893-4AAE-B313-E24CA1EB193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{1A6FEE52-6A92-49E6-934E-E08FC7166CB7}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893-4AAE-B313-E24CA1EB193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{6A3179FF-2CA9-4E07-94BE-477CF68B436D}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893-4AAE-B313-E24CA1EB193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{2C9C3874-59A4-4D73-AA1B-907EDE18D953}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893-4AAE-B313-E24CA1EB193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{D10E2A2A-9B9F-4156-80AF-093EFF1FD13B}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893-4AAE-B313-E24CA1EB193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{9312CA7D-E512-4110-B646-F3D4A51694EE}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893-4AAE-B313-E24CA1EB193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{F74D5608-A7FC-4E84-B1AA-773EC1C5CEAD}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893-4AAE-B313-E24CA1EB193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{1E47273C-2275-4CBC-8EDC-13A3F00856B3}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893-4AAE-B313-E24CA1EB193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7.9</c:v>
                </c:pt>
                <c:pt idx="16">
                  <c:v>7.4</c:v>
                </c:pt>
                <c:pt idx="24">
                  <c:v>6.6</c:v>
                </c:pt>
                <c:pt idx="32">
                  <c:v>5.7</c:v>
                </c:pt>
              </c:numCache>
            </c:numRef>
          </c:xVal>
          <c:yVal>
            <c:numRef>
              <c:f>公会計指標分析・財政指標組合せ分析表!$BP$73:$DC$73</c:f>
              <c:numCache>
                <c:formatCode>#,##0.0;"▲ "#,##0.0</c:formatCode>
                <c:ptCount val="40"/>
                <c:pt idx="0">
                  <c:v>86.1</c:v>
                </c:pt>
                <c:pt idx="8">
                  <c:v>80.2</c:v>
                </c:pt>
                <c:pt idx="16">
                  <c:v>80</c:v>
                </c:pt>
                <c:pt idx="24">
                  <c:v>78.8</c:v>
                </c:pt>
                <c:pt idx="32">
                  <c:v>71</c:v>
                </c:pt>
              </c:numCache>
            </c:numRef>
          </c:yVal>
          <c:smooth val="0"/>
          <c:extLst>
            <c:ext xmlns:c16="http://schemas.microsoft.com/office/drawing/2014/chart" uri="{C3380CC4-5D6E-409C-BE32-E72D297353CC}">
              <c16:uniqueId val="{00000009-6893-4AAE-B313-E24CA1EB193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{A1218BF5-4CAD-4655-9C80-855BA3C6ED63}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893-4AAE-B313-E24CA1EB193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{D6220CF6-3D05-4BDC-85F3-06D1203EE8BD}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893-4AAE-B313-E24CA1EB193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{53C21479-1CCF-47B0-B7F8-7DDD5D712981}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893-4AAE-B313-E24CA1EB193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{C9EE6867-0094-450D-97D1-8C155AE8D587}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893-4AAE-B313-E24CA1EB193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{76A21DC9-13EE-4831-831D-2C204E275CB4}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893-4AAE-B313-E24CA1EB193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{F7FE32D1-8073-42E0-9FB6-6F432F48206A}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893-4AAE-B313-E24CA1EB193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{B796AD7A-496E-4518-BB58-E481357E69DC}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893-4AAE-B313-E24CA1EB193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{EFD27D5E-5A4C-4C61-9CC0-C4333966F4AA}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893-4AAE-B313-E24CA1EB193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{E52797E2-4D05-410A-AD01-DD44964B5F7A}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893-4AAE-B313-E24CA1EB19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10.9</c:v>
                </c:pt>
                <c:pt idx="16">
                  <c:v>10.3</c:v>
                </c:pt>
                <c:pt idx="24">
                  <c:v>9</c:v>
                </c:pt>
                <c:pt idx="32">
                  <c:v>8</c:v>
                </c:pt>
              </c:numCache>
            </c:numRef>
          </c:xVal>
          <c:yVal>
            <c:numRef>
              <c:f>公会計指標分析・財政指標組合せ分析表!$BP$77:$DC$77</c:f>
              <c:numCache>
                <c:formatCode>#,##0.0;"▲ "#,##0.0</c:formatCode>
                <c:ptCount val="40"/>
                <c:pt idx="0">
                  <c:v>132.4</c:v>
                </c:pt>
                <c:pt idx="8">
                  <c:v>124.2</c:v>
                </c:pt>
                <c:pt idx="16">
                  <c:v>115.7</c:v>
                </c:pt>
                <c:pt idx="24">
                  <c:v>106</c:v>
                </c:pt>
                <c:pt idx="32">
                  <c:v>97.6</c:v>
                </c:pt>
              </c:numCache>
            </c:numRef>
          </c:yVal>
          <c:smooth val="0"/>
          <c:extLst>
            <c:ext xmlns:c16="http://schemas.microsoft.com/office/drawing/2014/chart" uri="{C3380CC4-5D6E-409C-BE32-E72D297353CC}">
              <c16:uniqueId val="{00000013-6893-4AAE-B313-E24CA1EB1933}"/>
            </c:ext>
          </c:extLst>
        </c:ser>
        <c:dLbls>
          <c:showLegendKey val="0"/>
          <c:showVal val="1"/>
          <c:showCatName val="0"/>
          <c:showSerName val="0"/>
          <c:showPercent val="0"/>
          <c:showBubbleSize val="0"/>
        </c:dLbls>
        <c:axId val="84219776"/>
        <c:axId val="84234240"/>
      </c:scatterChart>
      <c:valAx>
        <c:axId val="84219776"/>
        <c:scaling>
          <c:orientation val="minMax"/>
          <c:max val="11.7"/>
          <c:min val="5.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43"/>
          <c:min val="6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年度については、学校施設整備事業債の元金償還額の減少等により実質公債費比率の分子は前年度に比べて約</a:t>
          </a:r>
          <a:r>
            <a:rPr kumimoji="1" lang="en-US" altLang="ja-JP" sz="1100">
              <a:solidFill>
                <a:schemeClr val="dk1"/>
              </a:solidFill>
              <a:effectLst/>
              <a:latin typeface="+mn-ea"/>
              <a:ea typeface="+mn-ea"/>
              <a:cs typeface="+mn-cs"/>
            </a:rPr>
            <a:t>53</a:t>
          </a:r>
          <a:r>
            <a:rPr kumimoji="1" lang="ja-JP" altLang="ja-JP" sz="1100">
              <a:solidFill>
                <a:schemeClr val="dk1"/>
              </a:solidFill>
              <a:effectLst/>
              <a:latin typeface="+mn-ea"/>
              <a:ea typeface="+mn-ea"/>
              <a:cs typeface="+mn-cs"/>
            </a:rPr>
            <a:t>億円減少している。</a:t>
          </a:r>
          <a:endParaRPr lang="ja-JP" altLang="ja-JP">
            <a:effectLst/>
            <a:latin typeface="+mn-ea"/>
            <a:ea typeface="+mn-ea"/>
          </a:endParaRPr>
        </a:p>
        <a:p>
          <a:r>
            <a:rPr kumimoji="1" lang="ja-JP" altLang="ja-JP" sz="1100">
              <a:solidFill>
                <a:schemeClr val="dk1"/>
              </a:solidFill>
              <a:effectLst/>
              <a:latin typeface="+mn-ea"/>
              <a:ea typeface="+mn-ea"/>
              <a:cs typeface="+mn-cs"/>
            </a:rPr>
            <a:t>　今後も「神戸市行財政改革</a:t>
          </a:r>
          <a:r>
            <a:rPr kumimoji="1" lang="en-US" altLang="ja-JP" sz="1100">
              <a:solidFill>
                <a:schemeClr val="dk1"/>
              </a:solidFill>
              <a:effectLst/>
              <a:latin typeface="+mn-ea"/>
              <a:ea typeface="+mn-ea"/>
              <a:cs typeface="+mn-cs"/>
            </a:rPr>
            <a:t>2020</a:t>
          </a:r>
          <a:r>
            <a:rPr kumimoji="1" lang="ja-JP" altLang="ja-JP" sz="1100">
              <a:solidFill>
                <a:schemeClr val="dk1"/>
              </a:solidFill>
              <a:effectLst/>
              <a:latin typeface="+mn-ea"/>
              <a:ea typeface="+mn-ea"/>
              <a:cs typeface="+mn-cs"/>
            </a:rPr>
            <a:t>」に基づき、実質公債費比率について政令指定都市の中位程度の水準を保ちつつ、健全で持続可能な財政運営を図っていく。</a:t>
          </a:r>
          <a:endParaRPr lang="ja-JP" altLang="ja-JP">
            <a:effectLst/>
            <a:latin typeface="+mn-ea"/>
            <a:ea typeface="+mn-ea"/>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一般会計における臨時財政対策債の発行額増加に伴い基金積立額が増加していること等により、平成</a:t>
          </a:r>
          <a:r>
            <a:rPr kumimoji="1" lang="en-US" altLang="ja-JP" sz="1100">
              <a:solidFill>
                <a:schemeClr val="dk1"/>
              </a:solidFill>
              <a:effectLst/>
              <a:latin typeface="+mn-ea"/>
              <a:ea typeface="+mn-ea"/>
              <a:cs typeface="+mn-cs"/>
            </a:rPr>
            <a:t>29</a:t>
          </a:r>
          <a:r>
            <a:rPr kumimoji="1" lang="ja-JP" altLang="ja-JP" sz="1100">
              <a:solidFill>
                <a:schemeClr val="dk1"/>
              </a:solidFill>
              <a:effectLst/>
              <a:latin typeface="+mn-ea"/>
              <a:ea typeface="+mn-ea"/>
              <a:cs typeface="+mn-cs"/>
            </a:rPr>
            <a:t>年度末時点での減債基金残高は約</a:t>
          </a:r>
          <a:r>
            <a:rPr kumimoji="1" lang="en-US" altLang="ja-JP" sz="1100">
              <a:solidFill>
                <a:schemeClr val="dk1"/>
              </a:solidFill>
              <a:effectLst/>
              <a:latin typeface="+mn-ea"/>
              <a:ea typeface="+mn-ea"/>
              <a:cs typeface="+mn-cs"/>
            </a:rPr>
            <a:t>120</a:t>
          </a:r>
          <a:r>
            <a:rPr kumimoji="1" lang="ja-JP" altLang="ja-JP" sz="1100">
              <a:solidFill>
                <a:schemeClr val="dk1"/>
              </a:solidFill>
              <a:effectLst/>
              <a:latin typeface="+mn-ea"/>
              <a:ea typeface="+mn-ea"/>
              <a:cs typeface="+mn-cs"/>
            </a:rPr>
            <a:t>億円増加した。</a:t>
          </a:r>
          <a:endParaRPr lang="ja-JP" altLang="ja-JP" sz="10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年度は、一般会計等以外に係る地方債残高の減等に伴い「公営企業債等繰入見込額」が減少したことや、支給率の改定等に伴い「退職手当負担見込額」が減少したことにより、将来負担比率の分子は前年度に比べて約</a:t>
          </a:r>
          <a:r>
            <a:rPr kumimoji="1" lang="en-US" altLang="ja-JP" sz="1100">
              <a:solidFill>
                <a:schemeClr val="dk1"/>
              </a:solidFill>
              <a:effectLst/>
              <a:latin typeface="+mn-ea"/>
              <a:ea typeface="+mn-ea"/>
              <a:cs typeface="+mn-cs"/>
            </a:rPr>
            <a:t>283</a:t>
          </a:r>
          <a:r>
            <a:rPr kumimoji="1" lang="ja-JP" altLang="ja-JP" sz="1100">
              <a:solidFill>
                <a:schemeClr val="dk1"/>
              </a:solidFill>
              <a:effectLst/>
              <a:latin typeface="+mn-ea"/>
              <a:ea typeface="+mn-ea"/>
              <a:cs typeface="+mn-cs"/>
            </a:rPr>
            <a:t>億円減少している。</a:t>
          </a:r>
          <a:endParaRPr lang="ja-JP" altLang="ja-JP">
            <a:effectLst/>
            <a:latin typeface="+mn-ea"/>
            <a:ea typeface="+mn-ea"/>
          </a:endParaRPr>
        </a:p>
        <a:p>
          <a:r>
            <a:rPr kumimoji="1" lang="ja-JP" altLang="ja-JP" sz="1100">
              <a:solidFill>
                <a:schemeClr val="dk1"/>
              </a:solidFill>
              <a:effectLst/>
              <a:latin typeface="+mn-ea"/>
              <a:ea typeface="+mn-ea"/>
              <a:cs typeface="+mn-cs"/>
            </a:rPr>
            <a:t>　なお、行財政改革の中で、実質的な市債残高の削減に取り組んできたこと等により、将来負担比率は減少傾向にある。</a:t>
          </a:r>
          <a:endParaRPr lang="ja-JP" altLang="ja-JP">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兵庫県神戸市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「財政調整基金」が微増となった一方、「減債基金」、「その他特定目的基金」が減少しため、平成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年度末における基金全体の残高としては、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短期的には、「減債基金」や「まちづくり等基金」の取崩しを予定しているため、基金全体として減少見込みであるが、中長期的には、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災害への備えや公共施設の老朽化への対応など将来必要となる財源を確保しながら、持続可能な財政運営を行っていく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「市営住宅敷金等積立基金」・・・①市営住宅等の敷金の適正な管理・還付のため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②市営住宅の建替事業の財源に充てるため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「市民福祉振興等基金」・・・・・①市民福祉の向上を目的とする事業の推進のため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「まちづくり等基金」・・・・・・①都市計画事業の円滑な運用及び適正な執行を図るため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②市民による都市景観の形成活動の推進及び都市景観の形成のため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年度は、その他特定目的基金全体で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億円の減少。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・「まちづくり等基金」について、財産収入等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億円を積み立てた一方で、市街地再開発事業における公債費償還の財源不足を補うため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億円減少。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・「まちづくり等基金」については、市街地再開発事業（都市計画事業）にかかる公債費がピークを迎えていることから、令和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億円程度となる見込み</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・特定目的基金全体については、将来的に活用が必要となる財源ということも見据え、適切に管理していく。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百万円）の積立てによる増加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百万円を積み立てたが、全額を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年度２月補正予算財源として取り崩したため、残高は微増にとどまっている。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・阪神淡路大震災にかかる復旧・復興事業の財源として取り崩したことにより平成７年度に枯渇したが、その後の行財政改革などにより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億円まで残高を回復させた。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・今後、「神戸市行財政改革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」に定める政令指定都市平均（平成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年度決算：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億円）を当面の目標値とする。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億円を利子償還財源として取り崩したことにより減少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・満期一括償還に備えた積立金を活用し、積極的な資金運用を行ってきたことや、行財政改革の取組みなどにより公債費充当財源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を捻出してきたことから、基金運用益の取崩額が相対的に少なく、残高が他の政令指定都市に比して多くなっている。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・今後も資金の効率的な運用を行うとともに、公共施設の老朽化への対応や未来に向けた投資のための公債費充当財源として活用して</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1,538,025
1,489,820
557.02
816,166,200
801,142,891
2,039,686
438,756,055
1,095,733,561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00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5655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本市の有形固定資産償却率は、前年度比＋</a:t>
          </a:r>
          <a:r>
            <a:rPr kumimoji="1" lang="en-US" altLang="ja-JP" sz="1050">
              <a:latin typeface="ＭＳ Ｐゴシック" panose="020B0600070205080204" pitchFamily="50" charset="-128"/>
              <a:ea typeface="ＭＳ Ｐゴシック" panose="020B0600070205080204" pitchFamily="50" charset="-128"/>
            </a:rPr>
            <a:t>1.2</a:t>
          </a:r>
          <a:r>
            <a:rPr kumimoji="1" lang="ja-JP" altLang="en-US" sz="1050">
              <a:latin typeface="ＭＳ Ｐゴシック" panose="020B0600070205080204" pitchFamily="50" charset="-128"/>
              <a:ea typeface="ＭＳ Ｐゴシック" panose="020B0600070205080204" pitchFamily="50" charset="-128"/>
            </a:rPr>
            <a:t>％となり、類似団体と比べ高い水準となっている。これは既存ストックの有効活用や重点的・効率的な投資などによる公債費負担の適正化に努めてきたことが影響していると考えられる。</a:t>
          </a:r>
        </a:p>
        <a:p>
          <a:r>
            <a:rPr kumimoji="1" lang="ja-JP" altLang="en-US" sz="1050">
              <a:latin typeface="ＭＳ Ｐゴシック" panose="020B0600070205080204" pitchFamily="50" charset="-128"/>
              <a:ea typeface="ＭＳ Ｐゴシック" panose="020B0600070205080204" pitchFamily="50" charset="-128"/>
            </a:rPr>
            <a:t>　神戸市では、平成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年度に公共施設等総合管理計画を策定し、施設の長寿命化を推進する一方で、施設の統廃合や複合化・集約化、再配置などを計画的に進めながら、施設保有量の低減（平成</a:t>
          </a:r>
          <a:r>
            <a:rPr kumimoji="1" lang="en-US" altLang="ja-JP" sz="1050">
              <a:latin typeface="ＭＳ Ｐゴシック" panose="020B0600070205080204" pitchFamily="50" charset="-128"/>
              <a:ea typeface="ＭＳ Ｐゴシック" panose="020B0600070205080204" pitchFamily="50" charset="-128"/>
            </a:rPr>
            <a:t>23</a:t>
          </a:r>
          <a:r>
            <a:rPr kumimoji="1" lang="ja-JP" altLang="en-US" sz="1050">
              <a:latin typeface="ＭＳ Ｐゴシック" panose="020B0600070205080204" pitchFamily="50" charset="-128"/>
              <a:ea typeface="ＭＳ Ｐゴシック" panose="020B0600070205080204" pitchFamily="50" charset="-128"/>
            </a:rPr>
            <a:t>年度を基準に「</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年間で</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％の削減」）を図ることで適正な施設管理を推進していく。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xdr:rowOff>
    </xdr:from>
    <xdr:to>
      <xdr:col>23</xdr:col>
      <xdr:colOff>85090</xdr:colOff>
      <xdr:row>34</xdr:row>
      <xdr:rowOff>17690</xdr:rowOff>
    </xdr:to>
    <xdr:cxnSp macro="">
      <xdr:nvCxnSpPr>
        <xdr:cNvPr id="66" name="直線コネクタ 65"/>
        <xdr:cNvCxnSpPr/>
      </xdr:nvCxnSpPr>
      <xdr:spPr>
        <a:xfrm flipV="1">
          <a:off x="4300220" y="5075011"/>
          <a:ext cx="1270" cy="133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21517</xdr:rowOff>
    </xdr:from>
    <xdr:ext cx="405111" cy="259045"/>
    <xdr:sp macro="" textlink="">
      <xdr:nvSpPr>
        <xdr:cNvPr id="67" name="有形固定資産減価償却率最小値テキスト"/>
        <xdr:cNvSpPr txBox="1"/>
      </xdr:nvSpPr>
      <xdr:spPr>
        <a:xfrm>
          <a:off x="4352925" y="641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17690</xdr:rowOff>
    </xdr:from>
    <xdr:to>
      <xdr:col>23</xdr:col>
      <xdr:colOff>174625</xdr:colOff>
      <xdr:row>34</xdr:row>
      <xdr:rowOff>17690</xdr:rowOff>
    </xdr:to>
    <xdr:cxnSp macro="">
      <xdr:nvCxnSpPr>
        <xdr:cNvPr id="68" name="直線コネクタ 67"/>
        <xdr:cNvCxnSpPr/>
      </xdr:nvCxnSpPr>
      <xdr:spPr>
        <a:xfrm>
          <a:off x="4213225" y="641214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119488</xdr:rowOff>
    </xdr:from>
    <xdr:ext cx="405111" cy="259045"/>
    <xdr:sp macro="" textlink="">
      <xdr:nvSpPr>
        <xdr:cNvPr id="69" name="有形固定資産減価償却率最大値テキスト"/>
        <xdr:cNvSpPr txBox="1"/>
      </xdr:nvSpPr>
      <xdr:spPr>
        <a:xfrm>
          <a:off x="4352925" y="486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xdr:rowOff>
    </xdr:from>
    <xdr:to>
      <xdr:col>23</xdr:col>
      <xdr:colOff>174625</xdr:colOff>
      <xdr:row>26</xdr:row>
      <xdr:rowOff>1361</xdr:rowOff>
    </xdr:to>
    <xdr:cxnSp macro="">
      <xdr:nvCxnSpPr>
        <xdr:cNvPr id="70" name="直線コネクタ 69"/>
        <xdr:cNvCxnSpPr/>
      </xdr:nvCxnSpPr>
      <xdr:spPr>
        <a:xfrm>
          <a:off x="4213225" y="507501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82900</xdr:rowOff>
    </xdr:from>
    <xdr:ext cx="405111" cy="259045"/>
    <xdr:sp macro="" textlink="">
      <xdr:nvSpPr>
        <xdr:cNvPr id="71" name="有形固定資産減価償却率平均値テキスト"/>
        <xdr:cNvSpPr txBox="1"/>
      </xdr:nvSpPr>
      <xdr:spPr>
        <a:xfrm>
          <a:off x="4352925" y="5651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104473</xdr:rowOff>
    </xdr:from>
    <xdr:to>
      <xdr:col>23</xdr:col>
      <xdr:colOff>136525</xdr:colOff>
      <xdr:row>30</xdr:row>
      <xdr:rowOff>34623</xdr:rowOff>
    </xdr:to>
    <xdr:sp macro="" textlink="">
      <xdr:nvSpPr>
        <xdr:cNvPr id="72" name="フローチャート: 判断 71"/>
        <xdr:cNvSpPr/>
      </xdr:nvSpPr>
      <xdr:spPr>
        <a:xfrm>
          <a:off x="4251325" y="56734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15270</xdr:rowOff>
    </xdr:from>
    <xdr:to>
      <xdr:col>19</xdr:col>
      <xdr:colOff>187325</xdr:colOff>
      <xdr:row>30</xdr:row>
      <xdr:rowOff>116870</xdr:rowOff>
    </xdr:to>
    <xdr:sp macro="" textlink="">
      <xdr:nvSpPr>
        <xdr:cNvPr id="73" name="フローチャート: 判断 72"/>
        <xdr:cNvSpPr/>
      </xdr:nvSpPr>
      <xdr:spPr>
        <a:xfrm>
          <a:off x="3616325" y="57493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118080</xdr:rowOff>
    </xdr:from>
    <xdr:to>
      <xdr:col>15</xdr:col>
      <xdr:colOff>187325</xdr:colOff>
      <xdr:row>31</xdr:row>
      <xdr:rowOff>48230</xdr:rowOff>
    </xdr:to>
    <xdr:sp macro="" textlink="">
      <xdr:nvSpPr>
        <xdr:cNvPr id="74" name="フローチャート: 判断 73"/>
        <xdr:cNvSpPr/>
      </xdr:nvSpPr>
      <xdr:spPr>
        <a:xfrm>
          <a:off x="2930525" y="5852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111125</xdr:rowOff>
    </xdr:from>
    <xdr:to>
      <xdr:col>11</xdr:col>
      <xdr:colOff>187325</xdr:colOff>
      <xdr:row>32</xdr:row>
      <xdr:rowOff>41275</xdr:rowOff>
    </xdr:to>
    <xdr:sp macro="" textlink="">
      <xdr:nvSpPr>
        <xdr:cNvPr id="75" name="フローチャート: 判断 74"/>
        <xdr:cNvSpPr/>
      </xdr:nvSpPr>
      <xdr:spPr>
        <a:xfrm>
          <a:off x="2244725" y="60102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135618</xdr:rowOff>
    </xdr:from>
    <xdr:to>
      <xdr:col>23</xdr:col>
      <xdr:colOff>136525</xdr:colOff>
      <xdr:row>27</xdr:row>
      <xdr:rowOff>65768</xdr:rowOff>
    </xdr:to>
    <xdr:sp macro="" textlink="">
      <xdr:nvSpPr>
        <xdr:cNvPr id="81" name="楕円 80"/>
        <xdr:cNvSpPr/>
      </xdr:nvSpPr>
      <xdr:spPr>
        <a:xfrm>
          <a:off x="4251325" y="52092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158495</xdr:rowOff>
    </xdr:from>
    <xdr:ext cx="405111" cy="259045"/>
    <xdr:sp macro="" textlink="">
      <xdr:nvSpPr>
        <xdr:cNvPr id="82" name="有形固定資産減価償却率該当値テキスト"/>
        <xdr:cNvSpPr txBox="1"/>
      </xdr:nvSpPr>
      <xdr:spPr>
        <a:xfrm>
          <a:off x="4352925" y="5067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87539</xdr:rowOff>
    </xdr:from>
    <xdr:to>
      <xdr:col>19</xdr:col>
      <xdr:colOff>187325</xdr:colOff>
      <xdr:row>28</xdr:row>
      <xdr:rowOff>17689</xdr:rowOff>
    </xdr:to>
    <xdr:sp macro="" textlink="">
      <xdr:nvSpPr>
        <xdr:cNvPr id="83" name="楕円 82"/>
        <xdr:cNvSpPr/>
      </xdr:nvSpPr>
      <xdr:spPr>
        <a:xfrm>
          <a:off x="3616325" y="53262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14968</xdr:rowOff>
    </xdr:from>
    <xdr:to>
      <xdr:col>23</xdr:col>
      <xdr:colOff>85725</xdr:colOff>
      <xdr:row>27</xdr:row>
      <xdr:rowOff>138339</xdr:rowOff>
    </xdr:to>
    <xdr:cxnSp macro="">
      <xdr:nvCxnSpPr>
        <xdr:cNvPr id="84" name="直線コネクタ 83"/>
        <xdr:cNvCxnSpPr/>
      </xdr:nvCxnSpPr>
      <xdr:spPr>
        <a:xfrm flipV="1">
          <a:off x="3667125" y="5253718"/>
          <a:ext cx="635000" cy="12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159506</xdr:rowOff>
    </xdr:from>
    <xdr:to>
      <xdr:col>15</xdr:col>
      <xdr:colOff>187325</xdr:colOff>
      <xdr:row>28</xdr:row>
      <xdr:rowOff>89656</xdr:rowOff>
    </xdr:to>
    <xdr:sp macro="" textlink="">
      <xdr:nvSpPr>
        <xdr:cNvPr id="85" name="楕円 84"/>
        <xdr:cNvSpPr/>
      </xdr:nvSpPr>
      <xdr:spPr>
        <a:xfrm>
          <a:off x="2930525" y="539825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138339</xdr:rowOff>
    </xdr:from>
    <xdr:to>
      <xdr:col>19</xdr:col>
      <xdr:colOff>136525</xdr:colOff>
      <xdr:row>28</xdr:row>
      <xdr:rowOff>38856</xdr:rowOff>
    </xdr:to>
    <xdr:cxnSp macro="">
      <xdr:nvCxnSpPr>
        <xdr:cNvPr id="86" name="直線コネクタ 85"/>
        <xdr:cNvCxnSpPr/>
      </xdr:nvCxnSpPr>
      <xdr:spPr>
        <a:xfrm flipV="1">
          <a:off x="2981325" y="5377089"/>
          <a:ext cx="685800" cy="6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29180</xdr:rowOff>
    </xdr:from>
    <xdr:to>
      <xdr:col>11</xdr:col>
      <xdr:colOff>187325</xdr:colOff>
      <xdr:row>28</xdr:row>
      <xdr:rowOff>130780</xdr:rowOff>
    </xdr:to>
    <xdr:sp macro="" textlink="">
      <xdr:nvSpPr>
        <xdr:cNvPr id="87" name="楕円 86"/>
        <xdr:cNvSpPr/>
      </xdr:nvSpPr>
      <xdr:spPr>
        <a:xfrm>
          <a:off x="2244725" y="54330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38856</xdr:rowOff>
    </xdr:from>
    <xdr:to>
      <xdr:col>15</xdr:col>
      <xdr:colOff>136525</xdr:colOff>
      <xdr:row>28</xdr:row>
      <xdr:rowOff>79980</xdr:rowOff>
    </xdr:to>
    <xdr:cxnSp macro="">
      <xdr:nvCxnSpPr>
        <xdr:cNvPr id="88" name="直線コネクタ 87"/>
        <xdr:cNvCxnSpPr/>
      </xdr:nvCxnSpPr>
      <xdr:spPr>
        <a:xfrm flipV="1">
          <a:off x="2295525" y="5442706"/>
          <a:ext cx="685800" cy="4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107997</xdr:rowOff>
    </xdr:from>
    <xdr:ext cx="405111" cy="259045"/>
    <xdr:sp macro="" textlink="">
      <xdr:nvSpPr>
        <xdr:cNvPr id="89" name="n_1aveValue有形固定資産減価償却率"/>
        <xdr:cNvSpPr txBox="1"/>
      </xdr:nvSpPr>
      <xdr:spPr>
        <a:xfrm>
          <a:off x="3470919" y="584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39357</xdr:rowOff>
    </xdr:from>
    <xdr:ext cx="405111" cy="259045"/>
    <xdr:sp macro="" textlink="">
      <xdr:nvSpPr>
        <xdr:cNvPr id="90" name="n_2aveValue有形固定資産減価償却率"/>
        <xdr:cNvSpPr txBox="1"/>
      </xdr:nvSpPr>
      <xdr:spPr>
        <a:xfrm>
          <a:off x="2797819" y="593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32402</xdr:rowOff>
    </xdr:from>
    <xdr:ext cx="405111" cy="259045"/>
    <xdr:sp macro="" textlink="">
      <xdr:nvSpPr>
        <xdr:cNvPr id="91" name="n_3aveValue有形固定資産減価償却率"/>
        <xdr:cNvSpPr txBox="1"/>
      </xdr:nvSpPr>
      <xdr:spPr>
        <a:xfrm>
          <a:off x="2112019"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34216</xdr:rowOff>
    </xdr:from>
    <xdr:ext cx="405111" cy="259045"/>
    <xdr:sp macro="" textlink="">
      <xdr:nvSpPr>
        <xdr:cNvPr id="92" name="n_1mainValue有形固定資産減価償却率"/>
        <xdr:cNvSpPr txBox="1"/>
      </xdr:nvSpPr>
      <xdr:spPr>
        <a:xfrm>
          <a:off x="3470919" y="510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106183</xdr:rowOff>
    </xdr:from>
    <xdr:ext cx="405111" cy="259045"/>
    <xdr:sp macro="" textlink="">
      <xdr:nvSpPr>
        <xdr:cNvPr id="93" name="n_2mainValue有形固定資産減価償却率"/>
        <xdr:cNvSpPr txBox="1"/>
      </xdr:nvSpPr>
      <xdr:spPr>
        <a:xfrm>
          <a:off x="2797819" y="517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147307</xdr:rowOff>
    </xdr:from>
    <xdr:ext cx="405111" cy="259045"/>
    <xdr:sp macro="" textlink="">
      <xdr:nvSpPr>
        <xdr:cNvPr id="94" name="n_3mainValue有形固定資産減価償却率"/>
        <xdr:cNvSpPr txBox="1"/>
      </xdr:nvSpPr>
      <xdr:spPr>
        <a:xfrm>
          <a:off x="2112019" y="522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7" name="正方形/長方形 96"/>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[ 1,052.7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昨年度と比較すると、公債費負担の適正化に努めてきたことなどにより将来負担額が減少した一方、扶助費や維持補修費などの経常的経費が増加したことにより、分母となる充当可能な一般財源等の金額が減少したため、全体では約</a:t>
          </a:r>
          <a:r>
            <a:rPr kumimoji="1" lang="en-US" altLang="ja-JP" sz="1100">
              <a:latin typeface="ＭＳ Ｐゴシック" panose="020B0600070205080204" pitchFamily="50" charset="-128"/>
              <a:ea typeface="ＭＳ Ｐゴシック" panose="020B0600070205080204" pitchFamily="50" charset="-128"/>
            </a:rPr>
            <a:t>140</a:t>
          </a:r>
          <a:r>
            <a:rPr kumimoji="1" lang="ja-JP" altLang="en-US" sz="1100">
              <a:latin typeface="ＭＳ Ｐゴシック" panose="020B0600070205080204" pitchFamily="50" charset="-128"/>
              <a:ea typeface="ＭＳ Ｐゴシック" panose="020B0600070205080204" pitchFamily="50" charset="-128"/>
            </a:rPr>
            <a:t>％悪化し、指定都市中位程度となっている。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今後は引き続き公債費の適正化を推し進めるとともに、経常経費の見直しを進めていくことにより、健全な財政運営を目指していく。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0" name="テキスト ボックス 109"/>
        <xdr:cNvSpPr txBox="1"/>
      </xdr:nvSpPr>
      <xdr:spPr>
        <a:xfrm>
          <a:off x="9861428" y="67991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12" name="テキスト ボックス 111"/>
        <xdr:cNvSpPr txBox="1"/>
      </xdr:nvSpPr>
      <xdr:spPr>
        <a:xfrm>
          <a:off x="9758836" y="650339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xdr:cNvSpPr txBox="1"/>
      </xdr:nvSpPr>
      <xdr:spPr>
        <a:xfrm>
          <a:off x="9758836" y="62076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9758836" y="59055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8" name="テキスト ボックス 117"/>
        <xdr:cNvSpPr txBox="1"/>
      </xdr:nvSpPr>
      <xdr:spPr>
        <a:xfrm>
          <a:off x="9705751" y="5609860"/>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0" name="テキスト ボックス 119"/>
        <xdr:cNvSpPr txBox="1"/>
      </xdr:nvSpPr>
      <xdr:spPr>
        <a:xfrm>
          <a:off x="9705751" y="53141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2" name="テキスト ボックス 121"/>
        <xdr:cNvSpPr txBox="1"/>
      </xdr:nvSpPr>
      <xdr:spPr>
        <a:xfrm>
          <a:off x="9705751" y="50184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60101</xdr:rowOff>
    </xdr:from>
    <xdr:to>
      <xdr:col>76</xdr:col>
      <xdr:colOff>21589</xdr:colOff>
      <xdr:row>34</xdr:row>
      <xdr:rowOff>19951</xdr:rowOff>
    </xdr:to>
    <xdr:cxnSp macro="">
      <xdr:nvCxnSpPr>
        <xdr:cNvPr id="126" name="直線コネクタ 125"/>
        <xdr:cNvCxnSpPr/>
      </xdr:nvCxnSpPr>
      <xdr:spPr>
        <a:xfrm flipV="1">
          <a:off x="13323570" y="5298851"/>
          <a:ext cx="1269" cy="111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23778</xdr:rowOff>
    </xdr:from>
    <xdr:ext cx="469744" cy="259045"/>
    <xdr:sp macro="" textlink="">
      <xdr:nvSpPr>
        <xdr:cNvPr id="127" name="債務償還比率最小値テキスト"/>
        <xdr:cNvSpPr txBox="1"/>
      </xdr:nvSpPr>
      <xdr:spPr>
        <a:xfrm>
          <a:off x="13376275" y="641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19951</xdr:rowOff>
    </xdr:from>
    <xdr:to>
      <xdr:col>76</xdr:col>
      <xdr:colOff>111125</xdr:colOff>
      <xdr:row>34</xdr:row>
      <xdr:rowOff>19951</xdr:rowOff>
    </xdr:to>
    <xdr:cxnSp macro="">
      <xdr:nvCxnSpPr>
        <xdr:cNvPr id="128" name="直線コネクタ 127"/>
        <xdr:cNvCxnSpPr/>
      </xdr:nvCxnSpPr>
      <xdr:spPr>
        <a:xfrm>
          <a:off x="13255625" y="64144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6778</xdr:rowOff>
    </xdr:from>
    <xdr:ext cx="560923" cy="259045"/>
    <xdr:sp macro="" textlink="">
      <xdr:nvSpPr>
        <xdr:cNvPr id="129" name="債務償還比率最大値テキスト"/>
        <xdr:cNvSpPr txBox="1"/>
      </xdr:nvSpPr>
      <xdr:spPr>
        <a:xfrm>
          <a:off x="13376275" y="50804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60101</xdr:rowOff>
    </xdr:from>
    <xdr:to>
      <xdr:col>76</xdr:col>
      <xdr:colOff>111125</xdr:colOff>
      <xdr:row>27</xdr:row>
      <xdr:rowOff>60101</xdr:rowOff>
    </xdr:to>
    <xdr:cxnSp macro="">
      <xdr:nvCxnSpPr>
        <xdr:cNvPr id="130" name="直線コネクタ 129"/>
        <xdr:cNvCxnSpPr/>
      </xdr:nvCxnSpPr>
      <xdr:spPr>
        <a:xfrm>
          <a:off x="13255625" y="52988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72244</xdr:rowOff>
    </xdr:from>
    <xdr:ext cx="560923" cy="259045"/>
    <xdr:sp macro="" textlink="">
      <xdr:nvSpPr>
        <xdr:cNvPr id="131" name="債務償還比率平均値テキスト"/>
        <xdr:cNvSpPr txBox="1"/>
      </xdr:nvSpPr>
      <xdr:spPr>
        <a:xfrm>
          <a:off x="13376275" y="5806294"/>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93817</xdr:rowOff>
    </xdr:from>
    <xdr:to>
      <xdr:col>76</xdr:col>
      <xdr:colOff>73025</xdr:colOff>
      <xdr:row>31</xdr:row>
      <xdr:rowOff>23967</xdr:rowOff>
    </xdr:to>
    <xdr:sp macro="" textlink="">
      <xdr:nvSpPr>
        <xdr:cNvPr id="132" name="フローチャート: 判断 131"/>
        <xdr:cNvSpPr/>
      </xdr:nvSpPr>
      <xdr:spPr>
        <a:xfrm>
          <a:off x="13293725" y="582786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79012</xdr:rowOff>
    </xdr:from>
    <xdr:to>
      <xdr:col>72</xdr:col>
      <xdr:colOff>123825</xdr:colOff>
      <xdr:row>31</xdr:row>
      <xdr:rowOff>9162</xdr:rowOff>
    </xdr:to>
    <xdr:sp macro="" textlink="">
      <xdr:nvSpPr>
        <xdr:cNvPr id="133" name="フローチャート: 判断 132"/>
        <xdr:cNvSpPr/>
      </xdr:nvSpPr>
      <xdr:spPr>
        <a:xfrm>
          <a:off x="12639675" y="581306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63899</xdr:rowOff>
    </xdr:from>
    <xdr:to>
      <xdr:col>76</xdr:col>
      <xdr:colOff>73025</xdr:colOff>
      <xdr:row>30</xdr:row>
      <xdr:rowOff>165499</xdr:rowOff>
    </xdr:to>
    <xdr:sp macro="" textlink="">
      <xdr:nvSpPr>
        <xdr:cNvPr id="139" name="楕円 138"/>
        <xdr:cNvSpPr/>
      </xdr:nvSpPr>
      <xdr:spPr>
        <a:xfrm>
          <a:off x="13293725" y="579794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86776</xdr:rowOff>
    </xdr:from>
    <xdr:ext cx="560923" cy="259045"/>
    <xdr:sp macro="" textlink="">
      <xdr:nvSpPr>
        <xdr:cNvPr id="140" name="債務償還比率該当値テキスト"/>
        <xdr:cNvSpPr txBox="1"/>
      </xdr:nvSpPr>
      <xdr:spPr>
        <a:xfrm>
          <a:off x="13376275" y="565572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37616</xdr:rowOff>
    </xdr:from>
    <xdr:to>
      <xdr:col>72</xdr:col>
      <xdr:colOff>123825</xdr:colOff>
      <xdr:row>31</xdr:row>
      <xdr:rowOff>139216</xdr:rowOff>
    </xdr:to>
    <xdr:sp macro="" textlink="">
      <xdr:nvSpPr>
        <xdr:cNvPr id="141" name="楕円 140"/>
        <xdr:cNvSpPr/>
      </xdr:nvSpPr>
      <xdr:spPr>
        <a:xfrm>
          <a:off x="12639675" y="59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114699</xdr:rowOff>
    </xdr:from>
    <xdr:to>
      <xdr:col>76</xdr:col>
      <xdr:colOff>22225</xdr:colOff>
      <xdr:row>31</xdr:row>
      <xdr:rowOff>88416</xdr:rowOff>
    </xdr:to>
    <xdr:cxnSp macro="">
      <xdr:nvCxnSpPr>
        <xdr:cNvPr id="142" name="直線コネクタ 141"/>
        <xdr:cNvCxnSpPr/>
      </xdr:nvCxnSpPr>
      <xdr:spPr>
        <a:xfrm flipV="1">
          <a:off x="12690475" y="5848749"/>
          <a:ext cx="635000" cy="13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25689</xdr:rowOff>
    </xdr:from>
    <xdr:ext cx="560923" cy="259045"/>
    <xdr:sp macro="" textlink="">
      <xdr:nvSpPr>
        <xdr:cNvPr id="143" name="n_1aveValue債務償還比率"/>
        <xdr:cNvSpPr txBox="1"/>
      </xdr:nvSpPr>
      <xdr:spPr>
        <a:xfrm>
          <a:off x="12435413" y="559463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130343</xdr:rowOff>
    </xdr:from>
    <xdr:ext cx="469744" cy="259045"/>
    <xdr:sp macro="" textlink="">
      <xdr:nvSpPr>
        <xdr:cNvPr id="144" name="n_1mainValue債務償還比率"/>
        <xdr:cNvSpPr txBox="1"/>
      </xdr:nvSpPr>
      <xdr:spPr>
        <a:xfrm>
          <a:off x="12461952" y="602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1,538,025
1,489,820
557.02
816,166,200
801,142,891
2,039,686
438,756,055
1,095,733,561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152400</xdr:rowOff>
    </xdr:from>
    <xdr:to>
      <xdr:col>24</xdr:col>
      <xdr:colOff>62865</xdr:colOff>
      <xdr:row>41</xdr:row>
      <xdr:rowOff>144780</xdr:rowOff>
    </xdr:to>
    <xdr:cxnSp macro="">
      <xdr:nvCxnSpPr>
        <xdr:cNvPr id="56" name="直線コネクタ 55"/>
        <xdr:cNvCxnSpPr/>
      </xdr:nvCxnSpPr>
      <xdr:spPr>
        <a:xfrm flipV="1">
          <a:off x="4177665" y="544195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405111" cy="259045"/>
    <xdr:sp macro="" textlink="">
      <xdr:nvSpPr>
        <xdr:cNvPr id="57" name="【道路】&#10;有形固定資産減価償却率最小値テキスト"/>
        <xdr:cNvSpPr txBox="1"/>
      </xdr:nvSpPr>
      <xdr:spPr>
        <a:xfrm>
          <a:off x="4216400" y="6924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8" name="直線コネクタ 57"/>
        <xdr:cNvCxnSpPr/>
      </xdr:nvCxnSpPr>
      <xdr:spPr>
        <a:xfrm>
          <a:off x="4108450" y="6920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99077</xdr:rowOff>
    </xdr:from>
    <xdr:ext cx="405111" cy="259045"/>
    <xdr:sp macro="" textlink="">
      <xdr:nvSpPr>
        <xdr:cNvPr id="59" name="【道路】&#10;有形固定資産減価償却率最大値テキスト"/>
        <xdr:cNvSpPr txBox="1"/>
      </xdr:nvSpPr>
      <xdr:spPr>
        <a:xfrm>
          <a:off x="4216400" y="522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152400</xdr:rowOff>
    </xdr:from>
    <xdr:to>
      <xdr:col>24</xdr:col>
      <xdr:colOff>152400</xdr:colOff>
      <xdr:row>32</xdr:row>
      <xdr:rowOff>152400</xdr:rowOff>
    </xdr:to>
    <xdr:cxnSp macro="">
      <xdr:nvCxnSpPr>
        <xdr:cNvPr id="60" name="直線コネクタ 59"/>
        <xdr:cNvCxnSpPr/>
      </xdr:nvCxnSpPr>
      <xdr:spPr>
        <a:xfrm>
          <a:off x="4108450" y="544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90187</xdr:rowOff>
    </xdr:from>
    <xdr:ext cx="405111" cy="259045"/>
    <xdr:sp macro="" textlink="">
      <xdr:nvSpPr>
        <xdr:cNvPr id="61" name="【道路】&#10;有形固定資産減価償却率平均値テキスト"/>
        <xdr:cNvSpPr txBox="1"/>
      </xdr:nvSpPr>
      <xdr:spPr>
        <a:xfrm>
          <a:off x="4216400" y="6040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67310</xdr:rowOff>
    </xdr:from>
    <xdr:to>
      <xdr:col>24</xdr:col>
      <xdr:colOff>114300</xdr:colOff>
      <xdr:row>37</xdr:row>
      <xdr:rowOff>168910</xdr:rowOff>
    </xdr:to>
    <xdr:sp macro="" textlink="">
      <xdr:nvSpPr>
        <xdr:cNvPr id="62" name="フローチャート: 判断 61"/>
        <xdr:cNvSpPr/>
      </xdr:nvSpPr>
      <xdr:spPr>
        <a:xfrm>
          <a:off x="4127500" y="61823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90170</xdr:rowOff>
    </xdr:from>
    <xdr:to>
      <xdr:col>20</xdr:col>
      <xdr:colOff>38100</xdr:colOff>
      <xdr:row>38</xdr:row>
      <xdr:rowOff>20320</xdr:rowOff>
    </xdr:to>
    <xdr:sp macro="" textlink="">
      <xdr:nvSpPr>
        <xdr:cNvPr id="63" name="フローチャート: 判断 62"/>
        <xdr:cNvSpPr/>
      </xdr:nvSpPr>
      <xdr:spPr>
        <a:xfrm>
          <a:off x="3384550" y="62052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74930</xdr:rowOff>
    </xdr:from>
    <xdr:to>
      <xdr:col>15</xdr:col>
      <xdr:colOff>101600</xdr:colOff>
      <xdr:row>38</xdr:row>
      <xdr:rowOff>5080</xdr:rowOff>
    </xdr:to>
    <xdr:sp macro="" textlink="">
      <xdr:nvSpPr>
        <xdr:cNvPr id="64" name="フローチャート: 判断 63"/>
        <xdr:cNvSpPr/>
      </xdr:nvSpPr>
      <xdr:spPr>
        <a:xfrm>
          <a:off x="2571750" y="61899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71120</xdr:rowOff>
    </xdr:from>
    <xdr:to>
      <xdr:col>10</xdr:col>
      <xdr:colOff>165100</xdr:colOff>
      <xdr:row>39</xdr:row>
      <xdr:rowOff>1270</xdr:rowOff>
    </xdr:to>
    <xdr:sp macro="" textlink="">
      <xdr:nvSpPr>
        <xdr:cNvPr id="65" name="フローチャート: 判断 64"/>
        <xdr:cNvSpPr/>
      </xdr:nvSpPr>
      <xdr:spPr>
        <a:xfrm>
          <a:off x="1778000" y="63512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74930</xdr:rowOff>
    </xdr:from>
    <xdr:to>
      <xdr:col>24</xdr:col>
      <xdr:colOff>114300</xdr:colOff>
      <xdr:row>40</xdr:row>
      <xdr:rowOff>5080</xdr:rowOff>
    </xdr:to>
    <xdr:sp macro="" textlink="">
      <xdr:nvSpPr>
        <xdr:cNvPr id="71" name="楕円 70"/>
        <xdr:cNvSpPr/>
      </xdr:nvSpPr>
      <xdr:spPr>
        <a:xfrm>
          <a:off x="4127500" y="65201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53357</xdr:rowOff>
    </xdr:from>
    <xdr:ext cx="405111" cy="259045"/>
    <xdr:sp macro="" textlink="">
      <xdr:nvSpPr>
        <xdr:cNvPr id="72" name="【道路】&#10;有形固定資産減価償却率該当値テキスト"/>
        <xdr:cNvSpPr txBox="1"/>
      </xdr:nvSpPr>
      <xdr:spPr>
        <a:xfrm>
          <a:off x="4216400"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139700</xdr:rowOff>
    </xdr:from>
    <xdr:to>
      <xdr:col>20</xdr:col>
      <xdr:colOff>38100</xdr:colOff>
      <xdr:row>40</xdr:row>
      <xdr:rowOff>69850</xdr:rowOff>
    </xdr:to>
    <xdr:sp macro="" textlink="">
      <xdr:nvSpPr>
        <xdr:cNvPr id="73" name="楕円 72"/>
        <xdr:cNvSpPr/>
      </xdr:nvSpPr>
      <xdr:spPr>
        <a:xfrm>
          <a:off x="3384550" y="65849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125730</xdr:rowOff>
    </xdr:from>
    <xdr:to>
      <xdr:col>24</xdr:col>
      <xdr:colOff>63500</xdr:colOff>
      <xdr:row>40</xdr:row>
      <xdr:rowOff>19050</xdr:rowOff>
    </xdr:to>
    <xdr:cxnSp macro="">
      <xdr:nvCxnSpPr>
        <xdr:cNvPr id="74" name="直線コネクタ 73"/>
        <xdr:cNvCxnSpPr/>
      </xdr:nvCxnSpPr>
      <xdr:spPr>
        <a:xfrm flipV="1">
          <a:off x="3429000" y="6570980"/>
          <a:ext cx="7493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36830</xdr:rowOff>
    </xdr:from>
    <xdr:to>
      <xdr:col>15</xdr:col>
      <xdr:colOff>101600</xdr:colOff>
      <xdr:row>40</xdr:row>
      <xdr:rowOff>138430</xdr:rowOff>
    </xdr:to>
    <xdr:sp macro="" textlink="">
      <xdr:nvSpPr>
        <xdr:cNvPr id="75" name="楕円 74"/>
        <xdr:cNvSpPr/>
      </xdr:nvSpPr>
      <xdr:spPr>
        <a:xfrm>
          <a:off x="257175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19050</xdr:rowOff>
    </xdr:from>
    <xdr:to>
      <xdr:col>19</xdr:col>
      <xdr:colOff>177800</xdr:colOff>
      <xdr:row>40</xdr:row>
      <xdr:rowOff>87630</xdr:rowOff>
    </xdr:to>
    <xdr:cxnSp macro="">
      <xdr:nvCxnSpPr>
        <xdr:cNvPr id="76" name="直線コネクタ 75"/>
        <xdr:cNvCxnSpPr/>
      </xdr:nvCxnSpPr>
      <xdr:spPr>
        <a:xfrm flipV="1">
          <a:off x="2622550" y="6629400"/>
          <a:ext cx="8064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113030</xdr:rowOff>
    </xdr:from>
    <xdr:to>
      <xdr:col>10</xdr:col>
      <xdr:colOff>165100</xdr:colOff>
      <xdr:row>41</xdr:row>
      <xdr:rowOff>43180</xdr:rowOff>
    </xdr:to>
    <xdr:sp macro="" textlink="">
      <xdr:nvSpPr>
        <xdr:cNvPr id="77" name="楕円 76"/>
        <xdr:cNvSpPr/>
      </xdr:nvSpPr>
      <xdr:spPr>
        <a:xfrm>
          <a:off x="1778000" y="67233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87630</xdr:rowOff>
    </xdr:from>
    <xdr:to>
      <xdr:col>15</xdr:col>
      <xdr:colOff>50800</xdr:colOff>
      <xdr:row>40</xdr:row>
      <xdr:rowOff>163830</xdr:rowOff>
    </xdr:to>
    <xdr:cxnSp macro="">
      <xdr:nvCxnSpPr>
        <xdr:cNvPr id="78" name="直線コネクタ 77"/>
        <xdr:cNvCxnSpPr/>
      </xdr:nvCxnSpPr>
      <xdr:spPr>
        <a:xfrm flipV="1">
          <a:off x="1828800" y="6697980"/>
          <a:ext cx="7937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36847</xdr:rowOff>
    </xdr:from>
    <xdr:ext cx="405111" cy="259045"/>
    <xdr:sp macro="" textlink="">
      <xdr:nvSpPr>
        <xdr:cNvPr id="79" name="n_1aveValue【道路】&#10;有形固定資産減価償却率"/>
        <xdr:cNvSpPr txBox="1"/>
      </xdr:nvSpPr>
      <xdr:spPr>
        <a:xfrm>
          <a:off x="3239144" y="5986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21607</xdr:rowOff>
    </xdr:from>
    <xdr:ext cx="405111" cy="259045"/>
    <xdr:sp macro="" textlink="">
      <xdr:nvSpPr>
        <xdr:cNvPr id="80" name="n_2aveValue【道路】&#10;有形固定資産減価償却率"/>
        <xdr:cNvSpPr txBox="1"/>
      </xdr:nvSpPr>
      <xdr:spPr>
        <a:xfrm>
          <a:off x="2439044" y="5971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17797</xdr:rowOff>
    </xdr:from>
    <xdr:ext cx="405111" cy="259045"/>
    <xdr:sp macro="" textlink="">
      <xdr:nvSpPr>
        <xdr:cNvPr id="81" name="n_3aveValue【道路】&#10;有形固定資産減価償却率"/>
        <xdr:cNvSpPr txBox="1"/>
      </xdr:nvSpPr>
      <xdr:spPr>
        <a:xfrm>
          <a:off x="164529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60977</xdr:rowOff>
    </xdr:from>
    <xdr:ext cx="405111" cy="259045"/>
    <xdr:sp macro="" textlink="">
      <xdr:nvSpPr>
        <xdr:cNvPr id="82" name="n_1mainValue【道路】&#10;有形固定資産減価償却率"/>
        <xdr:cNvSpPr txBox="1"/>
      </xdr:nvSpPr>
      <xdr:spPr>
        <a:xfrm>
          <a:off x="32391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129557</xdr:rowOff>
    </xdr:from>
    <xdr:ext cx="405111" cy="259045"/>
    <xdr:sp macro="" textlink="">
      <xdr:nvSpPr>
        <xdr:cNvPr id="83" name="n_2mainValue【道路】&#10;有形固定資産減価償却率"/>
        <xdr:cNvSpPr txBox="1"/>
      </xdr:nvSpPr>
      <xdr:spPr>
        <a:xfrm>
          <a:off x="24390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34307</xdr:rowOff>
    </xdr:from>
    <xdr:ext cx="405111" cy="259045"/>
    <xdr:sp macro="" textlink="">
      <xdr:nvSpPr>
        <xdr:cNvPr id="84" name="n_3mainValue【道路】&#10;有形固定資産減価償却率"/>
        <xdr:cNvSpPr txBox="1"/>
      </xdr:nvSpPr>
      <xdr:spPr>
        <a:xfrm>
          <a:off x="1645294" y="680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2" name="テキスト ボックス 101"/>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89535</xdr:rowOff>
    </xdr:from>
    <xdr:to>
      <xdr:col>54</xdr:col>
      <xdr:colOff>189865</xdr:colOff>
      <xdr:row>41</xdr:row>
      <xdr:rowOff>41910</xdr:rowOff>
    </xdr:to>
    <xdr:cxnSp macro="">
      <xdr:nvCxnSpPr>
        <xdr:cNvPr id="108" name="直線コネクタ 107"/>
        <xdr:cNvCxnSpPr/>
      </xdr:nvCxnSpPr>
      <xdr:spPr>
        <a:xfrm flipV="1">
          <a:off x="9429115" y="5544185"/>
          <a:ext cx="0" cy="1273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45737</xdr:rowOff>
    </xdr:from>
    <xdr:ext cx="469744" cy="259045"/>
    <xdr:sp macro="" textlink="">
      <xdr:nvSpPr>
        <xdr:cNvPr id="109" name="【道路】&#10;一人当たり延長最小値テキスト"/>
        <xdr:cNvSpPr txBox="1"/>
      </xdr:nvSpPr>
      <xdr:spPr>
        <a:xfrm>
          <a:off x="9467850" y="68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0" name="直線コネクタ 109"/>
        <xdr:cNvCxnSpPr/>
      </xdr:nvCxnSpPr>
      <xdr:spPr>
        <a:xfrm>
          <a:off x="9359900" y="6817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36212</xdr:rowOff>
    </xdr:from>
    <xdr:ext cx="534377" cy="259045"/>
    <xdr:sp macro="" textlink="">
      <xdr:nvSpPr>
        <xdr:cNvPr id="111" name="【道路】&#10;一人当たり延長最大値テキスト"/>
        <xdr:cNvSpPr txBox="1"/>
      </xdr:nvSpPr>
      <xdr:spPr>
        <a:xfrm>
          <a:off x="9467850" y="532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89535</xdr:rowOff>
    </xdr:from>
    <xdr:to>
      <xdr:col>55</xdr:col>
      <xdr:colOff>88900</xdr:colOff>
      <xdr:row>33</xdr:row>
      <xdr:rowOff>89535</xdr:rowOff>
    </xdr:to>
    <xdr:cxnSp macro="">
      <xdr:nvCxnSpPr>
        <xdr:cNvPr id="112" name="直線コネクタ 111"/>
        <xdr:cNvCxnSpPr/>
      </xdr:nvCxnSpPr>
      <xdr:spPr>
        <a:xfrm>
          <a:off x="9359900" y="55441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65295</xdr:rowOff>
    </xdr:from>
    <xdr:ext cx="469744" cy="259045"/>
    <xdr:sp macro="" textlink="">
      <xdr:nvSpPr>
        <xdr:cNvPr id="113" name="【道路】&#10;一人当たり延長平均値テキスト"/>
        <xdr:cNvSpPr txBox="1"/>
      </xdr:nvSpPr>
      <xdr:spPr>
        <a:xfrm>
          <a:off x="9467850" y="6510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86868</xdr:rowOff>
    </xdr:from>
    <xdr:to>
      <xdr:col>55</xdr:col>
      <xdr:colOff>50800</xdr:colOff>
      <xdr:row>40</xdr:row>
      <xdr:rowOff>17018</xdr:rowOff>
    </xdr:to>
    <xdr:sp macro="" textlink="">
      <xdr:nvSpPr>
        <xdr:cNvPr id="114" name="フローチャート: 判断 113"/>
        <xdr:cNvSpPr/>
      </xdr:nvSpPr>
      <xdr:spPr>
        <a:xfrm>
          <a:off x="9398000" y="65321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90805</xdr:rowOff>
    </xdr:from>
    <xdr:to>
      <xdr:col>50</xdr:col>
      <xdr:colOff>165100</xdr:colOff>
      <xdr:row>40</xdr:row>
      <xdr:rowOff>20955</xdr:rowOff>
    </xdr:to>
    <xdr:sp macro="" textlink="">
      <xdr:nvSpPr>
        <xdr:cNvPr id="115" name="フローチャート: 判断 114"/>
        <xdr:cNvSpPr/>
      </xdr:nvSpPr>
      <xdr:spPr>
        <a:xfrm>
          <a:off x="8636000" y="65360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77597</xdr:rowOff>
    </xdr:from>
    <xdr:to>
      <xdr:col>46</xdr:col>
      <xdr:colOff>38100</xdr:colOff>
      <xdr:row>40</xdr:row>
      <xdr:rowOff>7747</xdr:rowOff>
    </xdr:to>
    <xdr:sp macro="" textlink="">
      <xdr:nvSpPr>
        <xdr:cNvPr id="116" name="フローチャート: 判断 115"/>
        <xdr:cNvSpPr/>
      </xdr:nvSpPr>
      <xdr:spPr>
        <a:xfrm>
          <a:off x="7842250" y="652284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41021</xdr:rowOff>
    </xdr:from>
    <xdr:to>
      <xdr:col>41</xdr:col>
      <xdr:colOff>101600</xdr:colOff>
      <xdr:row>39</xdr:row>
      <xdr:rowOff>142621</xdr:rowOff>
    </xdr:to>
    <xdr:sp macro="" textlink="">
      <xdr:nvSpPr>
        <xdr:cNvPr id="117" name="フローチャート: 判断 116"/>
        <xdr:cNvSpPr/>
      </xdr:nvSpPr>
      <xdr:spPr>
        <a:xfrm>
          <a:off x="7029450" y="64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39116</xdr:rowOff>
    </xdr:from>
    <xdr:to>
      <xdr:col>55</xdr:col>
      <xdr:colOff>50800</xdr:colOff>
      <xdr:row>39</xdr:row>
      <xdr:rowOff>140716</xdr:rowOff>
    </xdr:to>
    <xdr:sp macro="" textlink="">
      <xdr:nvSpPr>
        <xdr:cNvPr id="123" name="楕円 122"/>
        <xdr:cNvSpPr/>
      </xdr:nvSpPr>
      <xdr:spPr>
        <a:xfrm>
          <a:off x="9398000" y="64843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61993</xdr:rowOff>
    </xdr:from>
    <xdr:ext cx="469744" cy="259045"/>
    <xdr:sp macro="" textlink="">
      <xdr:nvSpPr>
        <xdr:cNvPr id="124" name="【道路】&#10;一人当たり延長該当値テキスト"/>
        <xdr:cNvSpPr txBox="1"/>
      </xdr:nvSpPr>
      <xdr:spPr>
        <a:xfrm>
          <a:off x="9467850" y="634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54991</xdr:rowOff>
    </xdr:from>
    <xdr:to>
      <xdr:col>50</xdr:col>
      <xdr:colOff>165100</xdr:colOff>
      <xdr:row>39</xdr:row>
      <xdr:rowOff>156591</xdr:rowOff>
    </xdr:to>
    <xdr:sp macro="" textlink="">
      <xdr:nvSpPr>
        <xdr:cNvPr id="125" name="楕円 124"/>
        <xdr:cNvSpPr/>
      </xdr:nvSpPr>
      <xdr:spPr>
        <a:xfrm>
          <a:off x="8636000" y="65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89916</xdr:rowOff>
    </xdr:from>
    <xdr:to>
      <xdr:col>55</xdr:col>
      <xdr:colOff>0</xdr:colOff>
      <xdr:row>39</xdr:row>
      <xdr:rowOff>105791</xdr:rowOff>
    </xdr:to>
    <xdr:cxnSp macro="">
      <xdr:nvCxnSpPr>
        <xdr:cNvPr id="126" name="直線コネクタ 125"/>
        <xdr:cNvCxnSpPr/>
      </xdr:nvCxnSpPr>
      <xdr:spPr>
        <a:xfrm flipV="1">
          <a:off x="8686800" y="6535166"/>
          <a:ext cx="74295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53848</xdr:rowOff>
    </xdr:from>
    <xdr:to>
      <xdr:col>46</xdr:col>
      <xdr:colOff>38100</xdr:colOff>
      <xdr:row>39</xdr:row>
      <xdr:rowOff>155448</xdr:rowOff>
    </xdr:to>
    <xdr:sp macro="" textlink="">
      <xdr:nvSpPr>
        <xdr:cNvPr id="127" name="楕円 126"/>
        <xdr:cNvSpPr/>
      </xdr:nvSpPr>
      <xdr:spPr>
        <a:xfrm>
          <a:off x="7842250" y="64990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104648</xdr:rowOff>
    </xdr:from>
    <xdr:to>
      <xdr:col>50</xdr:col>
      <xdr:colOff>114300</xdr:colOff>
      <xdr:row>39</xdr:row>
      <xdr:rowOff>105791</xdr:rowOff>
    </xdr:to>
    <xdr:cxnSp macro="">
      <xdr:nvCxnSpPr>
        <xdr:cNvPr id="128" name="直線コネクタ 127"/>
        <xdr:cNvCxnSpPr/>
      </xdr:nvCxnSpPr>
      <xdr:spPr>
        <a:xfrm>
          <a:off x="7886700" y="6549898"/>
          <a:ext cx="8001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54991</xdr:rowOff>
    </xdr:from>
    <xdr:to>
      <xdr:col>41</xdr:col>
      <xdr:colOff>101600</xdr:colOff>
      <xdr:row>39</xdr:row>
      <xdr:rowOff>156591</xdr:rowOff>
    </xdr:to>
    <xdr:sp macro="" textlink="">
      <xdr:nvSpPr>
        <xdr:cNvPr id="129" name="楕円 128"/>
        <xdr:cNvSpPr/>
      </xdr:nvSpPr>
      <xdr:spPr>
        <a:xfrm>
          <a:off x="7029450" y="65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104648</xdr:rowOff>
    </xdr:from>
    <xdr:to>
      <xdr:col>45</xdr:col>
      <xdr:colOff>177800</xdr:colOff>
      <xdr:row>39</xdr:row>
      <xdr:rowOff>105791</xdr:rowOff>
    </xdr:to>
    <xdr:cxnSp macro="">
      <xdr:nvCxnSpPr>
        <xdr:cNvPr id="130" name="直線コネクタ 129"/>
        <xdr:cNvCxnSpPr/>
      </xdr:nvCxnSpPr>
      <xdr:spPr>
        <a:xfrm flipV="1">
          <a:off x="7080250" y="6549898"/>
          <a:ext cx="80645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12082</xdr:rowOff>
    </xdr:from>
    <xdr:ext cx="469744" cy="259045"/>
    <xdr:sp macro="" textlink="">
      <xdr:nvSpPr>
        <xdr:cNvPr id="131" name="n_1aveValue【道路】&#10;一人当たり延長"/>
        <xdr:cNvSpPr txBox="1"/>
      </xdr:nvSpPr>
      <xdr:spPr>
        <a:xfrm>
          <a:off x="8458277" y="662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170324</xdr:rowOff>
    </xdr:from>
    <xdr:ext cx="469744" cy="259045"/>
    <xdr:sp macro="" textlink="">
      <xdr:nvSpPr>
        <xdr:cNvPr id="132" name="n_2aveValue【道路】&#10;一人当たり延長"/>
        <xdr:cNvSpPr txBox="1"/>
      </xdr:nvSpPr>
      <xdr:spPr>
        <a:xfrm>
          <a:off x="7677227" y="660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159148</xdr:rowOff>
    </xdr:from>
    <xdr:ext cx="469744" cy="259045"/>
    <xdr:sp macro="" textlink="">
      <xdr:nvSpPr>
        <xdr:cNvPr id="133" name="n_3aveValue【道路】&#10;一人当たり延長"/>
        <xdr:cNvSpPr txBox="1"/>
      </xdr:nvSpPr>
      <xdr:spPr>
        <a:xfrm>
          <a:off x="6864427" y="627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1668</xdr:rowOff>
    </xdr:from>
    <xdr:ext cx="469744" cy="259045"/>
    <xdr:sp macro="" textlink="">
      <xdr:nvSpPr>
        <xdr:cNvPr id="134" name="n_1mainValue【道路】&#10;一人当たり延長"/>
        <xdr:cNvSpPr txBox="1"/>
      </xdr:nvSpPr>
      <xdr:spPr>
        <a:xfrm>
          <a:off x="8458277" y="62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525</xdr:rowOff>
    </xdr:from>
    <xdr:ext cx="469744" cy="259045"/>
    <xdr:sp macro="" textlink="">
      <xdr:nvSpPr>
        <xdr:cNvPr id="135" name="n_2mainValue【道路】&#10;一人当たり延長"/>
        <xdr:cNvSpPr txBox="1"/>
      </xdr:nvSpPr>
      <xdr:spPr>
        <a:xfrm>
          <a:off x="7677227" y="628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147718</xdr:rowOff>
    </xdr:from>
    <xdr:ext cx="469744" cy="259045"/>
    <xdr:sp macro="" textlink="">
      <xdr:nvSpPr>
        <xdr:cNvPr id="136" name="n_3mainValue【道路】&#10;一人当たり延長"/>
        <xdr:cNvSpPr txBox="1"/>
      </xdr:nvSpPr>
      <xdr:spPr>
        <a:xfrm>
          <a:off x="6864427" y="6592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8" name="テキスト ボックス 147"/>
        <xdr:cNvSpPr txBox="1"/>
      </xdr:nvSpPr>
      <xdr:spPr>
        <a:xfrm>
          <a:off x="384961" y="10513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6" name="テキスト ボックス 155"/>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114300</xdr:rowOff>
    </xdr:from>
    <xdr:to>
      <xdr:col>24</xdr:col>
      <xdr:colOff>62865</xdr:colOff>
      <xdr:row>64</xdr:row>
      <xdr:rowOff>66675</xdr:rowOff>
    </xdr:to>
    <xdr:cxnSp macro="">
      <xdr:nvCxnSpPr>
        <xdr:cNvPr id="160" name="直線コネクタ 159"/>
        <xdr:cNvCxnSpPr/>
      </xdr:nvCxnSpPr>
      <xdr:spPr>
        <a:xfrm flipV="1">
          <a:off x="4177665" y="9366250"/>
          <a:ext cx="0" cy="1273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340478" cy="259045"/>
    <xdr:sp macro="" textlink="">
      <xdr:nvSpPr>
        <xdr:cNvPr id="161" name="【橋りょう・トンネル】&#10;有形固定資産減価償却率最小値テキスト"/>
        <xdr:cNvSpPr txBox="1"/>
      </xdr:nvSpPr>
      <xdr:spPr>
        <a:xfrm>
          <a:off x="4216400" y="10643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62" name="直線コネクタ 161"/>
        <xdr:cNvCxnSpPr/>
      </xdr:nvCxnSpPr>
      <xdr:spPr>
        <a:xfrm>
          <a:off x="4108450" y="106394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60977</xdr:rowOff>
    </xdr:from>
    <xdr:ext cx="405111" cy="259045"/>
    <xdr:sp macro="" textlink="">
      <xdr:nvSpPr>
        <xdr:cNvPr id="163" name="【橋りょう・トンネル】&#10;有形固定資産減価償却率最大値テキスト"/>
        <xdr:cNvSpPr txBox="1"/>
      </xdr:nvSpPr>
      <xdr:spPr>
        <a:xfrm>
          <a:off x="4216400" y="914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114300</xdr:rowOff>
    </xdr:from>
    <xdr:to>
      <xdr:col>24</xdr:col>
      <xdr:colOff>152400</xdr:colOff>
      <xdr:row>56</xdr:row>
      <xdr:rowOff>114300</xdr:rowOff>
    </xdr:to>
    <xdr:cxnSp macro="">
      <xdr:nvCxnSpPr>
        <xdr:cNvPr id="164" name="直線コネクタ 163"/>
        <xdr:cNvCxnSpPr/>
      </xdr:nvCxnSpPr>
      <xdr:spPr>
        <a:xfrm>
          <a:off x="4108450" y="9366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97172</xdr:rowOff>
    </xdr:from>
    <xdr:ext cx="405111" cy="259045"/>
    <xdr:sp macro="" textlink="">
      <xdr:nvSpPr>
        <xdr:cNvPr id="165" name="【橋りょう・トンネル】&#10;有形固定資産減価償却率平均値テキスト"/>
        <xdr:cNvSpPr txBox="1"/>
      </xdr:nvSpPr>
      <xdr:spPr>
        <a:xfrm>
          <a:off x="4216400" y="9514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118745</xdr:rowOff>
    </xdr:from>
    <xdr:to>
      <xdr:col>24</xdr:col>
      <xdr:colOff>114300</xdr:colOff>
      <xdr:row>58</xdr:row>
      <xdr:rowOff>48895</xdr:rowOff>
    </xdr:to>
    <xdr:sp macro="" textlink="">
      <xdr:nvSpPr>
        <xdr:cNvPr id="166" name="フローチャート: 判断 165"/>
        <xdr:cNvSpPr/>
      </xdr:nvSpPr>
      <xdr:spPr>
        <a:xfrm>
          <a:off x="4127500" y="95357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137795</xdr:rowOff>
    </xdr:from>
    <xdr:to>
      <xdr:col>20</xdr:col>
      <xdr:colOff>38100</xdr:colOff>
      <xdr:row>58</xdr:row>
      <xdr:rowOff>67945</xdr:rowOff>
    </xdr:to>
    <xdr:sp macro="" textlink="">
      <xdr:nvSpPr>
        <xdr:cNvPr id="167" name="フローチャート: 判断 166"/>
        <xdr:cNvSpPr/>
      </xdr:nvSpPr>
      <xdr:spPr>
        <a:xfrm>
          <a:off x="3384550" y="95548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168275</xdr:rowOff>
    </xdr:from>
    <xdr:to>
      <xdr:col>15</xdr:col>
      <xdr:colOff>101600</xdr:colOff>
      <xdr:row>58</xdr:row>
      <xdr:rowOff>98425</xdr:rowOff>
    </xdr:to>
    <xdr:sp macro="" textlink="">
      <xdr:nvSpPr>
        <xdr:cNvPr id="168" name="フローチャート: 判断 167"/>
        <xdr:cNvSpPr/>
      </xdr:nvSpPr>
      <xdr:spPr>
        <a:xfrm>
          <a:off x="2571750" y="957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166370</xdr:rowOff>
    </xdr:from>
    <xdr:to>
      <xdr:col>10</xdr:col>
      <xdr:colOff>165100</xdr:colOff>
      <xdr:row>58</xdr:row>
      <xdr:rowOff>96520</xdr:rowOff>
    </xdr:to>
    <xdr:sp macro="" textlink="">
      <xdr:nvSpPr>
        <xdr:cNvPr id="169" name="フローチャート: 判断 168"/>
        <xdr:cNvSpPr/>
      </xdr:nvSpPr>
      <xdr:spPr>
        <a:xfrm>
          <a:off x="1778000" y="95834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29210</xdr:rowOff>
    </xdr:from>
    <xdr:to>
      <xdr:col>24</xdr:col>
      <xdr:colOff>114300</xdr:colOff>
      <xdr:row>57</xdr:row>
      <xdr:rowOff>130810</xdr:rowOff>
    </xdr:to>
    <xdr:sp macro="" textlink="">
      <xdr:nvSpPr>
        <xdr:cNvPr id="175" name="楕円 174"/>
        <xdr:cNvSpPr/>
      </xdr:nvSpPr>
      <xdr:spPr>
        <a:xfrm>
          <a:off x="4127500" y="944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52087</xdr:rowOff>
    </xdr:from>
    <xdr:ext cx="405111" cy="259045"/>
    <xdr:sp macro="" textlink="">
      <xdr:nvSpPr>
        <xdr:cNvPr id="176" name="【橋りょう・トンネル】&#10;有形固定資産減価償却率該当値テキスト"/>
        <xdr:cNvSpPr txBox="1"/>
      </xdr:nvSpPr>
      <xdr:spPr>
        <a:xfrm>
          <a:off x="4216400" y="930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55880</xdr:rowOff>
    </xdr:from>
    <xdr:to>
      <xdr:col>20</xdr:col>
      <xdr:colOff>38100</xdr:colOff>
      <xdr:row>57</xdr:row>
      <xdr:rowOff>157480</xdr:rowOff>
    </xdr:to>
    <xdr:sp macro="" textlink="">
      <xdr:nvSpPr>
        <xdr:cNvPr id="177" name="楕円 176"/>
        <xdr:cNvSpPr/>
      </xdr:nvSpPr>
      <xdr:spPr>
        <a:xfrm>
          <a:off x="3384550" y="94729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80010</xdr:rowOff>
    </xdr:from>
    <xdr:to>
      <xdr:col>24</xdr:col>
      <xdr:colOff>63500</xdr:colOff>
      <xdr:row>57</xdr:row>
      <xdr:rowOff>106680</xdr:rowOff>
    </xdr:to>
    <xdr:cxnSp macro="">
      <xdr:nvCxnSpPr>
        <xdr:cNvPr id="178" name="直線コネクタ 177"/>
        <xdr:cNvCxnSpPr/>
      </xdr:nvCxnSpPr>
      <xdr:spPr>
        <a:xfrm flipV="1">
          <a:off x="3429000" y="9497060"/>
          <a:ext cx="7493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82550</xdr:rowOff>
    </xdr:from>
    <xdr:to>
      <xdr:col>15</xdr:col>
      <xdr:colOff>101600</xdr:colOff>
      <xdr:row>58</xdr:row>
      <xdr:rowOff>12700</xdr:rowOff>
    </xdr:to>
    <xdr:sp macro="" textlink="">
      <xdr:nvSpPr>
        <xdr:cNvPr id="179" name="楕円 178"/>
        <xdr:cNvSpPr/>
      </xdr:nvSpPr>
      <xdr:spPr>
        <a:xfrm>
          <a:off x="2571750" y="9499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106680</xdr:rowOff>
    </xdr:from>
    <xdr:to>
      <xdr:col>19</xdr:col>
      <xdr:colOff>177800</xdr:colOff>
      <xdr:row>57</xdr:row>
      <xdr:rowOff>133350</xdr:rowOff>
    </xdr:to>
    <xdr:cxnSp macro="">
      <xdr:nvCxnSpPr>
        <xdr:cNvPr id="180" name="直線コネクタ 179"/>
        <xdr:cNvCxnSpPr/>
      </xdr:nvCxnSpPr>
      <xdr:spPr>
        <a:xfrm flipV="1">
          <a:off x="2622550" y="9523730"/>
          <a:ext cx="8064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107315</xdr:rowOff>
    </xdr:from>
    <xdr:to>
      <xdr:col>10</xdr:col>
      <xdr:colOff>165100</xdr:colOff>
      <xdr:row>58</xdr:row>
      <xdr:rowOff>37465</xdr:rowOff>
    </xdr:to>
    <xdr:sp macro="" textlink="">
      <xdr:nvSpPr>
        <xdr:cNvPr id="181" name="楕円 180"/>
        <xdr:cNvSpPr/>
      </xdr:nvSpPr>
      <xdr:spPr>
        <a:xfrm>
          <a:off x="1778000" y="95243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133350</xdr:rowOff>
    </xdr:from>
    <xdr:to>
      <xdr:col>15</xdr:col>
      <xdr:colOff>50800</xdr:colOff>
      <xdr:row>57</xdr:row>
      <xdr:rowOff>158115</xdr:rowOff>
    </xdr:to>
    <xdr:cxnSp macro="">
      <xdr:nvCxnSpPr>
        <xdr:cNvPr id="182" name="直線コネクタ 181"/>
        <xdr:cNvCxnSpPr/>
      </xdr:nvCxnSpPr>
      <xdr:spPr>
        <a:xfrm flipV="1">
          <a:off x="1828800" y="9550400"/>
          <a:ext cx="79375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59072</xdr:rowOff>
    </xdr:from>
    <xdr:ext cx="405111" cy="259045"/>
    <xdr:sp macro="" textlink="">
      <xdr:nvSpPr>
        <xdr:cNvPr id="183" name="n_1aveValue【橋りょう・トンネル】&#10;有形固定資産減価償却率"/>
        <xdr:cNvSpPr txBox="1"/>
      </xdr:nvSpPr>
      <xdr:spPr>
        <a:xfrm>
          <a:off x="3239144" y="9641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89552</xdr:rowOff>
    </xdr:from>
    <xdr:ext cx="405111" cy="259045"/>
    <xdr:sp macro="" textlink="">
      <xdr:nvSpPr>
        <xdr:cNvPr id="184" name="n_2aveValue【橋りょう・トンネル】&#10;有形固定資産減価償却率"/>
        <xdr:cNvSpPr txBox="1"/>
      </xdr:nvSpPr>
      <xdr:spPr>
        <a:xfrm>
          <a:off x="2439044" y="9671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87647</xdr:rowOff>
    </xdr:from>
    <xdr:ext cx="405111" cy="259045"/>
    <xdr:sp macro="" textlink="">
      <xdr:nvSpPr>
        <xdr:cNvPr id="185" name="n_3aveValue【橋りょう・トンネル】&#10;有形固定資産減価償却率"/>
        <xdr:cNvSpPr txBox="1"/>
      </xdr:nvSpPr>
      <xdr:spPr>
        <a:xfrm>
          <a:off x="1645294" y="966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2557</xdr:rowOff>
    </xdr:from>
    <xdr:ext cx="405111" cy="259045"/>
    <xdr:sp macro="" textlink="">
      <xdr:nvSpPr>
        <xdr:cNvPr id="186" name="n_1mainValue【橋りょう・トンネル】&#10;有形固定資産減価償却率"/>
        <xdr:cNvSpPr txBox="1"/>
      </xdr:nvSpPr>
      <xdr:spPr>
        <a:xfrm>
          <a:off x="3239144"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29227</xdr:rowOff>
    </xdr:from>
    <xdr:ext cx="405111" cy="259045"/>
    <xdr:sp macro="" textlink="">
      <xdr:nvSpPr>
        <xdr:cNvPr id="187" name="n_2mainValue【橋りょう・トンネル】&#10;有形固定資産減価償却率"/>
        <xdr:cNvSpPr txBox="1"/>
      </xdr:nvSpPr>
      <xdr:spPr>
        <a:xfrm>
          <a:off x="2439044" y="928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53992</xdr:rowOff>
    </xdr:from>
    <xdr:ext cx="405111" cy="259045"/>
    <xdr:sp macro="" textlink="">
      <xdr:nvSpPr>
        <xdr:cNvPr id="188" name="n_3mainValue【橋りょう・トンネル】&#10;有形固定資産減価償却率"/>
        <xdr:cNvSpPr txBox="1"/>
      </xdr:nvSpPr>
      <xdr:spPr>
        <a:xfrm>
          <a:off x="1645294" y="9305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2" name="テキスト ボックス 201"/>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4" name="テキスト ボックス 203"/>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6" name="テキスト ボックス 205"/>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08" name="テキスト ボックス 207"/>
        <xdr:cNvSpPr txBox="1"/>
      </xdr:nvSpPr>
      <xdr:spPr>
        <a:xfrm>
          <a:off x="5418031" y="9046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0" name="テキスト ボックス 209"/>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115569</xdr:rowOff>
    </xdr:from>
    <xdr:to>
      <xdr:col>54</xdr:col>
      <xdr:colOff>189865</xdr:colOff>
      <xdr:row>64</xdr:row>
      <xdr:rowOff>30640</xdr:rowOff>
    </xdr:to>
    <xdr:cxnSp macro="">
      <xdr:nvCxnSpPr>
        <xdr:cNvPr id="212" name="直線コネクタ 211"/>
        <xdr:cNvCxnSpPr/>
      </xdr:nvCxnSpPr>
      <xdr:spPr>
        <a:xfrm flipV="1">
          <a:off x="9429115" y="9367519"/>
          <a:ext cx="0" cy="123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34467</xdr:rowOff>
    </xdr:from>
    <xdr:ext cx="534377" cy="259045"/>
    <xdr:sp macro="" textlink="">
      <xdr:nvSpPr>
        <xdr:cNvPr id="213" name="【橋りょう・トンネル】&#10;一人当たり有形固定資産（償却資産）額最小値テキスト"/>
        <xdr:cNvSpPr txBox="1"/>
      </xdr:nvSpPr>
      <xdr:spPr>
        <a:xfrm>
          <a:off x="9467850" y="1060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30640</xdr:rowOff>
    </xdr:from>
    <xdr:to>
      <xdr:col>55</xdr:col>
      <xdr:colOff>88900</xdr:colOff>
      <xdr:row>64</xdr:row>
      <xdr:rowOff>30640</xdr:rowOff>
    </xdr:to>
    <xdr:cxnSp macro="">
      <xdr:nvCxnSpPr>
        <xdr:cNvPr id="214" name="直線コネクタ 213"/>
        <xdr:cNvCxnSpPr/>
      </xdr:nvCxnSpPr>
      <xdr:spPr>
        <a:xfrm>
          <a:off x="9359900" y="106033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62246</xdr:rowOff>
    </xdr:from>
    <xdr:ext cx="599010" cy="259045"/>
    <xdr:sp macro="" textlink="">
      <xdr:nvSpPr>
        <xdr:cNvPr id="215" name="【橋りょう・トンネル】&#10;一人当たり有形固定資産（償却資産）額最大値テキスト"/>
        <xdr:cNvSpPr txBox="1"/>
      </xdr:nvSpPr>
      <xdr:spPr>
        <a:xfrm>
          <a:off x="9467850" y="9149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115569</xdr:rowOff>
    </xdr:from>
    <xdr:to>
      <xdr:col>55</xdr:col>
      <xdr:colOff>88900</xdr:colOff>
      <xdr:row>56</xdr:row>
      <xdr:rowOff>115569</xdr:rowOff>
    </xdr:to>
    <xdr:cxnSp macro="">
      <xdr:nvCxnSpPr>
        <xdr:cNvPr id="216" name="直線コネクタ 215"/>
        <xdr:cNvCxnSpPr/>
      </xdr:nvCxnSpPr>
      <xdr:spPr>
        <a:xfrm>
          <a:off x="9359900" y="93675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106795</xdr:rowOff>
    </xdr:from>
    <xdr:ext cx="599010" cy="259045"/>
    <xdr:sp macro="" textlink="">
      <xdr:nvSpPr>
        <xdr:cNvPr id="217" name="【橋りょう・トンネル】&#10;一人当たり有形固定資産（償却資産）額平均値テキスト"/>
        <xdr:cNvSpPr txBox="1"/>
      </xdr:nvSpPr>
      <xdr:spPr>
        <a:xfrm>
          <a:off x="9467850" y="100191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83918</xdr:rowOff>
    </xdr:from>
    <xdr:to>
      <xdr:col>55</xdr:col>
      <xdr:colOff>50800</xdr:colOff>
      <xdr:row>62</xdr:row>
      <xdr:rowOff>14068</xdr:rowOff>
    </xdr:to>
    <xdr:sp macro="" textlink="">
      <xdr:nvSpPr>
        <xdr:cNvPr id="218" name="フローチャート: 判断 217"/>
        <xdr:cNvSpPr/>
      </xdr:nvSpPr>
      <xdr:spPr>
        <a:xfrm>
          <a:off x="9398000" y="101613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75452</xdr:rowOff>
    </xdr:from>
    <xdr:to>
      <xdr:col>50</xdr:col>
      <xdr:colOff>165100</xdr:colOff>
      <xdr:row>62</xdr:row>
      <xdr:rowOff>5602</xdr:rowOff>
    </xdr:to>
    <xdr:sp macro="" textlink="">
      <xdr:nvSpPr>
        <xdr:cNvPr id="219" name="フローチャート: 判断 218"/>
        <xdr:cNvSpPr/>
      </xdr:nvSpPr>
      <xdr:spPr>
        <a:xfrm>
          <a:off x="8636000" y="101529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66220</xdr:rowOff>
    </xdr:from>
    <xdr:to>
      <xdr:col>46</xdr:col>
      <xdr:colOff>38100</xdr:colOff>
      <xdr:row>61</xdr:row>
      <xdr:rowOff>167820</xdr:rowOff>
    </xdr:to>
    <xdr:sp macro="" textlink="">
      <xdr:nvSpPr>
        <xdr:cNvPr id="220" name="フローチャート: 判断 219"/>
        <xdr:cNvSpPr/>
      </xdr:nvSpPr>
      <xdr:spPr>
        <a:xfrm>
          <a:off x="7842250" y="101436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78846</xdr:rowOff>
    </xdr:from>
    <xdr:to>
      <xdr:col>41</xdr:col>
      <xdr:colOff>101600</xdr:colOff>
      <xdr:row>62</xdr:row>
      <xdr:rowOff>8996</xdr:rowOff>
    </xdr:to>
    <xdr:sp macro="" textlink="">
      <xdr:nvSpPr>
        <xdr:cNvPr id="221" name="フローチャート: 判断 220"/>
        <xdr:cNvSpPr/>
      </xdr:nvSpPr>
      <xdr:spPr>
        <a:xfrm>
          <a:off x="7029450" y="101562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58616</xdr:rowOff>
    </xdr:from>
    <xdr:to>
      <xdr:col>55</xdr:col>
      <xdr:colOff>50800</xdr:colOff>
      <xdr:row>62</xdr:row>
      <xdr:rowOff>160216</xdr:rowOff>
    </xdr:to>
    <xdr:sp macro="" textlink="">
      <xdr:nvSpPr>
        <xdr:cNvPr id="227" name="楕円 226"/>
        <xdr:cNvSpPr/>
      </xdr:nvSpPr>
      <xdr:spPr>
        <a:xfrm>
          <a:off x="9398000" y="103011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37043</xdr:rowOff>
    </xdr:from>
    <xdr:ext cx="534377" cy="259045"/>
    <xdr:sp macro="" textlink="">
      <xdr:nvSpPr>
        <xdr:cNvPr id="228" name="【橋りょう・トンネル】&#10;一人当たり有形固定資産（償却資産）額該当値テキスト"/>
        <xdr:cNvSpPr txBox="1"/>
      </xdr:nvSpPr>
      <xdr:spPr>
        <a:xfrm>
          <a:off x="9467850" y="1027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59682</xdr:rowOff>
    </xdr:from>
    <xdr:to>
      <xdr:col>50</xdr:col>
      <xdr:colOff>165100</xdr:colOff>
      <xdr:row>62</xdr:row>
      <xdr:rowOff>161282</xdr:rowOff>
    </xdr:to>
    <xdr:sp macro="" textlink="">
      <xdr:nvSpPr>
        <xdr:cNvPr id="229" name="楕円 228"/>
        <xdr:cNvSpPr/>
      </xdr:nvSpPr>
      <xdr:spPr>
        <a:xfrm>
          <a:off x="8636000" y="10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109416</xdr:rowOff>
    </xdr:from>
    <xdr:to>
      <xdr:col>55</xdr:col>
      <xdr:colOff>0</xdr:colOff>
      <xdr:row>62</xdr:row>
      <xdr:rowOff>110482</xdr:rowOff>
    </xdr:to>
    <xdr:cxnSp macro="">
      <xdr:nvCxnSpPr>
        <xdr:cNvPr id="230" name="直線コネクタ 229"/>
        <xdr:cNvCxnSpPr/>
      </xdr:nvCxnSpPr>
      <xdr:spPr>
        <a:xfrm flipV="1">
          <a:off x="8686800" y="10351966"/>
          <a:ext cx="74295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60315</xdr:rowOff>
    </xdr:from>
    <xdr:to>
      <xdr:col>46</xdr:col>
      <xdr:colOff>38100</xdr:colOff>
      <xdr:row>62</xdr:row>
      <xdr:rowOff>161915</xdr:rowOff>
    </xdr:to>
    <xdr:sp macro="" textlink="">
      <xdr:nvSpPr>
        <xdr:cNvPr id="231" name="楕円 230"/>
        <xdr:cNvSpPr/>
      </xdr:nvSpPr>
      <xdr:spPr>
        <a:xfrm>
          <a:off x="7842250" y="103028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110482</xdr:rowOff>
    </xdr:from>
    <xdr:to>
      <xdr:col>50</xdr:col>
      <xdr:colOff>114300</xdr:colOff>
      <xdr:row>62</xdr:row>
      <xdr:rowOff>111115</xdr:rowOff>
    </xdr:to>
    <xdr:cxnSp macro="">
      <xdr:nvCxnSpPr>
        <xdr:cNvPr id="232" name="直線コネクタ 231"/>
        <xdr:cNvCxnSpPr/>
      </xdr:nvCxnSpPr>
      <xdr:spPr>
        <a:xfrm flipV="1">
          <a:off x="7886700" y="10353032"/>
          <a:ext cx="800100" cy="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61461</xdr:rowOff>
    </xdr:from>
    <xdr:to>
      <xdr:col>41</xdr:col>
      <xdr:colOff>101600</xdr:colOff>
      <xdr:row>62</xdr:row>
      <xdr:rowOff>163061</xdr:rowOff>
    </xdr:to>
    <xdr:sp macro="" textlink="">
      <xdr:nvSpPr>
        <xdr:cNvPr id="233" name="楕円 232"/>
        <xdr:cNvSpPr/>
      </xdr:nvSpPr>
      <xdr:spPr>
        <a:xfrm>
          <a:off x="7029450" y="1030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111115</xdr:rowOff>
    </xdr:from>
    <xdr:to>
      <xdr:col>45</xdr:col>
      <xdr:colOff>177800</xdr:colOff>
      <xdr:row>62</xdr:row>
      <xdr:rowOff>112261</xdr:rowOff>
    </xdr:to>
    <xdr:cxnSp macro="">
      <xdr:nvCxnSpPr>
        <xdr:cNvPr id="234" name="直線コネクタ 233"/>
        <xdr:cNvCxnSpPr/>
      </xdr:nvCxnSpPr>
      <xdr:spPr>
        <a:xfrm flipV="1">
          <a:off x="7080250" y="10353665"/>
          <a:ext cx="806450" cy="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22129</xdr:rowOff>
    </xdr:from>
    <xdr:ext cx="599010" cy="259045"/>
    <xdr:sp macro="" textlink="">
      <xdr:nvSpPr>
        <xdr:cNvPr id="235" name="n_1aveValue【橋りょう・トンネル】&#10;一人当たり有形固定資産（償却資産）額"/>
        <xdr:cNvSpPr txBox="1"/>
      </xdr:nvSpPr>
      <xdr:spPr>
        <a:xfrm>
          <a:off x="8399995" y="9934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12897</xdr:rowOff>
    </xdr:from>
    <xdr:ext cx="599010" cy="259045"/>
    <xdr:sp macro="" textlink="">
      <xdr:nvSpPr>
        <xdr:cNvPr id="236" name="n_2aveValue【橋りょう・トンネル】&#10;一人当たり有形固定資産（償却資産）額"/>
        <xdr:cNvSpPr txBox="1"/>
      </xdr:nvSpPr>
      <xdr:spPr>
        <a:xfrm>
          <a:off x="7612595" y="9925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25523</xdr:rowOff>
    </xdr:from>
    <xdr:ext cx="599010" cy="259045"/>
    <xdr:sp macro="" textlink="">
      <xdr:nvSpPr>
        <xdr:cNvPr id="237" name="n_3aveValue【橋りょう・トンネル】&#10;一人当たり有形固定資産（償却資産）額"/>
        <xdr:cNvSpPr txBox="1"/>
      </xdr:nvSpPr>
      <xdr:spPr>
        <a:xfrm>
          <a:off x="6818845" y="993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152409</xdr:rowOff>
    </xdr:from>
    <xdr:ext cx="534377" cy="259045"/>
    <xdr:sp macro="" textlink="">
      <xdr:nvSpPr>
        <xdr:cNvPr id="238" name="n_1mainValue【橋りょう・トンネル】&#10;一人当たり有形固定資産（償却資産）額"/>
        <xdr:cNvSpPr txBox="1"/>
      </xdr:nvSpPr>
      <xdr:spPr>
        <a:xfrm>
          <a:off x="8425961" y="1039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153042</xdr:rowOff>
    </xdr:from>
    <xdr:ext cx="534377" cy="259045"/>
    <xdr:sp macro="" textlink="">
      <xdr:nvSpPr>
        <xdr:cNvPr id="239" name="n_2mainValue【橋りょう・トンネル】&#10;一人当たり有形固定資産（償却資産）額"/>
        <xdr:cNvSpPr txBox="1"/>
      </xdr:nvSpPr>
      <xdr:spPr>
        <a:xfrm>
          <a:off x="7644911" y="1039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154188</xdr:rowOff>
    </xdr:from>
    <xdr:ext cx="534377" cy="259045"/>
    <xdr:sp macro="" textlink="">
      <xdr:nvSpPr>
        <xdr:cNvPr id="240" name="n_3mainValue【橋りょう・トンネル】&#10;一人当たり有形固定資産（償却資産）額"/>
        <xdr:cNvSpPr txBox="1"/>
      </xdr:nvSpPr>
      <xdr:spPr>
        <a:xfrm>
          <a:off x="6851161" y="103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1" name="テキスト ボックス 250"/>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1" name="テキスト ボックス 260"/>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3" name="テキスト ボックス 262"/>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86</xdr:row>
      <xdr:rowOff>99061</xdr:rowOff>
    </xdr:to>
    <xdr:cxnSp macro="">
      <xdr:nvCxnSpPr>
        <xdr:cNvPr id="265" name="直線コネクタ 264"/>
        <xdr:cNvCxnSpPr/>
      </xdr:nvCxnSpPr>
      <xdr:spPr>
        <a:xfrm flipV="1">
          <a:off x="4177665" y="12945111"/>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102888</xdr:rowOff>
    </xdr:from>
    <xdr:ext cx="405111" cy="259045"/>
    <xdr:sp macro="" textlink="">
      <xdr:nvSpPr>
        <xdr:cNvPr id="266" name="【公営住宅】&#10;有形固定資産減価償却率最小値テキスト"/>
        <xdr:cNvSpPr txBox="1"/>
      </xdr:nvSpPr>
      <xdr:spPr>
        <a:xfrm>
          <a:off x="4216400" y="1430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99061</xdr:rowOff>
    </xdr:from>
    <xdr:to>
      <xdr:col>24</xdr:col>
      <xdr:colOff>152400</xdr:colOff>
      <xdr:row>86</xdr:row>
      <xdr:rowOff>99061</xdr:rowOff>
    </xdr:to>
    <xdr:cxnSp macro="">
      <xdr:nvCxnSpPr>
        <xdr:cNvPr id="267" name="直線コネクタ 266"/>
        <xdr:cNvCxnSpPr/>
      </xdr:nvCxnSpPr>
      <xdr:spPr>
        <a:xfrm>
          <a:off x="4108450" y="143040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68" name="【公営住宅】&#10;有形固定資産減価償却率最大値テキスト"/>
        <xdr:cNvSpPr txBox="1"/>
      </xdr:nvSpPr>
      <xdr:spPr>
        <a:xfrm>
          <a:off x="4216400" y="1272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69" name="直線コネクタ 268"/>
        <xdr:cNvCxnSpPr/>
      </xdr:nvCxnSpPr>
      <xdr:spPr>
        <a:xfrm>
          <a:off x="4108450" y="129451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xdr:rowOff>
    </xdr:from>
    <xdr:ext cx="405111" cy="259045"/>
    <xdr:sp macro="" textlink="">
      <xdr:nvSpPr>
        <xdr:cNvPr id="270" name="【公営住宅】&#10;有形固定資産減価償却率平均値テキスト"/>
        <xdr:cNvSpPr txBox="1"/>
      </xdr:nvSpPr>
      <xdr:spPr>
        <a:xfrm>
          <a:off x="4216400" y="13379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21589</xdr:rowOff>
    </xdr:from>
    <xdr:to>
      <xdr:col>24</xdr:col>
      <xdr:colOff>114300</xdr:colOff>
      <xdr:row>81</xdr:row>
      <xdr:rowOff>123189</xdr:rowOff>
    </xdr:to>
    <xdr:sp macro="" textlink="">
      <xdr:nvSpPr>
        <xdr:cNvPr id="271" name="フローチャート: 判断 270"/>
        <xdr:cNvSpPr/>
      </xdr:nvSpPr>
      <xdr:spPr>
        <a:xfrm>
          <a:off x="4127500" y="1340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72" name="フローチャート: 判断 271"/>
        <xdr:cNvSpPr/>
      </xdr:nvSpPr>
      <xdr:spPr>
        <a:xfrm>
          <a:off x="3384550" y="134467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147320</xdr:rowOff>
    </xdr:from>
    <xdr:to>
      <xdr:col>15</xdr:col>
      <xdr:colOff>101600</xdr:colOff>
      <xdr:row>82</xdr:row>
      <xdr:rowOff>77470</xdr:rowOff>
    </xdr:to>
    <xdr:sp macro="" textlink="">
      <xdr:nvSpPr>
        <xdr:cNvPr id="273" name="フローチャート: 判断 272"/>
        <xdr:cNvSpPr/>
      </xdr:nvSpPr>
      <xdr:spPr>
        <a:xfrm>
          <a:off x="2571750" y="135267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74" name="フローチャート: 判断 273"/>
        <xdr:cNvSpPr/>
      </xdr:nvSpPr>
      <xdr:spPr>
        <a:xfrm>
          <a:off x="17780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113030</xdr:rowOff>
    </xdr:from>
    <xdr:to>
      <xdr:col>24</xdr:col>
      <xdr:colOff>114300</xdr:colOff>
      <xdr:row>80</xdr:row>
      <xdr:rowOff>43180</xdr:rowOff>
    </xdr:to>
    <xdr:sp macro="" textlink="">
      <xdr:nvSpPr>
        <xdr:cNvPr id="280" name="楕円 279"/>
        <xdr:cNvSpPr/>
      </xdr:nvSpPr>
      <xdr:spPr>
        <a:xfrm>
          <a:off x="4127500" y="131622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135907</xdr:rowOff>
    </xdr:from>
    <xdr:ext cx="405111" cy="259045"/>
    <xdr:sp macro="" textlink="">
      <xdr:nvSpPr>
        <xdr:cNvPr id="281" name="【公営住宅】&#10;有形固定資産減価償却率該当値テキスト"/>
        <xdr:cNvSpPr txBox="1"/>
      </xdr:nvSpPr>
      <xdr:spPr>
        <a:xfrm>
          <a:off x="4216400" y="1302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162561</xdr:rowOff>
    </xdr:from>
    <xdr:to>
      <xdr:col>20</xdr:col>
      <xdr:colOff>38100</xdr:colOff>
      <xdr:row>80</xdr:row>
      <xdr:rowOff>92711</xdr:rowOff>
    </xdr:to>
    <xdr:sp macro="" textlink="">
      <xdr:nvSpPr>
        <xdr:cNvPr id="282" name="楕円 281"/>
        <xdr:cNvSpPr/>
      </xdr:nvSpPr>
      <xdr:spPr>
        <a:xfrm>
          <a:off x="3384550" y="1321181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163830</xdr:rowOff>
    </xdr:from>
    <xdr:to>
      <xdr:col>24</xdr:col>
      <xdr:colOff>63500</xdr:colOff>
      <xdr:row>80</xdr:row>
      <xdr:rowOff>41911</xdr:rowOff>
    </xdr:to>
    <xdr:cxnSp macro="">
      <xdr:nvCxnSpPr>
        <xdr:cNvPr id="283" name="直線コネクタ 282"/>
        <xdr:cNvCxnSpPr/>
      </xdr:nvCxnSpPr>
      <xdr:spPr>
        <a:xfrm flipV="1">
          <a:off x="3429000" y="13213080"/>
          <a:ext cx="7493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36830</xdr:rowOff>
    </xdr:from>
    <xdr:to>
      <xdr:col>15</xdr:col>
      <xdr:colOff>101600</xdr:colOff>
      <xdr:row>80</xdr:row>
      <xdr:rowOff>138430</xdr:rowOff>
    </xdr:to>
    <xdr:sp macro="" textlink="">
      <xdr:nvSpPr>
        <xdr:cNvPr id="284" name="楕円 283"/>
        <xdr:cNvSpPr/>
      </xdr:nvSpPr>
      <xdr:spPr>
        <a:xfrm>
          <a:off x="257175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41911</xdr:rowOff>
    </xdr:from>
    <xdr:to>
      <xdr:col>19</xdr:col>
      <xdr:colOff>177800</xdr:colOff>
      <xdr:row>80</xdr:row>
      <xdr:rowOff>87630</xdr:rowOff>
    </xdr:to>
    <xdr:cxnSp macro="">
      <xdr:nvCxnSpPr>
        <xdr:cNvPr id="285" name="直線コネクタ 284"/>
        <xdr:cNvCxnSpPr/>
      </xdr:nvCxnSpPr>
      <xdr:spPr>
        <a:xfrm flipV="1">
          <a:off x="2622550" y="13256261"/>
          <a:ext cx="80645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86361</xdr:rowOff>
    </xdr:from>
    <xdr:to>
      <xdr:col>10</xdr:col>
      <xdr:colOff>165100</xdr:colOff>
      <xdr:row>81</xdr:row>
      <xdr:rowOff>16511</xdr:rowOff>
    </xdr:to>
    <xdr:sp macro="" textlink="">
      <xdr:nvSpPr>
        <xdr:cNvPr id="286" name="楕円 285"/>
        <xdr:cNvSpPr/>
      </xdr:nvSpPr>
      <xdr:spPr>
        <a:xfrm>
          <a:off x="1778000" y="133007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87630</xdr:rowOff>
    </xdr:from>
    <xdr:to>
      <xdr:col>15</xdr:col>
      <xdr:colOff>50800</xdr:colOff>
      <xdr:row>80</xdr:row>
      <xdr:rowOff>137161</xdr:rowOff>
    </xdr:to>
    <xdr:cxnSp macro="">
      <xdr:nvCxnSpPr>
        <xdr:cNvPr id="287" name="直線コネクタ 286"/>
        <xdr:cNvCxnSpPr/>
      </xdr:nvCxnSpPr>
      <xdr:spPr>
        <a:xfrm flipV="1">
          <a:off x="1828800" y="13301980"/>
          <a:ext cx="79375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160038</xdr:rowOff>
    </xdr:from>
    <xdr:ext cx="405111" cy="259045"/>
    <xdr:sp macro="" textlink="">
      <xdr:nvSpPr>
        <xdr:cNvPr id="288" name="n_1aveValue【公営住宅】&#10;有形固定資産減価償却率"/>
        <xdr:cNvSpPr txBox="1"/>
      </xdr:nvSpPr>
      <xdr:spPr>
        <a:xfrm>
          <a:off x="32391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68597</xdr:rowOff>
    </xdr:from>
    <xdr:ext cx="405111" cy="259045"/>
    <xdr:sp macro="" textlink="">
      <xdr:nvSpPr>
        <xdr:cNvPr id="289" name="n_2aveValue【公営住宅】&#10;有形固定資産減価償却率"/>
        <xdr:cNvSpPr txBox="1"/>
      </xdr:nvSpPr>
      <xdr:spPr>
        <a:xfrm>
          <a:off x="2439044" y="1361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290" name="n_3aveValue【公営住宅】&#10;有形固定資産減価償却率"/>
        <xdr:cNvSpPr txBox="1"/>
      </xdr:nvSpPr>
      <xdr:spPr>
        <a:xfrm>
          <a:off x="1645294" y="1369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109238</xdr:rowOff>
    </xdr:from>
    <xdr:ext cx="405111" cy="259045"/>
    <xdr:sp macro="" textlink="">
      <xdr:nvSpPr>
        <xdr:cNvPr id="291" name="n_1mainValue【公営住宅】&#10;有形固定資産減価償却率"/>
        <xdr:cNvSpPr txBox="1"/>
      </xdr:nvSpPr>
      <xdr:spPr>
        <a:xfrm>
          <a:off x="3239144" y="12993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154957</xdr:rowOff>
    </xdr:from>
    <xdr:ext cx="405111" cy="259045"/>
    <xdr:sp macro="" textlink="">
      <xdr:nvSpPr>
        <xdr:cNvPr id="292" name="n_2mainValue【公営住宅】&#10;有形固定資産減価償却率"/>
        <xdr:cNvSpPr txBox="1"/>
      </xdr:nvSpPr>
      <xdr:spPr>
        <a:xfrm>
          <a:off x="2439044" y="1303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33038</xdr:rowOff>
    </xdr:from>
    <xdr:ext cx="405111" cy="259045"/>
    <xdr:sp macro="" textlink="">
      <xdr:nvSpPr>
        <xdr:cNvPr id="293" name="n_3mainValue【公営住宅】&#10;有形固定資産減価償却率"/>
        <xdr:cNvSpPr txBox="1"/>
      </xdr:nvSpPr>
      <xdr:spPr>
        <a:xfrm>
          <a:off x="1645294" y="1308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4" name="直線コネクタ 303"/>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5" name="テキスト ボックス 304"/>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6" name="直線コネクタ 305"/>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7" name="テキスト ボックス 306"/>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8" name="直線コネクタ 307"/>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9" name="テキスト ボックス 308"/>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0" name="直線コネクタ 309"/>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1" name="テキスト ボックス 310"/>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20726</xdr:rowOff>
    </xdr:from>
    <xdr:to>
      <xdr:col>54</xdr:col>
      <xdr:colOff>189865</xdr:colOff>
      <xdr:row>85</xdr:row>
      <xdr:rowOff>157886</xdr:rowOff>
    </xdr:to>
    <xdr:cxnSp macro="">
      <xdr:nvCxnSpPr>
        <xdr:cNvPr id="315" name="直線コネクタ 314"/>
        <xdr:cNvCxnSpPr/>
      </xdr:nvCxnSpPr>
      <xdr:spPr>
        <a:xfrm flipV="1">
          <a:off x="9429115" y="13069976"/>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161713</xdr:rowOff>
    </xdr:from>
    <xdr:ext cx="469744" cy="259045"/>
    <xdr:sp macro="" textlink="">
      <xdr:nvSpPr>
        <xdr:cNvPr id="316" name="【公営住宅】&#10;一人当たり面積最小値テキスト"/>
        <xdr:cNvSpPr txBox="1"/>
      </xdr:nvSpPr>
      <xdr:spPr>
        <a:xfrm>
          <a:off x="9467850" y="1420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157886</xdr:rowOff>
    </xdr:from>
    <xdr:to>
      <xdr:col>55</xdr:col>
      <xdr:colOff>88900</xdr:colOff>
      <xdr:row>85</xdr:row>
      <xdr:rowOff>157886</xdr:rowOff>
    </xdr:to>
    <xdr:cxnSp macro="">
      <xdr:nvCxnSpPr>
        <xdr:cNvPr id="317" name="直線コネクタ 316"/>
        <xdr:cNvCxnSpPr/>
      </xdr:nvCxnSpPr>
      <xdr:spPr>
        <a:xfrm>
          <a:off x="9359900" y="141977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138853</xdr:rowOff>
    </xdr:from>
    <xdr:ext cx="469744" cy="259045"/>
    <xdr:sp macro="" textlink="">
      <xdr:nvSpPr>
        <xdr:cNvPr id="318" name="【公営住宅】&#10;一人当たり面積最大値テキスト"/>
        <xdr:cNvSpPr txBox="1"/>
      </xdr:nvSpPr>
      <xdr:spPr>
        <a:xfrm>
          <a:off x="9467850" y="1285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20726</xdr:rowOff>
    </xdr:from>
    <xdr:to>
      <xdr:col>55</xdr:col>
      <xdr:colOff>88900</xdr:colOff>
      <xdr:row>79</xdr:row>
      <xdr:rowOff>20726</xdr:rowOff>
    </xdr:to>
    <xdr:cxnSp macro="">
      <xdr:nvCxnSpPr>
        <xdr:cNvPr id="319" name="直線コネクタ 318"/>
        <xdr:cNvCxnSpPr/>
      </xdr:nvCxnSpPr>
      <xdr:spPr>
        <a:xfrm>
          <a:off x="9359900" y="130699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116603</xdr:rowOff>
    </xdr:from>
    <xdr:ext cx="469744" cy="259045"/>
    <xdr:sp macro="" textlink="">
      <xdr:nvSpPr>
        <xdr:cNvPr id="320" name="【公営住宅】&#10;一人当たり面積平均値テキスト"/>
        <xdr:cNvSpPr txBox="1"/>
      </xdr:nvSpPr>
      <xdr:spPr>
        <a:xfrm>
          <a:off x="9467850" y="13661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138176</xdr:rowOff>
    </xdr:from>
    <xdr:to>
      <xdr:col>55</xdr:col>
      <xdr:colOff>50800</xdr:colOff>
      <xdr:row>83</xdr:row>
      <xdr:rowOff>68326</xdr:rowOff>
    </xdr:to>
    <xdr:sp macro="" textlink="">
      <xdr:nvSpPr>
        <xdr:cNvPr id="321" name="フローチャート: 判断 320"/>
        <xdr:cNvSpPr/>
      </xdr:nvSpPr>
      <xdr:spPr>
        <a:xfrm>
          <a:off x="9398000" y="1368272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322" name="フローチャート: 判断 321"/>
        <xdr:cNvSpPr/>
      </xdr:nvSpPr>
      <xdr:spPr>
        <a:xfrm>
          <a:off x="8636000" y="136914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146862</xdr:rowOff>
    </xdr:from>
    <xdr:to>
      <xdr:col>46</xdr:col>
      <xdr:colOff>38100</xdr:colOff>
      <xdr:row>83</xdr:row>
      <xdr:rowOff>77012</xdr:rowOff>
    </xdr:to>
    <xdr:sp macro="" textlink="">
      <xdr:nvSpPr>
        <xdr:cNvPr id="323" name="フローチャート: 判断 322"/>
        <xdr:cNvSpPr/>
      </xdr:nvSpPr>
      <xdr:spPr>
        <a:xfrm>
          <a:off x="7842250" y="136914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71425</xdr:rowOff>
    </xdr:from>
    <xdr:to>
      <xdr:col>41</xdr:col>
      <xdr:colOff>101600</xdr:colOff>
      <xdr:row>83</xdr:row>
      <xdr:rowOff>1575</xdr:rowOff>
    </xdr:to>
    <xdr:sp macro="" textlink="">
      <xdr:nvSpPr>
        <xdr:cNvPr id="324" name="フローチャート: 判断 323"/>
        <xdr:cNvSpPr/>
      </xdr:nvSpPr>
      <xdr:spPr>
        <a:xfrm>
          <a:off x="7029450" y="136159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56795</xdr:rowOff>
    </xdr:from>
    <xdr:to>
      <xdr:col>55</xdr:col>
      <xdr:colOff>50800</xdr:colOff>
      <xdr:row>80</xdr:row>
      <xdr:rowOff>158395</xdr:rowOff>
    </xdr:to>
    <xdr:sp macro="" textlink="">
      <xdr:nvSpPr>
        <xdr:cNvPr id="330" name="楕円 329"/>
        <xdr:cNvSpPr/>
      </xdr:nvSpPr>
      <xdr:spPr>
        <a:xfrm>
          <a:off x="9398000" y="132711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79672</xdr:rowOff>
    </xdr:from>
    <xdr:ext cx="469744" cy="259045"/>
    <xdr:sp macro="" textlink="">
      <xdr:nvSpPr>
        <xdr:cNvPr id="331" name="【公営住宅】&#10;一人当たり面積該当値テキスト"/>
        <xdr:cNvSpPr txBox="1"/>
      </xdr:nvSpPr>
      <xdr:spPr>
        <a:xfrm>
          <a:off x="9467850" y="1312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70968</xdr:rowOff>
    </xdr:from>
    <xdr:to>
      <xdr:col>50</xdr:col>
      <xdr:colOff>165100</xdr:colOff>
      <xdr:row>81</xdr:row>
      <xdr:rowOff>1118</xdr:rowOff>
    </xdr:to>
    <xdr:sp macro="" textlink="">
      <xdr:nvSpPr>
        <xdr:cNvPr id="332" name="楕円 331"/>
        <xdr:cNvSpPr/>
      </xdr:nvSpPr>
      <xdr:spPr>
        <a:xfrm>
          <a:off x="8636000" y="132853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107595</xdr:rowOff>
    </xdr:from>
    <xdr:to>
      <xdr:col>55</xdr:col>
      <xdr:colOff>0</xdr:colOff>
      <xdr:row>80</xdr:row>
      <xdr:rowOff>121768</xdr:rowOff>
    </xdr:to>
    <xdr:cxnSp macro="">
      <xdr:nvCxnSpPr>
        <xdr:cNvPr id="333" name="直線コネクタ 332"/>
        <xdr:cNvCxnSpPr/>
      </xdr:nvCxnSpPr>
      <xdr:spPr>
        <a:xfrm flipV="1">
          <a:off x="8686800" y="13321945"/>
          <a:ext cx="74295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68224</xdr:rowOff>
    </xdr:from>
    <xdr:to>
      <xdr:col>46</xdr:col>
      <xdr:colOff>38100</xdr:colOff>
      <xdr:row>80</xdr:row>
      <xdr:rowOff>169824</xdr:rowOff>
    </xdr:to>
    <xdr:sp macro="" textlink="">
      <xdr:nvSpPr>
        <xdr:cNvPr id="334" name="楕円 333"/>
        <xdr:cNvSpPr/>
      </xdr:nvSpPr>
      <xdr:spPr>
        <a:xfrm>
          <a:off x="7842250" y="1328257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119024</xdr:rowOff>
    </xdr:from>
    <xdr:to>
      <xdr:col>50</xdr:col>
      <xdr:colOff>114300</xdr:colOff>
      <xdr:row>80</xdr:row>
      <xdr:rowOff>121768</xdr:rowOff>
    </xdr:to>
    <xdr:cxnSp macro="">
      <xdr:nvCxnSpPr>
        <xdr:cNvPr id="335" name="直線コネクタ 334"/>
        <xdr:cNvCxnSpPr/>
      </xdr:nvCxnSpPr>
      <xdr:spPr>
        <a:xfrm>
          <a:off x="7886700" y="13333374"/>
          <a:ext cx="8001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71425</xdr:rowOff>
    </xdr:from>
    <xdr:to>
      <xdr:col>41</xdr:col>
      <xdr:colOff>101600</xdr:colOff>
      <xdr:row>81</xdr:row>
      <xdr:rowOff>1575</xdr:rowOff>
    </xdr:to>
    <xdr:sp macro="" textlink="">
      <xdr:nvSpPr>
        <xdr:cNvPr id="336" name="楕円 335"/>
        <xdr:cNvSpPr/>
      </xdr:nvSpPr>
      <xdr:spPr>
        <a:xfrm>
          <a:off x="7029450" y="132857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119024</xdr:rowOff>
    </xdr:from>
    <xdr:to>
      <xdr:col>45</xdr:col>
      <xdr:colOff>177800</xdr:colOff>
      <xdr:row>80</xdr:row>
      <xdr:rowOff>122225</xdr:rowOff>
    </xdr:to>
    <xdr:cxnSp macro="">
      <xdr:nvCxnSpPr>
        <xdr:cNvPr id="337" name="直線コネクタ 336"/>
        <xdr:cNvCxnSpPr/>
      </xdr:nvCxnSpPr>
      <xdr:spPr>
        <a:xfrm flipV="1">
          <a:off x="7080250" y="13333374"/>
          <a:ext cx="80645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68139</xdr:rowOff>
    </xdr:from>
    <xdr:ext cx="469744" cy="259045"/>
    <xdr:sp macro="" textlink="">
      <xdr:nvSpPr>
        <xdr:cNvPr id="338" name="n_1aveValue【公営住宅】&#10;一人当たり面積"/>
        <xdr:cNvSpPr txBox="1"/>
      </xdr:nvSpPr>
      <xdr:spPr>
        <a:xfrm>
          <a:off x="8458277" y="1377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68139</xdr:rowOff>
    </xdr:from>
    <xdr:ext cx="469744" cy="259045"/>
    <xdr:sp macro="" textlink="">
      <xdr:nvSpPr>
        <xdr:cNvPr id="339" name="n_2aveValue【公営住宅】&#10;一人当たり面積"/>
        <xdr:cNvSpPr txBox="1"/>
      </xdr:nvSpPr>
      <xdr:spPr>
        <a:xfrm>
          <a:off x="7677227" y="1377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164152</xdr:rowOff>
    </xdr:from>
    <xdr:ext cx="469744" cy="259045"/>
    <xdr:sp macro="" textlink="">
      <xdr:nvSpPr>
        <xdr:cNvPr id="340" name="n_3aveValue【公営住宅】&#10;一人当たり面積"/>
        <xdr:cNvSpPr txBox="1"/>
      </xdr:nvSpPr>
      <xdr:spPr>
        <a:xfrm>
          <a:off x="6864427" y="1370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17645</xdr:rowOff>
    </xdr:from>
    <xdr:ext cx="469744" cy="259045"/>
    <xdr:sp macro="" textlink="">
      <xdr:nvSpPr>
        <xdr:cNvPr id="341" name="n_1mainValue【公営住宅】&#10;一人当たり面積"/>
        <xdr:cNvSpPr txBox="1"/>
      </xdr:nvSpPr>
      <xdr:spPr>
        <a:xfrm>
          <a:off x="8458277" y="1306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14901</xdr:rowOff>
    </xdr:from>
    <xdr:ext cx="469744" cy="259045"/>
    <xdr:sp macro="" textlink="">
      <xdr:nvSpPr>
        <xdr:cNvPr id="342" name="n_2mainValue【公営住宅】&#10;一人当たり面積"/>
        <xdr:cNvSpPr txBox="1"/>
      </xdr:nvSpPr>
      <xdr:spPr>
        <a:xfrm>
          <a:off x="7677227" y="1306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18102</xdr:rowOff>
    </xdr:from>
    <xdr:ext cx="469744" cy="259045"/>
    <xdr:sp macro="" textlink="">
      <xdr:nvSpPr>
        <xdr:cNvPr id="343" name="n_3mainValue【公営住宅】&#10;一人当たり面積"/>
        <xdr:cNvSpPr txBox="1"/>
      </xdr:nvSpPr>
      <xdr:spPr>
        <a:xfrm>
          <a:off x="6864427" y="1306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4" name="正方形/長方形 343"/>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5" name="正方形/長方形 344"/>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6" name="正方形/長方形 345"/>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7" name="正方形/長方形 346"/>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8" name="正方形/長方形 347"/>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9" name="正方形/長方形 348"/>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0" name="正方形/長方形 349"/>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正方形/長方形 350"/>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2" name="テキスト ボックス 351"/>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3" name="直線コネクタ 352"/>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4" name="直線コネクタ 353"/>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5" name="テキスト ボックス 354"/>
        <xdr:cNvSpPr txBox="1"/>
      </xdr:nvSpPr>
      <xdr:spPr>
        <a:xfrm>
          <a:off x="38496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6" name="直線コネクタ 355"/>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7" name="テキスト ボックス 356"/>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8" name="直線コネクタ 357"/>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9" name="テキスト ボックス 358"/>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0" name="直線コネクタ 359"/>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1" name="テキスト ボックス 360"/>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2" name="直線コネクタ 361"/>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3" name="テキスト ボックス 362"/>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20955</xdr:rowOff>
    </xdr:from>
    <xdr:to>
      <xdr:col>24</xdr:col>
      <xdr:colOff>62865</xdr:colOff>
      <xdr:row>108</xdr:row>
      <xdr:rowOff>83820</xdr:rowOff>
    </xdr:to>
    <xdr:cxnSp macro="">
      <xdr:nvCxnSpPr>
        <xdr:cNvPr id="367" name="直線コネクタ 366"/>
        <xdr:cNvCxnSpPr/>
      </xdr:nvCxnSpPr>
      <xdr:spPr>
        <a:xfrm flipV="1">
          <a:off x="4177665" y="16594455"/>
          <a:ext cx="0" cy="143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87647</xdr:rowOff>
    </xdr:from>
    <xdr:ext cx="340478" cy="259045"/>
    <xdr:sp macro="" textlink="">
      <xdr:nvSpPr>
        <xdr:cNvPr id="368" name="【港湾・漁港】&#10;有形固定資産減価償却率最小値テキスト"/>
        <xdr:cNvSpPr txBox="1"/>
      </xdr:nvSpPr>
      <xdr:spPr>
        <a:xfrm>
          <a:off x="4216400" y="180327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83820</xdr:rowOff>
    </xdr:from>
    <xdr:to>
      <xdr:col>24</xdr:col>
      <xdr:colOff>152400</xdr:colOff>
      <xdr:row>108</xdr:row>
      <xdr:rowOff>83820</xdr:rowOff>
    </xdr:to>
    <xdr:cxnSp macro="">
      <xdr:nvCxnSpPr>
        <xdr:cNvPr id="369" name="直線コネクタ 368"/>
        <xdr:cNvCxnSpPr/>
      </xdr:nvCxnSpPr>
      <xdr:spPr>
        <a:xfrm>
          <a:off x="4108450" y="180289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139082</xdr:rowOff>
    </xdr:from>
    <xdr:ext cx="405111" cy="259045"/>
    <xdr:sp macro="" textlink="">
      <xdr:nvSpPr>
        <xdr:cNvPr id="370" name="【港湾・漁港】&#10;有形固定資産減価償却率最大値テキスト"/>
        <xdr:cNvSpPr txBox="1"/>
      </xdr:nvSpPr>
      <xdr:spPr>
        <a:xfrm>
          <a:off x="4216400" y="16369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20955</xdr:rowOff>
    </xdr:from>
    <xdr:to>
      <xdr:col>24</xdr:col>
      <xdr:colOff>152400</xdr:colOff>
      <xdr:row>100</xdr:row>
      <xdr:rowOff>20955</xdr:rowOff>
    </xdr:to>
    <xdr:cxnSp macro="">
      <xdr:nvCxnSpPr>
        <xdr:cNvPr id="371" name="直線コネクタ 370"/>
        <xdr:cNvCxnSpPr/>
      </xdr:nvCxnSpPr>
      <xdr:spPr>
        <a:xfrm>
          <a:off x="4108450" y="16594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120666</xdr:rowOff>
    </xdr:from>
    <xdr:ext cx="405111" cy="259045"/>
    <xdr:sp macro="" textlink="">
      <xdr:nvSpPr>
        <xdr:cNvPr id="372" name="【港湾・漁港】&#10;有形固定資産減価償却率平均値テキスト"/>
        <xdr:cNvSpPr txBox="1"/>
      </xdr:nvSpPr>
      <xdr:spPr>
        <a:xfrm>
          <a:off x="4216400" y="1669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97789</xdr:rowOff>
    </xdr:from>
    <xdr:to>
      <xdr:col>24</xdr:col>
      <xdr:colOff>114300</xdr:colOff>
      <xdr:row>102</xdr:row>
      <xdr:rowOff>27939</xdr:rowOff>
    </xdr:to>
    <xdr:sp macro="" textlink="">
      <xdr:nvSpPr>
        <xdr:cNvPr id="373" name="フローチャート: 判断 372"/>
        <xdr:cNvSpPr/>
      </xdr:nvSpPr>
      <xdr:spPr>
        <a:xfrm>
          <a:off x="4127500" y="1684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120650</xdr:rowOff>
    </xdr:from>
    <xdr:to>
      <xdr:col>20</xdr:col>
      <xdr:colOff>38100</xdr:colOff>
      <xdr:row>102</xdr:row>
      <xdr:rowOff>50800</xdr:rowOff>
    </xdr:to>
    <xdr:sp macro="" textlink="">
      <xdr:nvSpPr>
        <xdr:cNvPr id="374" name="フローチャート: 判断 373"/>
        <xdr:cNvSpPr/>
      </xdr:nvSpPr>
      <xdr:spPr>
        <a:xfrm>
          <a:off x="3384550" y="16865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154939</xdr:rowOff>
    </xdr:from>
    <xdr:to>
      <xdr:col>15</xdr:col>
      <xdr:colOff>101600</xdr:colOff>
      <xdr:row>102</xdr:row>
      <xdr:rowOff>85089</xdr:rowOff>
    </xdr:to>
    <xdr:sp macro="" textlink="">
      <xdr:nvSpPr>
        <xdr:cNvPr id="375" name="フローチャート: 判断 374"/>
        <xdr:cNvSpPr/>
      </xdr:nvSpPr>
      <xdr:spPr>
        <a:xfrm>
          <a:off x="2571750" y="1689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120650</xdr:rowOff>
    </xdr:from>
    <xdr:to>
      <xdr:col>10</xdr:col>
      <xdr:colOff>165100</xdr:colOff>
      <xdr:row>102</xdr:row>
      <xdr:rowOff>50800</xdr:rowOff>
    </xdr:to>
    <xdr:sp macro="" textlink="">
      <xdr:nvSpPr>
        <xdr:cNvPr id="376" name="フローチャート: 判断 375"/>
        <xdr:cNvSpPr/>
      </xdr:nvSpPr>
      <xdr:spPr>
        <a:xfrm>
          <a:off x="1778000" y="1686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382" name="楕円 381"/>
        <xdr:cNvSpPr/>
      </xdr:nvSpPr>
      <xdr:spPr>
        <a:xfrm>
          <a:off x="4127500" y="1706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127652</xdr:rowOff>
    </xdr:from>
    <xdr:ext cx="405111" cy="259045"/>
    <xdr:sp macro="" textlink="">
      <xdr:nvSpPr>
        <xdr:cNvPr id="383" name="【港湾・漁港】&#10;有形固定資産減価償却率該当値テキスト"/>
        <xdr:cNvSpPr txBox="1"/>
      </xdr:nvSpPr>
      <xdr:spPr>
        <a:xfrm>
          <a:off x="4216400" y="1704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13970</xdr:rowOff>
    </xdr:from>
    <xdr:to>
      <xdr:col>20</xdr:col>
      <xdr:colOff>38100</xdr:colOff>
      <xdr:row>103</xdr:row>
      <xdr:rowOff>115570</xdr:rowOff>
    </xdr:to>
    <xdr:sp macro="" textlink="">
      <xdr:nvSpPr>
        <xdr:cNvPr id="384" name="楕円 383"/>
        <xdr:cNvSpPr/>
      </xdr:nvSpPr>
      <xdr:spPr>
        <a:xfrm>
          <a:off x="3384550" y="171018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28575</xdr:rowOff>
    </xdr:from>
    <xdr:to>
      <xdr:col>24</xdr:col>
      <xdr:colOff>63500</xdr:colOff>
      <xdr:row>103</xdr:row>
      <xdr:rowOff>64770</xdr:rowOff>
    </xdr:to>
    <xdr:cxnSp macro="">
      <xdr:nvCxnSpPr>
        <xdr:cNvPr id="385" name="直線コネクタ 384"/>
        <xdr:cNvCxnSpPr/>
      </xdr:nvCxnSpPr>
      <xdr:spPr>
        <a:xfrm flipV="1">
          <a:off x="3429000" y="17116425"/>
          <a:ext cx="7493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52070</xdr:rowOff>
    </xdr:from>
    <xdr:to>
      <xdr:col>15</xdr:col>
      <xdr:colOff>101600</xdr:colOff>
      <xdr:row>103</xdr:row>
      <xdr:rowOff>153670</xdr:rowOff>
    </xdr:to>
    <xdr:sp macro="" textlink="">
      <xdr:nvSpPr>
        <xdr:cNvPr id="386" name="楕円 385"/>
        <xdr:cNvSpPr/>
      </xdr:nvSpPr>
      <xdr:spPr>
        <a:xfrm>
          <a:off x="2571750" y="1713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64770</xdr:rowOff>
    </xdr:from>
    <xdr:to>
      <xdr:col>19</xdr:col>
      <xdr:colOff>177800</xdr:colOff>
      <xdr:row>103</xdr:row>
      <xdr:rowOff>102870</xdr:rowOff>
    </xdr:to>
    <xdr:cxnSp macro="">
      <xdr:nvCxnSpPr>
        <xdr:cNvPr id="387" name="直線コネクタ 386"/>
        <xdr:cNvCxnSpPr/>
      </xdr:nvCxnSpPr>
      <xdr:spPr>
        <a:xfrm flipV="1">
          <a:off x="2622550" y="17152620"/>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90170</xdr:rowOff>
    </xdr:from>
    <xdr:to>
      <xdr:col>10</xdr:col>
      <xdr:colOff>165100</xdr:colOff>
      <xdr:row>104</xdr:row>
      <xdr:rowOff>20320</xdr:rowOff>
    </xdr:to>
    <xdr:sp macro="" textlink="">
      <xdr:nvSpPr>
        <xdr:cNvPr id="388" name="楕円 387"/>
        <xdr:cNvSpPr/>
      </xdr:nvSpPr>
      <xdr:spPr>
        <a:xfrm>
          <a:off x="1778000" y="1717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102870</xdr:rowOff>
    </xdr:from>
    <xdr:to>
      <xdr:col>15</xdr:col>
      <xdr:colOff>50800</xdr:colOff>
      <xdr:row>103</xdr:row>
      <xdr:rowOff>140970</xdr:rowOff>
    </xdr:to>
    <xdr:cxnSp macro="">
      <xdr:nvCxnSpPr>
        <xdr:cNvPr id="389" name="直線コネクタ 388"/>
        <xdr:cNvCxnSpPr/>
      </xdr:nvCxnSpPr>
      <xdr:spPr>
        <a:xfrm flipV="1">
          <a:off x="1828800" y="17190720"/>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67327</xdr:rowOff>
    </xdr:from>
    <xdr:ext cx="405111" cy="259045"/>
    <xdr:sp macro="" textlink="">
      <xdr:nvSpPr>
        <xdr:cNvPr id="390" name="n_1aveValue【港湾・漁港】&#10;有形固定資産減価償却率"/>
        <xdr:cNvSpPr txBox="1"/>
      </xdr:nvSpPr>
      <xdr:spPr>
        <a:xfrm>
          <a:off x="3239144" y="1664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101616</xdr:rowOff>
    </xdr:from>
    <xdr:ext cx="405111" cy="259045"/>
    <xdr:sp macro="" textlink="">
      <xdr:nvSpPr>
        <xdr:cNvPr id="391" name="n_2aveValue【港湾・漁港】&#10;有形固定資産減価償却率"/>
        <xdr:cNvSpPr txBox="1"/>
      </xdr:nvSpPr>
      <xdr:spPr>
        <a:xfrm>
          <a:off x="2439044" y="1667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67327</xdr:rowOff>
    </xdr:from>
    <xdr:ext cx="405111" cy="259045"/>
    <xdr:sp macro="" textlink="">
      <xdr:nvSpPr>
        <xdr:cNvPr id="392" name="n_3aveValue【港湾・漁港】&#10;有形固定資産減価償却率"/>
        <xdr:cNvSpPr txBox="1"/>
      </xdr:nvSpPr>
      <xdr:spPr>
        <a:xfrm>
          <a:off x="1645294" y="1664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106697</xdr:rowOff>
    </xdr:from>
    <xdr:ext cx="405111" cy="259045"/>
    <xdr:sp macro="" textlink="">
      <xdr:nvSpPr>
        <xdr:cNvPr id="393" name="n_1mainValue【港湾・漁港】&#10;有形固定資産減価償却率"/>
        <xdr:cNvSpPr txBox="1"/>
      </xdr:nvSpPr>
      <xdr:spPr>
        <a:xfrm>
          <a:off x="3239144" y="17194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144797</xdr:rowOff>
    </xdr:from>
    <xdr:ext cx="405111" cy="259045"/>
    <xdr:sp macro="" textlink="">
      <xdr:nvSpPr>
        <xdr:cNvPr id="394" name="n_2mainValue【港湾・漁港】&#10;有形固定資産減価償却率"/>
        <xdr:cNvSpPr txBox="1"/>
      </xdr:nvSpPr>
      <xdr:spPr>
        <a:xfrm>
          <a:off x="2439044" y="1723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11447</xdr:rowOff>
    </xdr:from>
    <xdr:ext cx="405111" cy="259045"/>
    <xdr:sp macro="" textlink="">
      <xdr:nvSpPr>
        <xdr:cNvPr id="395" name="n_3mainValue【港湾・漁港】&#10;有形固定資産減価償却率"/>
        <xdr:cNvSpPr txBox="1"/>
      </xdr:nvSpPr>
      <xdr:spPr>
        <a:xfrm>
          <a:off x="1645294" y="1727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6" name="直線コネクタ 405"/>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07" name="テキスト ボックス 406"/>
        <xdr:cNvSpPr txBox="1"/>
      </xdr:nvSpPr>
      <xdr:spPr>
        <a:xfrm>
          <a:off x="5726564" y="17879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8" name="直線コネクタ 407"/>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409" name="テキスト ボックス 408"/>
        <xdr:cNvSpPr txBox="1"/>
      </xdr:nvSpPr>
      <xdr:spPr>
        <a:xfrm>
          <a:off x="5482151" y="17421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0" name="直線コネクタ 409"/>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11" name="テキスト ボックス 410"/>
        <xdr:cNvSpPr txBox="1"/>
      </xdr:nvSpPr>
      <xdr:spPr>
        <a:xfrm>
          <a:off x="5418031" y="1696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2" name="直線コネクタ 411"/>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13" name="テキスト ボックス 412"/>
        <xdr:cNvSpPr txBox="1"/>
      </xdr:nvSpPr>
      <xdr:spPr>
        <a:xfrm>
          <a:off x="5418031" y="1650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4" name="直線コネクタ 413"/>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5" name="テキスト ボックス 414"/>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6"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14990</xdr:rowOff>
    </xdr:from>
    <xdr:to>
      <xdr:col>54</xdr:col>
      <xdr:colOff>189865</xdr:colOff>
      <xdr:row>108</xdr:row>
      <xdr:rowOff>74234</xdr:rowOff>
    </xdr:to>
    <xdr:cxnSp macro="">
      <xdr:nvCxnSpPr>
        <xdr:cNvPr id="417" name="直線コネクタ 416"/>
        <xdr:cNvCxnSpPr/>
      </xdr:nvCxnSpPr>
      <xdr:spPr>
        <a:xfrm flipV="1">
          <a:off x="9429115" y="16588490"/>
          <a:ext cx="0" cy="143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78061</xdr:rowOff>
    </xdr:from>
    <xdr:ext cx="378565" cy="259045"/>
    <xdr:sp macro="" textlink="">
      <xdr:nvSpPr>
        <xdr:cNvPr id="418" name="【港湾・漁港】&#10;一人当たり有形固定資産（償却資産）額最小値テキスト"/>
        <xdr:cNvSpPr txBox="1"/>
      </xdr:nvSpPr>
      <xdr:spPr>
        <a:xfrm>
          <a:off x="9467850" y="18023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74234</xdr:rowOff>
    </xdr:from>
    <xdr:to>
      <xdr:col>55</xdr:col>
      <xdr:colOff>88900</xdr:colOff>
      <xdr:row>108</xdr:row>
      <xdr:rowOff>74234</xdr:rowOff>
    </xdr:to>
    <xdr:cxnSp macro="">
      <xdr:nvCxnSpPr>
        <xdr:cNvPr id="419" name="直線コネクタ 418"/>
        <xdr:cNvCxnSpPr/>
      </xdr:nvCxnSpPr>
      <xdr:spPr>
        <a:xfrm>
          <a:off x="9359900" y="180193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133117</xdr:rowOff>
    </xdr:from>
    <xdr:ext cx="599010" cy="259045"/>
    <xdr:sp macro="" textlink="">
      <xdr:nvSpPr>
        <xdr:cNvPr id="420" name="【港湾・漁港】&#10;一人当たり有形固定資産（償却資産）額最大値テキスト"/>
        <xdr:cNvSpPr txBox="1"/>
      </xdr:nvSpPr>
      <xdr:spPr>
        <a:xfrm>
          <a:off x="9467850" y="16363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14990</xdr:rowOff>
    </xdr:from>
    <xdr:to>
      <xdr:col>55</xdr:col>
      <xdr:colOff>88900</xdr:colOff>
      <xdr:row>100</xdr:row>
      <xdr:rowOff>14990</xdr:rowOff>
    </xdr:to>
    <xdr:cxnSp macro="">
      <xdr:nvCxnSpPr>
        <xdr:cNvPr id="421" name="直線コネクタ 420"/>
        <xdr:cNvCxnSpPr/>
      </xdr:nvCxnSpPr>
      <xdr:spPr>
        <a:xfrm>
          <a:off x="9359900" y="165884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92150</xdr:rowOff>
    </xdr:from>
    <xdr:ext cx="534377" cy="259045"/>
    <xdr:sp macro="" textlink="">
      <xdr:nvSpPr>
        <xdr:cNvPr id="422" name="【港湾・漁港】&#10;一人当たり有形固定資産（償却資産）額平均値テキスト"/>
        <xdr:cNvSpPr txBox="1"/>
      </xdr:nvSpPr>
      <xdr:spPr>
        <a:xfrm>
          <a:off x="9467850" y="17180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69273</xdr:rowOff>
    </xdr:from>
    <xdr:to>
      <xdr:col>55</xdr:col>
      <xdr:colOff>50800</xdr:colOff>
      <xdr:row>104</xdr:row>
      <xdr:rowOff>170873</xdr:rowOff>
    </xdr:to>
    <xdr:sp macro="" textlink="">
      <xdr:nvSpPr>
        <xdr:cNvPr id="423" name="フローチャート: 判断 422"/>
        <xdr:cNvSpPr/>
      </xdr:nvSpPr>
      <xdr:spPr>
        <a:xfrm>
          <a:off x="9398000" y="1732857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72930</xdr:rowOff>
    </xdr:from>
    <xdr:to>
      <xdr:col>50</xdr:col>
      <xdr:colOff>165100</xdr:colOff>
      <xdr:row>105</xdr:row>
      <xdr:rowOff>3080</xdr:rowOff>
    </xdr:to>
    <xdr:sp macro="" textlink="">
      <xdr:nvSpPr>
        <xdr:cNvPr id="424" name="フローチャート: 判断 423"/>
        <xdr:cNvSpPr/>
      </xdr:nvSpPr>
      <xdr:spPr>
        <a:xfrm>
          <a:off x="8636000" y="173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78553</xdr:rowOff>
    </xdr:from>
    <xdr:to>
      <xdr:col>46</xdr:col>
      <xdr:colOff>38100</xdr:colOff>
      <xdr:row>105</xdr:row>
      <xdr:rowOff>8703</xdr:rowOff>
    </xdr:to>
    <xdr:sp macro="" textlink="">
      <xdr:nvSpPr>
        <xdr:cNvPr id="425" name="フローチャート: 判断 424"/>
        <xdr:cNvSpPr/>
      </xdr:nvSpPr>
      <xdr:spPr>
        <a:xfrm>
          <a:off x="7842250" y="173378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141858</xdr:rowOff>
    </xdr:from>
    <xdr:to>
      <xdr:col>41</xdr:col>
      <xdr:colOff>101600</xdr:colOff>
      <xdr:row>105</xdr:row>
      <xdr:rowOff>72008</xdr:rowOff>
    </xdr:to>
    <xdr:sp macro="" textlink="">
      <xdr:nvSpPr>
        <xdr:cNvPr id="426" name="フローチャート: 判断 425"/>
        <xdr:cNvSpPr/>
      </xdr:nvSpPr>
      <xdr:spPr>
        <a:xfrm>
          <a:off x="7029450" y="1740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7" name="テキスト ボックス 426"/>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8" name="テキスト ボックス 427"/>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9" name="テキスト ボックス 428"/>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0" name="テキスト ボックス 429"/>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1" name="テキスト ボックス 430"/>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55950</xdr:rowOff>
    </xdr:from>
    <xdr:to>
      <xdr:col>55</xdr:col>
      <xdr:colOff>50800</xdr:colOff>
      <xdr:row>107</xdr:row>
      <xdr:rowOff>157550</xdr:rowOff>
    </xdr:to>
    <xdr:sp macro="" textlink="">
      <xdr:nvSpPr>
        <xdr:cNvPr id="432" name="楕円 431"/>
        <xdr:cNvSpPr/>
      </xdr:nvSpPr>
      <xdr:spPr>
        <a:xfrm>
          <a:off x="9398000" y="178296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34377</xdr:rowOff>
    </xdr:from>
    <xdr:ext cx="534377" cy="259045"/>
    <xdr:sp macro="" textlink="">
      <xdr:nvSpPr>
        <xdr:cNvPr id="433" name="【港湾・漁港】&#10;一人当たり有形固定資産（償却資産）額該当値テキスト"/>
        <xdr:cNvSpPr txBox="1"/>
      </xdr:nvSpPr>
      <xdr:spPr>
        <a:xfrm>
          <a:off x="9467850" y="1780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56398</xdr:rowOff>
    </xdr:from>
    <xdr:to>
      <xdr:col>50</xdr:col>
      <xdr:colOff>165100</xdr:colOff>
      <xdr:row>107</xdr:row>
      <xdr:rowOff>157998</xdr:rowOff>
    </xdr:to>
    <xdr:sp macro="" textlink="">
      <xdr:nvSpPr>
        <xdr:cNvPr id="434" name="楕円 433"/>
        <xdr:cNvSpPr/>
      </xdr:nvSpPr>
      <xdr:spPr>
        <a:xfrm>
          <a:off x="8636000" y="1783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106750</xdr:rowOff>
    </xdr:from>
    <xdr:to>
      <xdr:col>55</xdr:col>
      <xdr:colOff>0</xdr:colOff>
      <xdr:row>107</xdr:row>
      <xdr:rowOff>107198</xdr:rowOff>
    </xdr:to>
    <xdr:cxnSp macro="">
      <xdr:nvCxnSpPr>
        <xdr:cNvPr id="435" name="直線コネクタ 434"/>
        <xdr:cNvCxnSpPr/>
      </xdr:nvCxnSpPr>
      <xdr:spPr>
        <a:xfrm flipV="1">
          <a:off x="8686800" y="17880400"/>
          <a:ext cx="74295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56700</xdr:rowOff>
    </xdr:from>
    <xdr:to>
      <xdr:col>46</xdr:col>
      <xdr:colOff>38100</xdr:colOff>
      <xdr:row>107</xdr:row>
      <xdr:rowOff>158300</xdr:rowOff>
    </xdr:to>
    <xdr:sp macro="" textlink="">
      <xdr:nvSpPr>
        <xdr:cNvPr id="436" name="楕円 435"/>
        <xdr:cNvSpPr/>
      </xdr:nvSpPr>
      <xdr:spPr>
        <a:xfrm>
          <a:off x="7842250" y="17830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107198</xdr:rowOff>
    </xdr:from>
    <xdr:to>
      <xdr:col>50</xdr:col>
      <xdr:colOff>114300</xdr:colOff>
      <xdr:row>107</xdr:row>
      <xdr:rowOff>107500</xdr:rowOff>
    </xdr:to>
    <xdr:cxnSp macro="">
      <xdr:nvCxnSpPr>
        <xdr:cNvPr id="437" name="直線コネクタ 436"/>
        <xdr:cNvCxnSpPr/>
      </xdr:nvCxnSpPr>
      <xdr:spPr>
        <a:xfrm flipV="1">
          <a:off x="7886700" y="17880848"/>
          <a:ext cx="800100" cy="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56837</xdr:rowOff>
    </xdr:from>
    <xdr:to>
      <xdr:col>41</xdr:col>
      <xdr:colOff>101600</xdr:colOff>
      <xdr:row>107</xdr:row>
      <xdr:rowOff>158437</xdr:rowOff>
    </xdr:to>
    <xdr:sp macro="" textlink="">
      <xdr:nvSpPr>
        <xdr:cNvPr id="438" name="楕円 437"/>
        <xdr:cNvSpPr/>
      </xdr:nvSpPr>
      <xdr:spPr>
        <a:xfrm>
          <a:off x="7029450" y="1783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107500</xdr:rowOff>
    </xdr:from>
    <xdr:to>
      <xdr:col>45</xdr:col>
      <xdr:colOff>177800</xdr:colOff>
      <xdr:row>107</xdr:row>
      <xdr:rowOff>107637</xdr:rowOff>
    </xdr:to>
    <xdr:cxnSp macro="">
      <xdr:nvCxnSpPr>
        <xdr:cNvPr id="439" name="直線コネクタ 438"/>
        <xdr:cNvCxnSpPr/>
      </xdr:nvCxnSpPr>
      <xdr:spPr>
        <a:xfrm flipV="1">
          <a:off x="7080250" y="17881150"/>
          <a:ext cx="80645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103</xdr:row>
      <xdr:rowOff>19607</xdr:rowOff>
    </xdr:from>
    <xdr:ext cx="534377" cy="259045"/>
    <xdr:sp macro="" textlink="">
      <xdr:nvSpPr>
        <xdr:cNvPr id="440" name="n_1aveValue【港湾・漁港】&#10;一人当たり有形固定資産（償却資産）額"/>
        <xdr:cNvSpPr txBox="1"/>
      </xdr:nvSpPr>
      <xdr:spPr>
        <a:xfrm>
          <a:off x="8425961" y="1710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25230</xdr:rowOff>
    </xdr:from>
    <xdr:ext cx="534377" cy="259045"/>
    <xdr:sp macro="" textlink="">
      <xdr:nvSpPr>
        <xdr:cNvPr id="441" name="n_2aveValue【港湾・漁港】&#10;一人当たり有形固定資産（償却資産）額"/>
        <xdr:cNvSpPr txBox="1"/>
      </xdr:nvSpPr>
      <xdr:spPr>
        <a:xfrm>
          <a:off x="7644911" y="1711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103</xdr:row>
      <xdr:rowOff>88535</xdr:rowOff>
    </xdr:from>
    <xdr:ext cx="534377" cy="259045"/>
    <xdr:sp macro="" textlink="">
      <xdr:nvSpPr>
        <xdr:cNvPr id="442" name="n_3aveValue【港湾・漁港】&#10;一人当たり有形固定資産（償却資産）額"/>
        <xdr:cNvSpPr txBox="1"/>
      </xdr:nvSpPr>
      <xdr:spPr>
        <a:xfrm>
          <a:off x="6851161" y="1717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149125</xdr:rowOff>
    </xdr:from>
    <xdr:ext cx="534377" cy="259045"/>
    <xdr:sp macro="" textlink="">
      <xdr:nvSpPr>
        <xdr:cNvPr id="443" name="n_1mainValue【港湾・漁港】&#10;一人当たり有形固定資産（償却資産）額"/>
        <xdr:cNvSpPr txBox="1"/>
      </xdr:nvSpPr>
      <xdr:spPr>
        <a:xfrm>
          <a:off x="8425961" y="1792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149427</xdr:rowOff>
    </xdr:from>
    <xdr:ext cx="534377" cy="259045"/>
    <xdr:sp macro="" textlink="">
      <xdr:nvSpPr>
        <xdr:cNvPr id="444" name="n_2mainValue【港湾・漁港】&#10;一人当たり有形固定資産（償却資産）額"/>
        <xdr:cNvSpPr txBox="1"/>
      </xdr:nvSpPr>
      <xdr:spPr>
        <a:xfrm>
          <a:off x="7644911" y="1792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149564</xdr:rowOff>
    </xdr:from>
    <xdr:ext cx="534377" cy="259045"/>
    <xdr:sp macro="" textlink="">
      <xdr:nvSpPr>
        <xdr:cNvPr id="445" name="n_3mainValue【港湾・漁港】&#10;一人当たり有形固定資産（償却資産）額"/>
        <xdr:cNvSpPr txBox="1"/>
      </xdr:nvSpPr>
      <xdr:spPr>
        <a:xfrm>
          <a:off x="6851161" y="1792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6" name="正方形/長方形 445"/>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7" name="正方形/長方形 446"/>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8" name="正方形/長方形 447"/>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9" name="正方形/長方形 448"/>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0" name="正方形/長方形 449"/>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1" name="正方形/長方形 450"/>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2" name="正方形/長方形 451"/>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3" name="正方形/長方形 452"/>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4" name="テキスト ボックス 453"/>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5" name="直線コネクタ 454"/>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56" name="テキスト ボックス 455"/>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7" name="直線コネクタ 456"/>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8" name="テキスト ボックス 457"/>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9" name="直線コネクタ 458"/>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0" name="テキスト ボックス 459"/>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1" name="直線コネクタ 460"/>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2" name="テキスト ボックス 461"/>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3" name="直線コネクタ 462"/>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4" name="テキスト ボックス 463"/>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5" name="直線コネクタ 464"/>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6" name="テキスト ボックス 465"/>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7" name="直線コネクタ 466"/>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68" name="テキスト ボックス 467"/>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9"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152400</xdr:rowOff>
    </xdr:from>
    <xdr:to>
      <xdr:col>85</xdr:col>
      <xdr:colOff>126364</xdr:colOff>
      <xdr:row>41</xdr:row>
      <xdr:rowOff>15240</xdr:rowOff>
    </xdr:to>
    <xdr:cxnSp macro="">
      <xdr:nvCxnSpPr>
        <xdr:cNvPr id="470" name="直線コネクタ 469"/>
        <xdr:cNvCxnSpPr/>
      </xdr:nvCxnSpPr>
      <xdr:spPr>
        <a:xfrm flipV="1">
          <a:off x="14699614" y="544195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71" name="【認定こども園・幼稚園・保育所】&#10;有形固定資産減価償却率最小値テキスト"/>
        <xdr:cNvSpPr txBox="1"/>
      </xdr:nvSpPr>
      <xdr:spPr>
        <a:xfrm>
          <a:off x="14738350" y="679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72" name="直線コネクタ 471"/>
        <xdr:cNvCxnSpPr/>
      </xdr:nvCxnSpPr>
      <xdr:spPr>
        <a:xfrm>
          <a:off x="14611350" y="67906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99077</xdr:rowOff>
    </xdr:from>
    <xdr:ext cx="405111" cy="259045"/>
    <xdr:sp macro="" textlink="">
      <xdr:nvSpPr>
        <xdr:cNvPr id="473" name="【認定こども園・幼稚園・保育所】&#10;有形固定資産減価償却率最大値テキスト"/>
        <xdr:cNvSpPr txBox="1"/>
      </xdr:nvSpPr>
      <xdr:spPr>
        <a:xfrm>
          <a:off x="14738350" y="522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152400</xdr:rowOff>
    </xdr:from>
    <xdr:to>
      <xdr:col>86</xdr:col>
      <xdr:colOff>25400</xdr:colOff>
      <xdr:row>32</xdr:row>
      <xdr:rowOff>152400</xdr:rowOff>
    </xdr:to>
    <xdr:cxnSp macro="">
      <xdr:nvCxnSpPr>
        <xdr:cNvPr id="474" name="直線コネクタ 473"/>
        <xdr:cNvCxnSpPr/>
      </xdr:nvCxnSpPr>
      <xdr:spPr>
        <a:xfrm>
          <a:off x="14611350" y="5441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xdr:rowOff>
    </xdr:from>
    <xdr:ext cx="405111" cy="259045"/>
    <xdr:sp macro="" textlink="">
      <xdr:nvSpPr>
        <xdr:cNvPr id="475" name="【認定こども園・幼稚園・保育所】&#10;有形固定資産減価償却率平均値テキスト"/>
        <xdr:cNvSpPr txBox="1"/>
      </xdr:nvSpPr>
      <xdr:spPr>
        <a:xfrm>
          <a:off x="14738350" y="5784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21590</xdr:rowOff>
    </xdr:from>
    <xdr:to>
      <xdr:col>85</xdr:col>
      <xdr:colOff>177800</xdr:colOff>
      <xdr:row>35</xdr:row>
      <xdr:rowOff>123190</xdr:rowOff>
    </xdr:to>
    <xdr:sp macro="" textlink="">
      <xdr:nvSpPr>
        <xdr:cNvPr id="476" name="フローチャート: 判断 475"/>
        <xdr:cNvSpPr/>
      </xdr:nvSpPr>
      <xdr:spPr>
        <a:xfrm>
          <a:off x="14649450" y="58064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78740</xdr:rowOff>
    </xdr:from>
    <xdr:to>
      <xdr:col>81</xdr:col>
      <xdr:colOff>101600</xdr:colOff>
      <xdr:row>36</xdr:row>
      <xdr:rowOff>8890</xdr:rowOff>
    </xdr:to>
    <xdr:sp macro="" textlink="">
      <xdr:nvSpPr>
        <xdr:cNvPr id="477" name="フローチャート: 判断 476"/>
        <xdr:cNvSpPr/>
      </xdr:nvSpPr>
      <xdr:spPr>
        <a:xfrm>
          <a:off x="13887450" y="58635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93980</xdr:rowOff>
    </xdr:from>
    <xdr:to>
      <xdr:col>76</xdr:col>
      <xdr:colOff>165100</xdr:colOff>
      <xdr:row>36</xdr:row>
      <xdr:rowOff>24130</xdr:rowOff>
    </xdr:to>
    <xdr:sp macro="" textlink="">
      <xdr:nvSpPr>
        <xdr:cNvPr id="478" name="フローチャート: 判断 477"/>
        <xdr:cNvSpPr/>
      </xdr:nvSpPr>
      <xdr:spPr>
        <a:xfrm>
          <a:off x="13093700" y="58788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78740</xdr:rowOff>
    </xdr:from>
    <xdr:to>
      <xdr:col>72</xdr:col>
      <xdr:colOff>38100</xdr:colOff>
      <xdr:row>36</xdr:row>
      <xdr:rowOff>8890</xdr:rowOff>
    </xdr:to>
    <xdr:sp macro="" textlink="">
      <xdr:nvSpPr>
        <xdr:cNvPr id="479" name="フローチャート: 判断 478"/>
        <xdr:cNvSpPr/>
      </xdr:nvSpPr>
      <xdr:spPr>
        <a:xfrm>
          <a:off x="12299950" y="58635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0" name="テキスト ボックス 479"/>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1" name="テキスト ボックス 480"/>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2" name="テキスト ボックス 481"/>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3" name="テキスト ボックス 482"/>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4" name="テキスト ボックス 483"/>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101600</xdr:rowOff>
    </xdr:from>
    <xdr:to>
      <xdr:col>85</xdr:col>
      <xdr:colOff>177800</xdr:colOff>
      <xdr:row>33</xdr:row>
      <xdr:rowOff>31750</xdr:rowOff>
    </xdr:to>
    <xdr:sp macro="" textlink="">
      <xdr:nvSpPr>
        <xdr:cNvPr id="485" name="楕円 484"/>
        <xdr:cNvSpPr/>
      </xdr:nvSpPr>
      <xdr:spPr>
        <a:xfrm>
          <a:off x="14649450" y="53911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54627</xdr:rowOff>
    </xdr:from>
    <xdr:ext cx="405111" cy="259045"/>
    <xdr:sp macro="" textlink="">
      <xdr:nvSpPr>
        <xdr:cNvPr id="486" name="【認定こども園・幼稚園・保育所】&#10;有形固定資産減価償却率該当値テキスト"/>
        <xdr:cNvSpPr txBox="1"/>
      </xdr:nvSpPr>
      <xdr:spPr>
        <a:xfrm>
          <a:off x="14738350" y="534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143510</xdr:rowOff>
    </xdr:from>
    <xdr:to>
      <xdr:col>81</xdr:col>
      <xdr:colOff>101600</xdr:colOff>
      <xdr:row>33</xdr:row>
      <xdr:rowOff>73660</xdr:rowOff>
    </xdr:to>
    <xdr:sp macro="" textlink="">
      <xdr:nvSpPr>
        <xdr:cNvPr id="487" name="楕円 486"/>
        <xdr:cNvSpPr/>
      </xdr:nvSpPr>
      <xdr:spPr>
        <a:xfrm>
          <a:off x="13887450" y="54330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32</xdr:row>
      <xdr:rowOff>152400</xdr:rowOff>
    </xdr:from>
    <xdr:to>
      <xdr:col>85</xdr:col>
      <xdr:colOff>127000</xdr:colOff>
      <xdr:row>33</xdr:row>
      <xdr:rowOff>22860</xdr:rowOff>
    </xdr:to>
    <xdr:cxnSp macro="">
      <xdr:nvCxnSpPr>
        <xdr:cNvPr id="488" name="直線コネクタ 487"/>
        <xdr:cNvCxnSpPr/>
      </xdr:nvCxnSpPr>
      <xdr:spPr>
        <a:xfrm flipV="1">
          <a:off x="13938250" y="5441950"/>
          <a:ext cx="7620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17780</xdr:rowOff>
    </xdr:from>
    <xdr:to>
      <xdr:col>76</xdr:col>
      <xdr:colOff>165100</xdr:colOff>
      <xdr:row>33</xdr:row>
      <xdr:rowOff>119380</xdr:rowOff>
    </xdr:to>
    <xdr:sp macro="" textlink="">
      <xdr:nvSpPr>
        <xdr:cNvPr id="489" name="楕円 488"/>
        <xdr:cNvSpPr/>
      </xdr:nvSpPr>
      <xdr:spPr>
        <a:xfrm>
          <a:off x="13093700" y="54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22860</xdr:rowOff>
    </xdr:from>
    <xdr:to>
      <xdr:col>81</xdr:col>
      <xdr:colOff>50800</xdr:colOff>
      <xdr:row>33</xdr:row>
      <xdr:rowOff>68580</xdr:rowOff>
    </xdr:to>
    <xdr:cxnSp macro="">
      <xdr:nvCxnSpPr>
        <xdr:cNvPr id="490" name="直線コネクタ 489"/>
        <xdr:cNvCxnSpPr/>
      </xdr:nvCxnSpPr>
      <xdr:spPr>
        <a:xfrm flipV="1">
          <a:off x="13144500" y="5477510"/>
          <a:ext cx="7937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71120</xdr:rowOff>
    </xdr:from>
    <xdr:to>
      <xdr:col>72</xdr:col>
      <xdr:colOff>38100</xdr:colOff>
      <xdr:row>34</xdr:row>
      <xdr:rowOff>1270</xdr:rowOff>
    </xdr:to>
    <xdr:sp macro="" textlink="">
      <xdr:nvSpPr>
        <xdr:cNvPr id="491" name="楕円 490"/>
        <xdr:cNvSpPr/>
      </xdr:nvSpPr>
      <xdr:spPr>
        <a:xfrm>
          <a:off x="12299950" y="55257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68580</xdr:rowOff>
    </xdr:from>
    <xdr:to>
      <xdr:col>76</xdr:col>
      <xdr:colOff>114300</xdr:colOff>
      <xdr:row>33</xdr:row>
      <xdr:rowOff>121920</xdr:rowOff>
    </xdr:to>
    <xdr:cxnSp macro="">
      <xdr:nvCxnSpPr>
        <xdr:cNvPr id="492" name="直線コネクタ 491"/>
        <xdr:cNvCxnSpPr/>
      </xdr:nvCxnSpPr>
      <xdr:spPr>
        <a:xfrm flipV="1">
          <a:off x="12344400" y="5523230"/>
          <a:ext cx="8001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xdr:rowOff>
    </xdr:from>
    <xdr:ext cx="405111" cy="259045"/>
    <xdr:sp macro="" textlink="">
      <xdr:nvSpPr>
        <xdr:cNvPr id="493" name="n_1aveValue【認定こども園・幼稚園・保育所】&#10;有形固定資産減価償却率"/>
        <xdr:cNvSpPr txBox="1"/>
      </xdr:nvSpPr>
      <xdr:spPr>
        <a:xfrm>
          <a:off x="137420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15257</xdr:rowOff>
    </xdr:from>
    <xdr:ext cx="405111" cy="259045"/>
    <xdr:sp macro="" textlink="">
      <xdr:nvSpPr>
        <xdr:cNvPr id="494" name="n_2aveValue【認定こども園・幼稚園・保育所】&#10;有形固定資産減価償却率"/>
        <xdr:cNvSpPr txBox="1"/>
      </xdr:nvSpPr>
      <xdr:spPr>
        <a:xfrm>
          <a:off x="1296099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xdr:rowOff>
    </xdr:from>
    <xdr:ext cx="405111" cy="259045"/>
    <xdr:sp macro="" textlink="">
      <xdr:nvSpPr>
        <xdr:cNvPr id="495" name="n_3aveValue【認定こども園・幼稚園・保育所】&#10;有形固定資産減価償却率"/>
        <xdr:cNvSpPr txBox="1"/>
      </xdr:nvSpPr>
      <xdr:spPr>
        <a:xfrm>
          <a:off x="121672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90187</xdr:rowOff>
    </xdr:from>
    <xdr:ext cx="405111" cy="259045"/>
    <xdr:sp macro="" textlink="">
      <xdr:nvSpPr>
        <xdr:cNvPr id="496" name="n_1mainValue【認定こども園・幼稚園・保育所】&#10;有形固定資産減価償却率"/>
        <xdr:cNvSpPr txBox="1"/>
      </xdr:nvSpPr>
      <xdr:spPr>
        <a:xfrm>
          <a:off x="13742044" y="521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135907</xdr:rowOff>
    </xdr:from>
    <xdr:ext cx="405111" cy="259045"/>
    <xdr:sp macro="" textlink="">
      <xdr:nvSpPr>
        <xdr:cNvPr id="497" name="n_2mainValue【認定こども園・幼稚園・保育所】&#10;有形固定資産減価償却率"/>
        <xdr:cNvSpPr txBox="1"/>
      </xdr:nvSpPr>
      <xdr:spPr>
        <a:xfrm>
          <a:off x="12960994" y="52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17797</xdr:rowOff>
    </xdr:from>
    <xdr:ext cx="405111" cy="259045"/>
    <xdr:sp macro="" textlink="">
      <xdr:nvSpPr>
        <xdr:cNvPr id="498" name="n_3mainValue【認定こども園・幼稚園・保育所】&#10;有形固定資産減価償却率"/>
        <xdr:cNvSpPr txBox="1"/>
      </xdr:nvSpPr>
      <xdr:spPr>
        <a:xfrm>
          <a:off x="12167244" y="5307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9" name="正方形/長方形 498"/>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0" name="正方形/長方形 499"/>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1" name="正方形/長方形 500"/>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2" name="正方形/長方形 501"/>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3" name="正方形/長方形 502"/>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4" name="正方形/長方形 503"/>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5" name="正方形/長方形 504"/>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6" name="正方形/長方形 505"/>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7" name="テキスト ボックス 506"/>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8" name="直線コネクタ 507"/>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9" name="直線コネクタ 508"/>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0" name="テキスト ボックス 509"/>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1" name="直線コネクタ 510"/>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2" name="テキスト ボックス 511"/>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3" name="直線コネクタ 512"/>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14" name="テキスト ボックス 513"/>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5" name="直線コネクタ 514"/>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16" name="テキスト ボックス 515"/>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7" name="直線コネクタ 516"/>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18" name="テキスト ボックス 517"/>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9" name="直線コネクタ 518"/>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0" name="テキスト ボックス 519"/>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2" name="テキスト ボックス 521"/>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119743</xdr:rowOff>
    </xdr:from>
    <xdr:to>
      <xdr:col>116</xdr:col>
      <xdr:colOff>62864</xdr:colOff>
      <xdr:row>42</xdr:row>
      <xdr:rowOff>16328</xdr:rowOff>
    </xdr:to>
    <xdr:cxnSp macro="">
      <xdr:nvCxnSpPr>
        <xdr:cNvPr id="524" name="直線コネクタ 523"/>
        <xdr:cNvCxnSpPr/>
      </xdr:nvCxnSpPr>
      <xdr:spPr>
        <a:xfrm flipV="1">
          <a:off x="19951064" y="5409293"/>
          <a:ext cx="0" cy="1547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20155</xdr:rowOff>
    </xdr:from>
    <xdr:ext cx="469744" cy="259045"/>
    <xdr:sp macro="" textlink="">
      <xdr:nvSpPr>
        <xdr:cNvPr id="525" name="【認定こども園・幼稚園・保育所】&#10;一人当たり面積最小値テキスト"/>
        <xdr:cNvSpPr txBox="1"/>
      </xdr:nvSpPr>
      <xdr:spPr>
        <a:xfrm>
          <a:off x="19989800" y="696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16328</xdr:rowOff>
    </xdr:from>
    <xdr:to>
      <xdr:col>116</xdr:col>
      <xdr:colOff>152400</xdr:colOff>
      <xdr:row>42</xdr:row>
      <xdr:rowOff>16328</xdr:rowOff>
    </xdr:to>
    <xdr:cxnSp macro="">
      <xdr:nvCxnSpPr>
        <xdr:cNvPr id="526" name="直線コネクタ 525"/>
        <xdr:cNvCxnSpPr/>
      </xdr:nvCxnSpPr>
      <xdr:spPr>
        <a:xfrm>
          <a:off x="19881850" y="69568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66420</xdr:rowOff>
    </xdr:from>
    <xdr:ext cx="469744" cy="259045"/>
    <xdr:sp macro="" textlink="">
      <xdr:nvSpPr>
        <xdr:cNvPr id="527" name="【認定こども園・幼稚園・保育所】&#10;一人当たり面積最大値テキスト"/>
        <xdr:cNvSpPr txBox="1"/>
      </xdr:nvSpPr>
      <xdr:spPr>
        <a:xfrm>
          <a:off x="19989800" y="519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119743</xdr:rowOff>
    </xdr:from>
    <xdr:to>
      <xdr:col>116</xdr:col>
      <xdr:colOff>152400</xdr:colOff>
      <xdr:row>32</xdr:row>
      <xdr:rowOff>119743</xdr:rowOff>
    </xdr:to>
    <xdr:cxnSp macro="">
      <xdr:nvCxnSpPr>
        <xdr:cNvPr id="528" name="直線コネクタ 527"/>
        <xdr:cNvCxnSpPr/>
      </xdr:nvCxnSpPr>
      <xdr:spPr>
        <a:xfrm>
          <a:off x="19881850" y="54092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131734</xdr:rowOff>
    </xdr:from>
    <xdr:ext cx="469744" cy="259045"/>
    <xdr:sp macro="" textlink="">
      <xdr:nvSpPr>
        <xdr:cNvPr id="529" name="【認定こども園・幼稚園・保育所】&#10;一人当たり面積平均値テキスト"/>
        <xdr:cNvSpPr txBox="1"/>
      </xdr:nvSpPr>
      <xdr:spPr>
        <a:xfrm>
          <a:off x="19989800" y="6576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153307</xdr:rowOff>
    </xdr:from>
    <xdr:to>
      <xdr:col>116</xdr:col>
      <xdr:colOff>114300</xdr:colOff>
      <xdr:row>40</xdr:row>
      <xdr:rowOff>83457</xdr:rowOff>
    </xdr:to>
    <xdr:sp macro="" textlink="">
      <xdr:nvSpPr>
        <xdr:cNvPr id="530" name="フローチャート: 判断 529"/>
        <xdr:cNvSpPr/>
      </xdr:nvSpPr>
      <xdr:spPr>
        <a:xfrm>
          <a:off x="19900900" y="65985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153307</xdr:rowOff>
    </xdr:from>
    <xdr:to>
      <xdr:col>112</xdr:col>
      <xdr:colOff>38100</xdr:colOff>
      <xdr:row>40</xdr:row>
      <xdr:rowOff>83457</xdr:rowOff>
    </xdr:to>
    <xdr:sp macro="" textlink="">
      <xdr:nvSpPr>
        <xdr:cNvPr id="531" name="フローチャート: 判断 530"/>
        <xdr:cNvSpPr/>
      </xdr:nvSpPr>
      <xdr:spPr>
        <a:xfrm>
          <a:off x="19157950" y="659855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131535</xdr:rowOff>
    </xdr:from>
    <xdr:to>
      <xdr:col>107</xdr:col>
      <xdr:colOff>101600</xdr:colOff>
      <xdr:row>40</xdr:row>
      <xdr:rowOff>61685</xdr:rowOff>
    </xdr:to>
    <xdr:sp macro="" textlink="">
      <xdr:nvSpPr>
        <xdr:cNvPr id="532" name="フローチャート: 判断 531"/>
        <xdr:cNvSpPr/>
      </xdr:nvSpPr>
      <xdr:spPr>
        <a:xfrm>
          <a:off x="18345150" y="65767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44450</xdr:rowOff>
    </xdr:from>
    <xdr:to>
      <xdr:col>102</xdr:col>
      <xdr:colOff>165100</xdr:colOff>
      <xdr:row>39</xdr:row>
      <xdr:rowOff>146050</xdr:rowOff>
    </xdr:to>
    <xdr:sp macro="" textlink="">
      <xdr:nvSpPr>
        <xdr:cNvPr id="533" name="フローチャート: 判断 532"/>
        <xdr:cNvSpPr/>
      </xdr:nvSpPr>
      <xdr:spPr>
        <a:xfrm>
          <a:off x="175514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33565</xdr:rowOff>
    </xdr:from>
    <xdr:to>
      <xdr:col>116</xdr:col>
      <xdr:colOff>114300</xdr:colOff>
      <xdr:row>39</xdr:row>
      <xdr:rowOff>135165</xdr:rowOff>
    </xdr:to>
    <xdr:sp macro="" textlink="">
      <xdr:nvSpPr>
        <xdr:cNvPr id="539" name="楕円 538"/>
        <xdr:cNvSpPr/>
      </xdr:nvSpPr>
      <xdr:spPr>
        <a:xfrm>
          <a:off x="19900900" y="647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56442</xdr:rowOff>
    </xdr:from>
    <xdr:ext cx="469744" cy="259045"/>
    <xdr:sp macro="" textlink="">
      <xdr:nvSpPr>
        <xdr:cNvPr id="540" name="【認定こども園・幼稚園・保育所】&#10;一人当たり面積該当値テキスト"/>
        <xdr:cNvSpPr txBox="1"/>
      </xdr:nvSpPr>
      <xdr:spPr>
        <a:xfrm>
          <a:off x="19989800" y="633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907</xdr:rowOff>
    </xdr:from>
    <xdr:to>
      <xdr:col>112</xdr:col>
      <xdr:colOff>38100</xdr:colOff>
      <xdr:row>39</xdr:row>
      <xdr:rowOff>102507</xdr:rowOff>
    </xdr:to>
    <xdr:sp macro="" textlink="">
      <xdr:nvSpPr>
        <xdr:cNvPr id="541" name="楕円 540"/>
        <xdr:cNvSpPr/>
      </xdr:nvSpPr>
      <xdr:spPr>
        <a:xfrm>
          <a:off x="19157950" y="64461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51707</xdr:rowOff>
    </xdr:from>
    <xdr:to>
      <xdr:col>116</xdr:col>
      <xdr:colOff>63500</xdr:colOff>
      <xdr:row>39</xdr:row>
      <xdr:rowOff>84365</xdr:rowOff>
    </xdr:to>
    <xdr:cxnSp macro="">
      <xdr:nvCxnSpPr>
        <xdr:cNvPr id="542" name="直線コネクタ 541"/>
        <xdr:cNvCxnSpPr/>
      </xdr:nvCxnSpPr>
      <xdr:spPr>
        <a:xfrm>
          <a:off x="19202400" y="6496957"/>
          <a:ext cx="7493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907</xdr:rowOff>
    </xdr:from>
    <xdr:to>
      <xdr:col>107</xdr:col>
      <xdr:colOff>101600</xdr:colOff>
      <xdr:row>39</xdr:row>
      <xdr:rowOff>102507</xdr:rowOff>
    </xdr:to>
    <xdr:sp macro="" textlink="">
      <xdr:nvSpPr>
        <xdr:cNvPr id="543" name="楕円 542"/>
        <xdr:cNvSpPr/>
      </xdr:nvSpPr>
      <xdr:spPr>
        <a:xfrm>
          <a:off x="18345150" y="64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51707</xdr:rowOff>
    </xdr:from>
    <xdr:to>
      <xdr:col>111</xdr:col>
      <xdr:colOff>177800</xdr:colOff>
      <xdr:row>39</xdr:row>
      <xdr:rowOff>51707</xdr:rowOff>
    </xdr:to>
    <xdr:cxnSp macro="">
      <xdr:nvCxnSpPr>
        <xdr:cNvPr id="544" name="直線コネクタ 543"/>
        <xdr:cNvCxnSpPr/>
      </xdr:nvCxnSpPr>
      <xdr:spPr>
        <a:xfrm>
          <a:off x="18395950" y="6496957"/>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907</xdr:rowOff>
    </xdr:from>
    <xdr:to>
      <xdr:col>102</xdr:col>
      <xdr:colOff>165100</xdr:colOff>
      <xdr:row>39</xdr:row>
      <xdr:rowOff>102507</xdr:rowOff>
    </xdr:to>
    <xdr:sp macro="" textlink="">
      <xdr:nvSpPr>
        <xdr:cNvPr id="545" name="楕円 544"/>
        <xdr:cNvSpPr/>
      </xdr:nvSpPr>
      <xdr:spPr>
        <a:xfrm>
          <a:off x="17551400" y="64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51707</xdr:rowOff>
    </xdr:from>
    <xdr:to>
      <xdr:col>107</xdr:col>
      <xdr:colOff>50800</xdr:colOff>
      <xdr:row>39</xdr:row>
      <xdr:rowOff>51707</xdr:rowOff>
    </xdr:to>
    <xdr:cxnSp macro="">
      <xdr:nvCxnSpPr>
        <xdr:cNvPr id="546" name="直線コネクタ 545"/>
        <xdr:cNvCxnSpPr/>
      </xdr:nvCxnSpPr>
      <xdr:spPr>
        <a:xfrm>
          <a:off x="17602200" y="6496957"/>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74584</xdr:rowOff>
    </xdr:from>
    <xdr:ext cx="469744" cy="259045"/>
    <xdr:sp macro="" textlink="">
      <xdr:nvSpPr>
        <xdr:cNvPr id="547" name="n_1aveValue【認定こども園・幼稚園・保育所】&#10;一人当たり面積"/>
        <xdr:cNvSpPr txBox="1"/>
      </xdr:nvSpPr>
      <xdr:spPr>
        <a:xfrm>
          <a:off x="18980227" y="668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52812</xdr:rowOff>
    </xdr:from>
    <xdr:ext cx="469744" cy="259045"/>
    <xdr:sp macro="" textlink="">
      <xdr:nvSpPr>
        <xdr:cNvPr id="548" name="n_2aveValue【認定こども園・幼稚園・保育所】&#10;一人当たり面積"/>
        <xdr:cNvSpPr txBox="1"/>
      </xdr:nvSpPr>
      <xdr:spPr>
        <a:xfrm>
          <a:off x="18180127" y="666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137177</xdr:rowOff>
    </xdr:from>
    <xdr:ext cx="469744" cy="259045"/>
    <xdr:sp macro="" textlink="">
      <xdr:nvSpPr>
        <xdr:cNvPr id="549" name="n_3aveValue【認定こども園・幼稚園・保育所】&#10;一人当たり面積"/>
        <xdr:cNvSpPr txBox="1"/>
      </xdr:nvSpPr>
      <xdr:spPr>
        <a:xfrm>
          <a:off x="1738637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119034</xdr:rowOff>
    </xdr:from>
    <xdr:ext cx="469744" cy="259045"/>
    <xdr:sp macro="" textlink="">
      <xdr:nvSpPr>
        <xdr:cNvPr id="550" name="n_1mainValue【認定こども園・幼稚園・保育所】&#10;一人当たり面積"/>
        <xdr:cNvSpPr txBox="1"/>
      </xdr:nvSpPr>
      <xdr:spPr>
        <a:xfrm>
          <a:off x="189802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119034</xdr:rowOff>
    </xdr:from>
    <xdr:ext cx="469744" cy="259045"/>
    <xdr:sp macro="" textlink="">
      <xdr:nvSpPr>
        <xdr:cNvPr id="551" name="n_2mainValue【認定こども園・幼稚園・保育所】&#10;一人当たり面積"/>
        <xdr:cNvSpPr txBox="1"/>
      </xdr:nvSpPr>
      <xdr:spPr>
        <a:xfrm>
          <a:off x="1818012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119034</xdr:rowOff>
    </xdr:from>
    <xdr:ext cx="469744" cy="259045"/>
    <xdr:sp macro="" textlink="">
      <xdr:nvSpPr>
        <xdr:cNvPr id="552" name="n_3mainValue【認定こども園・幼稚園・保育所】&#10;一人当たり面積"/>
        <xdr:cNvSpPr txBox="1"/>
      </xdr:nvSpPr>
      <xdr:spPr>
        <a:xfrm>
          <a:off x="17386377" y="623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1" name="テキスト ボックス 560"/>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2" name="直線コネクタ 561"/>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3" name="テキスト ボックス 562"/>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64" name="直線コネクタ 563"/>
        <xdr:cNvCxnSpPr/>
      </xdr:nvCxnSpPr>
      <xdr:spPr>
        <a:xfrm>
          <a:off x="11207750" y="10464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65" name="テキスト ボックス 564"/>
        <xdr:cNvSpPr txBox="1"/>
      </xdr:nvSpPr>
      <xdr:spPr>
        <a:xfrm>
          <a:off x="10842791" y="10328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6" name="直線コネクタ 565"/>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7" name="テキスト ボックス 566"/>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68" name="直線コネクタ 567"/>
        <xdr:cNvCxnSpPr/>
      </xdr:nvCxnSpPr>
      <xdr:spPr>
        <a:xfrm>
          <a:off x="11207750" y="9366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69" name="テキスト ボックス 568"/>
        <xdr:cNvSpPr txBox="1"/>
      </xdr:nvSpPr>
      <xdr:spPr>
        <a:xfrm>
          <a:off x="10842791" y="9230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0" name="直線コネクタ 569"/>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1" name="テキスト ボックス 570"/>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2"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131445</xdr:rowOff>
    </xdr:from>
    <xdr:to>
      <xdr:col>85</xdr:col>
      <xdr:colOff>126364</xdr:colOff>
      <xdr:row>62</xdr:row>
      <xdr:rowOff>108585</xdr:rowOff>
    </xdr:to>
    <xdr:cxnSp macro="">
      <xdr:nvCxnSpPr>
        <xdr:cNvPr id="573" name="直線コネクタ 572"/>
        <xdr:cNvCxnSpPr/>
      </xdr:nvCxnSpPr>
      <xdr:spPr>
        <a:xfrm flipV="1">
          <a:off x="14699614" y="9218295"/>
          <a:ext cx="0" cy="1132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112412</xdr:rowOff>
    </xdr:from>
    <xdr:ext cx="405111" cy="259045"/>
    <xdr:sp macro="" textlink="">
      <xdr:nvSpPr>
        <xdr:cNvPr id="574" name="【学校施設】&#10;有形固定資産減価償却率最小値テキスト"/>
        <xdr:cNvSpPr txBox="1"/>
      </xdr:nvSpPr>
      <xdr:spPr>
        <a:xfrm>
          <a:off x="14738350" y="10354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108585</xdr:rowOff>
    </xdr:from>
    <xdr:to>
      <xdr:col>86</xdr:col>
      <xdr:colOff>25400</xdr:colOff>
      <xdr:row>62</xdr:row>
      <xdr:rowOff>108585</xdr:rowOff>
    </xdr:to>
    <xdr:cxnSp macro="">
      <xdr:nvCxnSpPr>
        <xdr:cNvPr id="575" name="直線コネクタ 574"/>
        <xdr:cNvCxnSpPr/>
      </xdr:nvCxnSpPr>
      <xdr:spPr>
        <a:xfrm>
          <a:off x="14611350" y="103511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78122</xdr:rowOff>
    </xdr:from>
    <xdr:ext cx="405111" cy="259045"/>
    <xdr:sp macro="" textlink="">
      <xdr:nvSpPr>
        <xdr:cNvPr id="576" name="【学校施設】&#10;有形固定資産減価償却率最大値テキスト"/>
        <xdr:cNvSpPr txBox="1"/>
      </xdr:nvSpPr>
      <xdr:spPr>
        <a:xfrm>
          <a:off x="14738350" y="899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131445</xdr:rowOff>
    </xdr:from>
    <xdr:to>
      <xdr:col>86</xdr:col>
      <xdr:colOff>25400</xdr:colOff>
      <xdr:row>55</xdr:row>
      <xdr:rowOff>131445</xdr:rowOff>
    </xdr:to>
    <xdr:cxnSp macro="">
      <xdr:nvCxnSpPr>
        <xdr:cNvPr id="577" name="直線コネクタ 576"/>
        <xdr:cNvCxnSpPr/>
      </xdr:nvCxnSpPr>
      <xdr:spPr>
        <a:xfrm>
          <a:off x="14611350" y="92182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133367</xdr:rowOff>
    </xdr:from>
    <xdr:ext cx="405111" cy="259045"/>
    <xdr:sp macro="" textlink="">
      <xdr:nvSpPr>
        <xdr:cNvPr id="578" name="【学校施設】&#10;有形固定資産減価償却率平均値テキスト"/>
        <xdr:cNvSpPr txBox="1"/>
      </xdr:nvSpPr>
      <xdr:spPr>
        <a:xfrm>
          <a:off x="14738350" y="9550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154940</xdr:rowOff>
    </xdr:from>
    <xdr:to>
      <xdr:col>85</xdr:col>
      <xdr:colOff>177800</xdr:colOff>
      <xdr:row>58</xdr:row>
      <xdr:rowOff>85090</xdr:rowOff>
    </xdr:to>
    <xdr:sp macro="" textlink="">
      <xdr:nvSpPr>
        <xdr:cNvPr id="579" name="フローチャート: 判断 578"/>
        <xdr:cNvSpPr/>
      </xdr:nvSpPr>
      <xdr:spPr>
        <a:xfrm>
          <a:off x="14649450" y="95719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154940</xdr:rowOff>
    </xdr:from>
    <xdr:to>
      <xdr:col>81</xdr:col>
      <xdr:colOff>101600</xdr:colOff>
      <xdr:row>58</xdr:row>
      <xdr:rowOff>85090</xdr:rowOff>
    </xdr:to>
    <xdr:sp macro="" textlink="">
      <xdr:nvSpPr>
        <xdr:cNvPr id="580" name="フローチャート: 判断 579"/>
        <xdr:cNvSpPr/>
      </xdr:nvSpPr>
      <xdr:spPr>
        <a:xfrm>
          <a:off x="13887450" y="95719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12065</xdr:rowOff>
    </xdr:from>
    <xdr:to>
      <xdr:col>76</xdr:col>
      <xdr:colOff>165100</xdr:colOff>
      <xdr:row>58</xdr:row>
      <xdr:rowOff>113665</xdr:rowOff>
    </xdr:to>
    <xdr:sp macro="" textlink="">
      <xdr:nvSpPr>
        <xdr:cNvPr id="581" name="フローチャート: 判断 580"/>
        <xdr:cNvSpPr/>
      </xdr:nvSpPr>
      <xdr:spPr>
        <a:xfrm>
          <a:off x="13093700" y="959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82" name="フローチャート: 判断 581"/>
        <xdr:cNvSpPr/>
      </xdr:nvSpPr>
      <xdr:spPr>
        <a:xfrm>
          <a:off x="12299950" y="97142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3" name="テキスト ボックス 582"/>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4" name="テキスト ボックス 583"/>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5" name="テキスト ボックス 584"/>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6" name="テキスト ボックス 585"/>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7" name="テキスト ボックス 586"/>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114935</xdr:rowOff>
    </xdr:from>
    <xdr:to>
      <xdr:col>85</xdr:col>
      <xdr:colOff>177800</xdr:colOff>
      <xdr:row>57</xdr:row>
      <xdr:rowOff>45085</xdr:rowOff>
    </xdr:to>
    <xdr:sp macro="" textlink="">
      <xdr:nvSpPr>
        <xdr:cNvPr id="588" name="楕円 587"/>
        <xdr:cNvSpPr/>
      </xdr:nvSpPr>
      <xdr:spPr>
        <a:xfrm>
          <a:off x="14649450" y="93668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137812</xdr:rowOff>
    </xdr:from>
    <xdr:ext cx="405111" cy="259045"/>
    <xdr:sp macro="" textlink="">
      <xdr:nvSpPr>
        <xdr:cNvPr id="589" name="【学校施設】&#10;有形固定資産減価償却率該当値テキスト"/>
        <xdr:cNvSpPr txBox="1"/>
      </xdr:nvSpPr>
      <xdr:spPr>
        <a:xfrm>
          <a:off x="14738350" y="922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109220</xdr:rowOff>
    </xdr:from>
    <xdr:to>
      <xdr:col>81</xdr:col>
      <xdr:colOff>101600</xdr:colOff>
      <xdr:row>57</xdr:row>
      <xdr:rowOff>39370</xdr:rowOff>
    </xdr:to>
    <xdr:sp macro="" textlink="">
      <xdr:nvSpPr>
        <xdr:cNvPr id="590" name="楕円 589"/>
        <xdr:cNvSpPr/>
      </xdr:nvSpPr>
      <xdr:spPr>
        <a:xfrm>
          <a:off x="13887450" y="93611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160020</xdr:rowOff>
    </xdr:from>
    <xdr:to>
      <xdr:col>85</xdr:col>
      <xdr:colOff>127000</xdr:colOff>
      <xdr:row>56</xdr:row>
      <xdr:rowOff>165735</xdr:rowOff>
    </xdr:to>
    <xdr:cxnSp macro="">
      <xdr:nvCxnSpPr>
        <xdr:cNvPr id="591" name="直線コネクタ 590"/>
        <xdr:cNvCxnSpPr/>
      </xdr:nvCxnSpPr>
      <xdr:spPr>
        <a:xfrm>
          <a:off x="13938250" y="9411970"/>
          <a:ext cx="762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17780</xdr:rowOff>
    </xdr:from>
    <xdr:to>
      <xdr:col>76</xdr:col>
      <xdr:colOff>165100</xdr:colOff>
      <xdr:row>56</xdr:row>
      <xdr:rowOff>119380</xdr:rowOff>
    </xdr:to>
    <xdr:sp macro="" textlink="">
      <xdr:nvSpPr>
        <xdr:cNvPr id="592" name="楕円 591"/>
        <xdr:cNvSpPr/>
      </xdr:nvSpPr>
      <xdr:spPr>
        <a:xfrm>
          <a:off x="13093700" y="926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68580</xdr:rowOff>
    </xdr:from>
    <xdr:to>
      <xdr:col>81</xdr:col>
      <xdr:colOff>50800</xdr:colOff>
      <xdr:row>56</xdr:row>
      <xdr:rowOff>160020</xdr:rowOff>
    </xdr:to>
    <xdr:cxnSp macro="">
      <xdr:nvCxnSpPr>
        <xdr:cNvPr id="593" name="直線コネクタ 592"/>
        <xdr:cNvCxnSpPr/>
      </xdr:nvCxnSpPr>
      <xdr:spPr>
        <a:xfrm>
          <a:off x="13144500" y="9320530"/>
          <a:ext cx="79375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635</xdr:rowOff>
    </xdr:from>
    <xdr:to>
      <xdr:col>72</xdr:col>
      <xdr:colOff>38100</xdr:colOff>
      <xdr:row>56</xdr:row>
      <xdr:rowOff>102235</xdr:rowOff>
    </xdr:to>
    <xdr:sp macro="" textlink="">
      <xdr:nvSpPr>
        <xdr:cNvPr id="594" name="楕円 593"/>
        <xdr:cNvSpPr/>
      </xdr:nvSpPr>
      <xdr:spPr>
        <a:xfrm>
          <a:off x="12299950" y="92525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51435</xdr:rowOff>
    </xdr:from>
    <xdr:to>
      <xdr:col>76</xdr:col>
      <xdr:colOff>114300</xdr:colOff>
      <xdr:row>56</xdr:row>
      <xdr:rowOff>68580</xdr:rowOff>
    </xdr:to>
    <xdr:cxnSp macro="">
      <xdr:nvCxnSpPr>
        <xdr:cNvPr id="595" name="直線コネクタ 594"/>
        <xdr:cNvCxnSpPr/>
      </xdr:nvCxnSpPr>
      <xdr:spPr>
        <a:xfrm>
          <a:off x="12344400" y="9303385"/>
          <a:ext cx="8001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76217</xdr:rowOff>
    </xdr:from>
    <xdr:ext cx="405111" cy="259045"/>
    <xdr:sp macro="" textlink="">
      <xdr:nvSpPr>
        <xdr:cNvPr id="596" name="n_1aveValue【学校施設】&#10;有形固定資産減価償却率"/>
        <xdr:cNvSpPr txBox="1"/>
      </xdr:nvSpPr>
      <xdr:spPr>
        <a:xfrm>
          <a:off x="13742044" y="965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104792</xdr:rowOff>
    </xdr:from>
    <xdr:ext cx="405111" cy="259045"/>
    <xdr:sp macro="" textlink="">
      <xdr:nvSpPr>
        <xdr:cNvPr id="597" name="n_2aveValue【学校施設】&#10;有形固定資産減価償却率"/>
        <xdr:cNvSpPr txBox="1"/>
      </xdr:nvSpPr>
      <xdr:spPr>
        <a:xfrm>
          <a:off x="12960994" y="968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598" name="n_3aveValue【学校施設】&#10;有形固定資産減価償却率"/>
        <xdr:cNvSpPr txBox="1"/>
      </xdr:nvSpPr>
      <xdr:spPr>
        <a:xfrm>
          <a:off x="12167244" y="980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55897</xdr:rowOff>
    </xdr:from>
    <xdr:ext cx="405111" cy="259045"/>
    <xdr:sp macro="" textlink="">
      <xdr:nvSpPr>
        <xdr:cNvPr id="599" name="n_1mainValue【学校施設】&#10;有形固定資産減価償却率"/>
        <xdr:cNvSpPr txBox="1"/>
      </xdr:nvSpPr>
      <xdr:spPr>
        <a:xfrm>
          <a:off x="13742044" y="914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135907</xdr:rowOff>
    </xdr:from>
    <xdr:ext cx="405111" cy="259045"/>
    <xdr:sp macro="" textlink="">
      <xdr:nvSpPr>
        <xdr:cNvPr id="600" name="n_2mainValue【学校施設】&#10;有形固定資産減価償却率"/>
        <xdr:cNvSpPr txBox="1"/>
      </xdr:nvSpPr>
      <xdr:spPr>
        <a:xfrm>
          <a:off x="12960994" y="9057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118762</xdr:rowOff>
    </xdr:from>
    <xdr:ext cx="405111" cy="259045"/>
    <xdr:sp macro="" textlink="">
      <xdr:nvSpPr>
        <xdr:cNvPr id="601" name="n_3mainValue【学校施設】&#10;有形固定資産減価償却率"/>
        <xdr:cNvSpPr txBox="1"/>
      </xdr:nvSpPr>
      <xdr:spPr>
        <a:xfrm>
          <a:off x="12167244" y="9040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2" name="正方形/長方形 601"/>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3" name="正方形/長方形 602"/>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4" name="正方形/長方形 603"/>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5" name="正方形/長方形 604"/>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6" name="正方形/長方形 605"/>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7" name="正方形/長方形 606"/>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8" name="正方形/長方形 607"/>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9" name="正方形/長方形 608"/>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0" name="テキスト ボックス 609"/>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1" name="直線コネクタ 610"/>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2" name="テキスト ボックス 611"/>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13" name="直線コネクタ 612"/>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4" name="テキスト ボックス 613"/>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5" name="直線コネクタ 614"/>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6" name="テキスト ボックス 615"/>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7" name="直線コネクタ 616"/>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8" name="テキスト ボックス 617"/>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9" name="直線コネクタ 618"/>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0" name="テキスト ボックス 619"/>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1" name="直線コネクタ 620"/>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2" name="テキスト ボックス 621"/>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87630</xdr:rowOff>
    </xdr:from>
    <xdr:to>
      <xdr:col>116</xdr:col>
      <xdr:colOff>62864</xdr:colOff>
      <xdr:row>64</xdr:row>
      <xdr:rowOff>1270</xdr:rowOff>
    </xdr:to>
    <xdr:cxnSp macro="">
      <xdr:nvCxnSpPr>
        <xdr:cNvPr id="626" name="直線コネクタ 625"/>
        <xdr:cNvCxnSpPr/>
      </xdr:nvCxnSpPr>
      <xdr:spPr>
        <a:xfrm flipV="1">
          <a:off x="19951064" y="9339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5097</xdr:rowOff>
    </xdr:from>
    <xdr:ext cx="469744" cy="259045"/>
    <xdr:sp macro="" textlink="">
      <xdr:nvSpPr>
        <xdr:cNvPr id="627" name="【学校施設】&#10;一人当たり面積最小値テキスト"/>
        <xdr:cNvSpPr txBox="1"/>
      </xdr:nvSpPr>
      <xdr:spPr>
        <a:xfrm>
          <a:off x="19989800" y="1057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1270</xdr:rowOff>
    </xdr:from>
    <xdr:to>
      <xdr:col>116</xdr:col>
      <xdr:colOff>152400</xdr:colOff>
      <xdr:row>64</xdr:row>
      <xdr:rowOff>1270</xdr:rowOff>
    </xdr:to>
    <xdr:cxnSp macro="">
      <xdr:nvCxnSpPr>
        <xdr:cNvPr id="628" name="直線コネクタ 627"/>
        <xdr:cNvCxnSpPr/>
      </xdr:nvCxnSpPr>
      <xdr:spPr>
        <a:xfrm>
          <a:off x="19881850" y="10574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34307</xdr:rowOff>
    </xdr:from>
    <xdr:ext cx="469744" cy="259045"/>
    <xdr:sp macro="" textlink="">
      <xdr:nvSpPr>
        <xdr:cNvPr id="629" name="【学校施設】&#10;一人当たり面積最大値テキスト"/>
        <xdr:cNvSpPr txBox="1"/>
      </xdr:nvSpPr>
      <xdr:spPr>
        <a:xfrm>
          <a:off x="19989800" y="912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87630</xdr:rowOff>
    </xdr:from>
    <xdr:to>
      <xdr:col>116</xdr:col>
      <xdr:colOff>152400</xdr:colOff>
      <xdr:row>56</xdr:row>
      <xdr:rowOff>87630</xdr:rowOff>
    </xdr:to>
    <xdr:cxnSp macro="">
      <xdr:nvCxnSpPr>
        <xdr:cNvPr id="630" name="直線コネクタ 629"/>
        <xdr:cNvCxnSpPr/>
      </xdr:nvCxnSpPr>
      <xdr:spPr>
        <a:xfrm>
          <a:off x="19881850" y="9339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26687</xdr:rowOff>
    </xdr:from>
    <xdr:ext cx="469744" cy="259045"/>
    <xdr:sp macro="" textlink="">
      <xdr:nvSpPr>
        <xdr:cNvPr id="631" name="【学校施設】&#10;一人当たり面積平均値テキスト"/>
        <xdr:cNvSpPr txBox="1"/>
      </xdr:nvSpPr>
      <xdr:spPr>
        <a:xfrm>
          <a:off x="19989800" y="10104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3810</xdr:rowOff>
    </xdr:from>
    <xdr:to>
      <xdr:col>116</xdr:col>
      <xdr:colOff>114300</xdr:colOff>
      <xdr:row>62</xdr:row>
      <xdr:rowOff>105410</xdr:rowOff>
    </xdr:to>
    <xdr:sp macro="" textlink="">
      <xdr:nvSpPr>
        <xdr:cNvPr id="632" name="フローチャート: 判断 631"/>
        <xdr:cNvSpPr/>
      </xdr:nvSpPr>
      <xdr:spPr>
        <a:xfrm>
          <a:off x="19900900" y="1024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xdr:rowOff>
    </xdr:from>
    <xdr:to>
      <xdr:col>112</xdr:col>
      <xdr:colOff>38100</xdr:colOff>
      <xdr:row>62</xdr:row>
      <xdr:rowOff>104140</xdr:rowOff>
    </xdr:to>
    <xdr:sp macro="" textlink="">
      <xdr:nvSpPr>
        <xdr:cNvPr id="633" name="フローチャート: 判断 632"/>
        <xdr:cNvSpPr/>
      </xdr:nvSpPr>
      <xdr:spPr>
        <a:xfrm>
          <a:off x="19157950" y="102450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1270</xdr:rowOff>
    </xdr:from>
    <xdr:to>
      <xdr:col>107</xdr:col>
      <xdr:colOff>101600</xdr:colOff>
      <xdr:row>62</xdr:row>
      <xdr:rowOff>102870</xdr:rowOff>
    </xdr:to>
    <xdr:sp macro="" textlink="">
      <xdr:nvSpPr>
        <xdr:cNvPr id="634" name="フローチャート: 判断 633"/>
        <xdr:cNvSpPr/>
      </xdr:nvSpPr>
      <xdr:spPr>
        <a:xfrm>
          <a:off x="1834515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17780</xdr:rowOff>
    </xdr:from>
    <xdr:to>
      <xdr:col>102</xdr:col>
      <xdr:colOff>165100</xdr:colOff>
      <xdr:row>62</xdr:row>
      <xdr:rowOff>119380</xdr:rowOff>
    </xdr:to>
    <xdr:sp macro="" textlink="">
      <xdr:nvSpPr>
        <xdr:cNvPr id="635" name="フローチャート: 判断 634"/>
        <xdr:cNvSpPr/>
      </xdr:nvSpPr>
      <xdr:spPr>
        <a:xfrm>
          <a:off x="17551400" y="1026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29210</xdr:rowOff>
    </xdr:from>
    <xdr:to>
      <xdr:col>116</xdr:col>
      <xdr:colOff>114300</xdr:colOff>
      <xdr:row>62</xdr:row>
      <xdr:rowOff>130810</xdr:rowOff>
    </xdr:to>
    <xdr:sp macro="" textlink="">
      <xdr:nvSpPr>
        <xdr:cNvPr id="641" name="楕円 640"/>
        <xdr:cNvSpPr/>
      </xdr:nvSpPr>
      <xdr:spPr>
        <a:xfrm>
          <a:off x="199009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7637</xdr:rowOff>
    </xdr:from>
    <xdr:ext cx="469744" cy="259045"/>
    <xdr:sp macro="" textlink="">
      <xdr:nvSpPr>
        <xdr:cNvPr id="642" name="【学校施設】&#10;一人当たり面積該当値テキスト"/>
        <xdr:cNvSpPr txBox="1"/>
      </xdr:nvSpPr>
      <xdr:spPr>
        <a:xfrm>
          <a:off x="19989800" y="1025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44450</xdr:rowOff>
    </xdr:from>
    <xdr:to>
      <xdr:col>112</xdr:col>
      <xdr:colOff>38100</xdr:colOff>
      <xdr:row>62</xdr:row>
      <xdr:rowOff>146050</xdr:rowOff>
    </xdr:to>
    <xdr:sp macro="" textlink="">
      <xdr:nvSpPr>
        <xdr:cNvPr id="643" name="楕円 642"/>
        <xdr:cNvSpPr/>
      </xdr:nvSpPr>
      <xdr:spPr>
        <a:xfrm>
          <a:off x="19157950" y="10287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80010</xdr:rowOff>
    </xdr:from>
    <xdr:to>
      <xdr:col>116</xdr:col>
      <xdr:colOff>63500</xdr:colOff>
      <xdr:row>62</xdr:row>
      <xdr:rowOff>95250</xdr:rowOff>
    </xdr:to>
    <xdr:cxnSp macro="">
      <xdr:nvCxnSpPr>
        <xdr:cNvPr id="644" name="直線コネクタ 643"/>
        <xdr:cNvCxnSpPr/>
      </xdr:nvCxnSpPr>
      <xdr:spPr>
        <a:xfrm flipV="1">
          <a:off x="19202400" y="10322560"/>
          <a:ext cx="7493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72390</xdr:rowOff>
    </xdr:from>
    <xdr:to>
      <xdr:col>107</xdr:col>
      <xdr:colOff>101600</xdr:colOff>
      <xdr:row>63</xdr:row>
      <xdr:rowOff>2540</xdr:rowOff>
    </xdr:to>
    <xdr:sp macro="" textlink="">
      <xdr:nvSpPr>
        <xdr:cNvPr id="645" name="楕円 644"/>
        <xdr:cNvSpPr/>
      </xdr:nvSpPr>
      <xdr:spPr>
        <a:xfrm>
          <a:off x="18345150" y="103149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95250</xdr:rowOff>
    </xdr:from>
    <xdr:to>
      <xdr:col>111</xdr:col>
      <xdr:colOff>177800</xdr:colOff>
      <xdr:row>62</xdr:row>
      <xdr:rowOff>123190</xdr:rowOff>
    </xdr:to>
    <xdr:cxnSp macro="">
      <xdr:nvCxnSpPr>
        <xdr:cNvPr id="646" name="直線コネクタ 645"/>
        <xdr:cNvCxnSpPr/>
      </xdr:nvCxnSpPr>
      <xdr:spPr>
        <a:xfrm flipV="1">
          <a:off x="18395950" y="10337800"/>
          <a:ext cx="80645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90170</xdr:rowOff>
    </xdr:from>
    <xdr:to>
      <xdr:col>102</xdr:col>
      <xdr:colOff>165100</xdr:colOff>
      <xdr:row>63</xdr:row>
      <xdr:rowOff>20320</xdr:rowOff>
    </xdr:to>
    <xdr:sp macro="" textlink="">
      <xdr:nvSpPr>
        <xdr:cNvPr id="647" name="楕円 646"/>
        <xdr:cNvSpPr/>
      </xdr:nvSpPr>
      <xdr:spPr>
        <a:xfrm>
          <a:off x="17551400" y="103327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123190</xdr:rowOff>
    </xdr:from>
    <xdr:to>
      <xdr:col>107</xdr:col>
      <xdr:colOff>50800</xdr:colOff>
      <xdr:row>62</xdr:row>
      <xdr:rowOff>140970</xdr:rowOff>
    </xdr:to>
    <xdr:cxnSp macro="">
      <xdr:nvCxnSpPr>
        <xdr:cNvPr id="648" name="直線コネクタ 647"/>
        <xdr:cNvCxnSpPr/>
      </xdr:nvCxnSpPr>
      <xdr:spPr>
        <a:xfrm flipV="1">
          <a:off x="17602200" y="10365740"/>
          <a:ext cx="79375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120667</xdr:rowOff>
    </xdr:from>
    <xdr:ext cx="469744" cy="259045"/>
    <xdr:sp macro="" textlink="">
      <xdr:nvSpPr>
        <xdr:cNvPr id="649" name="n_1aveValue【学校施設】&#10;一人当たり面積"/>
        <xdr:cNvSpPr txBox="1"/>
      </xdr:nvSpPr>
      <xdr:spPr>
        <a:xfrm>
          <a:off x="18980227" y="100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119397</xdr:rowOff>
    </xdr:from>
    <xdr:ext cx="469744" cy="259045"/>
    <xdr:sp macro="" textlink="">
      <xdr:nvSpPr>
        <xdr:cNvPr id="650" name="n_2aveValue【学校施設】&#10;一人当たり面積"/>
        <xdr:cNvSpPr txBox="1"/>
      </xdr:nvSpPr>
      <xdr:spPr>
        <a:xfrm>
          <a:off x="18180127" y="10031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135907</xdr:rowOff>
    </xdr:from>
    <xdr:ext cx="469744" cy="259045"/>
    <xdr:sp macro="" textlink="">
      <xdr:nvSpPr>
        <xdr:cNvPr id="651" name="n_3aveValue【学校施設】&#10;一人当たり面積"/>
        <xdr:cNvSpPr txBox="1"/>
      </xdr:nvSpPr>
      <xdr:spPr>
        <a:xfrm>
          <a:off x="17386377" y="1004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137177</xdr:rowOff>
    </xdr:from>
    <xdr:ext cx="469744" cy="259045"/>
    <xdr:sp macro="" textlink="">
      <xdr:nvSpPr>
        <xdr:cNvPr id="652" name="n_1mainValue【学校施設】&#10;一人当たり面積"/>
        <xdr:cNvSpPr txBox="1"/>
      </xdr:nvSpPr>
      <xdr:spPr>
        <a:xfrm>
          <a:off x="18980227" y="1037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165117</xdr:rowOff>
    </xdr:from>
    <xdr:ext cx="469744" cy="259045"/>
    <xdr:sp macro="" textlink="">
      <xdr:nvSpPr>
        <xdr:cNvPr id="653" name="n_2mainValue【学校施設】&#10;一人当たり面積"/>
        <xdr:cNvSpPr txBox="1"/>
      </xdr:nvSpPr>
      <xdr:spPr>
        <a:xfrm>
          <a:off x="181801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11447</xdr:rowOff>
    </xdr:from>
    <xdr:ext cx="469744" cy="259045"/>
    <xdr:sp macro="" textlink="">
      <xdr:nvSpPr>
        <xdr:cNvPr id="654" name="n_3mainValue【学校施設】&#10;一人当たり面積"/>
        <xdr:cNvSpPr txBox="1"/>
      </xdr:nvSpPr>
      <xdr:spPr>
        <a:xfrm>
          <a:off x="17386377" y="1041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5" name="正方形/長方形 654"/>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6" name="正方形/長方形 655"/>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7" name="正方形/長方形 656"/>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8" name="正方形/長方形 657"/>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9" name="正方形/長方形 658"/>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0" name="正方形/長方形 659"/>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1" name="正方形/長方形 660"/>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2" name="正方形/長方形 661"/>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3" name="テキスト ボックス 662"/>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4" name="直線コネクタ 663"/>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65" name="テキスト ボックス 664"/>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666" name="直線コネクタ 665"/>
        <xdr:cNvCxnSpPr/>
      </xdr:nvCxnSpPr>
      <xdr:spPr>
        <a:xfrm>
          <a:off x="11207750" y="14408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667" name="テキスト ボックス 666"/>
        <xdr:cNvSpPr txBox="1"/>
      </xdr:nvSpPr>
      <xdr:spPr>
        <a:xfrm>
          <a:off x="10842791" y="1427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668" name="直線コネクタ 667"/>
        <xdr:cNvCxnSpPr/>
      </xdr:nvCxnSpPr>
      <xdr:spPr>
        <a:xfrm>
          <a:off x="11207750" y="14135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669" name="テキスト ボックス 668"/>
        <xdr:cNvSpPr txBox="1"/>
      </xdr:nvSpPr>
      <xdr:spPr>
        <a:xfrm>
          <a:off x="10842791" y="13999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670" name="直線コネクタ 669"/>
        <xdr:cNvCxnSpPr/>
      </xdr:nvCxnSpPr>
      <xdr:spPr>
        <a:xfrm>
          <a:off x="11207750" y="1386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671" name="テキスト ボックス 670"/>
        <xdr:cNvSpPr txBox="1"/>
      </xdr:nvSpPr>
      <xdr:spPr>
        <a:xfrm>
          <a:off x="10842791" y="13719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2" name="直線コネクタ 671"/>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3" name="テキスト ボックス 672"/>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674" name="直線コネクタ 673"/>
        <xdr:cNvCxnSpPr/>
      </xdr:nvCxnSpPr>
      <xdr:spPr>
        <a:xfrm>
          <a:off x="11207750" y="13309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675" name="テキスト ボックス 674"/>
        <xdr:cNvSpPr txBox="1"/>
      </xdr:nvSpPr>
      <xdr:spPr>
        <a:xfrm>
          <a:off x="10842791" y="1317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676" name="直線コネクタ 675"/>
        <xdr:cNvCxnSpPr/>
      </xdr:nvCxnSpPr>
      <xdr:spPr>
        <a:xfrm>
          <a:off x="11207750" y="1303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677" name="テキスト ボックス 676"/>
        <xdr:cNvSpPr txBox="1"/>
      </xdr:nvSpPr>
      <xdr:spPr>
        <a:xfrm>
          <a:off x="10842791" y="12894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678" name="直線コネクタ 677"/>
        <xdr:cNvCxnSpPr/>
      </xdr:nvCxnSpPr>
      <xdr:spPr>
        <a:xfrm>
          <a:off x="11207750" y="1275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679" name="テキスト ボックス 678"/>
        <xdr:cNvSpPr txBox="1"/>
      </xdr:nvSpPr>
      <xdr:spPr>
        <a:xfrm>
          <a:off x="10842791" y="1262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49530</xdr:rowOff>
    </xdr:from>
    <xdr:to>
      <xdr:col>85</xdr:col>
      <xdr:colOff>126364</xdr:colOff>
      <xdr:row>86</xdr:row>
      <xdr:rowOff>35243</xdr:rowOff>
    </xdr:to>
    <xdr:cxnSp macro="">
      <xdr:nvCxnSpPr>
        <xdr:cNvPr id="683" name="直線コネクタ 682"/>
        <xdr:cNvCxnSpPr/>
      </xdr:nvCxnSpPr>
      <xdr:spPr>
        <a:xfrm flipV="1">
          <a:off x="14699614" y="12933680"/>
          <a:ext cx="0" cy="130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39070</xdr:rowOff>
    </xdr:from>
    <xdr:ext cx="405111" cy="259045"/>
    <xdr:sp macro="" textlink="">
      <xdr:nvSpPr>
        <xdr:cNvPr id="684" name="【児童館】&#10;有形固定資産減価償却率最小値テキスト"/>
        <xdr:cNvSpPr txBox="1"/>
      </xdr:nvSpPr>
      <xdr:spPr>
        <a:xfrm>
          <a:off x="14738350" y="14244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35243</xdr:rowOff>
    </xdr:from>
    <xdr:to>
      <xdr:col>86</xdr:col>
      <xdr:colOff>25400</xdr:colOff>
      <xdr:row>86</xdr:row>
      <xdr:rowOff>35243</xdr:rowOff>
    </xdr:to>
    <xdr:cxnSp macro="">
      <xdr:nvCxnSpPr>
        <xdr:cNvPr id="685" name="直線コネクタ 684"/>
        <xdr:cNvCxnSpPr/>
      </xdr:nvCxnSpPr>
      <xdr:spPr>
        <a:xfrm>
          <a:off x="14611350" y="142401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167657</xdr:rowOff>
    </xdr:from>
    <xdr:ext cx="405111" cy="259045"/>
    <xdr:sp macro="" textlink="">
      <xdr:nvSpPr>
        <xdr:cNvPr id="686" name="【児童館】&#10;有形固定資産減価償却率最大値テキスト"/>
        <xdr:cNvSpPr txBox="1"/>
      </xdr:nvSpPr>
      <xdr:spPr>
        <a:xfrm>
          <a:off x="14738350" y="12721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49530</xdr:rowOff>
    </xdr:from>
    <xdr:to>
      <xdr:col>86</xdr:col>
      <xdr:colOff>25400</xdr:colOff>
      <xdr:row>78</xdr:row>
      <xdr:rowOff>49530</xdr:rowOff>
    </xdr:to>
    <xdr:cxnSp macro="">
      <xdr:nvCxnSpPr>
        <xdr:cNvPr id="687" name="直線コネクタ 686"/>
        <xdr:cNvCxnSpPr/>
      </xdr:nvCxnSpPr>
      <xdr:spPr>
        <a:xfrm>
          <a:off x="14611350" y="12933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117175</xdr:rowOff>
    </xdr:from>
    <xdr:ext cx="405111" cy="259045"/>
    <xdr:sp macro="" textlink="">
      <xdr:nvSpPr>
        <xdr:cNvPr id="688" name="【児童館】&#10;有形固定資産減価償却率平均値テキスト"/>
        <xdr:cNvSpPr txBox="1"/>
      </xdr:nvSpPr>
      <xdr:spPr>
        <a:xfrm>
          <a:off x="14738350" y="134966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138748</xdr:rowOff>
    </xdr:from>
    <xdr:to>
      <xdr:col>85</xdr:col>
      <xdr:colOff>177800</xdr:colOff>
      <xdr:row>82</xdr:row>
      <xdr:rowOff>68898</xdr:rowOff>
    </xdr:to>
    <xdr:sp macro="" textlink="">
      <xdr:nvSpPr>
        <xdr:cNvPr id="689" name="フローチャート: 判断 688"/>
        <xdr:cNvSpPr/>
      </xdr:nvSpPr>
      <xdr:spPr>
        <a:xfrm>
          <a:off x="14649450" y="1351819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158750</xdr:rowOff>
    </xdr:from>
    <xdr:to>
      <xdr:col>81</xdr:col>
      <xdr:colOff>101600</xdr:colOff>
      <xdr:row>82</xdr:row>
      <xdr:rowOff>88900</xdr:rowOff>
    </xdr:to>
    <xdr:sp macro="" textlink="">
      <xdr:nvSpPr>
        <xdr:cNvPr id="690" name="フローチャート: 判断 689"/>
        <xdr:cNvSpPr/>
      </xdr:nvSpPr>
      <xdr:spPr>
        <a:xfrm>
          <a:off x="13887450" y="13538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161607</xdr:rowOff>
    </xdr:from>
    <xdr:to>
      <xdr:col>76</xdr:col>
      <xdr:colOff>165100</xdr:colOff>
      <xdr:row>82</xdr:row>
      <xdr:rowOff>91757</xdr:rowOff>
    </xdr:to>
    <xdr:sp macro="" textlink="">
      <xdr:nvSpPr>
        <xdr:cNvPr id="691" name="フローチャート: 判断 690"/>
        <xdr:cNvSpPr/>
      </xdr:nvSpPr>
      <xdr:spPr>
        <a:xfrm>
          <a:off x="13093700" y="135410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21589</xdr:rowOff>
    </xdr:from>
    <xdr:to>
      <xdr:col>72</xdr:col>
      <xdr:colOff>38100</xdr:colOff>
      <xdr:row>83</xdr:row>
      <xdr:rowOff>123189</xdr:rowOff>
    </xdr:to>
    <xdr:sp macro="" textlink="">
      <xdr:nvSpPr>
        <xdr:cNvPr id="692" name="フローチャート: 判断 691"/>
        <xdr:cNvSpPr/>
      </xdr:nvSpPr>
      <xdr:spPr>
        <a:xfrm>
          <a:off x="12299950" y="137312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73025</xdr:rowOff>
    </xdr:from>
    <xdr:to>
      <xdr:col>85</xdr:col>
      <xdr:colOff>177800</xdr:colOff>
      <xdr:row>80</xdr:row>
      <xdr:rowOff>3175</xdr:rowOff>
    </xdr:to>
    <xdr:sp macro="" textlink="">
      <xdr:nvSpPr>
        <xdr:cNvPr id="698" name="楕円 697"/>
        <xdr:cNvSpPr/>
      </xdr:nvSpPr>
      <xdr:spPr>
        <a:xfrm>
          <a:off x="14649450" y="131222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95902</xdr:rowOff>
    </xdr:from>
    <xdr:ext cx="405111" cy="259045"/>
    <xdr:sp macro="" textlink="">
      <xdr:nvSpPr>
        <xdr:cNvPr id="699" name="【児童館】&#10;有形固定資産減価償却率該当値テキスト"/>
        <xdr:cNvSpPr txBox="1"/>
      </xdr:nvSpPr>
      <xdr:spPr>
        <a:xfrm>
          <a:off x="14738350" y="12980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127318</xdr:rowOff>
    </xdr:from>
    <xdr:to>
      <xdr:col>81</xdr:col>
      <xdr:colOff>101600</xdr:colOff>
      <xdr:row>80</xdr:row>
      <xdr:rowOff>57468</xdr:rowOff>
    </xdr:to>
    <xdr:sp macro="" textlink="">
      <xdr:nvSpPr>
        <xdr:cNvPr id="700" name="楕円 699"/>
        <xdr:cNvSpPr/>
      </xdr:nvSpPr>
      <xdr:spPr>
        <a:xfrm>
          <a:off x="13887450" y="1317656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123825</xdr:rowOff>
    </xdr:from>
    <xdr:to>
      <xdr:col>85</xdr:col>
      <xdr:colOff>127000</xdr:colOff>
      <xdr:row>80</xdr:row>
      <xdr:rowOff>6668</xdr:rowOff>
    </xdr:to>
    <xdr:cxnSp macro="">
      <xdr:nvCxnSpPr>
        <xdr:cNvPr id="701" name="直線コネクタ 700"/>
        <xdr:cNvCxnSpPr/>
      </xdr:nvCxnSpPr>
      <xdr:spPr>
        <a:xfrm flipV="1">
          <a:off x="13938250" y="13173075"/>
          <a:ext cx="762000" cy="4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15875</xdr:rowOff>
    </xdr:from>
    <xdr:to>
      <xdr:col>76</xdr:col>
      <xdr:colOff>165100</xdr:colOff>
      <xdr:row>80</xdr:row>
      <xdr:rowOff>117475</xdr:rowOff>
    </xdr:to>
    <xdr:sp macro="" textlink="">
      <xdr:nvSpPr>
        <xdr:cNvPr id="702" name="楕円 701"/>
        <xdr:cNvSpPr/>
      </xdr:nvSpPr>
      <xdr:spPr>
        <a:xfrm>
          <a:off x="13093700" y="1323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6668</xdr:rowOff>
    </xdr:from>
    <xdr:to>
      <xdr:col>81</xdr:col>
      <xdr:colOff>50800</xdr:colOff>
      <xdr:row>80</xdr:row>
      <xdr:rowOff>66675</xdr:rowOff>
    </xdr:to>
    <xdr:cxnSp macro="">
      <xdr:nvCxnSpPr>
        <xdr:cNvPr id="703" name="直線コネクタ 702"/>
        <xdr:cNvCxnSpPr/>
      </xdr:nvCxnSpPr>
      <xdr:spPr>
        <a:xfrm flipV="1">
          <a:off x="13144500" y="13221018"/>
          <a:ext cx="79375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78739</xdr:rowOff>
    </xdr:from>
    <xdr:to>
      <xdr:col>72</xdr:col>
      <xdr:colOff>38100</xdr:colOff>
      <xdr:row>81</xdr:row>
      <xdr:rowOff>8889</xdr:rowOff>
    </xdr:to>
    <xdr:sp macro="" textlink="">
      <xdr:nvSpPr>
        <xdr:cNvPr id="704" name="楕円 703"/>
        <xdr:cNvSpPr/>
      </xdr:nvSpPr>
      <xdr:spPr>
        <a:xfrm>
          <a:off x="12299950" y="132930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66675</xdr:rowOff>
    </xdr:from>
    <xdr:to>
      <xdr:col>76</xdr:col>
      <xdr:colOff>114300</xdr:colOff>
      <xdr:row>80</xdr:row>
      <xdr:rowOff>129539</xdr:rowOff>
    </xdr:to>
    <xdr:cxnSp macro="">
      <xdr:nvCxnSpPr>
        <xdr:cNvPr id="705" name="直線コネクタ 704"/>
        <xdr:cNvCxnSpPr/>
      </xdr:nvCxnSpPr>
      <xdr:spPr>
        <a:xfrm flipV="1">
          <a:off x="12344400" y="13281025"/>
          <a:ext cx="8001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80027</xdr:rowOff>
    </xdr:from>
    <xdr:ext cx="405111" cy="259045"/>
    <xdr:sp macro="" textlink="">
      <xdr:nvSpPr>
        <xdr:cNvPr id="706" name="n_1aveValue【児童館】&#10;有形固定資産減価償却率"/>
        <xdr:cNvSpPr txBox="1"/>
      </xdr:nvSpPr>
      <xdr:spPr>
        <a:xfrm>
          <a:off x="13742044" y="1362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82884</xdr:rowOff>
    </xdr:from>
    <xdr:ext cx="405111" cy="259045"/>
    <xdr:sp macro="" textlink="">
      <xdr:nvSpPr>
        <xdr:cNvPr id="707" name="n_2aveValue【児童館】&#10;有形固定資産減価償却率"/>
        <xdr:cNvSpPr txBox="1"/>
      </xdr:nvSpPr>
      <xdr:spPr>
        <a:xfrm>
          <a:off x="12960994" y="1362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114316</xdr:rowOff>
    </xdr:from>
    <xdr:ext cx="405111" cy="259045"/>
    <xdr:sp macro="" textlink="">
      <xdr:nvSpPr>
        <xdr:cNvPr id="708" name="n_3aveValue【児童館】&#10;有形固定資産減価償却率"/>
        <xdr:cNvSpPr txBox="1"/>
      </xdr:nvSpPr>
      <xdr:spPr>
        <a:xfrm>
          <a:off x="12167244" y="1382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73995</xdr:rowOff>
    </xdr:from>
    <xdr:ext cx="405111" cy="259045"/>
    <xdr:sp macro="" textlink="">
      <xdr:nvSpPr>
        <xdr:cNvPr id="709" name="n_1mainValue【児童館】&#10;有形固定資産減価償却率"/>
        <xdr:cNvSpPr txBox="1"/>
      </xdr:nvSpPr>
      <xdr:spPr>
        <a:xfrm>
          <a:off x="13742044" y="12958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134002</xdr:rowOff>
    </xdr:from>
    <xdr:ext cx="405111" cy="259045"/>
    <xdr:sp macro="" textlink="">
      <xdr:nvSpPr>
        <xdr:cNvPr id="710" name="n_2mainValue【児童館】&#10;有形固定資産減価償却率"/>
        <xdr:cNvSpPr txBox="1"/>
      </xdr:nvSpPr>
      <xdr:spPr>
        <a:xfrm>
          <a:off x="12960994" y="13018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25416</xdr:rowOff>
    </xdr:from>
    <xdr:ext cx="405111" cy="259045"/>
    <xdr:sp macro="" textlink="">
      <xdr:nvSpPr>
        <xdr:cNvPr id="711" name="n_3mainValue【児童館】&#10;有形固定資産減価償却率"/>
        <xdr:cNvSpPr txBox="1"/>
      </xdr:nvSpPr>
      <xdr:spPr>
        <a:xfrm>
          <a:off x="12167244" y="1307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2" name="直線コネクタ 721"/>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3" name="テキスト ボックス 722"/>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4" name="直線コネクタ 723"/>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5" name="テキスト ボックス 724"/>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6" name="直線コネクタ 725"/>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7" name="テキスト ボックス 726"/>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8" name="直線コネクタ 727"/>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9" name="テキスト ボックス 728"/>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0" name="直線コネクタ 729"/>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1" name="テキスト ボックス 730"/>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2" name="直線コネクタ 731"/>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3" name="テキスト ボックス 732"/>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4"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76200</xdr:rowOff>
    </xdr:to>
    <xdr:cxnSp macro="">
      <xdr:nvCxnSpPr>
        <xdr:cNvPr id="735" name="直線コネクタ 734"/>
        <xdr:cNvCxnSpPr/>
      </xdr:nvCxnSpPr>
      <xdr:spPr>
        <a:xfrm flipV="1">
          <a:off x="19951064" y="1303655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36" name="【児童館】&#10;一人当たり面積最小値テキスト"/>
        <xdr:cNvSpPr txBox="1"/>
      </xdr:nvSpPr>
      <xdr:spPr>
        <a:xfrm>
          <a:off x="19989800" y="1428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37" name="直線コネクタ 736"/>
        <xdr:cNvCxnSpPr/>
      </xdr:nvCxnSpPr>
      <xdr:spPr>
        <a:xfrm>
          <a:off x="19881850" y="14281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38" name="【児童館】&#10;一人当たり面積最大値テキスト"/>
        <xdr:cNvSpPr txBox="1"/>
      </xdr:nvSpPr>
      <xdr:spPr>
        <a:xfrm>
          <a:off x="19989800" y="1281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39" name="直線コネクタ 738"/>
        <xdr:cNvCxnSpPr/>
      </xdr:nvCxnSpPr>
      <xdr:spPr>
        <a:xfrm>
          <a:off x="19881850" y="13036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740" name="【児童館】&#10;一人当たり面積平均値テキスト"/>
        <xdr:cNvSpPr txBox="1"/>
      </xdr:nvSpPr>
      <xdr:spPr>
        <a:xfrm>
          <a:off x="19989800" y="13662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41" name="フローチャート: 判断 740"/>
        <xdr:cNvSpPr/>
      </xdr:nvSpPr>
      <xdr:spPr>
        <a:xfrm>
          <a:off x="19900900" y="1368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42" name="フローチャート: 判断 741"/>
        <xdr:cNvSpPr/>
      </xdr:nvSpPr>
      <xdr:spPr>
        <a:xfrm>
          <a:off x="19157950" y="136842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743" name="フローチャート: 判断 742"/>
        <xdr:cNvSpPr/>
      </xdr:nvSpPr>
      <xdr:spPr>
        <a:xfrm>
          <a:off x="18345150" y="1368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744" name="フローチャート: 判断 743"/>
        <xdr:cNvSpPr/>
      </xdr:nvSpPr>
      <xdr:spPr>
        <a:xfrm>
          <a:off x="17551400" y="137922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5" name="テキスト ボックス 744"/>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6" name="テキスト ボックス 745"/>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7" name="テキスト ボックス 746"/>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8" name="テキスト ボックス 747"/>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9" name="テキスト ボックス 748"/>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82550</xdr:rowOff>
    </xdr:from>
    <xdr:to>
      <xdr:col>116</xdr:col>
      <xdr:colOff>114300</xdr:colOff>
      <xdr:row>80</xdr:row>
      <xdr:rowOff>12700</xdr:rowOff>
    </xdr:to>
    <xdr:sp macro="" textlink="">
      <xdr:nvSpPr>
        <xdr:cNvPr id="750" name="楕円 749"/>
        <xdr:cNvSpPr/>
      </xdr:nvSpPr>
      <xdr:spPr>
        <a:xfrm>
          <a:off x="19900900" y="13131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105427</xdr:rowOff>
    </xdr:from>
    <xdr:ext cx="469744" cy="259045"/>
    <xdr:sp macro="" textlink="">
      <xdr:nvSpPr>
        <xdr:cNvPr id="751" name="【児童館】&#10;一人当たり面積該当値テキスト"/>
        <xdr:cNvSpPr txBox="1"/>
      </xdr:nvSpPr>
      <xdr:spPr>
        <a:xfrm>
          <a:off x="19989800" y="1298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82550</xdr:rowOff>
    </xdr:from>
    <xdr:to>
      <xdr:col>112</xdr:col>
      <xdr:colOff>38100</xdr:colOff>
      <xdr:row>80</xdr:row>
      <xdr:rowOff>12700</xdr:rowOff>
    </xdr:to>
    <xdr:sp macro="" textlink="">
      <xdr:nvSpPr>
        <xdr:cNvPr id="752" name="楕円 751"/>
        <xdr:cNvSpPr/>
      </xdr:nvSpPr>
      <xdr:spPr>
        <a:xfrm>
          <a:off x="19157950" y="131318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133350</xdr:rowOff>
    </xdr:from>
    <xdr:to>
      <xdr:col>116</xdr:col>
      <xdr:colOff>63500</xdr:colOff>
      <xdr:row>79</xdr:row>
      <xdr:rowOff>133350</xdr:rowOff>
    </xdr:to>
    <xdr:cxnSp macro="">
      <xdr:nvCxnSpPr>
        <xdr:cNvPr id="753" name="直線コネクタ 752"/>
        <xdr:cNvCxnSpPr/>
      </xdr:nvCxnSpPr>
      <xdr:spPr>
        <a:xfrm>
          <a:off x="19202400" y="131826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82550</xdr:rowOff>
    </xdr:from>
    <xdr:to>
      <xdr:col>107</xdr:col>
      <xdr:colOff>101600</xdr:colOff>
      <xdr:row>80</xdr:row>
      <xdr:rowOff>12700</xdr:rowOff>
    </xdr:to>
    <xdr:sp macro="" textlink="">
      <xdr:nvSpPr>
        <xdr:cNvPr id="754" name="楕円 753"/>
        <xdr:cNvSpPr/>
      </xdr:nvSpPr>
      <xdr:spPr>
        <a:xfrm>
          <a:off x="18345150" y="13131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133350</xdr:rowOff>
    </xdr:from>
    <xdr:to>
      <xdr:col>111</xdr:col>
      <xdr:colOff>177800</xdr:colOff>
      <xdr:row>79</xdr:row>
      <xdr:rowOff>133350</xdr:rowOff>
    </xdr:to>
    <xdr:cxnSp macro="">
      <xdr:nvCxnSpPr>
        <xdr:cNvPr id="755" name="直線コネクタ 754"/>
        <xdr:cNvCxnSpPr/>
      </xdr:nvCxnSpPr>
      <xdr:spPr>
        <a:xfrm>
          <a:off x="18395950" y="131826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120650</xdr:rowOff>
    </xdr:from>
    <xdr:to>
      <xdr:col>102</xdr:col>
      <xdr:colOff>165100</xdr:colOff>
      <xdr:row>80</xdr:row>
      <xdr:rowOff>50800</xdr:rowOff>
    </xdr:to>
    <xdr:sp macro="" textlink="">
      <xdr:nvSpPr>
        <xdr:cNvPr id="756" name="楕円 755"/>
        <xdr:cNvSpPr/>
      </xdr:nvSpPr>
      <xdr:spPr>
        <a:xfrm>
          <a:off x="17551400" y="13169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133350</xdr:rowOff>
    </xdr:from>
    <xdr:to>
      <xdr:col>107</xdr:col>
      <xdr:colOff>50800</xdr:colOff>
      <xdr:row>80</xdr:row>
      <xdr:rowOff>0</xdr:rowOff>
    </xdr:to>
    <xdr:cxnSp macro="">
      <xdr:nvCxnSpPr>
        <xdr:cNvPr id="757" name="直線コネクタ 756"/>
        <xdr:cNvCxnSpPr/>
      </xdr:nvCxnSpPr>
      <xdr:spPr>
        <a:xfrm flipV="1">
          <a:off x="17602200" y="13182600"/>
          <a:ext cx="79375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60977</xdr:rowOff>
    </xdr:from>
    <xdr:ext cx="469744" cy="259045"/>
    <xdr:sp macro="" textlink="">
      <xdr:nvSpPr>
        <xdr:cNvPr id="758" name="n_1aveValue【児童館】&#10;一人当たり面積"/>
        <xdr:cNvSpPr txBox="1"/>
      </xdr:nvSpPr>
      <xdr:spPr>
        <a:xfrm>
          <a:off x="1898022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759" name="n_2aveValue【児童館】&#10;一人当たり面積"/>
        <xdr:cNvSpPr txBox="1"/>
      </xdr:nvSpPr>
      <xdr:spPr>
        <a:xfrm>
          <a:off x="18180127" y="1377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3827</xdr:rowOff>
    </xdr:from>
    <xdr:ext cx="469744" cy="259045"/>
    <xdr:sp macro="" textlink="">
      <xdr:nvSpPr>
        <xdr:cNvPr id="760" name="n_3aveValue【児童館】&#10;一人当たり面積"/>
        <xdr:cNvSpPr txBox="1"/>
      </xdr:nvSpPr>
      <xdr:spPr>
        <a:xfrm>
          <a:off x="1738637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29227</xdr:rowOff>
    </xdr:from>
    <xdr:ext cx="469744" cy="259045"/>
    <xdr:sp macro="" textlink="">
      <xdr:nvSpPr>
        <xdr:cNvPr id="761" name="n_1mainValue【児童館】&#10;一人当たり面積"/>
        <xdr:cNvSpPr txBox="1"/>
      </xdr:nvSpPr>
      <xdr:spPr>
        <a:xfrm>
          <a:off x="18980227" y="1291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29227</xdr:rowOff>
    </xdr:from>
    <xdr:ext cx="469744" cy="259045"/>
    <xdr:sp macro="" textlink="">
      <xdr:nvSpPr>
        <xdr:cNvPr id="762" name="n_2mainValue【児童館】&#10;一人当たり面積"/>
        <xdr:cNvSpPr txBox="1"/>
      </xdr:nvSpPr>
      <xdr:spPr>
        <a:xfrm>
          <a:off x="18180127" y="1291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67327</xdr:rowOff>
    </xdr:from>
    <xdr:ext cx="469744" cy="259045"/>
    <xdr:sp macro="" textlink="">
      <xdr:nvSpPr>
        <xdr:cNvPr id="763" name="n_3mainValue【児童館】&#10;一人当たり面積"/>
        <xdr:cNvSpPr txBox="1"/>
      </xdr:nvSpPr>
      <xdr:spPr>
        <a:xfrm>
          <a:off x="1738637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4" name="正方形/長方形 763"/>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5" name="正方形/長方形 764"/>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6" name="正方形/長方形 765"/>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7" name="正方形/長方形 766"/>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8" name="正方形/長方形 767"/>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9" name="正方形/長方形 768"/>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0" name="正方形/長方形 769"/>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1" name="正方形/長方形 770"/>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2" name="テキスト ボックス 771"/>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3" name="直線コネクタ 772"/>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4" name="テキスト ボックス 773"/>
        <xdr:cNvSpPr txBox="1"/>
      </xdr:nvSpPr>
      <xdr:spPr>
        <a:xfrm>
          <a:off x="1090691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75" name="直線コネクタ 774"/>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76" name="テキスト ボックス 775"/>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77" name="直線コネクタ 776"/>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78" name="テキスト ボックス 777"/>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79" name="直線コネクタ 778"/>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80" name="テキスト ボックス 779"/>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1" name="直線コネクタ 780"/>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82" name="テキスト ボックス 781"/>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3" name="直線コネクタ 782"/>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4" name="テキスト ボックス 783"/>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5"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39624</xdr:rowOff>
    </xdr:from>
    <xdr:to>
      <xdr:col>85</xdr:col>
      <xdr:colOff>126364</xdr:colOff>
      <xdr:row>107</xdr:row>
      <xdr:rowOff>25908</xdr:rowOff>
    </xdr:to>
    <xdr:cxnSp macro="">
      <xdr:nvCxnSpPr>
        <xdr:cNvPr id="786" name="直線コネクタ 785"/>
        <xdr:cNvCxnSpPr/>
      </xdr:nvCxnSpPr>
      <xdr:spPr>
        <a:xfrm flipV="1">
          <a:off x="14699614" y="16613124"/>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29735</xdr:rowOff>
    </xdr:from>
    <xdr:ext cx="405111" cy="259045"/>
    <xdr:sp macro="" textlink="">
      <xdr:nvSpPr>
        <xdr:cNvPr id="787" name="【公民館】&#10;有形固定資産減価償却率最小値テキスト"/>
        <xdr:cNvSpPr txBox="1"/>
      </xdr:nvSpPr>
      <xdr:spPr>
        <a:xfrm>
          <a:off x="14738350" y="17803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25908</xdr:rowOff>
    </xdr:from>
    <xdr:to>
      <xdr:col>86</xdr:col>
      <xdr:colOff>25400</xdr:colOff>
      <xdr:row>107</xdr:row>
      <xdr:rowOff>25908</xdr:rowOff>
    </xdr:to>
    <xdr:cxnSp macro="">
      <xdr:nvCxnSpPr>
        <xdr:cNvPr id="788" name="直線コネクタ 787"/>
        <xdr:cNvCxnSpPr/>
      </xdr:nvCxnSpPr>
      <xdr:spPr>
        <a:xfrm>
          <a:off x="14611350" y="177995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157751</xdr:rowOff>
    </xdr:from>
    <xdr:ext cx="405111" cy="259045"/>
    <xdr:sp macro="" textlink="">
      <xdr:nvSpPr>
        <xdr:cNvPr id="789" name="【公民館】&#10;有形固定資産減価償却率最大値テキスト"/>
        <xdr:cNvSpPr txBox="1"/>
      </xdr:nvSpPr>
      <xdr:spPr>
        <a:xfrm>
          <a:off x="14738350" y="16388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39624</xdr:rowOff>
    </xdr:from>
    <xdr:to>
      <xdr:col>86</xdr:col>
      <xdr:colOff>25400</xdr:colOff>
      <xdr:row>100</xdr:row>
      <xdr:rowOff>39624</xdr:rowOff>
    </xdr:to>
    <xdr:cxnSp macro="">
      <xdr:nvCxnSpPr>
        <xdr:cNvPr id="790" name="直線コネクタ 789"/>
        <xdr:cNvCxnSpPr/>
      </xdr:nvCxnSpPr>
      <xdr:spPr>
        <a:xfrm>
          <a:off x="14611350" y="166131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3827</xdr:rowOff>
    </xdr:from>
    <xdr:ext cx="405111" cy="259045"/>
    <xdr:sp macro="" textlink="">
      <xdr:nvSpPr>
        <xdr:cNvPr id="791" name="【公民館】&#10;有形固定資産減価償却率平均値テキスト"/>
        <xdr:cNvSpPr txBox="1"/>
      </xdr:nvSpPr>
      <xdr:spPr>
        <a:xfrm>
          <a:off x="14738350" y="17263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25400</xdr:rowOff>
    </xdr:from>
    <xdr:to>
      <xdr:col>85</xdr:col>
      <xdr:colOff>177800</xdr:colOff>
      <xdr:row>104</xdr:row>
      <xdr:rowOff>127000</xdr:rowOff>
    </xdr:to>
    <xdr:sp macro="" textlink="">
      <xdr:nvSpPr>
        <xdr:cNvPr id="792" name="フローチャート: 判断 791"/>
        <xdr:cNvSpPr/>
      </xdr:nvSpPr>
      <xdr:spPr>
        <a:xfrm>
          <a:off x="14649450" y="172847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793" name="フローチャート: 判断 792"/>
        <xdr:cNvSpPr/>
      </xdr:nvSpPr>
      <xdr:spPr>
        <a:xfrm>
          <a:off x="13887450" y="1728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94" name="フローチャート: 判断 793"/>
        <xdr:cNvSpPr/>
      </xdr:nvSpPr>
      <xdr:spPr>
        <a:xfrm>
          <a:off x="13093700" y="1731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795" name="フローチャート: 判断 794"/>
        <xdr:cNvSpPr/>
      </xdr:nvSpPr>
      <xdr:spPr>
        <a:xfrm>
          <a:off x="12299950" y="173304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6" name="テキスト ボックス 795"/>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7" name="テキスト ボックス 796"/>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8" name="テキスト ボックス 797"/>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9" name="テキスト ボックス 798"/>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0" name="テキスト ボックス 799"/>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119126</xdr:rowOff>
    </xdr:from>
    <xdr:to>
      <xdr:col>85</xdr:col>
      <xdr:colOff>177800</xdr:colOff>
      <xdr:row>103</xdr:row>
      <xdr:rowOff>49276</xdr:rowOff>
    </xdr:to>
    <xdr:sp macro="" textlink="">
      <xdr:nvSpPr>
        <xdr:cNvPr id="801" name="楕円 800"/>
        <xdr:cNvSpPr/>
      </xdr:nvSpPr>
      <xdr:spPr>
        <a:xfrm>
          <a:off x="14649450" y="1703552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142003</xdr:rowOff>
    </xdr:from>
    <xdr:ext cx="405111" cy="259045"/>
    <xdr:sp macro="" textlink="">
      <xdr:nvSpPr>
        <xdr:cNvPr id="802" name="【公民館】&#10;有形固定資産減価償却率該当値テキスト"/>
        <xdr:cNvSpPr txBox="1"/>
      </xdr:nvSpPr>
      <xdr:spPr>
        <a:xfrm>
          <a:off x="14738350" y="1688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29972</xdr:rowOff>
    </xdr:from>
    <xdr:to>
      <xdr:col>81</xdr:col>
      <xdr:colOff>101600</xdr:colOff>
      <xdr:row>102</xdr:row>
      <xdr:rowOff>131572</xdr:rowOff>
    </xdr:to>
    <xdr:sp macro="" textlink="">
      <xdr:nvSpPr>
        <xdr:cNvPr id="803" name="楕円 802"/>
        <xdr:cNvSpPr/>
      </xdr:nvSpPr>
      <xdr:spPr>
        <a:xfrm>
          <a:off x="13887450" y="1694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80772</xdr:rowOff>
    </xdr:from>
    <xdr:to>
      <xdr:col>85</xdr:col>
      <xdr:colOff>127000</xdr:colOff>
      <xdr:row>102</xdr:row>
      <xdr:rowOff>169926</xdr:rowOff>
    </xdr:to>
    <xdr:cxnSp macro="">
      <xdr:nvCxnSpPr>
        <xdr:cNvPr id="804" name="直線コネクタ 803"/>
        <xdr:cNvCxnSpPr/>
      </xdr:nvCxnSpPr>
      <xdr:spPr>
        <a:xfrm>
          <a:off x="13938250" y="16997172"/>
          <a:ext cx="762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48261</xdr:rowOff>
    </xdr:from>
    <xdr:to>
      <xdr:col>76</xdr:col>
      <xdr:colOff>165100</xdr:colOff>
      <xdr:row>102</xdr:row>
      <xdr:rowOff>149861</xdr:rowOff>
    </xdr:to>
    <xdr:sp macro="" textlink="">
      <xdr:nvSpPr>
        <xdr:cNvPr id="805" name="楕円 804"/>
        <xdr:cNvSpPr/>
      </xdr:nvSpPr>
      <xdr:spPr>
        <a:xfrm>
          <a:off x="13093700" y="1696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80772</xdr:rowOff>
    </xdr:from>
    <xdr:to>
      <xdr:col>81</xdr:col>
      <xdr:colOff>50800</xdr:colOff>
      <xdr:row>102</xdr:row>
      <xdr:rowOff>99061</xdr:rowOff>
    </xdr:to>
    <xdr:cxnSp macro="">
      <xdr:nvCxnSpPr>
        <xdr:cNvPr id="806" name="直線コネクタ 805"/>
        <xdr:cNvCxnSpPr/>
      </xdr:nvCxnSpPr>
      <xdr:spPr>
        <a:xfrm flipV="1">
          <a:off x="13144500" y="16997172"/>
          <a:ext cx="79375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91694</xdr:rowOff>
    </xdr:from>
    <xdr:to>
      <xdr:col>72</xdr:col>
      <xdr:colOff>38100</xdr:colOff>
      <xdr:row>103</xdr:row>
      <xdr:rowOff>21844</xdr:rowOff>
    </xdr:to>
    <xdr:sp macro="" textlink="">
      <xdr:nvSpPr>
        <xdr:cNvPr id="807" name="楕円 806"/>
        <xdr:cNvSpPr/>
      </xdr:nvSpPr>
      <xdr:spPr>
        <a:xfrm>
          <a:off x="12299950" y="1700809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99061</xdr:rowOff>
    </xdr:from>
    <xdr:to>
      <xdr:col>76</xdr:col>
      <xdr:colOff>114300</xdr:colOff>
      <xdr:row>102</xdr:row>
      <xdr:rowOff>142494</xdr:rowOff>
    </xdr:to>
    <xdr:cxnSp macro="">
      <xdr:nvCxnSpPr>
        <xdr:cNvPr id="808" name="直線コネクタ 807"/>
        <xdr:cNvCxnSpPr/>
      </xdr:nvCxnSpPr>
      <xdr:spPr>
        <a:xfrm flipV="1">
          <a:off x="12344400" y="17015461"/>
          <a:ext cx="8001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118127</xdr:rowOff>
    </xdr:from>
    <xdr:ext cx="405111" cy="259045"/>
    <xdr:sp macro="" textlink="">
      <xdr:nvSpPr>
        <xdr:cNvPr id="809" name="n_1aveValue【公民館】&#10;有形固定資産減価償却率"/>
        <xdr:cNvSpPr txBox="1"/>
      </xdr:nvSpPr>
      <xdr:spPr>
        <a:xfrm>
          <a:off x="13742044" y="1737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810" name="n_2aveValue【公民館】&#10;有形固定資産減価償却率"/>
        <xdr:cNvSpPr txBox="1"/>
      </xdr:nvSpPr>
      <xdr:spPr>
        <a:xfrm>
          <a:off x="12960994" y="17411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163847</xdr:rowOff>
    </xdr:from>
    <xdr:ext cx="405111" cy="259045"/>
    <xdr:sp macro="" textlink="">
      <xdr:nvSpPr>
        <xdr:cNvPr id="811" name="n_3aveValue【公民館】&#10;有形固定資産減価償却率"/>
        <xdr:cNvSpPr txBox="1"/>
      </xdr:nvSpPr>
      <xdr:spPr>
        <a:xfrm>
          <a:off x="12167244" y="17423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148099</xdr:rowOff>
    </xdr:from>
    <xdr:ext cx="405111" cy="259045"/>
    <xdr:sp macro="" textlink="">
      <xdr:nvSpPr>
        <xdr:cNvPr id="812" name="n_1mainValue【公民館】&#10;有形固定資産減価償却率"/>
        <xdr:cNvSpPr txBox="1"/>
      </xdr:nvSpPr>
      <xdr:spPr>
        <a:xfrm>
          <a:off x="13742044" y="16721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166388</xdr:rowOff>
    </xdr:from>
    <xdr:ext cx="405111" cy="259045"/>
    <xdr:sp macro="" textlink="">
      <xdr:nvSpPr>
        <xdr:cNvPr id="813" name="n_2mainValue【公民館】&#10;有形固定資産減価償却率"/>
        <xdr:cNvSpPr txBox="1"/>
      </xdr:nvSpPr>
      <xdr:spPr>
        <a:xfrm>
          <a:off x="12960994" y="1673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38371</xdr:rowOff>
    </xdr:from>
    <xdr:ext cx="405111" cy="259045"/>
    <xdr:sp macro="" textlink="">
      <xdr:nvSpPr>
        <xdr:cNvPr id="814" name="n_3mainValue【公民館】&#10;有形固定資産減価償却率"/>
        <xdr:cNvSpPr txBox="1"/>
      </xdr:nvSpPr>
      <xdr:spPr>
        <a:xfrm>
          <a:off x="12167244" y="16783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5" name="正方形/長方形 814"/>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6" name="正方形/長方形 815"/>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7" name="正方形/長方形 816"/>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8" name="正方形/長方形 817"/>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9" name="正方形/長方形 818"/>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0" name="正方形/長方形 819"/>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1" name="正方形/長方形 820"/>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2" name="正方形/長方形 821"/>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3" name="テキスト ボックス 822"/>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4" name="直線コネクタ 823"/>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5" name="直線コネクタ 824"/>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26" name="テキスト ボックス 825"/>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27" name="直線コネクタ 826"/>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28" name="テキスト ボックス 827"/>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29" name="直線コネクタ 828"/>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0" name="テキスト ボックス 829"/>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1" name="直線コネクタ 830"/>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2" name="テキスト ボックス 831"/>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3" name="直線コネクタ 832"/>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4" name="テキスト ボックス 833"/>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5" name="直線コネクタ 834"/>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36" name="テキスト ボックス 835"/>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7" name="直線コネクタ 836"/>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8" name="テキスト ボックス 837"/>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9"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19050</xdr:rowOff>
    </xdr:to>
    <xdr:cxnSp macro="">
      <xdr:nvCxnSpPr>
        <xdr:cNvPr id="840" name="直線コネクタ 839"/>
        <xdr:cNvCxnSpPr/>
      </xdr:nvCxnSpPr>
      <xdr:spPr>
        <a:xfrm flipV="1">
          <a:off x="19951064" y="16551729"/>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41" name="【公民館】&#10;一人当たり面積最小値テキスト"/>
        <xdr:cNvSpPr txBox="1"/>
      </xdr:nvSpPr>
      <xdr:spPr>
        <a:xfrm>
          <a:off x="1998980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42" name="直線コネクタ 841"/>
        <xdr:cNvCxnSpPr/>
      </xdr:nvCxnSpPr>
      <xdr:spPr>
        <a:xfrm>
          <a:off x="19881850" y="18135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843" name="【公民館】&#10;一人当たり面積最大値テキスト"/>
        <xdr:cNvSpPr txBox="1"/>
      </xdr:nvSpPr>
      <xdr:spPr>
        <a:xfrm>
          <a:off x="19989800" y="16326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844" name="直線コネクタ 843"/>
        <xdr:cNvCxnSpPr/>
      </xdr:nvCxnSpPr>
      <xdr:spPr>
        <a:xfrm>
          <a:off x="19881850" y="165517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23784</xdr:rowOff>
    </xdr:from>
    <xdr:ext cx="469744" cy="259045"/>
    <xdr:sp macro="" textlink="">
      <xdr:nvSpPr>
        <xdr:cNvPr id="845" name="【公民館】&#10;一人当たり面積平均値テキスト"/>
        <xdr:cNvSpPr txBox="1"/>
      </xdr:nvSpPr>
      <xdr:spPr>
        <a:xfrm>
          <a:off x="19989800" y="17283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907</xdr:rowOff>
    </xdr:from>
    <xdr:to>
      <xdr:col>116</xdr:col>
      <xdr:colOff>114300</xdr:colOff>
      <xdr:row>105</xdr:row>
      <xdr:rowOff>102507</xdr:rowOff>
    </xdr:to>
    <xdr:sp macro="" textlink="">
      <xdr:nvSpPr>
        <xdr:cNvPr id="846" name="フローチャート: 判断 845"/>
        <xdr:cNvSpPr/>
      </xdr:nvSpPr>
      <xdr:spPr>
        <a:xfrm>
          <a:off x="19900900" y="1743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33564</xdr:rowOff>
    </xdr:from>
    <xdr:to>
      <xdr:col>112</xdr:col>
      <xdr:colOff>38100</xdr:colOff>
      <xdr:row>105</xdr:row>
      <xdr:rowOff>135164</xdr:rowOff>
    </xdr:to>
    <xdr:sp macro="" textlink="">
      <xdr:nvSpPr>
        <xdr:cNvPr id="847" name="フローチャート: 判断 846"/>
        <xdr:cNvSpPr/>
      </xdr:nvSpPr>
      <xdr:spPr>
        <a:xfrm>
          <a:off x="19157950" y="174643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139700</xdr:rowOff>
    </xdr:from>
    <xdr:to>
      <xdr:col>107</xdr:col>
      <xdr:colOff>101600</xdr:colOff>
      <xdr:row>105</xdr:row>
      <xdr:rowOff>69850</xdr:rowOff>
    </xdr:to>
    <xdr:sp macro="" textlink="">
      <xdr:nvSpPr>
        <xdr:cNvPr id="848" name="フローチャート: 判断 847"/>
        <xdr:cNvSpPr/>
      </xdr:nvSpPr>
      <xdr:spPr>
        <a:xfrm>
          <a:off x="18345150" y="1739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156029</xdr:rowOff>
    </xdr:from>
    <xdr:to>
      <xdr:col>102</xdr:col>
      <xdr:colOff>165100</xdr:colOff>
      <xdr:row>105</xdr:row>
      <xdr:rowOff>86179</xdr:rowOff>
    </xdr:to>
    <xdr:sp macro="" textlink="">
      <xdr:nvSpPr>
        <xdr:cNvPr id="849" name="フローチャート: 判断 848"/>
        <xdr:cNvSpPr/>
      </xdr:nvSpPr>
      <xdr:spPr>
        <a:xfrm>
          <a:off x="17551400" y="17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0" name="テキスト ボックス 849"/>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1" name="テキスト ボックス 850"/>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2" name="テキスト ボックス 851"/>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3" name="テキスト ボックス 852"/>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4" name="テキスト ボックス 853"/>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58057</xdr:rowOff>
    </xdr:from>
    <xdr:to>
      <xdr:col>116</xdr:col>
      <xdr:colOff>114300</xdr:colOff>
      <xdr:row>108</xdr:row>
      <xdr:rowOff>159657</xdr:rowOff>
    </xdr:to>
    <xdr:sp macro="" textlink="">
      <xdr:nvSpPr>
        <xdr:cNvPr id="855" name="楕円 854"/>
        <xdr:cNvSpPr/>
      </xdr:nvSpPr>
      <xdr:spPr>
        <a:xfrm>
          <a:off x="199009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144434</xdr:rowOff>
    </xdr:from>
    <xdr:ext cx="469744" cy="259045"/>
    <xdr:sp macro="" textlink="">
      <xdr:nvSpPr>
        <xdr:cNvPr id="856" name="【公民館】&#10;一人当たり面積該当値テキスト"/>
        <xdr:cNvSpPr txBox="1"/>
      </xdr:nvSpPr>
      <xdr:spPr>
        <a:xfrm>
          <a:off x="19989800" y="1791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58057</xdr:rowOff>
    </xdr:from>
    <xdr:to>
      <xdr:col>112</xdr:col>
      <xdr:colOff>38100</xdr:colOff>
      <xdr:row>108</xdr:row>
      <xdr:rowOff>159657</xdr:rowOff>
    </xdr:to>
    <xdr:sp macro="" textlink="">
      <xdr:nvSpPr>
        <xdr:cNvPr id="857" name="楕円 856"/>
        <xdr:cNvSpPr/>
      </xdr:nvSpPr>
      <xdr:spPr>
        <a:xfrm>
          <a:off x="19157950" y="180031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108857</xdr:rowOff>
    </xdr:from>
    <xdr:to>
      <xdr:col>116</xdr:col>
      <xdr:colOff>63500</xdr:colOff>
      <xdr:row>108</xdr:row>
      <xdr:rowOff>108857</xdr:rowOff>
    </xdr:to>
    <xdr:cxnSp macro="">
      <xdr:nvCxnSpPr>
        <xdr:cNvPr id="858" name="直線コネクタ 857"/>
        <xdr:cNvCxnSpPr/>
      </xdr:nvCxnSpPr>
      <xdr:spPr>
        <a:xfrm>
          <a:off x="19202400" y="18053957"/>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58057</xdr:rowOff>
    </xdr:from>
    <xdr:to>
      <xdr:col>107</xdr:col>
      <xdr:colOff>101600</xdr:colOff>
      <xdr:row>108</xdr:row>
      <xdr:rowOff>159657</xdr:rowOff>
    </xdr:to>
    <xdr:sp macro="" textlink="">
      <xdr:nvSpPr>
        <xdr:cNvPr id="859" name="楕円 858"/>
        <xdr:cNvSpPr/>
      </xdr:nvSpPr>
      <xdr:spPr>
        <a:xfrm>
          <a:off x="1834515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108857</xdr:rowOff>
    </xdr:from>
    <xdr:to>
      <xdr:col>111</xdr:col>
      <xdr:colOff>177800</xdr:colOff>
      <xdr:row>108</xdr:row>
      <xdr:rowOff>108857</xdr:rowOff>
    </xdr:to>
    <xdr:cxnSp macro="">
      <xdr:nvCxnSpPr>
        <xdr:cNvPr id="860" name="直線コネクタ 859"/>
        <xdr:cNvCxnSpPr/>
      </xdr:nvCxnSpPr>
      <xdr:spPr>
        <a:xfrm>
          <a:off x="18395950" y="18053957"/>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58057</xdr:rowOff>
    </xdr:from>
    <xdr:to>
      <xdr:col>102</xdr:col>
      <xdr:colOff>165100</xdr:colOff>
      <xdr:row>108</xdr:row>
      <xdr:rowOff>159657</xdr:rowOff>
    </xdr:to>
    <xdr:sp macro="" textlink="">
      <xdr:nvSpPr>
        <xdr:cNvPr id="861" name="楕円 860"/>
        <xdr:cNvSpPr/>
      </xdr:nvSpPr>
      <xdr:spPr>
        <a:xfrm>
          <a:off x="175514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108857</xdr:rowOff>
    </xdr:from>
    <xdr:to>
      <xdr:col>107</xdr:col>
      <xdr:colOff>50800</xdr:colOff>
      <xdr:row>108</xdr:row>
      <xdr:rowOff>108857</xdr:rowOff>
    </xdr:to>
    <xdr:cxnSp macro="">
      <xdr:nvCxnSpPr>
        <xdr:cNvPr id="862" name="直線コネクタ 861"/>
        <xdr:cNvCxnSpPr/>
      </xdr:nvCxnSpPr>
      <xdr:spPr>
        <a:xfrm>
          <a:off x="17602200" y="18053957"/>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151691</xdr:rowOff>
    </xdr:from>
    <xdr:ext cx="469744" cy="259045"/>
    <xdr:sp macro="" textlink="">
      <xdr:nvSpPr>
        <xdr:cNvPr id="863" name="n_1aveValue【公民館】&#10;一人当たり面積"/>
        <xdr:cNvSpPr txBox="1"/>
      </xdr:nvSpPr>
      <xdr:spPr>
        <a:xfrm>
          <a:off x="18980227" y="1723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86377</xdr:rowOff>
    </xdr:from>
    <xdr:ext cx="469744" cy="259045"/>
    <xdr:sp macro="" textlink="">
      <xdr:nvSpPr>
        <xdr:cNvPr id="864" name="n_2aveValue【公民館】&#10;一人当たり面積"/>
        <xdr:cNvSpPr txBox="1"/>
      </xdr:nvSpPr>
      <xdr:spPr>
        <a:xfrm>
          <a:off x="1818012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102706</xdr:rowOff>
    </xdr:from>
    <xdr:ext cx="469744" cy="259045"/>
    <xdr:sp macro="" textlink="">
      <xdr:nvSpPr>
        <xdr:cNvPr id="865" name="n_3aveValue【公民館】&#10;一人当たり面積"/>
        <xdr:cNvSpPr txBox="1"/>
      </xdr:nvSpPr>
      <xdr:spPr>
        <a:xfrm>
          <a:off x="17386377" y="171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150784</xdr:rowOff>
    </xdr:from>
    <xdr:ext cx="469744" cy="259045"/>
    <xdr:sp macro="" textlink="">
      <xdr:nvSpPr>
        <xdr:cNvPr id="866" name="n_1mainValue【公民館】&#10;一人当たり面積"/>
        <xdr:cNvSpPr txBox="1"/>
      </xdr:nvSpPr>
      <xdr:spPr>
        <a:xfrm>
          <a:off x="18980227" y="180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150784</xdr:rowOff>
    </xdr:from>
    <xdr:ext cx="469744" cy="259045"/>
    <xdr:sp macro="" textlink="">
      <xdr:nvSpPr>
        <xdr:cNvPr id="867" name="n_2mainValue【公民館】&#10;一人当たり面積"/>
        <xdr:cNvSpPr txBox="1"/>
      </xdr:nvSpPr>
      <xdr:spPr>
        <a:xfrm>
          <a:off x="18180127" y="180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150784</xdr:rowOff>
    </xdr:from>
    <xdr:ext cx="469744" cy="259045"/>
    <xdr:sp macro="" textlink="">
      <xdr:nvSpPr>
        <xdr:cNvPr id="868" name="n_3mainValue【公民館】&#10;一人当たり面積"/>
        <xdr:cNvSpPr txBox="1"/>
      </xdr:nvSpPr>
      <xdr:spPr>
        <a:xfrm>
          <a:off x="17386377" y="180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9" name="正方形/長方形 868"/>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0" name="正方形/長方形 869"/>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1" name="テキスト ボックス 870"/>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類似団体と比較して、道路を除いたすべての施設類型で減価償却率が平均値を上回る数字となっている。特に認定こども園・幼稚園・保育所や公営住宅、学校などで減価償却率が高くなっている。</a:t>
          </a:r>
        </a:p>
        <a:p>
          <a:r>
            <a:rPr kumimoji="1" lang="ja-JP" altLang="en-US" sz="1200">
              <a:latin typeface="ＭＳ Ｐゴシック" panose="020B0600070205080204" pitchFamily="50" charset="-128"/>
              <a:ea typeface="ＭＳ Ｐゴシック" panose="020B0600070205080204" pitchFamily="50" charset="-128"/>
            </a:rPr>
            <a:t>　認定こども園・幼稚園・保育所については、特に幼稚園の有形固定資産減価償却率が高くなっている。神戸市では平成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年度に「子ども・子育て支援新制度実施後の神戸市立幼稚園のあり方」を策定し、市街地における幼稚園の規模を適正化する観点から、令和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年度までに計</a:t>
          </a:r>
          <a:r>
            <a:rPr kumimoji="1" lang="en-US" altLang="ja-JP" sz="1200">
              <a:latin typeface="ＭＳ Ｐゴシック" panose="020B0600070205080204" pitchFamily="50" charset="-128"/>
              <a:ea typeface="ＭＳ Ｐゴシック" panose="020B0600070205080204" pitchFamily="50" charset="-128"/>
            </a:rPr>
            <a:t>9</a:t>
          </a:r>
          <a:r>
            <a:rPr kumimoji="1" lang="ja-JP" altLang="en-US" sz="1200">
              <a:latin typeface="ＭＳ Ｐゴシック" panose="020B0600070205080204" pitchFamily="50" charset="-128"/>
              <a:ea typeface="ＭＳ Ｐゴシック" panose="020B0600070205080204" pitchFamily="50" charset="-128"/>
            </a:rPr>
            <a:t>園の閉園を進め、施設総量の削減を図っている。また、平成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年度には幼稚園を含めた学校施設にかかる個別施設計画を策定しており、同計画に基づいて令和元年度より本格的に長寿命化改修を行っていき、老朽化対策に取り組んでいく。　</a:t>
          </a:r>
        </a:p>
        <a:p>
          <a:r>
            <a:rPr kumimoji="1" lang="ja-JP" altLang="en-US" sz="1200">
              <a:latin typeface="ＭＳ Ｐゴシック" panose="020B0600070205080204" pitchFamily="50" charset="-128"/>
              <a:ea typeface="ＭＳ Ｐゴシック" panose="020B0600070205080204" pitchFamily="50" charset="-128"/>
            </a:rPr>
            <a:t>　学校施設については、以前より、有形固定資産減価償却率が高い水準となっていたが、平成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年度にかけ、市立高校</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校の統合に伴う建替、小学校の新設等を行った影響により、有形固定資産減価償却率は昨年度より低下している。今後についても、幼稚園と同様に、既に策定している個別施設計画に基づいて長寿命化改修を行っていき、老朽化対策に取り組んでいく。</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一方、道路については、舗装のひび割れ率やわだちを定量的に評価し、計画的かつ緊急性の高いものから順次道路補修整備、また道路改良工事に合わせて計画的に舗装補修を行ってきており、有形固定資産減価償却率は上昇傾向にはあるものの全国平均を下回っている。今後も、引続き計画的に道路修繕を実施す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1,538,025
1,489,820
557.02
816,166,200
801,142,891
2,039,686
438,756,055
1,095,733,561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26670</xdr:rowOff>
    </xdr:from>
    <xdr:to>
      <xdr:col>24</xdr:col>
      <xdr:colOff>62865</xdr:colOff>
      <xdr:row>41</xdr:row>
      <xdr:rowOff>167640</xdr:rowOff>
    </xdr:to>
    <xdr:cxnSp macro="">
      <xdr:nvCxnSpPr>
        <xdr:cNvPr id="56" name="直線コネクタ 55"/>
        <xdr:cNvCxnSpPr/>
      </xdr:nvCxnSpPr>
      <xdr:spPr>
        <a:xfrm flipV="1">
          <a:off x="4177665" y="5646420"/>
          <a:ext cx="0" cy="129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7" name="【図書館】&#10;有形固定資産減価償却率最小値テキスト"/>
        <xdr:cNvSpPr txBox="1"/>
      </xdr:nvSpPr>
      <xdr:spPr>
        <a:xfrm>
          <a:off x="4216400" y="6940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8" name="直線コネクタ 57"/>
        <xdr:cNvCxnSpPr/>
      </xdr:nvCxnSpPr>
      <xdr:spPr>
        <a:xfrm>
          <a:off x="4108450" y="69430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144797</xdr:rowOff>
    </xdr:from>
    <xdr:ext cx="405111" cy="259045"/>
    <xdr:sp macro="" textlink="">
      <xdr:nvSpPr>
        <xdr:cNvPr id="59" name="【図書館】&#10;有形固定資産減価償却率最大値テキスト"/>
        <xdr:cNvSpPr txBox="1"/>
      </xdr:nvSpPr>
      <xdr:spPr>
        <a:xfrm>
          <a:off x="4216400" y="543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26670</xdr:rowOff>
    </xdr:from>
    <xdr:to>
      <xdr:col>24</xdr:col>
      <xdr:colOff>152400</xdr:colOff>
      <xdr:row>34</xdr:row>
      <xdr:rowOff>26670</xdr:rowOff>
    </xdr:to>
    <xdr:cxnSp macro="">
      <xdr:nvCxnSpPr>
        <xdr:cNvPr id="60" name="直線コネクタ 59"/>
        <xdr:cNvCxnSpPr/>
      </xdr:nvCxnSpPr>
      <xdr:spPr>
        <a:xfrm>
          <a:off x="4108450" y="5646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60977</xdr:rowOff>
    </xdr:from>
    <xdr:ext cx="405111" cy="259045"/>
    <xdr:sp macro="" textlink="">
      <xdr:nvSpPr>
        <xdr:cNvPr id="61" name="【図書館】&#10;有形固定資産減価償却率平均値テキスト"/>
        <xdr:cNvSpPr txBox="1"/>
      </xdr:nvSpPr>
      <xdr:spPr>
        <a:xfrm>
          <a:off x="4216400" y="6341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82550</xdr:rowOff>
    </xdr:from>
    <xdr:to>
      <xdr:col>24</xdr:col>
      <xdr:colOff>114300</xdr:colOff>
      <xdr:row>39</xdr:row>
      <xdr:rowOff>12700</xdr:rowOff>
    </xdr:to>
    <xdr:sp macro="" textlink="">
      <xdr:nvSpPr>
        <xdr:cNvPr id="62" name="フローチャート: 判断 61"/>
        <xdr:cNvSpPr/>
      </xdr:nvSpPr>
      <xdr:spPr>
        <a:xfrm>
          <a:off x="4127500" y="63627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3" name="フローチャート: 判断 62"/>
        <xdr:cNvSpPr/>
      </xdr:nvSpPr>
      <xdr:spPr>
        <a:xfrm>
          <a:off x="3384550" y="6374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135890</xdr:rowOff>
    </xdr:from>
    <xdr:to>
      <xdr:col>15</xdr:col>
      <xdr:colOff>101600</xdr:colOff>
      <xdr:row>39</xdr:row>
      <xdr:rowOff>66040</xdr:rowOff>
    </xdr:to>
    <xdr:sp macro="" textlink="">
      <xdr:nvSpPr>
        <xdr:cNvPr id="64" name="フローチャート: 判断 63"/>
        <xdr:cNvSpPr/>
      </xdr:nvSpPr>
      <xdr:spPr>
        <a:xfrm>
          <a:off x="2571750" y="6416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36830</xdr:rowOff>
    </xdr:from>
    <xdr:to>
      <xdr:col>10</xdr:col>
      <xdr:colOff>165100</xdr:colOff>
      <xdr:row>39</xdr:row>
      <xdr:rowOff>138430</xdr:rowOff>
    </xdr:to>
    <xdr:sp macro="" textlink="">
      <xdr:nvSpPr>
        <xdr:cNvPr id="65" name="フローチャート: 判断 64"/>
        <xdr:cNvSpPr/>
      </xdr:nvSpPr>
      <xdr:spPr>
        <a:xfrm>
          <a:off x="1778000" y="648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71" name="楕円 70"/>
        <xdr:cNvSpPr/>
      </xdr:nvSpPr>
      <xdr:spPr>
        <a:xfrm>
          <a:off x="41275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82567</xdr:rowOff>
    </xdr:from>
    <xdr:ext cx="405111" cy="259045"/>
    <xdr:sp macro="" textlink="">
      <xdr:nvSpPr>
        <xdr:cNvPr id="72" name="【図書館】&#10;有形固定資産減価償却率該当値テキスト"/>
        <xdr:cNvSpPr txBox="1"/>
      </xdr:nvSpPr>
      <xdr:spPr>
        <a:xfrm>
          <a:off x="4216400" y="6032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135890</xdr:rowOff>
    </xdr:from>
    <xdr:to>
      <xdr:col>20</xdr:col>
      <xdr:colOff>38100</xdr:colOff>
      <xdr:row>38</xdr:row>
      <xdr:rowOff>66040</xdr:rowOff>
    </xdr:to>
    <xdr:sp macro="" textlink="">
      <xdr:nvSpPr>
        <xdr:cNvPr id="73" name="楕円 72"/>
        <xdr:cNvSpPr/>
      </xdr:nvSpPr>
      <xdr:spPr>
        <a:xfrm>
          <a:off x="3384550" y="62509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110490</xdr:rowOff>
    </xdr:from>
    <xdr:to>
      <xdr:col>24</xdr:col>
      <xdr:colOff>63500</xdr:colOff>
      <xdr:row>38</xdr:row>
      <xdr:rowOff>15240</xdr:rowOff>
    </xdr:to>
    <xdr:cxnSp macro="">
      <xdr:nvCxnSpPr>
        <xdr:cNvPr id="74" name="直線コネクタ 73"/>
        <xdr:cNvCxnSpPr/>
      </xdr:nvCxnSpPr>
      <xdr:spPr>
        <a:xfrm flipV="1">
          <a:off x="3429000" y="6225540"/>
          <a:ext cx="7493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40640</xdr:rowOff>
    </xdr:from>
    <xdr:to>
      <xdr:col>15</xdr:col>
      <xdr:colOff>101600</xdr:colOff>
      <xdr:row>38</xdr:row>
      <xdr:rowOff>142240</xdr:rowOff>
    </xdr:to>
    <xdr:sp macro="" textlink="">
      <xdr:nvSpPr>
        <xdr:cNvPr id="75" name="楕円 74"/>
        <xdr:cNvSpPr/>
      </xdr:nvSpPr>
      <xdr:spPr>
        <a:xfrm>
          <a:off x="2571750" y="632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15240</xdr:rowOff>
    </xdr:from>
    <xdr:to>
      <xdr:col>19</xdr:col>
      <xdr:colOff>177800</xdr:colOff>
      <xdr:row>38</xdr:row>
      <xdr:rowOff>91440</xdr:rowOff>
    </xdr:to>
    <xdr:cxnSp macro="">
      <xdr:nvCxnSpPr>
        <xdr:cNvPr id="76" name="直線コネクタ 75"/>
        <xdr:cNvCxnSpPr/>
      </xdr:nvCxnSpPr>
      <xdr:spPr>
        <a:xfrm flipV="1">
          <a:off x="2622550" y="6295390"/>
          <a:ext cx="8064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93980</xdr:rowOff>
    </xdr:from>
    <xdr:to>
      <xdr:col>10</xdr:col>
      <xdr:colOff>165100</xdr:colOff>
      <xdr:row>39</xdr:row>
      <xdr:rowOff>24130</xdr:rowOff>
    </xdr:to>
    <xdr:sp macro="" textlink="">
      <xdr:nvSpPr>
        <xdr:cNvPr id="77" name="楕円 76"/>
        <xdr:cNvSpPr/>
      </xdr:nvSpPr>
      <xdr:spPr>
        <a:xfrm>
          <a:off x="1778000" y="63741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91440</xdr:rowOff>
    </xdr:from>
    <xdr:to>
      <xdr:col>15</xdr:col>
      <xdr:colOff>50800</xdr:colOff>
      <xdr:row>38</xdr:row>
      <xdr:rowOff>144780</xdr:rowOff>
    </xdr:to>
    <xdr:cxnSp macro="">
      <xdr:nvCxnSpPr>
        <xdr:cNvPr id="78" name="直線コネクタ 77"/>
        <xdr:cNvCxnSpPr/>
      </xdr:nvCxnSpPr>
      <xdr:spPr>
        <a:xfrm flipV="1">
          <a:off x="1828800" y="6371590"/>
          <a:ext cx="79375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79" name="n_1aveValue【図書館】&#10;有形固定資産減価償却率"/>
        <xdr:cNvSpPr txBox="1"/>
      </xdr:nvSpPr>
      <xdr:spPr>
        <a:xfrm>
          <a:off x="32391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57167</xdr:rowOff>
    </xdr:from>
    <xdr:ext cx="405111" cy="259045"/>
    <xdr:sp macro="" textlink="">
      <xdr:nvSpPr>
        <xdr:cNvPr id="80" name="n_2aveValue【図書館】&#10;有形固定資産減価償却率"/>
        <xdr:cNvSpPr txBox="1"/>
      </xdr:nvSpPr>
      <xdr:spPr>
        <a:xfrm>
          <a:off x="2439044" y="6502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129557</xdr:rowOff>
    </xdr:from>
    <xdr:ext cx="405111" cy="259045"/>
    <xdr:sp macro="" textlink="">
      <xdr:nvSpPr>
        <xdr:cNvPr id="81" name="n_3aveValue【図書館】&#10;有形固定資産減価償却率"/>
        <xdr:cNvSpPr txBox="1"/>
      </xdr:nvSpPr>
      <xdr:spPr>
        <a:xfrm>
          <a:off x="1645294" y="657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82567</xdr:rowOff>
    </xdr:from>
    <xdr:ext cx="405111" cy="259045"/>
    <xdr:sp macro="" textlink="">
      <xdr:nvSpPr>
        <xdr:cNvPr id="82" name="n_1mainValue【図書館】&#10;有形固定資産減価償却率"/>
        <xdr:cNvSpPr txBox="1"/>
      </xdr:nvSpPr>
      <xdr:spPr>
        <a:xfrm>
          <a:off x="3239144" y="6032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158767</xdr:rowOff>
    </xdr:from>
    <xdr:ext cx="405111" cy="259045"/>
    <xdr:sp macro="" textlink="">
      <xdr:nvSpPr>
        <xdr:cNvPr id="83" name="n_2mainValue【図書館】&#10;有形固定資産減価償却率"/>
        <xdr:cNvSpPr txBox="1"/>
      </xdr:nvSpPr>
      <xdr:spPr>
        <a:xfrm>
          <a:off x="2439044" y="6108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40657</xdr:rowOff>
    </xdr:from>
    <xdr:ext cx="405111" cy="259045"/>
    <xdr:sp macro="" textlink="">
      <xdr:nvSpPr>
        <xdr:cNvPr id="84" name="n_3mainValue【図書館】&#10;有形固定資産減価償却率"/>
        <xdr:cNvSpPr txBox="1"/>
      </xdr:nvSpPr>
      <xdr:spPr>
        <a:xfrm>
          <a:off x="164529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5" name="テキスト ボックス 94"/>
        <xdr:cNvSpPr txBox="1"/>
      </xdr:nvSpPr>
      <xdr:spPr>
        <a:xfrm>
          <a:off x="55272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6" name="直線コネクタ 95"/>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7" name="テキスト ボックス 96"/>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8" name="直線コネクタ 97"/>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9" name="テキスト ボックス 98"/>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0" name="直線コネクタ 99"/>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1" name="テキスト ボックス 100"/>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2" name="直線コネクタ 101"/>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3" name="テキスト ボックス 102"/>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41</xdr:row>
      <xdr:rowOff>133350</xdr:rowOff>
    </xdr:to>
    <xdr:cxnSp macro="">
      <xdr:nvCxnSpPr>
        <xdr:cNvPr id="107" name="直線コネクタ 106"/>
        <xdr:cNvCxnSpPr/>
      </xdr:nvCxnSpPr>
      <xdr:spPr>
        <a:xfrm flipV="1">
          <a:off x="9429115" y="549656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8" name="【図書館】&#10;一人当たり面積最小値テキスト"/>
        <xdr:cNvSpPr txBox="1"/>
      </xdr:nvSpPr>
      <xdr:spPr>
        <a:xfrm>
          <a:off x="946785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9" name="直線コネクタ 108"/>
        <xdr:cNvCxnSpPr/>
      </xdr:nvCxnSpPr>
      <xdr:spPr>
        <a:xfrm>
          <a:off x="9359900" y="6908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10" name="【図書館】&#10;一人当たり面積最大値テキスト"/>
        <xdr:cNvSpPr txBox="1"/>
      </xdr:nvSpPr>
      <xdr:spPr>
        <a:xfrm>
          <a:off x="9467850" y="528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11" name="直線コネクタ 110"/>
        <xdr:cNvCxnSpPr/>
      </xdr:nvCxnSpPr>
      <xdr:spPr>
        <a:xfrm>
          <a:off x="9359900" y="54965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36847</xdr:rowOff>
    </xdr:from>
    <xdr:ext cx="469744" cy="259045"/>
    <xdr:sp macro="" textlink="">
      <xdr:nvSpPr>
        <xdr:cNvPr id="112" name="【図書館】&#10;一人当たり面積平均値テキスト"/>
        <xdr:cNvSpPr txBox="1"/>
      </xdr:nvSpPr>
      <xdr:spPr>
        <a:xfrm>
          <a:off x="9467850" y="6316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13" name="フローチャート: 判断 112"/>
        <xdr:cNvSpPr/>
      </xdr:nvSpPr>
      <xdr:spPr>
        <a:xfrm>
          <a:off x="9398000" y="6459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xdr:rowOff>
    </xdr:from>
    <xdr:to>
      <xdr:col>50</xdr:col>
      <xdr:colOff>165100</xdr:colOff>
      <xdr:row>39</xdr:row>
      <xdr:rowOff>115570</xdr:rowOff>
    </xdr:to>
    <xdr:sp macro="" textlink="">
      <xdr:nvSpPr>
        <xdr:cNvPr id="114" name="フローチャート: 判断 113"/>
        <xdr:cNvSpPr/>
      </xdr:nvSpPr>
      <xdr:spPr>
        <a:xfrm>
          <a:off x="863600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xdr:rowOff>
    </xdr:from>
    <xdr:to>
      <xdr:col>46</xdr:col>
      <xdr:colOff>38100</xdr:colOff>
      <xdr:row>39</xdr:row>
      <xdr:rowOff>115570</xdr:rowOff>
    </xdr:to>
    <xdr:sp macro="" textlink="">
      <xdr:nvSpPr>
        <xdr:cNvPr id="115" name="フローチャート: 判断 114"/>
        <xdr:cNvSpPr/>
      </xdr:nvSpPr>
      <xdr:spPr>
        <a:xfrm>
          <a:off x="7842250" y="64592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139700</xdr:rowOff>
    </xdr:from>
    <xdr:to>
      <xdr:col>41</xdr:col>
      <xdr:colOff>101600</xdr:colOff>
      <xdr:row>39</xdr:row>
      <xdr:rowOff>69850</xdr:rowOff>
    </xdr:to>
    <xdr:sp macro="" textlink="">
      <xdr:nvSpPr>
        <xdr:cNvPr id="116" name="フローチャート: 判断 115"/>
        <xdr:cNvSpPr/>
      </xdr:nvSpPr>
      <xdr:spPr>
        <a:xfrm>
          <a:off x="7029450" y="6419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162560</xdr:rowOff>
    </xdr:from>
    <xdr:to>
      <xdr:col>55</xdr:col>
      <xdr:colOff>50800</xdr:colOff>
      <xdr:row>41</xdr:row>
      <xdr:rowOff>92710</xdr:rowOff>
    </xdr:to>
    <xdr:sp macro="" textlink="">
      <xdr:nvSpPr>
        <xdr:cNvPr id="122" name="楕円 121"/>
        <xdr:cNvSpPr/>
      </xdr:nvSpPr>
      <xdr:spPr>
        <a:xfrm>
          <a:off x="9398000" y="67729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77487</xdr:rowOff>
    </xdr:from>
    <xdr:ext cx="469744" cy="259045"/>
    <xdr:sp macro="" textlink="">
      <xdr:nvSpPr>
        <xdr:cNvPr id="123" name="【図書館】&#10;一人当たり面積該当値テキスト"/>
        <xdr:cNvSpPr txBox="1"/>
      </xdr:nvSpPr>
      <xdr:spPr>
        <a:xfrm>
          <a:off x="9467850" y="66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162560</xdr:rowOff>
    </xdr:from>
    <xdr:to>
      <xdr:col>50</xdr:col>
      <xdr:colOff>165100</xdr:colOff>
      <xdr:row>41</xdr:row>
      <xdr:rowOff>92710</xdr:rowOff>
    </xdr:to>
    <xdr:sp macro="" textlink="">
      <xdr:nvSpPr>
        <xdr:cNvPr id="124" name="楕円 123"/>
        <xdr:cNvSpPr/>
      </xdr:nvSpPr>
      <xdr:spPr>
        <a:xfrm>
          <a:off x="8636000" y="67729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41910</xdr:rowOff>
    </xdr:from>
    <xdr:to>
      <xdr:col>55</xdr:col>
      <xdr:colOff>0</xdr:colOff>
      <xdr:row>41</xdr:row>
      <xdr:rowOff>41910</xdr:rowOff>
    </xdr:to>
    <xdr:cxnSp macro="">
      <xdr:nvCxnSpPr>
        <xdr:cNvPr id="125" name="直線コネクタ 124"/>
        <xdr:cNvCxnSpPr/>
      </xdr:nvCxnSpPr>
      <xdr:spPr>
        <a:xfrm>
          <a:off x="8686800" y="681736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162560</xdr:rowOff>
    </xdr:from>
    <xdr:to>
      <xdr:col>46</xdr:col>
      <xdr:colOff>38100</xdr:colOff>
      <xdr:row>41</xdr:row>
      <xdr:rowOff>92710</xdr:rowOff>
    </xdr:to>
    <xdr:sp macro="" textlink="">
      <xdr:nvSpPr>
        <xdr:cNvPr id="126" name="楕円 125"/>
        <xdr:cNvSpPr/>
      </xdr:nvSpPr>
      <xdr:spPr>
        <a:xfrm>
          <a:off x="7842250" y="67729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41910</xdr:rowOff>
    </xdr:from>
    <xdr:to>
      <xdr:col>50</xdr:col>
      <xdr:colOff>114300</xdr:colOff>
      <xdr:row>41</xdr:row>
      <xdr:rowOff>41910</xdr:rowOff>
    </xdr:to>
    <xdr:cxnSp macro="">
      <xdr:nvCxnSpPr>
        <xdr:cNvPr id="127" name="直線コネクタ 126"/>
        <xdr:cNvCxnSpPr/>
      </xdr:nvCxnSpPr>
      <xdr:spPr>
        <a:xfrm>
          <a:off x="7886700" y="681736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162560</xdr:rowOff>
    </xdr:from>
    <xdr:to>
      <xdr:col>41</xdr:col>
      <xdr:colOff>101600</xdr:colOff>
      <xdr:row>41</xdr:row>
      <xdr:rowOff>92710</xdr:rowOff>
    </xdr:to>
    <xdr:sp macro="" textlink="">
      <xdr:nvSpPr>
        <xdr:cNvPr id="128" name="楕円 127"/>
        <xdr:cNvSpPr/>
      </xdr:nvSpPr>
      <xdr:spPr>
        <a:xfrm>
          <a:off x="7029450" y="67729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41910</xdr:rowOff>
    </xdr:from>
    <xdr:to>
      <xdr:col>45</xdr:col>
      <xdr:colOff>177800</xdr:colOff>
      <xdr:row>41</xdr:row>
      <xdr:rowOff>41910</xdr:rowOff>
    </xdr:to>
    <xdr:cxnSp macro="">
      <xdr:nvCxnSpPr>
        <xdr:cNvPr id="129" name="直線コネクタ 128"/>
        <xdr:cNvCxnSpPr/>
      </xdr:nvCxnSpPr>
      <xdr:spPr>
        <a:xfrm>
          <a:off x="7080250" y="681736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132097</xdr:rowOff>
    </xdr:from>
    <xdr:ext cx="469744" cy="259045"/>
    <xdr:sp macro="" textlink="">
      <xdr:nvSpPr>
        <xdr:cNvPr id="130" name="n_1aveValue【図書館】&#10;一人当たり面積"/>
        <xdr:cNvSpPr txBox="1"/>
      </xdr:nvSpPr>
      <xdr:spPr>
        <a:xfrm>
          <a:off x="845827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132097</xdr:rowOff>
    </xdr:from>
    <xdr:ext cx="469744" cy="259045"/>
    <xdr:sp macro="" textlink="">
      <xdr:nvSpPr>
        <xdr:cNvPr id="131" name="n_2aveValue【図書館】&#10;一人当たり面積"/>
        <xdr:cNvSpPr txBox="1"/>
      </xdr:nvSpPr>
      <xdr:spPr>
        <a:xfrm>
          <a:off x="76772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86377</xdr:rowOff>
    </xdr:from>
    <xdr:ext cx="469744" cy="259045"/>
    <xdr:sp macro="" textlink="">
      <xdr:nvSpPr>
        <xdr:cNvPr id="132" name="n_3aveValue【図書館】&#10;一人当たり面積"/>
        <xdr:cNvSpPr txBox="1"/>
      </xdr:nvSpPr>
      <xdr:spPr>
        <a:xfrm>
          <a:off x="6864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83837</xdr:rowOff>
    </xdr:from>
    <xdr:ext cx="469744" cy="259045"/>
    <xdr:sp macro="" textlink="">
      <xdr:nvSpPr>
        <xdr:cNvPr id="133" name="n_1mainValue【図書館】&#10;一人当たり面積"/>
        <xdr:cNvSpPr txBox="1"/>
      </xdr:nvSpPr>
      <xdr:spPr>
        <a:xfrm>
          <a:off x="8458277" y="685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83837</xdr:rowOff>
    </xdr:from>
    <xdr:ext cx="469744" cy="259045"/>
    <xdr:sp macro="" textlink="">
      <xdr:nvSpPr>
        <xdr:cNvPr id="134" name="n_2mainValue【図書館】&#10;一人当たり面積"/>
        <xdr:cNvSpPr txBox="1"/>
      </xdr:nvSpPr>
      <xdr:spPr>
        <a:xfrm>
          <a:off x="7677227" y="685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83837</xdr:rowOff>
    </xdr:from>
    <xdr:ext cx="469744" cy="259045"/>
    <xdr:sp macro="" textlink="">
      <xdr:nvSpPr>
        <xdr:cNvPr id="135" name="n_3mainValue【図書館】&#10;一人当たり面積"/>
        <xdr:cNvSpPr txBox="1"/>
      </xdr:nvSpPr>
      <xdr:spPr>
        <a:xfrm>
          <a:off x="6864427" y="685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6" name="テキスト ボックス 145"/>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7" name="直線コネクタ 146"/>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8" name="テキスト ボックス 147"/>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9" name="直線コネクタ 148"/>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0" name="テキスト ボックス 149"/>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1" name="直線コネクタ 150"/>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2" name="テキスト ボックス 151"/>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3" name="直線コネクタ 152"/>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4" name="テキスト ボックス 153"/>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6" name="テキスト ボックス 155"/>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112014</xdr:rowOff>
    </xdr:from>
    <xdr:to>
      <xdr:col>24</xdr:col>
      <xdr:colOff>62865</xdr:colOff>
      <xdr:row>63</xdr:row>
      <xdr:rowOff>6858</xdr:rowOff>
    </xdr:to>
    <xdr:cxnSp macro="">
      <xdr:nvCxnSpPr>
        <xdr:cNvPr id="158" name="直線コネクタ 157"/>
        <xdr:cNvCxnSpPr/>
      </xdr:nvCxnSpPr>
      <xdr:spPr>
        <a:xfrm flipV="1">
          <a:off x="4177665" y="9198864"/>
          <a:ext cx="0" cy="121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10685</xdr:rowOff>
    </xdr:from>
    <xdr:ext cx="405111" cy="259045"/>
    <xdr:sp macro="" textlink="">
      <xdr:nvSpPr>
        <xdr:cNvPr id="159" name="【体育館・プール】&#10;有形固定資産減価償却率最小値テキスト"/>
        <xdr:cNvSpPr txBox="1"/>
      </xdr:nvSpPr>
      <xdr:spPr>
        <a:xfrm>
          <a:off x="4216400" y="1041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6858</xdr:rowOff>
    </xdr:from>
    <xdr:to>
      <xdr:col>24</xdr:col>
      <xdr:colOff>152400</xdr:colOff>
      <xdr:row>63</xdr:row>
      <xdr:rowOff>6858</xdr:rowOff>
    </xdr:to>
    <xdr:cxnSp macro="">
      <xdr:nvCxnSpPr>
        <xdr:cNvPr id="160" name="直線コネクタ 159"/>
        <xdr:cNvCxnSpPr/>
      </xdr:nvCxnSpPr>
      <xdr:spPr>
        <a:xfrm>
          <a:off x="4108450" y="104145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58691</xdr:rowOff>
    </xdr:from>
    <xdr:ext cx="405111" cy="259045"/>
    <xdr:sp macro="" textlink="">
      <xdr:nvSpPr>
        <xdr:cNvPr id="161" name="【体育館・プール】&#10;有形固定資産減価償却率最大値テキスト"/>
        <xdr:cNvSpPr txBox="1"/>
      </xdr:nvSpPr>
      <xdr:spPr>
        <a:xfrm>
          <a:off x="4216400" y="898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112014</xdr:rowOff>
    </xdr:from>
    <xdr:to>
      <xdr:col>24</xdr:col>
      <xdr:colOff>152400</xdr:colOff>
      <xdr:row>55</xdr:row>
      <xdr:rowOff>112014</xdr:rowOff>
    </xdr:to>
    <xdr:cxnSp macro="">
      <xdr:nvCxnSpPr>
        <xdr:cNvPr id="162" name="直線コネクタ 161"/>
        <xdr:cNvCxnSpPr/>
      </xdr:nvCxnSpPr>
      <xdr:spPr>
        <a:xfrm>
          <a:off x="4108450" y="91988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63" name="【体育館・プール】&#10;有形固定資産減価償却率平均値テキスト"/>
        <xdr:cNvSpPr txBox="1"/>
      </xdr:nvSpPr>
      <xdr:spPr>
        <a:xfrm>
          <a:off x="4216400" y="9702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64" name="フローチャート: 判断 163"/>
        <xdr:cNvSpPr/>
      </xdr:nvSpPr>
      <xdr:spPr>
        <a:xfrm>
          <a:off x="4127500" y="98450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148082</xdr:rowOff>
    </xdr:from>
    <xdr:to>
      <xdr:col>20</xdr:col>
      <xdr:colOff>38100</xdr:colOff>
      <xdr:row>60</xdr:row>
      <xdr:rowOff>78232</xdr:rowOff>
    </xdr:to>
    <xdr:sp macro="" textlink="">
      <xdr:nvSpPr>
        <xdr:cNvPr id="165" name="フローチャート: 判断 164"/>
        <xdr:cNvSpPr/>
      </xdr:nvSpPr>
      <xdr:spPr>
        <a:xfrm>
          <a:off x="3384550" y="98953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31496</xdr:rowOff>
    </xdr:from>
    <xdr:to>
      <xdr:col>15</xdr:col>
      <xdr:colOff>101600</xdr:colOff>
      <xdr:row>60</xdr:row>
      <xdr:rowOff>133096</xdr:rowOff>
    </xdr:to>
    <xdr:sp macro="" textlink="">
      <xdr:nvSpPr>
        <xdr:cNvPr id="166" name="フローチャート: 判断 165"/>
        <xdr:cNvSpPr/>
      </xdr:nvSpPr>
      <xdr:spPr>
        <a:xfrm>
          <a:off x="2571750" y="99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136652</xdr:rowOff>
    </xdr:from>
    <xdr:to>
      <xdr:col>10</xdr:col>
      <xdr:colOff>165100</xdr:colOff>
      <xdr:row>61</xdr:row>
      <xdr:rowOff>66802</xdr:rowOff>
    </xdr:to>
    <xdr:sp macro="" textlink="">
      <xdr:nvSpPr>
        <xdr:cNvPr id="167" name="フローチャート: 判断 166"/>
        <xdr:cNvSpPr/>
      </xdr:nvSpPr>
      <xdr:spPr>
        <a:xfrm>
          <a:off x="1778000" y="100490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118364</xdr:rowOff>
    </xdr:from>
    <xdr:to>
      <xdr:col>24</xdr:col>
      <xdr:colOff>114300</xdr:colOff>
      <xdr:row>61</xdr:row>
      <xdr:rowOff>48514</xdr:rowOff>
    </xdr:to>
    <xdr:sp macro="" textlink="">
      <xdr:nvSpPr>
        <xdr:cNvPr id="173" name="楕円 172"/>
        <xdr:cNvSpPr/>
      </xdr:nvSpPr>
      <xdr:spPr>
        <a:xfrm>
          <a:off x="4127500" y="100307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96791</xdr:rowOff>
    </xdr:from>
    <xdr:ext cx="405111" cy="259045"/>
    <xdr:sp macro="" textlink="">
      <xdr:nvSpPr>
        <xdr:cNvPr id="174" name="【体育館・プール】&#10;有形固定資産減価償却率該当値テキスト"/>
        <xdr:cNvSpPr txBox="1"/>
      </xdr:nvSpPr>
      <xdr:spPr>
        <a:xfrm>
          <a:off x="4216400" y="1000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33782</xdr:rowOff>
    </xdr:from>
    <xdr:to>
      <xdr:col>20</xdr:col>
      <xdr:colOff>38100</xdr:colOff>
      <xdr:row>61</xdr:row>
      <xdr:rowOff>135382</xdr:rowOff>
    </xdr:to>
    <xdr:sp macro="" textlink="">
      <xdr:nvSpPr>
        <xdr:cNvPr id="175" name="楕円 174"/>
        <xdr:cNvSpPr/>
      </xdr:nvSpPr>
      <xdr:spPr>
        <a:xfrm>
          <a:off x="3384550" y="101112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169164</xdr:rowOff>
    </xdr:from>
    <xdr:to>
      <xdr:col>24</xdr:col>
      <xdr:colOff>63500</xdr:colOff>
      <xdr:row>61</xdr:row>
      <xdr:rowOff>84582</xdr:rowOff>
    </xdr:to>
    <xdr:cxnSp macro="">
      <xdr:nvCxnSpPr>
        <xdr:cNvPr id="176" name="直線コネクタ 175"/>
        <xdr:cNvCxnSpPr/>
      </xdr:nvCxnSpPr>
      <xdr:spPr>
        <a:xfrm flipV="1">
          <a:off x="3429000" y="10075164"/>
          <a:ext cx="7493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148082</xdr:rowOff>
    </xdr:from>
    <xdr:to>
      <xdr:col>15</xdr:col>
      <xdr:colOff>101600</xdr:colOff>
      <xdr:row>62</xdr:row>
      <xdr:rowOff>78232</xdr:rowOff>
    </xdr:to>
    <xdr:sp macro="" textlink="">
      <xdr:nvSpPr>
        <xdr:cNvPr id="177" name="楕円 176"/>
        <xdr:cNvSpPr/>
      </xdr:nvSpPr>
      <xdr:spPr>
        <a:xfrm>
          <a:off x="2571750" y="102255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84582</xdr:rowOff>
    </xdr:from>
    <xdr:to>
      <xdr:col>19</xdr:col>
      <xdr:colOff>177800</xdr:colOff>
      <xdr:row>62</xdr:row>
      <xdr:rowOff>27432</xdr:rowOff>
    </xdr:to>
    <xdr:cxnSp macro="">
      <xdr:nvCxnSpPr>
        <xdr:cNvPr id="178" name="直線コネクタ 177"/>
        <xdr:cNvCxnSpPr/>
      </xdr:nvCxnSpPr>
      <xdr:spPr>
        <a:xfrm flipV="1">
          <a:off x="2622550" y="10162032"/>
          <a:ext cx="80645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100076</xdr:rowOff>
    </xdr:from>
    <xdr:to>
      <xdr:col>10</xdr:col>
      <xdr:colOff>165100</xdr:colOff>
      <xdr:row>63</xdr:row>
      <xdr:rowOff>30226</xdr:rowOff>
    </xdr:to>
    <xdr:sp macro="" textlink="">
      <xdr:nvSpPr>
        <xdr:cNvPr id="179" name="楕円 178"/>
        <xdr:cNvSpPr/>
      </xdr:nvSpPr>
      <xdr:spPr>
        <a:xfrm>
          <a:off x="1778000" y="103426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27432</xdr:rowOff>
    </xdr:from>
    <xdr:to>
      <xdr:col>15</xdr:col>
      <xdr:colOff>50800</xdr:colOff>
      <xdr:row>62</xdr:row>
      <xdr:rowOff>150876</xdr:rowOff>
    </xdr:to>
    <xdr:cxnSp macro="">
      <xdr:nvCxnSpPr>
        <xdr:cNvPr id="180" name="直線コネクタ 179"/>
        <xdr:cNvCxnSpPr/>
      </xdr:nvCxnSpPr>
      <xdr:spPr>
        <a:xfrm flipV="1">
          <a:off x="1828800" y="10269982"/>
          <a:ext cx="79375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94759</xdr:rowOff>
    </xdr:from>
    <xdr:ext cx="405111" cy="259045"/>
    <xdr:sp macro="" textlink="">
      <xdr:nvSpPr>
        <xdr:cNvPr id="181" name="n_1aveValue【体育館・プール】&#10;有形固定資産減価償却率"/>
        <xdr:cNvSpPr txBox="1"/>
      </xdr:nvSpPr>
      <xdr:spPr>
        <a:xfrm>
          <a:off x="3239144" y="967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149623</xdr:rowOff>
    </xdr:from>
    <xdr:ext cx="405111" cy="259045"/>
    <xdr:sp macro="" textlink="">
      <xdr:nvSpPr>
        <xdr:cNvPr id="182" name="n_2aveValue【体育館・プール】&#10;有形固定資産減価償却率"/>
        <xdr:cNvSpPr txBox="1"/>
      </xdr:nvSpPr>
      <xdr:spPr>
        <a:xfrm>
          <a:off x="2439044" y="973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83329</xdr:rowOff>
    </xdr:from>
    <xdr:ext cx="405111" cy="259045"/>
    <xdr:sp macro="" textlink="">
      <xdr:nvSpPr>
        <xdr:cNvPr id="183" name="n_3aveValue【体育館・プール】&#10;有形固定資産減価償却率"/>
        <xdr:cNvSpPr txBox="1"/>
      </xdr:nvSpPr>
      <xdr:spPr>
        <a:xfrm>
          <a:off x="1645294" y="983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126509</xdr:rowOff>
    </xdr:from>
    <xdr:ext cx="405111" cy="259045"/>
    <xdr:sp macro="" textlink="">
      <xdr:nvSpPr>
        <xdr:cNvPr id="184" name="n_1mainValue【体育館・プール】&#10;有形固定資産減価償却率"/>
        <xdr:cNvSpPr txBox="1"/>
      </xdr:nvSpPr>
      <xdr:spPr>
        <a:xfrm>
          <a:off x="3239144" y="1020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69359</xdr:rowOff>
    </xdr:from>
    <xdr:ext cx="405111" cy="259045"/>
    <xdr:sp macro="" textlink="">
      <xdr:nvSpPr>
        <xdr:cNvPr id="185" name="n_2mainValue【体育館・プール】&#10;有形固定資産減価償却率"/>
        <xdr:cNvSpPr txBox="1"/>
      </xdr:nvSpPr>
      <xdr:spPr>
        <a:xfrm>
          <a:off x="2439044" y="10311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21353</xdr:rowOff>
    </xdr:from>
    <xdr:ext cx="405111" cy="259045"/>
    <xdr:sp macro="" textlink="">
      <xdr:nvSpPr>
        <xdr:cNvPr id="186" name="n_3mainValue【体育館・プール】&#10;有形固定資産減価償却率"/>
        <xdr:cNvSpPr txBox="1"/>
      </xdr:nvSpPr>
      <xdr:spPr>
        <a:xfrm>
          <a:off x="1645294" y="1042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97" name="テキスト ボックス 196"/>
        <xdr:cNvSpPr txBox="1"/>
      </xdr:nvSpPr>
      <xdr:spPr>
        <a:xfrm>
          <a:off x="55272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98" name="直線コネクタ 197"/>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9" name="テキスト ボックス 198"/>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0" name="直線コネクタ 199"/>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1" name="テキスト ボックス 200"/>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2" name="直線コネクタ 201"/>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3" name="テキスト ボックス 202"/>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4" name="直線コネクタ 203"/>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5" name="テキスト ボックス 204"/>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6" name="直線コネクタ 205"/>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7" name="テキスト ボックス 206"/>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8" name="直線コネクタ 207"/>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9" name="テキスト ボックス 208"/>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95250</xdr:rowOff>
    </xdr:from>
    <xdr:to>
      <xdr:col>54</xdr:col>
      <xdr:colOff>189865</xdr:colOff>
      <xdr:row>64</xdr:row>
      <xdr:rowOff>10885</xdr:rowOff>
    </xdr:to>
    <xdr:cxnSp macro="">
      <xdr:nvCxnSpPr>
        <xdr:cNvPr id="213" name="直線コネクタ 212"/>
        <xdr:cNvCxnSpPr/>
      </xdr:nvCxnSpPr>
      <xdr:spPr>
        <a:xfrm flipV="1">
          <a:off x="9429115" y="9182100"/>
          <a:ext cx="0" cy="1401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14712</xdr:rowOff>
    </xdr:from>
    <xdr:ext cx="469744" cy="259045"/>
    <xdr:sp macro="" textlink="">
      <xdr:nvSpPr>
        <xdr:cNvPr id="214" name="【体育館・プール】&#10;一人当たり面積最小値テキスト"/>
        <xdr:cNvSpPr txBox="1"/>
      </xdr:nvSpPr>
      <xdr:spPr>
        <a:xfrm>
          <a:off x="9467850" y="1058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xdr:rowOff>
    </xdr:from>
    <xdr:to>
      <xdr:col>55</xdr:col>
      <xdr:colOff>88900</xdr:colOff>
      <xdr:row>64</xdr:row>
      <xdr:rowOff>10885</xdr:rowOff>
    </xdr:to>
    <xdr:cxnSp macro="">
      <xdr:nvCxnSpPr>
        <xdr:cNvPr id="215" name="直線コネクタ 214"/>
        <xdr:cNvCxnSpPr/>
      </xdr:nvCxnSpPr>
      <xdr:spPr>
        <a:xfrm>
          <a:off x="9359900" y="105836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41927</xdr:rowOff>
    </xdr:from>
    <xdr:ext cx="469744" cy="259045"/>
    <xdr:sp macro="" textlink="">
      <xdr:nvSpPr>
        <xdr:cNvPr id="216" name="【体育館・プール】&#10;一人当たり面積最大値テキスト"/>
        <xdr:cNvSpPr txBox="1"/>
      </xdr:nvSpPr>
      <xdr:spPr>
        <a:xfrm>
          <a:off x="9467850" y="896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95250</xdr:rowOff>
    </xdr:from>
    <xdr:to>
      <xdr:col>55</xdr:col>
      <xdr:colOff>88900</xdr:colOff>
      <xdr:row>55</xdr:row>
      <xdr:rowOff>95250</xdr:rowOff>
    </xdr:to>
    <xdr:cxnSp macro="">
      <xdr:nvCxnSpPr>
        <xdr:cNvPr id="217" name="直線コネクタ 216"/>
        <xdr:cNvCxnSpPr/>
      </xdr:nvCxnSpPr>
      <xdr:spPr>
        <a:xfrm>
          <a:off x="9359900" y="918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126292</xdr:rowOff>
    </xdr:from>
    <xdr:ext cx="469744" cy="259045"/>
    <xdr:sp macro="" textlink="">
      <xdr:nvSpPr>
        <xdr:cNvPr id="218" name="【体育館・プール】&#10;一人当たり面積平均値テキスト"/>
        <xdr:cNvSpPr txBox="1"/>
      </xdr:nvSpPr>
      <xdr:spPr>
        <a:xfrm>
          <a:off x="9467850" y="10203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147865</xdr:rowOff>
    </xdr:from>
    <xdr:to>
      <xdr:col>55</xdr:col>
      <xdr:colOff>50800</xdr:colOff>
      <xdr:row>62</xdr:row>
      <xdr:rowOff>78015</xdr:rowOff>
    </xdr:to>
    <xdr:sp macro="" textlink="">
      <xdr:nvSpPr>
        <xdr:cNvPr id="219" name="フローチャート: 判断 218"/>
        <xdr:cNvSpPr/>
      </xdr:nvSpPr>
      <xdr:spPr>
        <a:xfrm>
          <a:off x="9398000" y="10225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147865</xdr:rowOff>
    </xdr:from>
    <xdr:to>
      <xdr:col>50</xdr:col>
      <xdr:colOff>165100</xdr:colOff>
      <xdr:row>62</xdr:row>
      <xdr:rowOff>78015</xdr:rowOff>
    </xdr:to>
    <xdr:sp macro="" textlink="">
      <xdr:nvSpPr>
        <xdr:cNvPr id="220" name="フローチャート: 判断 219"/>
        <xdr:cNvSpPr/>
      </xdr:nvSpPr>
      <xdr:spPr>
        <a:xfrm>
          <a:off x="8636000" y="10225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147865</xdr:rowOff>
    </xdr:from>
    <xdr:to>
      <xdr:col>46</xdr:col>
      <xdr:colOff>38100</xdr:colOff>
      <xdr:row>62</xdr:row>
      <xdr:rowOff>78015</xdr:rowOff>
    </xdr:to>
    <xdr:sp macro="" textlink="">
      <xdr:nvSpPr>
        <xdr:cNvPr id="221" name="フローチャート: 判断 220"/>
        <xdr:cNvSpPr/>
      </xdr:nvSpPr>
      <xdr:spPr>
        <a:xfrm>
          <a:off x="7842250" y="102253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82550</xdr:rowOff>
    </xdr:from>
    <xdr:to>
      <xdr:col>41</xdr:col>
      <xdr:colOff>101600</xdr:colOff>
      <xdr:row>62</xdr:row>
      <xdr:rowOff>12700</xdr:rowOff>
    </xdr:to>
    <xdr:sp macro="" textlink="">
      <xdr:nvSpPr>
        <xdr:cNvPr id="222" name="フローチャート: 判断 221"/>
        <xdr:cNvSpPr/>
      </xdr:nvSpPr>
      <xdr:spPr>
        <a:xfrm>
          <a:off x="7029450" y="10160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68943</xdr:rowOff>
    </xdr:from>
    <xdr:to>
      <xdr:col>55</xdr:col>
      <xdr:colOff>50800</xdr:colOff>
      <xdr:row>60</xdr:row>
      <xdr:rowOff>170543</xdr:rowOff>
    </xdr:to>
    <xdr:sp macro="" textlink="">
      <xdr:nvSpPr>
        <xdr:cNvPr id="228" name="楕円 227"/>
        <xdr:cNvSpPr/>
      </xdr:nvSpPr>
      <xdr:spPr>
        <a:xfrm>
          <a:off x="9398000" y="99812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91820</xdr:rowOff>
    </xdr:from>
    <xdr:ext cx="469744" cy="259045"/>
    <xdr:sp macro="" textlink="">
      <xdr:nvSpPr>
        <xdr:cNvPr id="229" name="【体育館・プール】&#10;一人当たり面積該当値テキスト"/>
        <xdr:cNvSpPr txBox="1"/>
      </xdr:nvSpPr>
      <xdr:spPr>
        <a:xfrm>
          <a:off x="9467850" y="983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79828</xdr:rowOff>
    </xdr:from>
    <xdr:to>
      <xdr:col>50</xdr:col>
      <xdr:colOff>165100</xdr:colOff>
      <xdr:row>61</xdr:row>
      <xdr:rowOff>9978</xdr:rowOff>
    </xdr:to>
    <xdr:sp macro="" textlink="">
      <xdr:nvSpPr>
        <xdr:cNvPr id="230" name="楕円 229"/>
        <xdr:cNvSpPr/>
      </xdr:nvSpPr>
      <xdr:spPr>
        <a:xfrm>
          <a:off x="8636000" y="99921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119743</xdr:rowOff>
    </xdr:from>
    <xdr:to>
      <xdr:col>55</xdr:col>
      <xdr:colOff>0</xdr:colOff>
      <xdr:row>60</xdr:row>
      <xdr:rowOff>130628</xdr:rowOff>
    </xdr:to>
    <xdr:cxnSp macro="">
      <xdr:nvCxnSpPr>
        <xdr:cNvPr id="231" name="直線コネクタ 230"/>
        <xdr:cNvCxnSpPr/>
      </xdr:nvCxnSpPr>
      <xdr:spPr>
        <a:xfrm flipV="1">
          <a:off x="8686800" y="10032093"/>
          <a:ext cx="74295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112485</xdr:rowOff>
    </xdr:from>
    <xdr:to>
      <xdr:col>46</xdr:col>
      <xdr:colOff>38100</xdr:colOff>
      <xdr:row>61</xdr:row>
      <xdr:rowOff>42635</xdr:rowOff>
    </xdr:to>
    <xdr:sp macro="" textlink="">
      <xdr:nvSpPr>
        <xdr:cNvPr id="232" name="楕円 231"/>
        <xdr:cNvSpPr/>
      </xdr:nvSpPr>
      <xdr:spPr>
        <a:xfrm>
          <a:off x="7842250" y="100248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130628</xdr:rowOff>
    </xdr:from>
    <xdr:to>
      <xdr:col>50</xdr:col>
      <xdr:colOff>114300</xdr:colOff>
      <xdr:row>60</xdr:row>
      <xdr:rowOff>163285</xdr:rowOff>
    </xdr:to>
    <xdr:cxnSp macro="">
      <xdr:nvCxnSpPr>
        <xdr:cNvPr id="233" name="直線コネクタ 232"/>
        <xdr:cNvCxnSpPr/>
      </xdr:nvCxnSpPr>
      <xdr:spPr>
        <a:xfrm flipV="1">
          <a:off x="7886700" y="10042978"/>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6350</xdr:rowOff>
    </xdr:from>
    <xdr:to>
      <xdr:col>41</xdr:col>
      <xdr:colOff>101600</xdr:colOff>
      <xdr:row>61</xdr:row>
      <xdr:rowOff>107950</xdr:rowOff>
    </xdr:to>
    <xdr:sp macro="" textlink="">
      <xdr:nvSpPr>
        <xdr:cNvPr id="234" name="楕円 233"/>
        <xdr:cNvSpPr/>
      </xdr:nvSpPr>
      <xdr:spPr>
        <a:xfrm>
          <a:off x="702945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163285</xdr:rowOff>
    </xdr:from>
    <xdr:to>
      <xdr:col>45</xdr:col>
      <xdr:colOff>177800</xdr:colOff>
      <xdr:row>61</xdr:row>
      <xdr:rowOff>57150</xdr:rowOff>
    </xdr:to>
    <xdr:cxnSp macro="">
      <xdr:nvCxnSpPr>
        <xdr:cNvPr id="235" name="直線コネクタ 234"/>
        <xdr:cNvCxnSpPr/>
      </xdr:nvCxnSpPr>
      <xdr:spPr>
        <a:xfrm flipV="1">
          <a:off x="7080250" y="10075635"/>
          <a:ext cx="806450" cy="5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69142</xdr:rowOff>
    </xdr:from>
    <xdr:ext cx="469744" cy="259045"/>
    <xdr:sp macro="" textlink="">
      <xdr:nvSpPr>
        <xdr:cNvPr id="236" name="n_1aveValue【体育館・プール】&#10;一人当たり面積"/>
        <xdr:cNvSpPr txBox="1"/>
      </xdr:nvSpPr>
      <xdr:spPr>
        <a:xfrm>
          <a:off x="8458277" y="1031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69142</xdr:rowOff>
    </xdr:from>
    <xdr:ext cx="469744" cy="259045"/>
    <xdr:sp macro="" textlink="">
      <xdr:nvSpPr>
        <xdr:cNvPr id="237" name="n_2aveValue【体育館・プール】&#10;一人当たり面積"/>
        <xdr:cNvSpPr txBox="1"/>
      </xdr:nvSpPr>
      <xdr:spPr>
        <a:xfrm>
          <a:off x="7677227" y="1031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3827</xdr:rowOff>
    </xdr:from>
    <xdr:ext cx="469744" cy="259045"/>
    <xdr:sp macro="" textlink="">
      <xdr:nvSpPr>
        <xdr:cNvPr id="238" name="n_3aveValue【体育館・プール】&#10;一人当たり面積"/>
        <xdr:cNvSpPr txBox="1"/>
      </xdr:nvSpPr>
      <xdr:spPr>
        <a:xfrm>
          <a:off x="6864427" y="1024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26505</xdr:rowOff>
    </xdr:from>
    <xdr:ext cx="469744" cy="259045"/>
    <xdr:sp macro="" textlink="">
      <xdr:nvSpPr>
        <xdr:cNvPr id="239" name="n_1mainValue【体育館・プール】&#10;一人当たり面積"/>
        <xdr:cNvSpPr txBox="1"/>
      </xdr:nvSpPr>
      <xdr:spPr>
        <a:xfrm>
          <a:off x="8458277" y="977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59162</xdr:rowOff>
    </xdr:from>
    <xdr:ext cx="469744" cy="259045"/>
    <xdr:sp macro="" textlink="">
      <xdr:nvSpPr>
        <xdr:cNvPr id="240" name="n_2mainValue【体育館・プール】&#10;一人当たり面積"/>
        <xdr:cNvSpPr txBox="1"/>
      </xdr:nvSpPr>
      <xdr:spPr>
        <a:xfrm>
          <a:off x="7677227" y="980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124477</xdr:rowOff>
    </xdr:from>
    <xdr:ext cx="469744" cy="259045"/>
    <xdr:sp macro="" textlink="">
      <xdr:nvSpPr>
        <xdr:cNvPr id="241" name="n_3mainValue【体育館・プール】&#10;一人当たり面積"/>
        <xdr:cNvSpPr txBox="1"/>
      </xdr:nvSpPr>
      <xdr:spPr>
        <a:xfrm>
          <a:off x="6864427" y="987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2" name="テキスト ボックス 251"/>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54" name="テキスト ボックス 253"/>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64" name="テキスト ボックス 263"/>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6" name="テキスト ボックス 265"/>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31569</xdr:rowOff>
    </xdr:from>
    <xdr:to>
      <xdr:col>24</xdr:col>
      <xdr:colOff>62865</xdr:colOff>
      <xdr:row>86</xdr:row>
      <xdr:rowOff>11974</xdr:rowOff>
    </xdr:to>
    <xdr:cxnSp macro="">
      <xdr:nvCxnSpPr>
        <xdr:cNvPr id="268" name="直線コネクタ 267"/>
        <xdr:cNvCxnSpPr/>
      </xdr:nvCxnSpPr>
      <xdr:spPr>
        <a:xfrm flipV="1">
          <a:off x="4177665" y="12915719"/>
          <a:ext cx="0" cy="130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15801</xdr:rowOff>
    </xdr:from>
    <xdr:ext cx="405111" cy="259045"/>
    <xdr:sp macro="" textlink="">
      <xdr:nvSpPr>
        <xdr:cNvPr id="269" name="【福祉施設】&#10;有形固定資産減価償却率最小値テキスト"/>
        <xdr:cNvSpPr txBox="1"/>
      </xdr:nvSpPr>
      <xdr:spPr>
        <a:xfrm>
          <a:off x="4216400" y="14220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11974</xdr:rowOff>
    </xdr:from>
    <xdr:to>
      <xdr:col>24</xdr:col>
      <xdr:colOff>152400</xdr:colOff>
      <xdr:row>86</xdr:row>
      <xdr:rowOff>11974</xdr:rowOff>
    </xdr:to>
    <xdr:cxnSp macro="">
      <xdr:nvCxnSpPr>
        <xdr:cNvPr id="270" name="直線コネクタ 269"/>
        <xdr:cNvCxnSpPr/>
      </xdr:nvCxnSpPr>
      <xdr:spPr>
        <a:xfrm>
          <a:off x="4108450" y="142169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149696</xdr:rowOff>
    </xdr:from>
    <xdr:ext cx="405111" cy="259045"/>
    <xdr:sp macro="" textlink="">
      <xdr:nvSpPr>
        <xdr:cNvPr id="271" name="【福祉施設】&#10;有形固定資産減価償却率最大値テキスト"/>
        <xdr:cNvSpPr txBox="1"/>
      </xdr:nvSpPr>
      <xdr:spPr>
        <a:xfrm>
          <a:off x="4216400" y="12703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31569</xdr:rowOff>
    </xdr:from>
    <xdr:to>
      <xdr:col>24</xdr:col>
      <xdr:colOff>152400</xdr:colOff>
      <xdr:row>78</xdr:row>
      <xdr:rowOff>31569</xdr:rowOff>
    </xdr:to>
    <xdr:cxnSp macro="">
      <xdr:nvCxnSpPr>
        <xdr:cNvPr id="272" name="直線コネクタ 271"/>
        <xdr:cNvCxnSpPr/>
      </xdr:nvCxnSpPr>
      <xdr:spPr>
        <a:xfrm>
          <a:off x="4108450" y="129157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127743</xdr:rowOff>
    </xdr:from>
    <xdr:ext cx="405111" cy="259045"/>
    <xdr:sp macro="" textlink="">
      <xdr:nvSpPr>
        <xdr:cNvPr id="273" name="【福祉施設】&#10;有形固定資産減価償却率平均値テキスト"/>
        <xdr:cNvSpPr txBox="1"/>
      </xdr:nvSpPr>
      <xdr:spPr>
        <a:xfrm>
          <a:off x="4216400" y="13507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104866</xdr:rowOff>
    </xdr:from>
    <xdr:to>
      <xdr:col>24</xdr:col>
      <xdr:colOff>114300</xdr:colOff>
      <xdr:row>83</xdr:row>
      <xdr:rowOff>35016</xdr:rowOff>
    </xdr:to>
    <xdr:sp macro="" textlink="">
      <xdr:nvSpPr>
        <xdr:cNvPr id="274" name="フローチャート: 判断 273"/>
        <xdr:cNvSpPr/>
      </xdr:nvSpPr>
      <xdr:spPr>
        <a:xfrm>
          <a:off x="4127500" y="136494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147320</xdr:rowOff>
    </xdr:from>
    <xdr:to>
      <xdr:col>20</xdr:col>
      <xdr:colOff>38100</xdr:colOff>
      <xdr:row>83</xdr:row>
      <xdr:rowOff>77470</xdr:rowOff>
    </xdr:to>
    <xdr:sp macro="" textlink="">
      <xdr:nvSpPr>
        <xdr:cNvPr id="275" name="フローチャート: 判断 274"/>
        <xdr:cNvSpPr/>
      </xdr:nvSpPr>
      <xdr:spPr>
        <a:xfrm>
          <a:off x="3384550" y="136918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1995</xdr:rowOff>
    </xdr:from>
    <xdr:to>
      <xdr:col>15</xdr:col>
      <xdr:colOff>101600</xdr:colOff>
      <xdr:row>83</xdr:row>
      <xdr:rowOff>103595</xdr:rowOff>
    </xdr:to>
    <xdr:sp macro="" textlink="">
      <xdr:nvSpPr>
        <xdr:cNvPr id="276" name="フローチャート: 判断 275"/>
        <xdr:cNvSpPr/>
      </xdr:nvSpPr>
      <xdr:spPr>
        <a:xfrm>
          <a:off x="2571750" y="1371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130992</xdr:rowOff>
    </xdr:from>
    <xdr:to>
      <xdr:col>10</xdr:col>
      <xdr:colOff>165100</xdr:colOff>
      <xdr:row>83</xdr:row>
      <xdr:rowOff>61142</xdr:rowOff>
    </xdr:to>
    <xdr:sp macro="" textlink="">
      <xdr:nvSpPr>
        <xdr:cNvPr id="277" name="フローチャート: 判断 276"/>
        <xdr:cNvSpPr/>
      </xdr:nvSpPr>
      <xdr:spPr>
        <a:xfrm>
          <a:off x="1778000" y="136755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3629</xdr:rowOff>
    </xdr:from>
    <xdr:to>
      <xdr:col>24</xdr:col>
      <xdr:colOff>114300</xdr:colOff>
      <xdr:row>84</xdr:row>
      <xdr:rowOff>105229</xdr:rowOff>
    </xdr:to>
    <xdr:sp macro="" textlink="">
      <xdr:nvSpPr>
        <xdr:cNvPr id="283" name="楕円 282"/>
        <xdr:cNvSpPr/>
      </xdr:nvSpPr>
      <xdr:spPr>
        <a:xfrm>
          <a:off x="4127500" y="1387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153506</xdr:rowOff>
    </xdr:from>
    <xdr:ext cx="405111" cy="259045"/>
    <xdr:sp macro="" textlink="">
      <xdr:nvSpPr>
        <xdr:cNvPr id="284" name="【福祉施設】&#10;有形固定資産減価償却率該当値テキスト"/>
        <xdr:cNvSpPr txBox="1"/>
      </xdr:nvSpPr>
      <xdr:spPr>
        <a:xfrm>
          <a:off x="4216400" y="13863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78739</xdr:rowOff>
    </xdr:from>
    <xdr:to>
      <xdr:col>20</xdr:col>
      <xdr:colOff>38100</xdr:colOff>
      <xdr:row>85</xdr:row>
      <xdr:rowOff>8889</xdr:rowOff>
    </xdr:to>
    <xdr:sp macro="" textlink="">
      <xdr:nvSpPr>
        <xdr:cNvPr id="285" name="楕円 284"/>
        <xdr:cNvSpPr/>
      </xdr:nvSpPr>
      <xdr:spPr>
        <a:xfrm>
          <a:off x="3384550" y="139534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54429</xdr:rowOff>
    </xdr:from>
    <xdr:to>
      <xdr:col>24</xdr:col>
      <xdr:colOff>63500</xdr:colOff>
      <xdr:row>84</xdr:row>
      <xdr:rowOff>129539</xdr:rowOff>
    </xdr:to>
    <xdr:cxnSp macro="">
      <xdr:nvCxnSpPr>
        <xdr:cNvPr id="286" name="直線コネクタ 285"/>
        <xdr:cNvCxnSpPr/>
      </xdr:nvCxnSpPr>
      <xdr:spPr>
        <a:xfrm flipV="1">
          <a:off x="3429000" y="13929179"/>
          <a:ext cx="7493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8527</xdr:rowOff>
    </xdr:from>
    <xdr:to>
      <xdr:col>15</xdr:col>
      <xdr:colOff>101600</xdr:colOff>
      <xdr:row>83</xdr:row>
      <xdr:rowOff>110127</xdr:rowOff>
    </xdr:to>
    <xdr:sp macro="" textlink="">
      <xdr:nvSpPr>
        <xdr:cNvPr id="287" name="楕円 286"/>
        <xdr:cNvSpPr/>
      </xdr:nvSpPr>
      <xdr:spPr>
        <a:xfrm>
          <a:off x="2571750" y="1371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59327</xdr:rowOff>
    </xdr:from>
    <xdr:to>
      <xdr:col>19</xdr:col>
      <xdr:colOff>177800</xdr:colOff>
      <xdr:row>84</xdr:row>
      <xdr:rowOff>129539</xdr:rowOff>
    </xdr:to>
    <xdr:cxnSp macro="">
      <xdr:nvCxnSpPr>
        <xdr:cNvPr id="288" name="直線コネクタ 287"/>
        <xdr:cNvCxnSpPr/>
      </xdr:nvCxnSpPr>
      <xdr:spPr>
        <a:xfrm>
          <a:off x="2622550" y="13768977"/>
          <a:ext cx="806450" cy="23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77107</xdr:rowOff>
    </xdr:from>
    <xdr:to>
      <xdr:col>10</xdr:col>
      <xdr:colOff>165100</xdr:colOff>
      <xdr:row>84</xdr:row>
      <xdr:rowOff>7257</xdr:rowOff>
    </xdr:to>
    <xdr:sp macro="" textlink="">
      <xdr:nvSpPr>
        <xdr:cNvPr id="289" name="楕円 288"/>
        <xdr:cNvSpPr/>
      </xdr:nvSpPr>
      <xdr:spPr>
        <a:xfrm>
          <a:off x="1778000" y="137867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59327</xdr:rowOff>
    </xdr:from>
    <xdr:to>
      <xdr:col>15</xdr:col>
      <xdr:colOff>50800</xdr:colOff>
      <xdr:row>83</xdr:row>
      <xdr:rowOff>127907</xdr:rowOff>
    </xdr:to>
    <xdr:cxnSp macro="">
      <xdr:nvCxnSpPr>
        <xdr:cNvPr id="290" name="直線コネクタ 289"/>
        <xdr:cNvCxnSpPr/>
      </xdr:nvCxnSpPr>
      <xdr:spPr>
        <a:xfrm flipV="1">
          <a:off x="1828800" y="13768977"/>
          <a:ext cx="7937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93997</xdr:rowOff>
    </xdr:from>
    <xdr:ext cx="405111" cy="259045"/>
    <xdr:sp macro="" textlink="">
      <xdr:nvSpPr>
        <xdr:cNvPr id="291" name="n_1aveValue【福祉施設】&#10;有形固定資産減価償却率"/>
        <xdr:cNvSpPr txBox="1"/>
      </xdr:nvSpPr>
      <xdr:spPr>
        <a:xfrm>
          <a:off x="3239144" y="13473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120122</xdr:rowOff>
    </xdr:from>
    <xdr:ext cx="405111" cy="259045"/>
    <xdr:sp macro="" textlink="">
      <xdr:nvSpPr>
        <xdr:cNvPr id="292" name="n_2aveValue【福祉施設】&#10;有形固定資産減価償却率"/>
        <xdr:cNvSpPr txBox="1"/>
      </xdr:nvSpPr>
      <xdr:spPr>
        <a:xfrm>
          <a:off x="2439044" y="13499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77669</xdr:rowOff>
    </xdr:from>
    <xdr:ext cx="405111" cy="259045"/>
    <xdr:sp macro="" textlink="">
      <xdr:nvSpPr>
        <xdr:cNvPr id="293" name="n_3aveValue【福祉施設】&#10;有形固定資産減価償却率"/>
        <xdr:cNvSpPr txBox="1"/>
      </xdr:nvSpPr>
      <xdr:spPr>
        <a:xfrm>
          <a:off x="1645294" y="1345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xdr:rowOff>
    </xdr:from>
    <xdr:ext cx="405111" cy="259045"/>
    <xdr:sp macro="" textlink="">
      <xdr:nvSpPr>
        <xdr:cNvPr id="294" name="n_1mainValue【福祉施設】&#10;有形固定資産減価償却率"/>
        <xdr:cNvSpPr txBox="1"/>
      </xdr:nvSpPr>
      <xdr:spPr>
        <a:xfrm>
          <a:off x="32391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101254</xdr:rowOff>
    </xdr:from>
    <xdr:ext cx="405111" cy="259045"/>
    <xdr:sp macro="" textlink="">
      <xdr:nvSpPr>
        <xdr:cNvPr id="295" name="n_2mainValue【福祉施設】&#10;有形固定資産減価償却率"/>
        <xdr:cNvSpPr txBox="1"/>
      </xdr:nvSpPr>
      <xdr:spPr>
        <a:xfrm>
          <a:off x="2439044" y="13810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169834</xdr:rowOff>
    </xdr:from>
    <xdr:ext cx="405111" cy="259045"/>
    <xdr:sp macro="" textlink="">
      <xdr:nvSpPr>
        <xdr:cNvPr id="296" name="n_3mainValue【福祉施設】&#10;有形固定資産減価償却率"/>
        <xdr:cNvSpPr txBox="1"/>
      </xdr:nvSpPr>
      <xdr:spPr>
        <a:xfrm>
          <a:off x="1645294" y="13873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38100</xdr:rowOff>
    </xdr:from>
    <xdr:to>
      <xdr:col>54</xdr:col>
      <xdr:colOff>189865</xdr:colOff>
      <xdr:row>85</xdr:row>
      <xdr:rowOff>144236</xdr:rowOff>
    </xdr:to>
    <xdr:cxnSp macro="">
      <xdr:nvCxnSpPr>
        <xdr:cNvPr id="322" name="直線コネクタ 321"/>
        <xdr:cNvCxnSpPr/>
      </xdr:nvCxnSpPr>
      <xdr:spPr>
        <a:xfrm flipV="1">
          <a:off x="9429115" y="12922250"/>
          <a:ext cx="0" cy="1261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23" name="【福祉施設】&#10;一人当たり面積最小値テキスト"/>
        <xdr:cNvSpPr txBox="1"/>
      </xdr:nvSpPr>
      <xdr:spPr>
        <a:xfrm>
          <a:off x="9467850" y="14187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24" name="直線コネクタ 323"/>
        <xdr:cNvCxnSpPr/>
      </xdr:nvCxnSpPr>
      <xdr:spPr>
        <a:xfrm>
          <a:off x="9359900" y="141840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156227</xdr:rowOff>
    </xdr:from>
    <xdr:ext cx="469744" cy="259045"/>
    <xdr:sp macro="" textlink="">
      <xdr:nvSpPr>
        <xdr:cNvPr id="325" name="【福祉施設】&#10;一人当たり面積最大値テキスト"/>
        <xdr:cNvSpPr txBox="1"/>
      </xdr:nvSpPr>
      <xdr:spPr>
        <a:xfrm>
          <a:off x="946785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38100</xdr:rowOff>
    </xdr:from>
    <xdr:to>
      <xdr:col>55</xdr:col>
      <xdr:colOff>88900</xdr:colOff>
      <xdr:row>78</xdr:row>
      <xdr:rowOff>38100</xdr:rowOff>
    </xdr:to>
    <xdr:cxnSp macro="">
      <xdr:nvCxnSpPr>
        <xdr:cNvPr id="326" name="直線コネクタ 325"/>
        <xdr:cNvCxnSpPr/>
      </xdr:nvCxnSpPr>
      <xdr:spPr>
        <a:xfrm>
          <a:off x="935990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80027</xdr:rowOff>
    </xdr:from>
    <xdr:ext cx="469744" cy="259045"/>
    <xdr:sp macro="" textlink="">
      <xdr:nvSpPr>
        <xdr:cNvPr id="327" name="【福祉施設】&#10;一人当たり面積平均値テキスト"/>
        <xdr:cNvSpPr txBox="1"/>
      </xdr:nvSpPr>
      <xdr:spPr>
        <a:xfrm>
          <a:off x="9467850" y="13624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28" name="フローチャート: 判断 327"/>
        <xdr:cNvSpPr/>
      </xdr:nvSpPr>
      <xdr:spPr>
        <a:xfrm>
          <a:off x="9398000" y="13646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85271</xdr:rowOff>
    </xdr:from>
    <xdr:to>
      <xdr:col>50</xdr:col>
      <xdr:colOff>165100</xdr:colOff>
      <xdr:row>83</xdr:row>
      <xdr:rowOff>15421</xdr:rowOff>
    </xdr:to>
    <xdr:sp macro="" textlink="">
      <xdr:nvSpPr>
        <xdr:cNvPr id="329" name="フローチャート: 判断 328"/>
        <xdr:cNvSpPr/>
      </xdr:nvSpPr>
      <xdr:spPr>
        <a:xfrm>
          <a:off x="8636000" y="136298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117929</xdr:rowOff>
    </xdr:from>
    <xdr:to>
      <xdr:col>46</xdr:col>
      <xdr:colOff>38100</xdr:colOff>
      <xdr:row>83</xdr:row>
      <xdr:rowOff>48079</xdr:rowOff>
    </xdr:to>
    <xdr:sp macro="" textlink="">
      <xdr:nvSpPr>
        <xdr:cNvPr id="330" name="フローチャート: 判断 329"/>
        <xdr:cNvSpPr/>
      </xdr:nvSpPr>
      <xdr:spPr>
        <a:xfrm>
          <a:off x="7842250" y="1366247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117929</xdr:rowOff>
    </xdr:from>
    <xdr:to>
      <xdr:col>41</xdr:col>
      <xdr:colOff>101600</xdr:colOff>
      <xdr:row>83</xdr:row>
      <xdr:rowOff>48079</xdr:rowOff>
    </xdr:to>
    <xdr:sp macro="" textlink="">
      <xdr:nvSpPr>
        <xdr:cNvPr id="331" name="フローチャート: 判断 330"/>
        <xdr:cNvSpPr/>
      </xdr:nvSpPr>
      <xdr:spPr>
        <a:xfrm>
          <a:off x="7029450" y="136624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77107</xdr:rowOff>
    </xdr:from>
    <xdr:to>
      <xdr:col>55</xdr:col>
      <xdr:colOff>50800</xdr:colOff>
      <xdr:row>82</xdr:row>
      <xdr:rowOff>7257</xdr:rowOff>
    </xdr:to>
    <xdr:sp macro="" textlink="">
      <xdr:nvSpPr>
        <xdr:cNvPr id="337" name="楕円 336"/>
        <xdr:cNvSpPr/>
      </xdr:nvSpPr>
      <xdr:spPr>
        <a:xfrm>
          <a:off x="9398000" y="134565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99984</xdr:rowOff>
    </xdr:from>
    <xdr:ext cx="469744" cy="259045"/>
    <xdr:sp macro="" textlink="">
      <xdr:nvSpPr>
        <xdr:cNvPr id="338" name="【福祉施設】&#10;一人当たり面積該当値テキスト"/>
        <xdr:cNvSpPr txBox="1"/>
      </xdr:nvSpPr>
      <xdr:spPr>
        <a:xfrm>
          <a:off x="9467850" y="13314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60779</xdr:rowOff>
    </xdr:from>
    <xdr:to>
      <xdr:col>50</xdr:col>
      <xdr:colOff>165100</xdr:colOff>
      <xdr:row>81</xdr:row>
      <xdr:rowOff>162379</xdr:rowOff>
    </xdr:to>
    <xdr:sp macro="" textlink="">
      <xdr:nvSpPr>
        <xdr:cNvPr id="339" name="楕円 338"/>
        <xdr:cNvSpPr/>
      </xdr:nvSpPr>
      <xdr:spPr>
        <a:xfrm>
          <a:off x="8636000" y="1344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111579</xdr:rowOff>
    </xdr:from>
    <xdr:to>
      <xdr:col>55</xdr:col>
      <xdr:colOff>0</xdr:colOff>
      <xdr:row>81</xdr:row>
      <xdr:rowOff>127907</xdr:rowOff>
    </xdr:to>
    <xdr:cxnSp macro="">
      <xdr:nvCxnSpPr>
        <xdr:cNvPr id="340" name="直線コネクタ 339"/>
        <xdr:cNvCxnSpPr/>
      </xdr:nvCxnSpPr>
      <xdr:spPr>
        <a:xfrm>
          <a:off x="8686800" y="13491029"/>
          <a:ext cx="74295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126093</xdr:rowOff>
    </xdr:from>
    <xdr:to>
      <xdr:col>46</xdr:col>
      <xdr:colOff>38100</xdr:colOff>
      <xdr:row>82</xdr:row>
      <xdr:rowOff>56243</xdr:rowOff>
    </xdr:to>
    <xdr:sp macro="" textlink="">
      <xdr:nvSpPr>
        <xdr:cNvPr id="341" name="楕円 340"/>
        <xdr:cNvSpPr/>
      </xdr:nvSpPr>
      <xdr:spPr>
        <a:xfrm>
          <a:off x="7842250" y="135055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111579</xdr:rowOff>
    </xdr:from>
    <xdr:to>
      <xdr:col>50</xdr:col>
      <xdr:colOff>114300</xdr:colOff>
      <xdr:row>82</xdr:row>
      <xdr:rowOff>5443</xdr:rowOff>
    </xdr:to>
    <xdr:cxnSp macro="">
      <xdr:nvCxnSpPr>
        <xdr:cNvPr id="342" name="直線コネクタ 341"/>
        <xdr:cNvCxnSpPr/>
      </xdr:nvCxnSpPr>
      <xdr:spPr>
        <a:xfrm flipV="1">
          <a:off x="7886700" y="13491029"/>
          <a:ext cx="800100" cy="5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126093</xdr:rowOff>
    </xdr:from>
    <xdr:to>
      <xdr:col>41</xdr:col>
      <xdr:colOff>101600</xdr:colOff>
      <xdr:row>82</xdr:row>
      <xdr:rowOff>56243</xdr:rowOff>
    </xdr:to>
    <xdr:sp macro="" textlink="">
      <xdr:nvSpPr>
        <xdr:cNvPr id="343" name="楕円 342"/>
        <xdr:cNvSpPr/>
      </xdr:nvSpPr>
      <xdr:spPr>
        <a:xfrm>
          <a:off x="7029450" y="1350554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5443</xdr:rowOff>
    </xdr:from>
    <xdr:to>
      <xdr:col>45</xdr:col>
      <xdr:colOff>177800</xdr:colOff>
      <xdr:row>82</xdr:row>
      <xdr:rowOff>5443</xdr:rowOff>
    </xdr:to>
    <xdr:cxnSp macro="">
      <xdr:nvCxnSpPr>
        <xdr:cNvPr id="344" name="直線コネクタ 343"/>
        <xdr:cNvCxnSpPr/>
      </xdr:nvCxnSpPr>
      <xdr:spPr>
        <a:xfrm>
          <a:off x="7080250" y="13549993"/>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6548</xdr:rowOff>
    </xdr:from>
    <xdr:ext cx="469744" cy="259045"/>
    <xdr:sp macro="" textlink="">
      <xdr:nvSpPr>
        <xdr:cNvPr id="345" name="n_1aveValue【福祉施設】&#10;一人当たり面積"/>
        <xdr:cNvSpPr txBox="1"/>
      </xdr:nvSpPr>
      <xdr:spPr>
        <a:xfrm>
          <a:off x="8458277" y="13716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39206</xdr:rowOff>
    </xdr:from>
    <xdr:ext cx="469744" cy="259045"/>
    <xdr:sp macro="" textlink="">
      <xdr:nvSpPr>
        <xdr:cNvPr id="346" name="n_2aveValue【福祉施設】&#10;一人当たり面積"/>
        <xdr:cNvSpPr txBox="1"/>
      </xdr:nvSpPr>
      <xdr:spPr>
        <a:xfrm>
          <a:off x="7677227" y="1374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39206</xdr:rowOff>
    </xdr:from>
    <xdr:ext cx="469744" cy="259045"/>
    <xdr:sp macro="" textlink="">
      <xdr:nvSpPr>
        <xdr:cNvPr id="347" name="n_3aveValue【福祉施設】&#10;一人当たり面積"/>
        <xdr:cNvSpPr txBox="1"/>
      </xdr:nvSpPr>
      <xdr:spPr>
        <a:xfrm>
          <a:off x="6864427" y="1374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7456</xdr:rowOff>
    </xdr:from>
    <xdr:ext cx="469744" cy="259045"/>
    <xdr:sp macro="" textlink="">
      <xdr:nvSpPr>
        <xdr:cNvPr id="348" name="n_1mainValue【福祉施設】&#10;一人当たり面積"/>
        <xdr:cNvSpPr txBox="1"/>
      </xdr:nvSpPr>
      <xdr:spPr>
        <a:xfrm>
          <a:off x="8458277" y="13221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72770</xdr:rowOff>
    </xdr:from>
    <xdr:ext cx="469744" cy="259045"/>
    <xdr:sp macro="" textlink="">
      <xdr:nvSpPr>
        <xdr:cNvPr id="349" name="n_2mainValue【福祉施設】&#10;一人当たり面積"/>
        <xdr:cNvSpPr txBox="1"/>
      </xdr:nvSpPr>
      <xdr:spPr>
        <a:xfrm>
          <a:off x="7677227" y="1328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72770</xdr:rowOff>
    </xdr:from>
    <xdr:ext cx="469744" cy="259045"/>
    <xdr:sp macro="" textlink="">
      <xdr:nvSpPr>
        <xdr:cNvPr id="350" name="n_3mainValue【福祉施設】&#10;一人当たり面積"/>
        <xdr:cNvSpPr txBox="1"/>
      </xdr:nvSpPr>
      <xdr:spPr>
        <a:xfrm>
          <a:off x="6864427" y="1328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61" name="テキスト ボックス 360"/>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2" name="直線コネクタ 361"/>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3" name="テキスト ボックス 362"/>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4" name="直線コネクタ 363"/>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5" name="テキスト ボックス 364"/>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6" name="直線コネクタ 365"/>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7" name="テキスト ボックス 366"/>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8" name="直線コネクタ 367"/>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9" name="テキスト ボックス 368"/>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0" name="直線コネクタ 369"/>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71" name="テキスト ボックス 370"/>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3" name="テキスト ボックス 372"/>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45720</xdr:rowOff>
    </xdr:to>
    <xdr:cxnSp macro="">
      <xdr:nvCxnSpPr>
        <xdr:cNvPr id="375" name="直線コネクタ 374"/>
        <xdr:cNvCxnSpPr/>
      </xdr:nvCxnSpPr>
      <xdr:spPr>
        <a:xfrm flipV="1">
          <a:off x="4177665" y="1657350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49547</xdr:rowOff>
    </xdr:from>
    <xdr:ext cx="405111" cy="259045"/>
    <xdr:sp macro="" textlink="">
      <xdr:nvSpPr>
        <xdr:cNvPr id="376" name="【市民会館】&#10;有形固定資産減価償却率最小値テキスト"/>
        <xdr:cNvSpPr txBox="1"/>
      </xdr:nvSpPr>
      <xdr:spPr>
        <a:xfrm>
          <a:off x="4216400"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45720</xdr:rowOff>
    </xdr:from>
    <xdr:to>
      <xdr:col>24</xdr:col>
      <xdr:colOff>152400</xdr:colOff>
      <xdr:row>107</xdr:row>
      <xdr:rowOff>45720</xdr:rowOff>
    </xdr:to>
    <xdr:cxnSp macro="">
      <xdr:nvCxnSpPr>
        <xdr:cNvPr id="377" name="直線コネクタ 376"/>
        <xdr:cNvCxnSpPr/>
      </xdr:nvCxnSpPr>
      <xdr:spPr>
        <a:xfrm>
          <a:off x="4108450" y="178193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78" name="【市民会館】&#10;有形固定資産減価償却率最大値テキスト"/>
        <xdr:cNvSpPr txBox="1"/>
      </xdr:nvSpPr>
      <xdr:spPr>
        <a:xfrm>
          <a:off x="4216400" y="1634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79" name="直線コネクタ 378"/>
        <xdr:cNvCxnSpPr/>
      </xdr:nvCxnSpPr>
      <xdr:spPr>
        <a:xfrm>
          <a:off x="4108450" y="1657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19066</xdr:rowOff>
    </xdr:from>
    <xdr:ext cx="405111" cy="259045"/>
    <xdr:sp macro="" textlink="">
      <xdr:nvSpPr>
        <xdr:cNvPr id="380" name="【市民会館】&#10;有形固定資産減価償却率平均値テキスト"/>
        <xdr:cNvSpPr txBox="1"/>
      </xdr:nvSpPr>
      <xdr:spPr>
        <a:xfrm>
          <a:off x="4216400" y="17449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40639</xdr:rowOff>
    </xdr:from>
    <xdr:to>
      <xdr:col>24</xdr:col>
      <xdr:colOff>114300</xdr:colOff>
      <xdr:row>105</xdr:row>
      <xdr:rowOff>142239</xdr:rowOff>
    </xdr:to>
    <xdr:sp macro="" textlink="">
      <xdr:nvSpPr>
        <xdr:cNvPr id="381" name="フローチャート: 判断 380"/>
        <xdr:cNvSpPr/>
      </xdr:nvSpPr>
      <xdr:spPr>
        <a:xfrm>
          <a:off x="4127500" y="1747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31114</xdr:rowOff>
    </xdr:from>
    <xdr:to>
      <xdr:col>20</xdr:col>
      <xdr:colOff>38100</xdr:colOff>
      <xdr:row>105</xdr:row>
      <xdr:rowOff>132714</xdr:rowOff>
    </xdr:to>
    <xdr:sp macro="" textlink="">
      <xdr:nvSpPr>
        <xdr:cNvPr id="382" name="フローチャート: 判断 381"/>
        <xdr:cNvSpPr/>
      </xdr:nvSpPr>
      <xdr:spPr>
        <a:xfrm>
          <a:off x="3384550" y="174618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53975</xdr:rowOff>
    </xdr:from>
    <xdr:to>
      <xdr:col>15</xdr:col>
      <xdr:colOff>101600</xdr:colOff>
      <xdr:row>105</xdr:row>
      <xdr:rowOff>155575</xdr:rowOff>
    </xdr:to>
    <xdr:sp macro="" textlink="">
      <xdr:nvSpPr>
        <xdr:cNvPr id="383" name="フローチャート: 判断 382"/>
        <xdr:cNvSpPr/>
      </xdr:nvSpPr>
      <xdr:spPr>
        <a:xfrm>
          <a:off x="2571750" y="1748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xdr:rowOff>
    </xdr:from>
    <xdr:to>
      <xdr:col>10</xdr:col>
      <xdr:colOff>165100</xdr:colOff>
      <xdr:row>105</xdr:row>
      <xdr:rowOff>106045</xdr:rowOff>
    </xdr:to>
    <xdr:sp macro="" textlink="">
      <xdr:nvSpPr>
        <xdr:cNvPr id="384" name="フローチャート: 判断 383"/>
        <xdr:cNvSpPr/>
      </xdr:nvSpPr>
      <xdr:spPr>
        <a:xfrm>
          <a:off x="1778000" y="1743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5" name="テキスト ボックス 384"/>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6" name="テキスト ボックス 385"/>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7" name="テキスト ボックス 386"/>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8" name="テキスト ボックス 387"/>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9" name="テキスト ボックス 388"/>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69214</xdr:rowOff>
    </xdr:from>
    <xdr:to>
      <xdr:col>24</xdr:col>
      <xdr:colOff>114300</xdr:colOff>
      <xdr:row>102</xdr:row>
      <xdr:rowOff>170814</xdr:rowOff>
    </xdr:to>
    <xdr:sp macro="" textlink="">
      <xdr:nvSpPr>
        <xdr:cNvPr id="390" name="楕円 389"/>
        <xdr:cNvSpPr/>
      </xdr:nvSpPr>
      <xdr:spPr>
        <a:xfrm>
          <a:off x="4127500" y="1698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92091</xdr:rowOff>
    </xdr:from>
    <xdr:ext cx="405111" cy="259045"/>
    <xdr:sp macro="" textlink="">
      <xdr:nvSpPr>
        <xdr:cNvPr id="391" name="【市民会館】&#10;有形固定資産減価償却率該当値テキスト"/>
        <xdr:cNvSpPr txBox="1"/>
      </xdr:nvSpPr>
      <xdr:spPr>
        <a:xfrm>
          <a:off x="4216400" y="1683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95886</xdr:rowOff>
    </xdr:from>
    <xdr:to>
      <xdr:col>20</xdr:col>
      <xdr:colOff>38100</xdr:colOff>
      <xdr:row>103</xdr:row>
      <xdr:rowOff>26036</xdr:rowOff>
    </xdr:to>
    <xdr:sp macro="" textlink="">
      <xdr:nvSpPr>
        <xdr:cNvPr id="392" name="楕円 391"/>
        <xdr:cNvSpPr/>
      </xdr:nvSpPr>
      <xdr:spPr>
        <a:xfrm>
          <a:off x="3384550" y="170122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120014</xdr:rowOff>
    </xdr:from>
    <xdr:to>
      <xdr:col>24</xdr:col>
      <xdr:colOff>63500</xdr:colOff>
      <xdr:row>102</xdr:row>
      <xdr:rowOff>146686</xdr:rowOff>
    </xdr:to>
    <xdr:cxnSp macro="">
      <xdr:nvCxnSpPr>
        <xdr:cNvPr id="393" name="直線コネクタ 392"/>
        <xdr:cNvCxnSpPr/>
      </xdr:nvCxnSpPr>
      <xdr:spPr>
        <a:xfrm flipV="1">
          <a:off x="3429000" y="17036414"/>
          <a:ext cx="7493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132080</xdr:rowOff>
    </xdr:from>
    <xdr:to>
      <xdr:col>15</xdr:col>
      <xdr:colOff>101600</xdr:colOff>
      <xdr:row>103</xdr:row>
      <xdr:rowOff>62230</xdr:rowOff>
    </xdr:to>
    <xdr:sp macro="" textlink="">
      <xdr:nvSpPr>
        <xdr:cNvPr id="394" name="楕円 393"/>
        <xdr:cNvSpPr/>
      </xdr:nvSpPr>
      <xdr:spPr>
        <a:xfrm>
          <a:off x="2571750" y="1704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146686</xdr:rowOff>
    </xdr:from>
    <xdr:to>
      <xdr:col>19</xdr:col>
      <xdr:colOff>177800</xdr:colOff>
      <xdr:row>103</xdr:row>
      <xdr:rowOff>11430</xdr:rowOff>
    </xdr:to>
    <xdr:cxnSp macro="">
      <xdr:nvCxnSpPr>
        <xdr:cNvPr id="395" name="直線コネクタ 394"/>
        <xdr:cNvCxnSpPr/>
      </xdr:nvCxnSpPr>
      <xdr:spPr>
        <a:xfrm flipV="1">
          <a:off x="2622550" y="17063086"/>
          <a:ext cx="80645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133986</xdr:rowOff>
    </xdr:from>
    <xdr:to>
      <xdr:col>10</xdr:col>
      <xdr:colOff>165100</xdr:colOff>
      <xdr:row>103</xdr:row>
      <xdr:rowOff>64136</xdr:rowOff>
    </xdr:to>
    <xdr:sp macro="" textlink="">
      <xdr:nvSpPr>
        <xdr:cNvPr id="396" name="楕円 395"/>
        <xdr:cNvSpPr/>
      </xdr:nvSpPr>
      <xdr:spPr>
        <a:xfrm>
          <a:off x="1778000" y="1705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11430</xdr:rowOff>
    </xdr:from>
    <xdr:to>
      <xdr:col>15</xdr:col>
      <xdr:colOff>50800</xdr:colOff>
      <xdr:row>103</xdr:row>
      <xdr:rowOff>13336</xdr:rowOff>
    </xdr:to>
    <xdr:cxnSp macro="">
      <xdr:nvCxnSpPr>
        <xdr:cNvPr id="397" name="直線コネクタ 396"/>
        <xdr:cNvCxnSpPr/>
      </xdr:nvCxnSpPr>
      <xdr:spPr>
        <a:xfrm flipV="1">
          <a:off x="1828800" y="17099280"/>
          <a:ext cx="79375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123841</xdr:rowOff>
    </xdr:from>
    <xdr:ext cx="405111" cy="259045"/>
    <xdr:sp macro="" textlink="">
      <xdr:nvSpPr>
        <xdr:cNvPr id="398" name="n_1aveValue【市民会館】&#10;有形固定資産減価償却率"/>
        <xdr:cNvSpPr txBox="1"/>
      </xdr:nvSpPr>
      <xdr:spPr>
        <a:xfrm>
          <a:off x="3239144" y="17554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146702</xdr:rowOff>
    </xdr:from>
    <xdr:ext cx="405111" cy="259045"/>
    <xdr:sp macro="" textlink="">
      <xdr:nvSpPr>
        <xdr:cNvPr id="399" name="n_2aveValue【市民会館】&#10;有形固定資産減価償却率"/>
        <xdr:cNvSpPr txBox="1"/>
      </xdr:nvSpPr>
      <xdr:spPr>
        <a:xfrm>
          <a:off x="2439044" y="1757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97172</xdr:rowOff>
    </xdr:from>
    <xdr:ext cx="405111" cy="259045"/>
    <xdr:sp macro="" textlink="">
      <xdr:nvSpPr>
        <xdr:cNvPr id="400" name="n_3aveValue【市民会館】&#10;有形固定資産減価償却率"/>
        <xdr:cNvSpPr txBox="1"/>
      </xdr:nvSpPr>
      <xdr:spPr>
        <a:xfrm>
          <a:off x="1645294" y="1752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42563</xdr:rowOff>
    </xdr:from>
    <xdr:ext cx="405111" cy="259045"/>
    <xdr:sp macro="" textlink="">
      <xdr:nvSpPr>
        <xdr:cNvPr id="401" name="n_1mainValue【市民会館】&#10;有形固定資産減価償却率"/>
        <xdr:cNvSpPr txBox="1"/>
      </xdr:nvSpPr>
      <xdr:spPr>
        <a:xfrm>
          <a:off x="3239144" y="16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78757</xdr:rowOff>
    </xdr:from>
    <xdr:ext cx="405111" cy="259045"/>
    <xdr:sp macro="" textlink="">
      <xdr:nvSpPr>
        <xdr:cNvPr id="402" name="n_2mainValue【市民会館】&#10;有形固定資産減価償却率"/>
        <xdr:cNvSpPr txBox="1"/>
      </xdr:nvSpPr>
      <xdr:spPr>
        <a:xfrm>
          <a:off x="2439044" y="1682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80663</xdr:rowOff>
    </xdr:from>
    <xdr:ext cx="405111" cy="259045"/>
    <xdr:sp macro="" textlink="">
      <xdr:nvSpPr>
        <xdr:cNvPr id="403" name="n_3mainValue【市民会館】&#10;有形固定資産減価償却率"/>
        <xdr:cNvSpPr txBox="1"/>
      </xdr:nvSpPr>
      <xdr:spPr>
        <a:xfrm>
          <a:off x="1645294" y="1682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4" name="直線コネクタ 413"/>
        <xdr:cNvCxnSpPr/>
      </xdr:nvCxnSpPr>
      <xdr:spPr>
        <a:xfrm>
          <a:off x="5956300" y="1790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15" name="テキスト ボックス 414"/>
        <xdr:cNvSpPr txBox="1"/>
      </xdr:nvSpPr>
      <xdr:spPr>
        <a:xfrm>
          <a:off x="55272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6" name="直線コネクタ 415"/>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7" name="テキスト ボックス 416"/>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8" name="直線コネクタ 417"/>
        <xdr:cNvCxnSpPr/>
      </xdr:nvCxnSpPr>
      <xdr:spPr>
        <a:xfrm>
          <a:off x="5956300" y="1676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19" name="テキスト ボックス 418"/>
        <xdr:cNvSpPr txBox="1"/>
      </xdr:nvSpPr>
      <xdr:spPr>
        <a:xfrm>
          <a:off x="55272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59055</xdr:rowOff>
    </xdr:from>
    <xdr:to>
      <xdr:col>54</xdr:col>
      <xdr:colOff>189865</xdr:colOff>
      <xdr:row>107</xdr:row>
      <xdr:rowOff>99061</xdr:rowOff>
    </xdr:to>
    <xdr:cxnSp macro="">
      <xdr:nvCxnSpPr>
        <xdr:cNvPr id="423" name="直線コネクタ 422"/>
        <xdr:cNvCxnSpPr/>
      </xdr:nvCxnSpPr>
      <xdr:spPr>
        <a:xfrm flipV="1">
          <a:off x="9429115" y="16632555"/>
          <a:ext cx="0" cy="124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424" name="【市民会館】&#10;一人当たり面積最小値テキスト"/>
        <xdr:cNvSpPr txBox="1"/>
      </xdr:nvSpPr>
      <xdr:spPr>
        <a:xfrm>
          <a:off x="9467850" y="1787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425" name="直線コネクタ 424"/>
        <xdr:cNvCxnSpPr/>
      </xdr:nvCxnSpPr>
      <xdr:spPr>
        <a:xfrm>
          <a:off x="9359900" y="178727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5732</xdr:rowOff>
    </xdr:from>
    <xdr:ext cx="469744" cy="259045"/>
    <xdr:sp macro="" textlink="">
      <xdr:nvSpPr>
        <xdr:cNvPr id="426" name="【市民会館】&#10;一人当たり面積最大値テキスト"/>
        <xdr:cNvSpPr txBox="1"/>
      </xdr:nvSpPr>
      <xdr:spPr>
        <a:xfrm>
          <a:off x="9467850" y="16407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59055</xdr:rowOff>
    </xdr:from>
    <xdr:to>
      <xdr:col>55</xdr:col>
      <xdr:colOff>88900</xdr:colOff>
      <xdr:row>100</xdr:row>
      <xdr:rowOff>59055</xdr:rowOff>
    </xdr:to>
    <xdr:cxnSp macro="">
      <xdr:nvCxnSpPr>
        <xdr:cNvPr id="427" name="直線コネクタ 426"/>
        <xdr:cNvCxnSpPr/>
      </xdr:nvCxnSpPr>
      <xdr:spPr>
        <a:xfrm>
          <a:off x="9359900" y="166325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428" name="【市民会館】&#10;一人当たり面積平均値テキスト"/>
        <xdr:cNvSpPr txBox="1"/>
      </xdr:nvSpPr>
      <xdr:spPr>
        <a:xfrm>
          <a:off x="9467850" y="17417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29" name="フローチャート: 判断 428"/>
        <xdr:cNvSpPr/>
      </xdr:nvSpPr>
      <xdr:spPr>
        <a:xfrm>
          <a:off x="9398000" y="174390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30" name="フローチャート: 判断 429"/>
        <xdr:cNvSpPr/>
      </xdr:nvSpPr>
      <xdr:spPr>
        <a:xfrm>
          <a:off x="8636000" y="1745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168275</xdr:rowOff>
    </xdr:from>
    <xdr:to>
      <xdr:col>46</xdr:col>
      <xdr:colOff>38100</xdr:colOff>
      <xdr:row>105</xdr:row>
      <xdr:rowOff>98425</xdr:rowOff>
    </xdr:to>
    <xdr:sp macro="" textlink="">
      <xdr:nvSpPr>
        <xdr:cNvPr id="431" name="フローチャート: 判断 430"/>
        <xdr:cNvSpPr/>
      </xdr:nvSpPr>
      <xdr:spPr>
        <a:xfrm>
          <a:off x="7842250" y="174275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32" name="フローチャート: 判断 431"/>
        <xdr:cNvSpPr/>
      </xdr:nvSpPr>
      <xdr:spPr>
        <a:xfrm>
          <a:off x="7029450"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99695</xdr:rowOff>
    </xdr:from>
    <xdr:to>
      <xdr:col>55</xdr:col>
      <xdr:colOff>50800</xdr:colOff>
      <xdr:row>105</xdr:row>
      <xdr:rowOff>29845</xdr:rowOff>
    </xdr:to>
    <xdr:sp macro="" textlink="">
      <xdr:nvSpPr>
        <xdr:cNvPr id="438" name="楕円 437"/>
        <xdr:cNvSpPr/>
      </xdr:nvSpPr>
      <xdr:spPr>
        <a:xfrm>
          <a:off x="9398000" y="173589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122572</xdr:rowOff>
    </xdr:from>
    <xdr:ext cx="469744" cy="259045"/>
    <xdr:sp macro="" textlink="">
      <xdr:nvSpPr>
        <xdr:cNvPr id="439" name="【市民会館】&#10;一人当たり面積該当値テキスト"/>
        <xdr:cNvSpPr txBox="1"/>
      </xdr:nvSpPr>
      <xdr:spPr>
        <a:xfrm>
          <a:off x="9467850" y="1721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105411</xdr:rowOff>
    </xdr:from>
    <xdr:to>
      <xdr:col>50</xdr:col>
      <xdr:colOff>165100</xdr:colOff>
      <xdr:row>105</xdr:row>
      <xdr:rowOff>35561</xdr:rowOff>
    </xdr:to>
    <xdr:sp macro="" textlink="">
      <xdr:nvSpPr>
        <xdr:cNvPr id="440" name="楕円 439"/>
        <xdr:cNvSpPr/>
      </xdr:nvSpPr>
      <xdr:spPr>
        <a:xfrm>
          <a:off x="8636000" y="173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150495</xdr:rowOff>
    </xdr:from>
    <xdr:to>
      <xdr:col>55</xdr:col>
      <xdr:colOff>0</xdr:colOff>
      <xdr:row>104</xdr:row>
      <xdr:rowOff>156211</xdr:rowOff>
    </xdr:to>
    <xdr:cxnSp macro="">
      <xdr:nvCxnSpPr>
        <xdr:cNvPr id="441" name="直線コネクタ 440"/>
        <xdr:cNvCxnSpPr/>
      </xdr:nvCxnSpPr>
      <xdr:spPr>
        <a:xfrm flipV="1">
          <a:off x="8686800" y="17409795"/>
          <a:ext cx="74295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76836</xdr:rowOff>
    </xdr:from>
    <xdr:to>
      <xdr:col>46</xdr:col>
      <xdr:colOff>38100</xdr:colOff>
      <xdr:row>105</xdr:row>
      <xdr:rowOff>6986</xdr:rowOff>
    </xdr:to>
    <xdr:sp macro="" textlink="">
      <xdr:nvSpPr>
        <xdr:cNvPr id="442" name="楕円 441"/>
        <xdr:cNvSpPr/>
      </xdr:nvSpPr>
      <xdr:spPr>
        <a:xfrm>
          <a:off x="7842250" y="173361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127636</xdr:rowOff>
    </xdr:from>
    <xdr:to>
      <xdr:col>50</xdr:col>
      <xdr:colOff>114300</xdr:colOff>
      <xdr:row>104</xdr:row>
      <xdr:rowOff>156211</xdr:rowOff>
    </xdr:to>
    <xdr:cxnSp macro="">
      <xdr:nvCxnSpPr>
        <xdr:cNvPr id="443" name="直線コネクタ 442"/>
        <xdr:cNvCxnSpPr/>
      </xdr:nvCxnSpPr>
      <xdr:spPr>
        <a:xfrm>
          <a:off x="7886700" y="17386936"/>
          <a:ext cx="8001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65405</xdr:rowOff>
    </xdr:from>
    <xdr:to>
      <xdr:col>41</xdr:col>
      <xdr:colOff>101600</xdr:colOff>
      <xdr:row>104</xdr:row>
      <xdr:rowOff>167005</xdr:rowOff>
    </xdr:to>
    <xdr:sp macro="" textlink="">
      <xdr:nvSpPr>
        <xdr:cNvPr id="444" name="楕円 443"/>
        <xdr:cNvSpPr/>
      </xdr:nvSpPr>
      <xdr:spPr>
        <a:xfrm>
          <a:off x="7029450" y="1732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116205</xdr:rowOff>
    </xdr:from>
    <xdr:to>
      <xdr:col>45</xdr:col>
      <xdr:colOff>177800</xdr:colOff>
      <xdr:row>104</xdr:row>
      <xdr:rowOff>127636</xdr:rowOff>
    </xdr:to>
    <xdr:cxnSp macro="">
      <xdr:nvCxnSpPr>
        <xdr:cNvPr id="445" name="直線コネクタ 444"/>
        <xdr:cNvCxnSpPr/>
      </xdr:nvCxnSpPr>
      <xdr:spPr>
        <a:xfrm>
          <a:off x="7080250" y="17375505"/>
          <a:ext cx="80645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112413</xdr:rowOff>
    </xdr:from>
    <xdr:ext cx="469744" cy="259045"/>
    <xdr:sp macro="" textlink="">
      <xdr:nvSpPr>
        <xdr:cNvPr id="446" name="n_1aveValue【市民会館】&#10;一人当たり面積"/>
        <xdr:cNvSpPr txBox="1"/>
      </xdr:nvSpPr>
      <xdr:spPr>
        <a:xfrm>
          <a:off x="8458277" y="1754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89552</xdr:rowOff>
    </xdr:from>
    <xdr:ext cx="469744" cy="259045"/>
    <xdr:sp macro="" textlink="">
      <xdr:nvSpPr>
        <xdr:cNvPr id="447" name="n_2aveValue【市民会館】&#10;一人当たり面積"/>
        <xdr:cNvSpPr txBox="1"/>
      </xdr:nvSpPr>
      <xdr:spPr>
        <a:xfrm>
          <a:off x="7677227" y="17520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129557</xdr:rowOff>
    </xdr:from>
    <xdr:ext cx="469744" cy="259045"/>
    <xdr:sp macro="" textlink="">
      <xdr:nvSpPr>
        <xdr:cNvPr id="448" name="n_3aveValue【市民会館】&#10;一人当たり面積"/>
        <xdr:cNvSpPr txBox="1"/>
      </xdr:nvSpPr>
      <xdr:spPr>
        <a:xfrm>
          <a:off x="6864427" y="1756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52088</xdr:rowOff>
    </xdr:from>
    <xdr:ext cx="469744" cy="259045"/>
    <xdr:sp macro="" textlink="">
      <xdr:nvSpPr>
        <xdr:cNvPr id="449" name="n_1mainValue【市民会館】&#10;一人当たり面積"/>
        <xdr:cNvSpPr txBox="1"/>
      </xdr:nvSpPr>
      <xdr:spPr>
        <a:xfrm>
          <a:off x="8458277" y="171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23513</xdr:rowOff>
    </xdr:from>
    <xdr:ext cx="469744" cy="259045"/>
    <xdr:sp macro="" textlink="">
      <xdr:nvSpPr>
        <xdr:cNvPr id="450" name="n_2mainValue【市民会館】&#10;一人当たり面積"/>
        <xdr:cNvSpPr txBox="1"/>
      </xdr:nvSpPr>
      <xdr:spPr>
        <a:xfrm>
          <a:off x="7677227" y="1711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12082</xdr:rowOff>
    </xdr:from>
    <xdr:ext cx="469744" cy="259045"/>
    <xdr:sp macro="" textlink="">
      <xdr:nvSpPr>
        <xdr:cNvPr id="451" name="n_3mainValue【市民会館】&#10;一人当たり面積"/>
        <xdr:cNvSpPr txBox="1"/>
      </xdr:nvSpPr>
      <xdr:spPr>
        <a:xfrm>
          <a:off x="6864427" y="1709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62" name="テキスト ボックス 461"/>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63" name="直線コネクタ 462"/>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64" name="テキスト ボックス 463"/>
        <xdr:cNvSpPr txBox="1"/>
      </xdr:nvSpPr>
      <xdr:spPr>
        <a:xfrm>
          <a:off x="10842791" y="6897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5" name="直線コネクタ 464"/>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6" name="テキスト ボックス 465"/>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7" name="直線コネクタ 466"/>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8" name="テキスト ボックス 467"/>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9" name="直線コネクタ 468"/>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0" name="テキスト ボックス 469"/>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1" name="直線コネクタ 470"/>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2" name="テキスト ボックス 471"/>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3" name="直線コネクタ 472"/>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74" name="テキスト ボックス 473"/>
        <xdr:cNvSpPr txBox="1"/>
      </xdr:nvSpPr>
      <xdr:spPr>
        <a:xfrm>
          <a:off x="10842791" y="53214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5" name="直線コネクタ 474"/>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6" name="テキスト ボックス 475"/>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7"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71301</xdr:rowOff>
    </xdr:from>
    <xdr:to>
      <xdr:col>85</xdr:col>
      <xdr:colOff>126364</xdr:colOff>
      <xdr:row>41</xdr:row>
      <xdr:rowOff>71301</xdr:rowOff>
    </xdr:to>
    <xdr:cxnSp macro="">
      <xdr:nvCxnSpPr>
        <xdr:cNvPr id="478" name="直線コネクタ 477"/>
        <xdr:cNvCxnSpPr/>
      </xdr:nvCxnSpPr>
      <xdr:spPr>
        <a:xfrm flipV="1">
          <a:off x="14699614" y="5856151"/>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75128</xdr:rowOff>
    </xdr:from>
    <xdr:ext cx="405111" cy="259045"/>
    <xdr:sp macro="" textlink="">
      <xdr:nvSpPr>
        <xdr:cNvPr id="479" name="【一般廃棄物処理施設】&#10;有形固定資産減価償却率最小値テキスト"/>
        <xdr:cNvSpPr txBox="1"/>
      </xdr:nvSpPr>
      <xdr:spPr>
        <a:xfrm>
          <a:off x="14738350" y="6850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71301</xdr:rowOff>
    </xdr:from>
    <xdr:to>
      <xdr:col>86</xdr:col>
      <xdr:colOff>25400</xdr:colOff>
      <xdr:row>41</xdr:row>
      <xdr:rowOff>71301</xdr:rowOff>
    </xdr:to>
    <xdr:cxnSp macro="">
      <xdr:nvCxnSpPr>
        <xdr:cNvPr id="480" name="直線コネクタ 479"/>
        <xdr:cNvCxnSpPr/>
      </xdr:nvCxnSpPr>
      <xdr:spPr>
        <a:xfrm>
          <a:off x="14611350" y="68467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17978</xdr:rowOff>
    </xdr:from>
    <xdr:ext cx="405111" cy="259045"/>
    <xdr:sp macro="" textlink="">
      <xdr:nvSpPr>
        <xdr:cNvPr id="481" name="【一般廃棄物処理施設】&#10;有形固定資産減価償却率最大値テキスト"/>
        <xdr:cNvSpPr txBox="1"/>
      </xdr:nvSpPr>
      <xdr:spPr>
        <a:xfrm>
          <a:off x="14738350" y="5637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71301</xdr:rowOff>
    </xdr:from>
    <xdr:to>
      <xdr:col>86</xdr:col>
      <xdr:colOff>25400</xdr:colOff>
      <xdr:row>35</xdr:row>
      <xdr:rowOff>71301</xdr:rowOff>
    </xdr:to>
    <xdr:cxnSp macro="">
      <xdr:nvCxnSpPr>
        <xdr:cNvPr id="482" name="直線コネクタ 481"/>
        <xdr:cNvCxnSpPr/>
      </xdr:nvCxnSpPr>
      <xdr:spPr>
        <a:xfrm>
          <a:off x="14611350" y="58561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483" name="【一般廃棄物処理施設】&#10;有形固定資産減価償却率平均値テキスト"/>
        <xdr:cNvSpPr txBox="1"/>
      </xdr:nvSpPr>
      <xdr:spPr>
        <a:xfrm>
          <a:off x="14738350" y="6100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84" name="フローチャート: 判断 483"/>
        <xdr:cNvSpPr/>
      </xdr:nvSpPr>
      <xdr:spPr>
        <a:xfrm>
          <a:off x="14649450" y="611595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85" name="フローチャート: 判断 484"/>
        <xdr:cNvSpPr/>
      </xdr:nvSpPr>
      <xdr:spPr>
        <a:xfrm>
          <a:off x="13887450" y="62171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486" name="フローチャート: 判断 485"/>
        <xdr:cNvSpPr/>
      </xdr:nvSpPr>
      <xdr:spPr>
        <a:xfrm>
          <a:off x="13093700" y="62792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15603</xdr:rowOff>
    </xdr:from>
    <xdr:to>
      <xdr:col>72</xdr:col>
      <xdr:colOff>38100</xdr:colOff>
      <xdr:row>38</xdr:row>
      <xdr:rowOff>117203</xdr:rowOff>
    </xdr:to>
    <xdr:sp macro="" textlink="">
      <xdr:nvSpPr>
        <xdr:cNvPr id="487" name="フローチャート: 判断 486"/>
        <xdr:cNvSpPr/>
      </xdr:nvSpPr>
      <xdr:spPr>
        <a:xfrm>
          <a:off x="12299950" y="62957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8" name="テキスト ボックス 487"/>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159294</xdr:rowOff>
    </xdr:from>
    <xdr:to>
      <xdr:col>85</xdr:col>
      <xdr:colOff>177800</xdr:colOff>
      <xdr:row>37</xdr:row>
      <xdr:rowOff>89444</xdr:rowOff>
    </xdr:to>
    <xdr:sp macro="" textlink="">
      <xdr:nvSpPr>
        <xdr:cNvPr id="493" name="楕円 492"/>
        <xdr:cNvSpPr/>
      </xdr:nvSpPr>
      <xdr:spPr>
        <a:xfrm>
          <a:off x="14649450" y="610924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10721</xdr:rowOff>
    </xdr:from>
    <xdr:ext cx="405111" cy="259045"/>
    <xdr:sp macro="" textlink="">
      <xdr:nvSpPr>
        <xdr:cNvPr id="494" name="【一般廃棄物処理施設】&#10;有形固定資産減価償却率該当値テキスト"/>
        <xdr:cNvSpPr txBox="1"/>
      </xdr:nvSpPr>
      <xdr:spPr>
        <a:xfrm>
          <a:off x="14738350" y="5960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85816</xdr:rowOff>
    </xdr:from>
    <xdr:to>
      <xdr:col>81</xdr:col>
      <xdr:colOff>101600</xdr:colOff>
      <xdr:row>38</xdr:row>
      <xdr:rowOff>15966</xdr:rowOff>
    </xdr:to>
    <xdr:sp macro="" textlink="">
      <xdr:nvSpPr>
        <xdr:cNvPr id="495" name="楕円 494"/>
        <xdr:cNvSpPr/>
      </xdr:nvSpPr>
      <xdr:spPr>
        <a:xfrm>
          <a:off x="13887450" y="62008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38644</xdr:rowOff>
    </xdr:from>
    <xdr:to>
      <xdr:col>85</xdr:col>
      <xdr:colOff>127000</xdr:colOff>
      <xdr:row>37</xdr:row>
      <xdr:rowOff>136616</xdr:rowOff>
    </xdr:to>
    <xdr:cxnSp macro="">
      <xdr:nvCxnSpPr>
        <xdr:cNvPr id="496" name="直線コネクタ 495"/>
        <xdr:cNvCxnSpPr/>
      </xdr:nvCxnSpPr>
      <xdr:spPr>
        <a:xfrm flipV="1">
          <a:off x="13938250" y="6153694"/>
          <a:ext cx="762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170724</xdr:rowOff>
    </xdr:from>
    <xdr:to>
      <xdr:col>76</xdr:col>
      <xdr:colOff>165100</xdr:colOff>
      <xdr:row>38</xdr:row>
      <xdr:rowOff>100874</xdr:rowOff>
    </xdr:to>
    <xdr:sp macro="" textlink="">
      <xdr:nvSpPr>
        <xdr:cNvPr id="497" name="楕円 496"/>
        <xdr:cNvSpPr/>
      </xdr:nvSpPr>
      <xdr:spPr>
        <a:xfrm>
          <a:off x="13093700" y="627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136616</xdr:rowOff>
    </xdr:from>
    <xdr:to>
      <xdr:col>81</xdr:col>
      <xdr:colOff>50800</xdr:colOff>
      <xdr:row>38</xdr:row>
      <xdr:rowOff>50074</xdr:rowOff>
    </xdr:to>
    <xdr:cxnSp macro="">
      <xdr:nvCxnSpPr>
        <xdr:cNvPr id="498" name="直線コネクタ 497"/>
        <xdr:cNvCxnSpPr/>
      </xdr:nvCxnSpPr>
      <xdr:spPr>
        <a:xfrm flipV="1">
          <a:off x="13144500" y="6251666"/>
          <a:ext cx="793750" cy="7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154396</xdr:rowOff>
    </xdr:from>
    <xdr:to>
      <xdr:col>72</xdr:col>
      <xdr:colOff>38100</xdr:colOff>
      <xdr:row>34</xdr:row>
      <xdr:rowOff>84546</xdr:rowOff>
    </xdr:to>
    <xdr:sp macro="" textlink="">
      <xdr:nvSpPr>
        <xdr:cNvPr id="499" name="楕円 498"/>
        <xdr:cNvSpPr/>
      </xdr:nvSpPr>
      <xdr:spPr>
        <a:xfrm>
          <a:off x="12299950" y="560904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33746</xdr:rowOff>
    </xdr:from>
    <xdr:to>
      <xdr:col>76</xdr:col>
      <xdr:colOff>114300</xdr:colOff>
      <xdr:row>38</xdr:row>
      <xdr:rowOff>50074</xdr:rowOff>
    </xdr:to>
    <xdr:cxnSp macro="">
      <xdr:nvCxnSpPr>
        <xdr:cNvPr id="500" name="直線コネクタ 499"/>
        <xdr:cNvCxnSpPr/>
      </xdr:nvCxnSpPr>
      <xdr:spPr>
        <a:xfrm>
          <a:off x="12344400" y="5653496"/>
          <a:ext cx="800100" cy="67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23421</xdr:rowOff>
    </xdr:from>
    <xdr:ext cx="405111" cy="259045"/>
    <xdr:sp macro="" textlink="">
      <xdr:nvSpPr>
        <xdr:cNvPr id="501" name="n_1aveValue【一般廃棄物処理施設】&#10;有形固定資産減価償却率"/>
        <xdr:cNvSpPr txBox="1"/>
      </xdr:nvSpPr>
      <xdr:spPr>
        <a:xfrm>
          <a:off x="13742044" y="6303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110870</xdr:rowOff>
    </xdr:from>
    <xdr:ext cx="405111" cy="259045"/>
    <xdr:sp macro="" textlink="">
      <xdr:nvSpPr>
        <xdr:cNvPr id="502" name="n_2aveValue【一般廃棄物処理施設】&#10;有形固定資産減価償却率"/>
        <xdr:cNvSpPr txBox="1"/>
      </xdr:nvSpPr>
      <xdr:spPr>
        <a:xfrm>
          <a:off x="12960994" y="6060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108330</xdr:rowOff>
    </xdr:from>
    <xdr:ext cx="405111" cy="259045"/>
    <xdr:sp macro="" textlink="">
      <xdr:nvSpPr>
        <xdr:cNvPr id="503" name="n_3aveValue【一般廃棄物処理施設】&#10;有形固定資産減価償却率"/>
        <xdr:cNvSpPr txBox="1"/>
      </xdr:nvSpPr>
      <xdr:spPr>
        <a:xfrm>
          <a:off x="12167244" y="6388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32493</xdr:rowOff>
    </xdr:from>
    <xdr:ext cx="405111" cy="259045"/>
    <xdr:sp macro="" textlink="">
      <xdr:nvSpPr>
        <xdr:cNvPr id="504" name="n_1mainValue【一般廃棄物処理施設】&#10;有形固定資産減価償却率"/>
        <xdr:cNvSpPr txBox="1"/>
      </xdr:nvSpPr>
      <xdr:spPr>
        <a:xfrm>
          <a:off x="13742044" y="5982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92001</xdr:rowOff>
    </xdr:from>
    <xdr:ext cx="405111" cy="259045"/>
    <xdr:sp macro="" textlink="">
      <xdr:nvSpPr>
        <xdr:cNvPr id="505" name="n_2mainValue【一般廃棄物処理施設】&#10;有形固定資産減価償却率"/>
        <xdr:cNvSpPr txBox="1"/>
      </xdr:nvSpPr>
      <xdr:spPr>
        <a:xfrm>
          <a:off x="12960994" y="6372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101073</xdr:rowOff>
    </xdr:from>
    <xdr:ext cx="405111" cy="259045"/>
    <xdr:sp macro="" textlink="">
      <xdr:nvSpPr>
        <xdr:cNvPr id="506" name="n_3mainValue【一般廃棄物処理施設】&#10;有形固定資産減価償却率"/>
        <xdr:cNvSpPr txBox="1"/>
      </xdr:nvSpPr>
      <xdr:spPr>
        <a:xfrm>
          <a:off x="12167244" y="5390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7" name="正方形/長方形 506"/>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8" name="正方形/長方形 507"/>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9" name="正方形/長方形 508"/>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0" name="正方形/長方形 509"/>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1" name="正方形/長方形 510"/>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2" name="正方形/長方形 511"/>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3" name="正方形/長方形 512"/>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4" name="正方形/長方形 513"/>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5" name="テキスト ボックス 514"/>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6" name="直線コネクタ 515"/>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517" name="テキスト ボックス 516"/>
        <xdr:cNvSpPr txBox="1"/>
      </xdr:nvSpPr>
      <xdr:spPr>
        <a:xfrm>
          <a:off x="16248514" y="7211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518" name="直線コネクタ 517"/>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519" name="テキスト ボックス 518"/>
        <xdr:cNvSpPr txBox="1"/>
      </xdr:nvSpPr>
      <xdr:spPr>
        <a:xfrm>
          <a:off x="15985051" y="684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0" name="直線コネクタ 519"/>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21" name="テキスト ボックス 520"/>
        <xdr:cNvSpPr txBox="1"/>
      </xdr:nvSpPr>
      <xdr:spPr>
        <a:xfrm>
          <a:off x="159850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2" name="直線コネクタ 521"/>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23" name="テキスト ボックス 522"/>
        <xdr:cNvSpPr txBox="1"/>
      </xdr:nvSpPr>
      <xdr:spPr>
        <a:xfrm>
          <a:off x="159850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4" name="直線コネクタ 523"/>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25" name="テキスト ボックス 524"/>
        <xdr:cNvSpPr txBox="1"/>
      </xdr:nvSpPr>
      <xdr:spPr>
        <a:xfrm>
          <a:off x="159850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6" name="直線コネクタ 525"/>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7" name="テキスト ボックス 526"/>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8" name="直線コネクタ 527"/>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9" name="テキスト ボックス 528"/>
        <xdr:cNvSpPr txBox="1"/>
      </xdr:nvSpPr>
      <xdr:spPr>
        <a:xfrm>
          <a:off x="1593998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0"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95879</xdr:rowOff>
    </xdr:from>
    <xdr:to>
      <xdr:col>116</xdr:col>
      <xdr:colOff>62864</xdr:colOff>
      <xdr:row>42</xdr:row>
      <xdr:rowOff>25203</xdr:rowOff>
    </xdr:to>
    <xdr:cxnSp macro="">
      <xdr:nvCxnSpPr>
        <xdr:cNvPr id="531" name="直線コネクタ 530"/>
        <xdr:cNvCxnSpPr/>
      </xdr:nvCxnSpPr>
      <xdr:spPr>
        <a:xfrm flipV="1">
          <a:off x="19951064" y="5550529"/>
          <a:ext cx="0" cy="141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29030</xdr:rowOff>
    </xdr:from>
    <xdr:ext cx="534377" cy="259045"/>
    <xdr:sp macro="" textlink="">
      <xdr:nvSpPr>
        <xdr:cNvPr id="532" name="【一般廃棄物処理施設】&#10;一人当たり有形固定資産（償却資産）額最小値テキスト"/>
        <xdr:cNvSpPr txBox="1"/>
      </xdr:nvSpPr>
      <xdr:spPr>
        <a:xfrm>
          <a:off x="19989800" y="696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25203</xdr:rowOff>
    </xdr:from>
    <xdr:to>
      <xdr:col>116</xdr:col>
      <xdr:colOff>152400</xdr:colOff>
      <xdr:row>42</xdr:row>
      <xdr:rowOff>25203</xdr:rowOff>
    </xdr:to>
    <xdr:cxnSp macro="">
      <xdr:nvCxnSpPr>
        <xdr:cNvPr id="533" name="直線コネクタ 532"/>
        <xdr:cNvCxnSpPr/>
      </xdr:nvCxnSpPr>
      <xdr:spPr>
        <a:xfrm>
          <a:off x="19881850" y="69657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42556</xdr:rowOff>
    </xdr:from>
    <xdr:ext cx="534377" cy="259045"/>
    <xdr:sp macro="" textlink="">
      <xdr:nvSpPr>
        <xdr:cNvPr id="534" name="【一般廃棄物処理施設】&#10;一人当たり有形固定資産（償却資産）額最大値テキスト"/>
        <xdr:cNvSpPr txBox="1"/>
      </xdr:nvSpPr>
      <xdr:spPr>
        <a:xfrm>
          <a:off x="19989800" y="5332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95879</xdr:rowOff>
    </xdr:from>
    <xdr:to>
      <xdr:col>116</xdr:col>
      <xdr:colOff>152400</xdr:colOff>
      <xdr:row>33</xdr:row>
      <xdr:rowOff>95879</xdr:rowOff>
    </xdr:to>
    <xdr:cxnSp macro="">
      <xdr:nvCxnSpPr>
        <xdr:cNvPr id="535" name="直線コネクタ 534"/>
        <xdr:cNvCxnSpPr/>
      </xdr:nvCxnSpPr>
      <xdr:spPr>
        <a:xfrm>
          <a:off x="19881850" y="55505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44956</xdr:rowOff>
    </xdr:from>
    <xdr:ext cx="534377" cy="259045"/>
    <xdr:sp macro="" textlink="">
      <xdr:nvSpPr>
        <xdr:cNvPr id="536" name="【一般廃棄物処理施設】&#10;一人当たり有形固定資産（償却資産）額平均値テキスト"/>
        <xdr:cNvSpPr txBox="1"/>
      </xdr:nvSpPr>
      <xdr:spPr>
        <a:xfrm>
          <a:off x="19989800" y="6160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66529</xdr:rowOff>
    </xdr:from>
    <xdr:to>
      <xdr:col>116</xdr:col>
      <xdr:colOff>114300</xdr:colOff>
      <xdr:row>37</xdr:row>
      <xdr:rowOff>168129</xdr:rowOff>
    </xdr:to>
    <xdr:sp macro="" textlink="">
      <xdr:nvSpPr>
        <xdr:cNvPr id="537" name="フローチャート: 判断 536"/>
        <xdr:cNvSpPr/>
      </xdr:nvSpPr>
      <xdr:spPr>
        <a:xfrm>
          <a:off x="19900900" y="618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86151</xdr:rowOff>
    </xdr:from>
    <xdr:to>
      <xdr:col>112</xdr:col>
      <xdr:colOff>38100</xdr:colOff>
      <xdr:row>38</xdr:row>
      <xdr:rowOff>16301</xdr:rowOff>
    </xdr:to>
    <xdr:sp macro="" textlink="">
      <xdr:nvSpPr>
        <xdr:cNvPr id="538" name="フローチャート: 判断 537"/>
        <xdr:cNvSpPr/>
      </xdr:nvSpPr>
      <xdr:spPr>
        <a:xfrm>
          <a:off x="19157950" y="620120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87160</xdr:rowOff>
    </xdr:from>
    <xdr:to>
      <xdr:col>107</xdr:col>
      <xdr:colOff>101600</xdr:colOff>
      <xdr:row>38</xdr:row>
      <xdr:rowOff>17311</xdr:rowOff>
    </xdr:to>
    <xdr:sp macro="" textlink="">
      <xdr:nvSpPr>
        <xdr:cNvPr id="539" name="フローチャート: 判断 538"/>
        <xdr:cNvSpPr/>
      </xdr:nvSpPr>
      <xdr:spPr>
        <a:xfrm>
          <a:off x="18345150" y="6202210"/>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141910</xdr:rowOff>
    </xdr:from>
    <xdr:to>
      <xdr:col>102</xdr:col>
      <xdr:colOff>165100</xdr:colOff>
      <xdr:row>37</xdr:row>
      <xdr:rowOff>72060</xdr:rowOff>
    </xdr:to>
    <xdr:sp macro="" textlink="">
      <xdr:nvSpPr>
        <xdr:cNvPr id="540" name="フローチャート: 判断 539"/>
        <xdr:cNvSpPr/>
      </xdr:nvSpPr>
      <xdr:spPr>
        <a:xfrm>
          <a:off x="17551400" y="60918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1" name="テキスト ボックス 540"/>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2" name="テキスト ボックス 541"/>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3" name="テキスト ボックス 542"/>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4" name="テキスト ボックス 543"/>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5" name="テキスト ボックス 544"/>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108344</xdr:rowOff>
    </xdr:from>
    <xdr:to>
      <xdr:col>116</xdr:col>
      <xdr:colOff>114300</xdr:colOff>
      <xdr:row>37</xdr:row>
      <xdr:rowOff>38494</xdr:rowOff>
    </xdr:to>
    <xdr:sp macro="" textlink="">
      <xdr:nvSpPr>
        <xdr:cNvPr id="546" name="楕円 545"/>
        <xdr:cNvSpPr/>
      </xdr:nvSpPr>
      <xdr:spPr>
        <a:xfrm>
          <a:off x="19900900" y="60582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131221</xdr:rowOff>
    </xdr:from>
    <xdr:ext cx="534377" cy="259045"/>
    <xdr:sp macro="" textlink="">
      <xdr:nvSpPr>
        <xdr:cNvPr id="547" name="【一般廃棄物処理施設】&#10;一人当たり有形固定資産（償却資産）額該当値テキスト"/>
        <xdr:cNvSpPr txBox="1"/>
      </xdr:nvSpPr>
      <xdr:spPr>
        <a:xfrm>
          <a:off x="19989800" y="591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143243</xdr:rowOff>
    </xdr:from>
    <xdr:to>
      <xdr:col>112</xdr:col>
      <xdr:colOff>38100</xdr:colOff>
      <xdr:row>37</xdr:row>
      <xdr:rowOff>73393</xdr:rowOff>
    </xdr:to>
    <xdr:sp macro="" textlink="">
      <xdr:nvSpPr>
        <xdr:cNvPr id="548" name="楕円 547"/>
        <xdr:cNvSpPr/>
      </xdr:nvSpPr>
      <xdr:spPr>
        <a:xfrm>
          <a:off x="19157950" y="60931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159144</xdr:rowOff>
    </xdr:from>
    <xdr:to>
      <xdr:col>116</xdr:col>
      <xdr:colOff>63500</xdr:colOff>
      <xdr:row>37</xdr:row>
      <xdr:rowOff>22593</xdr:rowOff>
    </xdr:to>
    <xdr:cxnSp macro="">
      <xdr:nvCxnSpPr>
        <xdr:cNvPr id="549" name="直線コネクタ 548"/>
        <xdr:cNvCxnSpPr/>
      </xdr:nvCxnSpPr>
      <xdr:spPr>
        <a:xfrm flipV="1">
          <a:off x="19202400" y="6109094"/>
          <a:ext cx="749300" cy="2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156216</xdr:rowOff>
    </xdr:from>
    <xdr:to>
      <xdr:col>107</xdr:col>
      <xdr:colOff>101600</xdr:colOff>
      <xdr:row>37</xdr:row>
      <xdr:rowOff>86366</xdr:rowOff>
    </xdr:to>
    <xdr:sp macro="" textlink="">
      <xdr:nvSpPr>
        <xdr:cNvPr id="550" name="楕円 549"/>
        <xdr:cNvSpPr/>
      </xdr:nvSpPr>
      <xdr:spPr>
        <a:xfrm>
          <a:off x="18345150" y="610616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22593</xdr:rowOff>
    </xdr:from>
    <xdr:to>
      <xdr:col>111</xdr:col>
      <xdr:colOff>177800</xdr:colOff>
      <xdr:row>37</xdr:row>
      <xdr:rowOff>35566</xdr:rowOff>
    </xdr:to>
    <xdr:cxnSp macro="">
      <xdr:nvCxnSpPr>
        <xdr:cNvPr id="551" name="直線コネクタ 550"/>
        <xdr:cNvCxnSpPr/>
      </xdr:nvCxnSpPr>
      <xdr:spPr>
        <a:xfrm flipV="1">
          <a:off x="18395950" y="6137643"/>
          <a:ext cx="806450" cy="12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146158</xdr:rowOff>
    </xdr:from>
    <xdr:to>
      <xdr:col>102</xdr:col>
      <xdr:colOff>165100</xdr:colOff>
      <xdr:row>36</xdr:row>
      <xdr:rowOff>76308</xdr:rowOff>
    </xdr:to>
    <xdr:sp macro="" textlink="">
      <xdr:nvSpPr>
        <xdr:cNvPr id="552" name="楕円 551"/>
        <xdr:cNvSpPr/>
      </xdr:nvSpPr>
      <xdr:spPr>
        <a:xfrm>
          <a:off x="17551400" y="59310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25508</xdr:rowOff>
    </xdr:from>
    <xdr:to>
      <xdr:col>107</xdr:col>
      <xdr:colOff>50800</xdr:colOff>
      <xdr:row>37</xdr:row>
      <xdr:rowOff>35566</xdr:rowOff>
    </xdr:to>
    <xdr:cxnSp macro="">
      <xdr:nvCxnSpPr>
        <xdr:cNvPr id="553" name="直線コネクタ 552"/>
        <xdr:cNvCxnSpPr/>
      </xdr:nvCxnSpPr>
      <xdr:spPr>
        <a:xfrm>
          <a:off x="17602200" y="5975458"/>
          <a:ext cx="793750" cy="17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7428</xdr:rowOff>
    </xdr:from>
    <xdr:ext cx="534377" cy="259045"/>
    <xdr:sp macro="" textlink="">
      <xdr:nvSpPr>
        <xdr:cNvPr id="554" name="n_1aveValue【一般廃棄物処理施設】&#10;一人当たり有形固定資産（償却資産）額"/>
        <xdr:cNvSpPr txBox="1"/>
      </xdr:nvSpPr>
      <xdr:spPr>
        <a:xfrm>
          <a:off x="18947911" y="628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8437</xdr:rowOff>
    </xdr:from>
    <xdr:ext cx="534377" cy="259045"/>
    <xdr:sp macro="" textlink="">
      <xdr:nvSpPr>
        <xdr:cNvPr id="555" name="n_2aveValue【一般廃棄物処理施設】&#10;一人当たり有形固定資産（償却資産）額"/>
        <xdr:cNvSpPr txBox="1"/>
      </xdr:nvSpPr>
      <xdr:spPr>
        <a:xfrm>
          <a:off x="18166861" y="62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63187</xdr:rowOff>
    </xdr:from>
    <xdr:ext cx="534377" cy="259045"/>
    <xdr:sp macro="" textlink="">
      <xdr:nvSpPr>
        <xdr:cNvPr id="556" name="n_3aveValue【一般廃棄物処理施設】&#10;一人当たり有形固定資産（償却資産）額"/>
        <xdr:cNvSpPr txBox="1"/>
      </xdr:nvSpPr>
      <xdr:spPr>
        <a:xfrm>
          <a:off x="17354061" y="617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89920</xdr:rowOff>
    </xdr:from>
    <xdr:ext cx="534377" cy="259045"/>
    <xdr:sp macro="" textlink="">
      <xdr:nvSpPr>
        <xdr:cNvPr id="557" name="n_1mainValue【一般廃棄物処理施設】&#10;一人当たり有形固定資産（償却資産）額"/>
        <xdr:cNvSpPr txBox="1"/>
      </xdr:nvSpPr>
      <xdr:spPr>
        <a:xfrm>
          <a:off x="18947911" y="58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102893</xdr:rowOff>
    </xdr:from>
    <xdr:ext cx="534377" cy="259045"/>
    <xdr:sp macro="" textlink="">
      <xdr:nvSpPr>
        <xdr:cNvPr id="558" name="n_2mainValue【一般廃棄物処理施設】&#10;一人当たり有形固定資産（償却資産）額"/>
        <xdr:cNvSpPr txBox="1"/>
      </xdr:nvSpPr>
      <xdr:spPr>
        <a:xfrm>
          <a:off x="18166861" y="588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34</xdr:row>
      <xdr:rowOff>92835</xdr:rowOff>
    </xdr:from>
    <xdr:ext cx="534377" cy="259045"/>
    <xdr:sp macro="" textlink="">
      <xdr:nvSpPr>
        <xdr:cNvPr id="559" name="n_3mainValue【一般廃棄物処理施設】&#10;一人当たり有形固定資産（償却資産）額"/>
        <xdr:cNvSpPr txBox="1"/>
      </xdr:nvSpPr>
      <xdr:spPr>
        <a:xfrm>
          <a:off x="17354061" y="571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0" name="正方形/長方形 559"/>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1" name="正方形/長方形 560"/>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2" name="正方形/長方形 561"/>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3" name="正方形/長方形 562"/>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4" name="正方形/長方形 563"/>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5" name="正方形/長方形 564"/>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6" name="正方形/長方形 565"/>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7" name="正方形/長方形 566"/>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8" name="テキスト ボックス 567"/>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9" name="直線コネクタ 568"/>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70" name="テキスト ボックス 569"/>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71" name="直線コネクタ 570"/>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72" name="テキスト ボックス 571"/>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73" name="直線コネクタ 572"/>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4" name="テキスト ボックス 573"/>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5" name="直線コネクタ 574"/>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6" name="テキスト ボックス 575"/>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7" name="直線コネクタ 576"/>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8" name="テキスト ボックス 577"/>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9" name="直線コネクタ 578"/>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80" name="テキスト ボックス 579"/>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1" name="直線コネクタ 580"/>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2" name="テキスト ボックス 581"/>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3"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64</xdr:row>
      <xdr:rowOff>45720</xdr:rowOff>
    </xdr:to>
    <xdr:cxnSp macro="">
      <xdr:nvCxnSpPr>
        <xdr:cNvPr id="584" name="直線コネクタ 583"/>
        <xdr:cNvCxnSpPr/>
      </xdr:nvCxnSpPr>
      <xdr:spPr>
        <a:xfrm flipV="1">
          <a:off x="14699614" y="914019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49547</xdr:rowOff>
    </xdr:from>
    <xdr:ext cx="405111" cy="259045"/>
    <xdr:sp macro="" textlink="">
      <xdr:nvSpPr>
        <xdr:cNvPr id="585" name="【保健センター・保健所】&#10;有形固定資産減価償却率最小値テキスト"/>
        <xdr:cNvSpPr txBox="1"/>
      </xdr:nvSpPr>
      <xdr:spPr>
        <a:xfrm>
          <a:off x="14738350" y="1062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45720</xdr:rowOff>
    </xdr:from>
    <xdr:to>
      <xdr:col>86</xdr:col>
      <xdr:colOff>25400</xdr:colOff>
      <xdr:row>64</xdr:row>
      <xdr:rowOff>45720</xdr:rowOff>
    </xdr:to>
    <xdr:cxnSp macro="">
      <xdr:nvCxnSpPr>
        <xdr:cNvPr id="586" name="直線コネクタ 585"/>
        <xdr:cNvCxnSpPr/>
      </xdr:nvCxnSpPr>
      <xdr:spPr>
        <a:xfrm>
          <a:off x="14611350" y="10618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87" name="【保健センター・保健所】&#10;有形固定資産減価償却率最大値テキスト"/>
        <xdr:cNvSpPr txBox="1"/>
      </xdr:nvSpPr>
      <xdr:spPr>
        <a:xfrm>
          <a:off x="14738350" y="892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88" name="直線コネクタ 587"/>
        <xdr:cNvCxnSpPr/>
      </xdr:nvCxnSpPr>
      <xdr:spPr>
        <a:xfrm>
          <a:off x="14611350" y="91401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110507</xdr:rowOff>
    </xdr:from>
    <xdr:ext cx="405111" cy="259045"/>
    <xdr:sp macro="" textlink="">
      <xdr:nvSpPr>
        <xdr:cNvPr id="589" name="【保健センター・保健所】&#10;有形固定資産減価償却率平均値テキスト"/>
        <xdr:cNvSpPr txBox="1"/>
      </xdr:nvSpPr>
      <xdr:spPr>
        <a:xfrm>
          <a:off x="14738350" y="1002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132080</xdr:rowOff>
    </xdr:from>
    <xdr:to>
      <xdr:col>85</xdr:col>
      <xdr:colOff>177800</xdr:colOff>
      <xdr:row>61</xdr:row>
      <xdr:rowOff>62230</xdr:rowOff>
    </xdr:to>
    <xdr:sp macro="" textlink="">
      <xdr:nvSpPr>
        <xdr:cNvPr id="590" name="フローチャート: 判断 589"/>
        <xdr:cNvSpPr/>
      </xdr:nvSpPr>
      <xdr:spPr>
        <a:xfrm>
          <a:off x="14649450" y="100444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154940</xdr:rowOff>
    </xdr:from>
    <xdr:to>
      <xdr:col>81</xdr:col>
      <xdr:colOff>101600</xdr:colOff>
      <xdr:row>61</xdr:row>
      <xdr:rowOff>85090</xdr:rowOff>
    </xdr:to>
    <xdr:sp macro="" textlink="">
      <xdr:nvSpPr>
        <xdr:cNvPr id="591" name="フローチャート: 判断 590"/>
        <xdr:cNvSpPr/>
      </xdr:nvSpPr>
      <xdr:spPr>
        <a:xfrm>
          <a:off x="13887450" y="100672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592" name="フローチャート: 判断 591"/>
        <xdr:cNvSpPr/>
      </xdr:nvSpPr>
      <xdr:spPr>
        <a:xfrm>
          <a:off x="130937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93" name="フローチャート: 判断 592"/>
        <xdr:cNvSpPr/>
      </xdr:nvSpPr>
      <xdr:spPr>
        <a:xfrm>
          <a:off x="12299950" y="98526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4" name="テキスト ボックス 593"/>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5" name="テキスト ボックス 594"/>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6" name="テキスト ボックス 595"/>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7" name="テキスト ボックス 596"/>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8" name="テキスト ボックス 597"/>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99" name="楕円 598"/>
        <xdr:cNvSpPr/>
      </xdr:nvSpPr>
      <xdr:spPr>
        <a:xfrm>
          <a:off x="14649450" y="97536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29227</xdr:rowOff>
    </xdr:from>
    <xdr:ext cx="405111" cy="259045"/>
    <xdr:sp macro="" textlink="">
      <xdr:nvSpPr>
        <xdr:cNvPr id="600" name="【保健センター・保健所】&#10;有形固定資産減価償却率該当値テキスト"/>
        <xdr:cNvSpPr txBox="1"/>
      </xdr:nvSpPr>
      <xdr:spPr>
        <a:xfrm>
          <a:off x="14738350"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82550</xdr:rowOff>
    </xdr:from>
    <xdr:to>
      <xdr:col>81</xdr:col>
      <xdr:colOff>101600</xdr:colOff>
      <xdr:row>60</xdr:row>
      <xdr:rowOff>12700</xdr:rowOff>
    </xdr:to>
    <xdr:sp macro="" textlink="">
      <xdr:nvSpPr>
        <xdr:cNvPr id="601" name="楕円 600"/>
        <xdr:cNvSpPr/>
      </xdr:nvSpPr>
      <xdr:spPr>
        <a:xfrm>
          <a:off x="13887450" y="9829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133350</xdr:rowOff>
    </xdr:to>
    <xdr:cxnSp macro="">
      <xdr:nvCxnSpPr>
        <xdr:cNvPr id="602" name="直線コネクタ 601"/>
        <xdr:cNvCxnSpPr/>
      </xdr:nvCxnSpPr>
      <xdr:spPr>
        <a:xfrm flipV="1">
          <a:off x="13938250" y="9804400"/>
          <a:ext cx="762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162560</xdr:rowOff>
    </xdr:from>
    <xdr:to>
      <xdr:col>76</xdr:col>
      <xdr:colOff>165100</xdr:colOff>
      <xdr:row>60</xdr:row>
      <xdr:rowOff>92710</xdr:rowOff>
    </xdr:to>
    <xdr:sp macro="" textlink="">
      <xdr:nvSpPr>
        <xdr:cNvPr id="603" name="楕円 602"/>
        <xdr:cNvSpPr/>
      </xdr:nvSpPr>
      <xdr:spPr>
        <a:xfrm>
          <a:off x="13093700" y="99098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133350</xdr:rowOff>
    </xdr:from>
    <xdr:to>
      <xdr:col>81</xdr:col>
      <xdr:colOff>50800</xdr:colOff>
      <xdr:row>60</xdr:row>
      <xdr:rowOff>41910</xdr:rowOff>
    </xdr:to>
    <xdr:cxnSp macro="">
      <xdr:nvCxnSpPr>
        <xdr:cNvPr id="604" name="直線コネクタ 603"/>
        <xdr:cNvCxnSpPr/>
      </xdr:nvCxnSpPr>
      <xdr:spPr>
        <a:xfrm flipV="1">
          <a:off x="13144500" y="9880600"/>
          <a:ext cx="79375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71120</xdr:rowOff>
    </xdr:from>
    <xdr:to>
      <xdr:col>72</xdr:col>
      <xdr:colOff>38100</xdr:colOff>
      <xdr:row>61</xdr:row>
      <xdr:rowOff>1270</xdr:rowOff>
    </xdr:to>
    <xdr:sp macro="" textlink="">
      <xdr:nvSpPr>
        <xdr:cNvPr id="605" name="楕円 604"/>
        <xdr:cNvSpPr/>
      </xdr:nvSpPr>
      <xdr:spPr>
        <a:xfrm>
          <a:off x="12299950" y="99834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41910</xdr:rowOff>
    </xdr:from>
    <xdr:to>
      <xdr:col>76</xdr:col>
      <xdr:colOff>114300</xdr:colOff>
      <xdr:row>60</xdr:row>
      <xdr:rowOff>121920</xdr:rowOff>
    </xdr:to>
    <xdr:cxnSp macro="">
      <xdr:nvCxnSpPr>
        <xdr:cNvPr id="606" name="直線コネクタ 605"/>
        <xdr:cNvCxnSpPr/>
      </xdr:nvCxnSpPr>
      <xdr:spPr>
        <a:xfrm flipV="1">
          <a:off x="12344400" y="9954260"/>
          <a:ext cx="8001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76217</xdr:rowOff>
    </xdr:from>
    <xdr:ext cx="405111" cy="259045"/>
    <xdr:sp macro="" textlink="">
      <xdr:nvSpPr>
        <xdr:cNvPr id="607" name="n_1aveValue【保健センター・保健所】&#10;有形固定資産減価償却率"/>
        <xdr:cNvSpPr txBox="1"/>
      </xdr:nvSpPr>
      <xdr:spPr>
        <a:xfrm>
          <a:off x="137420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91457</xdr:rowOff>
    </xdr:from>
    <xdr:ext cx="405111" cy="259045"/>
    <xdr:sp macro="" textlink="">
      <xdr:nvSpPr>
        <xdr:cNvPr id="608" name="n_2aveValue【保健センター・保健所】&#10;有形固定資産減価償却率"/>
        <xdr:cNvSpPr txBox="1"/>
      </xdr:nvSpPr>
      <xdr:spPr>
        <a:xfrm>
          <a:off x="1296099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609" name="n_3aveValue【保健センター・保健所】&#10;有形固定資産減価償却率"/>
        <xdr:cNvSpPr txBox="1"/>
      </xdr:nvSpPr>
      <xdr:spPr>
        <a:xfrm>
          <a:off x="121672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29227</xdr:rowOff>
    </xdr:from>
    <xdr:ext cx="405111" cy="259045"/>
    <xdr:sp macro="" textlink="">
      <xdr:nvSpPr>
        <xdr:cNvPr id="610" name="n_1mainValue【保健センター・保健所】&#10;有形固定資産減価償却率"/>
        <xdr:cNvSpPr txBox="1"/>
      </xdr:nvSpPr>
      <xdr:spPr>
        <a:xfrm>
          <a:off x="137420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611" name="n_2mainValue【保健センター・保健所】&#10;有形固定資産減価償却率"/>
        <xdr:cNvSpPr txBox="1"/>
      </xdr:nvSpPr>
      <xdr:spPr>
        <a:xfrm>
          <a:off x="1296099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163847</xdr:rowOff>
    </xdr:from>
    <xdr:ext cx="405111" cy="259045"/>
    <xdr:sp macro="" textlink="">
      <xdr:nvSpPr>
        <xdr:cNvPr id="612" name="n_3mainValue【保健センター・保健所】&#10;有形固定資産減価償却率"/>
        <xdr:cNvSpPr txBox="1"/>
      </xdr:nvSpPr>
      <xdr:spPr>
        <a:xfrm>
          <a:off x="121672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3" name="正方形/長方形 612"/>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4" name="正方形/長方形 613"/>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5" name="正方形/長方形 614"/>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6" name="正方形/長方形 615"/>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7" name="正方形/長方形 616"/>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8" name="正方形/長方形 617"/>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9" name="正方形/長方形 618"/>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0" name="正方形/長方形 619"/>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1" name="テキスト ボックス 620"/>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2" name="直線コネクタ 621"/>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23" name="直線コネクタ 622"/>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24" name="テキスト ボックス 623"/>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5" name="直線コネクタ 624"/>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6" name="テキスト ボックス 625"/>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7" name="直線コネクタ 626"/>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8" name="テキスト ボックス 627"/>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9" name="直線コネクタ 628"/>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0" name="テキスト ボックス 629"/>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1" name="直線コネクタ 630"/>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32" name="テキスト ボックス 631"/>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3" name="直線コネクタ 632"/>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4" name="テキスト ボックス 633"/>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5"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64</xdr:row>
      <xdr:rowOff>0</xdr:rowOff>
    </xdr:to>
    <xdr:cxnSp macro="">
      <xdr:nvCxnSpPr>
        <xdr:cNvPr id="636" name="直線コネクタ 635"/>
        <xdr:cNvCxnSpPr/>
      </xdr:nvCxnSpPr>
      <xdr:spPr>
        <a:xfrm flipV="1">
          <a:off x="19951064" y="92202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37" name="【保健センター・保健所】&#10;一人当たり面積最小値テキスト"/>
        <xdr:cNvSpPr txBox="1"/>
      </xdr:nvSpPr>
      <xdr:spPr>
        <a:xfrm>
          <a:off x="19989800"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38" name="直線コネクタ 637"/>
        <xdr:cNvCxnSpPr/>
      </xdr:nvCxnSpPr>
      <xdr:spPr>
        <a:xfrm>
          <a:off x="19881850" y="10572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639" name="【保健センター・保健所】&#10;一人当たり面積最大値テキスト"/>
        <xdr:cNvSpPr txBox="1"/>
      </xdr:nvSpPr>
      <xdr:spPr>
        <a:xfrm>
          <a:off x="19989800" y="900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640" name="直線コネクタ 639"/>
        <xdr:cNvCxnSpPr/>
      </xdr:nvCxnSpPr>
      <xdr:spPr>
        <a:xfrm>
          <a:off x="19881850" y="9220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41" name="【保健センター・保健所】&#10;一人当たり面積平均値テキスト"/>
        <xdr:cNvSpPr txBox="1"/>
      </xdr:nvSpPr>
      <xdr:spPr>
        <a:xfrm>
          <a:off x="19989800" y="9941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42" name="フローチャート: 判断 641"/>
        <xdr:cNvSpPr/>
      </xdr:nvSpPr>
      <xdr:spPr>
        <a:xfrm>
          <a:off x="199009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139700</xdr:rowOff>
    </xdr:from>
    <xdr:to>
      <xdr:col>112</xdr:col>
      <xdr:colOff>38100</xdr:colOff>
      <xdr:row>61</xdr:row>
      <xdr:rowOff>69850</xdr:rowOff>
    </xdr:to>
    <xdr:sp macro="" textlink="">
      <xdr:nvSpPr>
        <xdr:cNvPr id="643" name="フローチャート: 判断 642"/>
        <xdr:cNvSpPr/>
      </xdr:nvSpPr>
      <xdr:spPr>
        <a:xfrm>
          <a:off x="19157950" y="100520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44" name="フローチャート: 判断 643"/>
        <xdr:cNvSpPr/>
      </xdr:nvSpPr>
      <xdr:spPr>
        <a:xfrm>
          <a:off x="1834515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101600</xdr:rowOff>
    </xdr:from>
    <xdr:to>
      <xdr:col>102</xdr:col>
      <xdr:colOff>165100</xdr:colOff>
      <xdr:row>61</xdr:row>
      <xdr:rowOff>31750</xdr:rowOff>
    </xdr:to>
    <xdr:sp macro="" textlink="">
      <xdr:nvSpPr>
        <xdr:cNvPr id="645" name="フローチャート: 判断 644"/>
        <xdr:cNvSpPr/>
      </xdr:nvSpPr>
      <xdr:spPr>
        <a:xfrm>
          <a:off x="17551400" y="10013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6" name="テキスト ボックス 645"/>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7" name="テキスト ボックス 646"/>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8" name="テキスト ボックス 647"/>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9" name="テキスト ボックス 648"/>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0" name="テキスト ボックス 649"/>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51" name="楕円 650"/>
        <xdr:cNvSpPr/>
      </xdr:nvSpPr>
      <xdr:spPr>
        <a:xfrm>
          <a:off x="199009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22877</xdr:rowOff>
    </xdr:from>
    <xdr:ext cx="469744" cy="259045"/>
    <xdr:sp macro="" textlink="">
      <xdr:nvSpPr>
        <xdr:cNvPr id="652" name="【保健センター・保健所】&#10;一人当たり面積該当値テキスト"/>
        <xdr:cNvSpPr txBox="1"/>
      </xdr:nvSpPr>
      <xdr:spPr>
        <a:xfrm>
          <a:off x="19989800" y="1010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44450</xdr:rowOff>
    </xdr:from>
    <xdr:to>
      <xdr:col>112</xdr:col>
      <xdr:colOff>38100</xdr:colOff>
      <xdr:row>61</xdr:row>
      <xdr:rowOff>146050</xdr:rowOff>
    </xdr:to>
    <xdr:sp macro="" textlink="">
      <xdr:nvSpPr>
        <xdr:cNvPr id="653" name="楕円 652"/>
        <xdr:cNvSpPr/>
      </xdr:nvSpPr>
      <xdr:spPr>
        <a:xfrm>
          <a:off x="19157950" y="10121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95250</xdr:rowOff>
    </xdr:from>
    <xdr:to>
      <xdr:col>116</xdr:col>
      <xdr:colOff>63500</xdr:colOff>
      <xdr:row>61</xdr:row>
      <xdr:rowOff>95250</xdr:rowOff>
    </xdr:to>
    <xdr:cxnSp macro="">
      <xdr:nvCxnSpPr>
        <xdr:cNvPr id="654" name="直線コネクタ 653"/>
        <xdr:cNvCxnSpPr/>
      </xdr:nvCxnSpPr>
      <xdr:spPr>
        <a:xfrm>
          <a:off x="19202400" y="101727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44450</xdr:rowOff>
    </xdr:from>
    <xdr:to>
      <xdr:col>107</xdr:col>
      <xdr:colOff>101600</xdr:colOff>
      <xdr:row>61</xdr:row>
      <xdr:rowOff>146050</xdr:rowOff>
    </xdr:to>
    <xdr:sp macro="" textlink="">
      <xdr:nvSpPr>
        <xdr:cNvPr id="655" name="楕円 654"/>
        <xdr:cNvSpPr/>
      </xdr:nvSpPr>
      <xdr:spPr>
        <a:xfrm>
          <a:off x="1834515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95250</xdr:rowOff>
    </xdr:from>
    <xdr:to>
      <xdr:col>111</xdr:col>
      <xdr:colOff>177800</xdr:colOff>
      <xdr:row>61</xdr:row>
      <xdr:rowOff>95250</xdr:rowOff>
    </xdr:to>
    <xdr:cxnSp macro="">
      <xdr:nvCxnSpPr>
        <xdr:cNvPr id="656" name="直線コネクタ 655"/>
        <xdr:cNvCxnSpPr/>
      </xdr:nvCxnSpPr>
      <xdr:spPr>
        <a:xfrm>
          <a:off x="18395950" y="101727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44450</xdr:rowOff>
    </xdr:from>
    <xdr:to>
      <xdr:col>102</xdr:col>
      <xdr:colOff>165100</xdr:colOff>
      <xdr:row>61</xdr:row>
      <xdr:rowOff>146050</xdr:rowOff>
    </xdr:to>
    <xdr:sp macro="" textlink="">
      <xdr:nvSpPr>
        <xdr:cNvPr id="657" name="楕円 656"/>
        <xdr:cNvSpPr/>
      </xdr:nvSpPr>
      <xdr:spPr>
        <a:xfrm>
          <a:off x="175514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95250</xdr:rowOff>
    </xdr:from>
    <xdr:to>
      <xdr:col>107</xdr:col>
      <xdr:colOff>50800</xdr:colOff>
      <xdr:row>61</xdr:row>
      <xdr:rowOff>95250</xdr:rowOff>
    </xdr:to>
    <xdr:cxnSp macro="">
      <xdr:nvCxnSpPr>
        <xdr:cNvPr id="658" name="直線コネクタ 657"/>
        <xdr:cNvCxnSpPr/>
      </xdr:nvCxnSpPr>
      <xdr:spPr>
        <a:xfrm>
          <a:off x="17602200" y="101727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659" name="n_1aveValue【保健センター・保健所】&#10;一人当たり面積"/>
        <xdr:cNvSpPr txBox="1"/>
      </xdr:nvSpPr>
      <xdr:spPr>
        <a:xfrm>
          <a:off x="18980227" y="98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660" name="n_2aveValue【保健センター・保健所】&#10;一人当たり面積"/>
        <xdr:cNvSpPr txBox="1"/>
      </xdr:nvSpPr>
      <xdr:spPr>
        <a:xfrm>
          <a:off x="18180127" y="987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48277</xdr:rowOff>
    </xdr:from>
    <xdr:ext cx="469744" cy="259045"/>
    <xdr:sp macro="" textlink="">
      <xdr:nvSpPr>
        <xdr:cNvPr id="661" name="n_3aveValue【保健センター・保健所】&#10;一人当たり面積"/>
        <xdr:cNvSpPr txBox="1"/>
      </xdr:nvSpPr>
      <xdr:spPr>
        <a:xfrm>
          <a:off x="17386377" y="979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137177</xdr:rowOff>
    </xdr:from>
    <xdr:ext cx="469744" cy="259045"/>
    <xdr:sp macro="" textlink="">
      <xdr:nvSpPr>
        <xdr:cNvPr id="662" name="n_1mainValue【保健センター・保健所】&#10;一人当たり面積"/>
        <xdr:cNvSpPr txBox="1"/>
      </xdr:nvSpPr>
      <xdr:spPr>
        <a:xfrm>
          <a:off x="189802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137177</xdr:rowOff>
    </xdr:from>
    <xdr:ext cx="469744" cy="259045"/>
    <xdr:sp macro="" textlink="">
      <xdr:nvSpPr>
        <xdr:cNvPr id="663" name="n_2mainValue【保健センター・保健所】&#10;一人当たり面積"/>
        <xdr:cNvSpPr txBox="1"/>
      </xdr:nvSpPr>
      <xdr:spPr>
        <a:xfrm>
          <a:off x="1818012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137177</xdr:rowOff>
    </xdr:from>
    <xdr:ext cx="469744" cy="259045"/>
    <xdr:sp macro="" textlink="">
      <xdr:nvSpPr>
        <xdr:cNvPr id="664" name="n_3mainValue【保健センター・保健所】&#10;一人当たり面積"/>
        <xdr:cNvSpPr txBox="1"/>
      </xdr:nvSpPr>
      <xdr:spPr>
        <a:xfrm>
          <a:off x="1738637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5" name="正方形/長方形 664"/>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6" name="正方形/長方形 665"/>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7" name="正方形/長方形 666"/>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8" name="正方形/長方形 667"/>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9" name="正方形/長方形 668"/>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0" name="正方形/長方形 669"/>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1" name="正方形/長方形 670"/>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2" name="正方形/長方形 671"/>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3" name="テキスト ボックス 672"/>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4" name="直線コネクタ 673"/>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75" name="テキスト ボックス 674"/>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6" name="直線コネクタ 675"/>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7" name="テキスト ボックス 676"/>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8" name="直線コネクタ 677"/>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9" name="テキスト ボックス 678"/>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80" name="直線コネクタ 679"/>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81" name="テキスト ボックス 680"/>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82" name="直線コネクタ 681"/>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3" name="テキスト ボックス 682"/>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4" name="直線コネクタ 683"/>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85" name="テキスト ボックス 684"/>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6" name="直線コネクタ 685"/>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87" name="テキスト ボックス 686"/>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8"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76200</xdr:rowOff>
    </xdr:from>
    <xdr:to>
      <xdr:col>85</xdr:col>
      <xdr:colOff>126364</xdr:colOff>
      <xdr:row>85</xdr:row>
      <xdr:rowOff>41911</xdr:rowOff>
    </xdr:to>
    <xdr:cxnSp macro="">
      <xdr:nvCxnSpPr>
        <xdr:cNvPr id="689" name="直線コネクタ 688"/>
        <xdr:cNvCxnSpPr/>
      </xdr:nvCxnSpPr>
      <xdr:spPr>
        <a:xfrm flipV="1">
          <a:off x="14699614" y="12795250"/>
          <a:ext cx="0" cy="12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45738</xdr:rowOff>
    </xdr:from>
    <xdr:ext cx="405111" cy="259045"/>
    <xdr:sp macro="" textlink="">
      <xdr:nvSpPr>
        <xdr:cNvPr id="690" name="【消防施設】&#10;有形固定資産減価償却率最小値テキスト"/>
        <xdr:cNvSpPr txBox="1"/>
      </xdr:nvSpPr>
      <xdr:spPr>
        <a:xfrm>
          <a:off x="14738350"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41911</xdr:rowOff>
    </xdr:from>
    <xdr:to>
      <xdr:col>86</xdr:col>
      <xdr:colOff>25400</xdr:colOff>
      <xdr:row>85</xdr:row>
      <xdr:rowOff>41911</xdr:rowOff>
    </xdr:to>
    <xdr:cxnSp macro="">
      <xdr:nvCxnSpPr>
        <xdr:cNvPr id="691" name="直線コネクタ 690"/>
        <xdr:cNvCxnSpPr/>
      </xdr:nvCxnSpPr>
      <xdr:spPr>
        <a:xfrm>
          <a:off x="14611350" y="140817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22877</xdr:rowOff>
    </xdr:from>
    <xdr:ext cx="405111" cy="259045"/>
    <xdr:sp macro="" textlink="">
      <xdr:nvSpPr>
        <xdr:cNvPr id="692" name="【消防施設】&#10;有形固定資産減価償却率最大値テキスト"/>
        <xdr:cNvSpPr txBox="1"/>
      </xdr:nvSpPr>
      <xdr:spPr>
        <a:xfrm>
          <a:off x="14738350" y="1257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76200</xdr:rowOff>
    </xdr:from>
    <xdr:to>
      <xdr:col>86</xdr:col>
      <xdr:colOff>25400</xdr:colOff>
      <xdr:row>77</xdr:row>
      <xdr:rowOff>76200</xdr:rowOff>
    </xdr:to>
    <xdr:cxnSp macro="">
      <xdr:nvCxnSpPr>
        <xdr:cNvPr id="693" name="直線コネクタ 692"/>
        <xdr:cNvCxnSpPr/>
      </xdr:nvCxnSpPr>
      <xdr:spPr>
        <a:xfrm>
          <a:off x="14611350" y="12795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144797</xdr:rowOff>
    </xdr:from>
    <xdr:ext cx="405111" cy="259045"/>
    <xdr:sp macro="" textlink="">
      <xdr:nvSpPr>
        <xdr:cNvPr id="694" name="【消防施設】&#10;有形固定資産減価償却率平均値テキスト"/>
        <xdr:cNvSpPr txBox="1"/>
      </xdr:nvSpPr>
      <xdr:spPr>
        <a:xfrm>
          <a:off x="14738350" y="13359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166370</xdr:rowOff>
    </xdr:from>
    <xdr:to>
      <xdr:col>85</xdr:col>
      <xdr:colOff>177800</xdr:colOff>
      <xdr:row>81</xdr:row>
      <xdr:rowOff>96520</xdr:rowOff>
    </xdr:to>
    <xdr:sp macro="" textlink="">
      <xdr:nvSpPr>
        <xdr:cNvPr id="695" name="フローチャート: 判断 694"/>
        <xdr:cNvSpPr/>
      </xdr:nvSpPr>
      <xdr:spPr>
        <a:xfrm>
          <a:off x="14649450" y="133807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25400</xdr:rowOff>
    </xdr:from>
    <xdr:to>
      <xdr:col>81</xdr:col>
      <xdr:colOff>101600</xdr:colOff>
      <xdr:row>81</xdr:row>
      <xdr:rowOff>127000</xdr:rowOff>
    </xdr:to>
    <xdr:sp macro="" textlink="">
      <xdr:nvSpPr>
        <xdr:cNvPr id="696" name="フローチャート: 判断 695"/>
        <xdr:cNvSpPr/>
      </xdr:nvSpPr>
      <xdr:spPr>
        <a:xfrm>
          <a:off x="1388745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xdr:rowOff>
    </xdr:from>
    <xdr:to>
      <xdr:col>76</xdr:col>
      <xdr:colOff>165100</xdr:colOff>
      <xdr:row>81</xdr:row>
      <xdr:rowOff>115570</xdr:rowOff>
    </xdr:to>
    <xdr:sp macro="" textlink="">
      <xdr:nvSpPr>
        <xdr:cNvPr id="697" name="フローチャート: 判断 696"/>
        <xdr:cNvSpPr/>
      </xdr:nvSpPr>
      <xdr:spPr>
        <a:xfrm>
          <a:off x="13093700" y="1339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139700</xdr:rowOff>
    </xdr:from>
    <xdr:to>
      <xdr:col>72</xdr:col>
      <xdr:colOff>38100</xdr:colOff>
      <xdr:row>82</xdr:row>
      <xdr:rowOff>69850</xdr:rowOff>
    </xdr:to>
    <xdr:sp macro="" textlink="">
      <xdr:nvSpPr>
        <xdr:cNvPr id="698" name="フローチャート: 判断 697"/>
        <xdr:cNvSpPr/>
      </xdr:nvSpPr>
      <xdr:spPr>
        <a:xfrm>
          <a:off x="12299950" y="13519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9" name="テキスト ボックス 698"/>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0" name="テキスト ボックス 699"/>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01" name="テキスト ボックス 700"/>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2" name="テキスト ボックス 701"/>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3" name="テキスト ボックス 702"/>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40639</xdr:rowOff>
    </xdr:from>
    <xdr:to>
      <xdr:col>85</xdr:col>
      <xdr:colOff>177800</xdr:colOff>
      <xdr:row>78</xdr:row>
      <xdr:rowOff>142239</xdr:rowOff>
    </xdr:to>
    <xdr:sp macro="" textlink="">
      <xdr:nvSpPr>
        <xdr:cNvPr id="704" name="楕円 703"/>
        <xdr:cNvSpPr/>
      </xdr:nvSpPr>
      <xdr:spPr>
        <a:xfrm>
          <a:off x="14649450" y="1292478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63516</xdr:rowOff>
    </xdr:from>
    <xdr:ext cx="405111" cy="259045"/>
    <xdr:sp macro="" textlink="">
      <xdr:nvSpPr>
        <xdr:cNvPr id="705" name="【消防施設】&#10;有形固定資産減価償却率該当値テキスト"/>
        <xdr:cNvSpPr txBox="1"/>
      </xdr:nvSpPr>
      <xdr:spPr>
        <a:xfrm>
          <a:off x="14738350" y="12782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6350</xdr:rowOff>
    </xdr:from>
    <xdr:to>
      <xdr:col>81</xdr:col>
      <xdr:colOff>101600</xdr:colOff>
      <xdr:row>78</xdr:row>
      <xdr:rowOff>107950</xdr:rowOff>
    </xdr:to>
    <xdr:sp macro="" textlink="">
      <xdr:nvSpPr>
        <xdr:cNvPr id="706" name="楕円 705"/>
        <xdr:cNvSpPr/>
      </xdr:nvSpPr>
      <xdr:spPr>
        <a:xfrm>
          <a:off x="13887450" y="128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57150</xdr:rowOff>
    </xdr:from>
    <xdr:to>
      <xdr:col>85</xdr:col>
      <xdr:colOff>127000</xdr:colOff>
      <xdr:row>78</xdr:row>
      <xdr:rowOff>91439</xdr:rowOff>
    </xdr:to>
    <xdr:cxnSp macro="">
      <xdr:nvCxnSpPr>
        <xdr:cNvPr id="707" name="直線コネクタ 706"/>
        <xdr:cNvCxnSpPr/>
      </xdr:nvCxnSpPr>
      <xdr:spPr>
        <a:xfrm>
          <a:off x="13938250" y="12941300"/>
          <a:ext cx="762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36830</xdr:rowOff>
    </xdr:from>
    <xdr:to>
      <xdr:col>76</xdr:col>
      <xdr:colOff>165100</xdr:colOff>
      <xdr:row>78</xdr:row>
      <xdr:rowOff>138430</xdr:rowOff>
    </xdr:to>
    <xdr:sp macro="" textlink="">
      <xdr:nvSpPr>
        <xdr:cNvPr id="708" name="楕円 707"/>
        <xdr:cNvSpPr/>
      </xdr:nvSpPr>
      <xdr:spPr>
        <a:xfrm>
          <a:off x="13093700" y="1292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57150</xdr:rowOff>
    </xdr:from>
    <xdr:to>
      <xdr:col>81</xdr:col>
      <xdr:colOff>50800</xdr:colOff>
      <xdr:row>78</xdr:row>
      <xdr:rowOff>87630</xdr:rowOff>
    </xdr:to>
    <xdr:cxnSp macro="">
      <xdr:nvCxnSpPr>
        <xdr:cNvPr id="709" name="直線コネクタ 708"/>
        <xdr:cNvCxnSpPr/>
      </xdr:nvCxnSpPr>
      <xdr:spPr>
        <a:xfrm flipV="1">
          <a:off x="13144500" y="12941300"/>
          <a:ext cx="79375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143511</xdr:rowOff>
    </xdr:from>
    <xdr:to>
      <xdr:col>72</xdr:col>
      <xdr:colOff>38100</xdr:colOff>
      <xdr:row>77</xdr:row>
      <xdr:rowOff>73661</xdr:rowOff>
    </xdr:to>
    <xdr:sp macro="" textlink="">
      <xdr:nvSpPr>
        <xdr:cNvPr id="710" name="楕円 709"/>
        <xdr:cNvSpPr/>
      </xdr:nvSpPr>
      <xdr:spPr>
        <a:xfrm>
          <a:off x="12299950" y="126974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22861</xdr:rowOff>
    </xdr:from>
    <xdr:to>
      <xdr:col>76</xdr:col>
      <xdr:colOff>114300</xdr:colOff>
      <xdr:row>78</xdr:row>
      <xdr:rowOff>87630</xdr:rowOff>
    </xdr:to>
    <xdr:cxnSp macro="">
      <xdr:nvCxnSpPr>
        <xdr:cNvPr id="711" name="直線コネクタ 710"/>
        <xdr:cNvCxnSpPr/>
      </xdr:nvCxnSpPr>
      <xdr:spPr>
        <a:xfrm>
          <a:off x="12344400" y="12741911"/>
          <a:ext cx="800100" cy="22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118127</xdr:rowOff>
    </xdr:from>
    <xdr:ext cx="405111" cy="259045"/>
    <xdr:sp macro="" textlink="">
      <xdr:nvSpPr>
        <xdr:cNvPr id="712" name="n_1aveValue【消防施設】&#10;有形固定資産減価償却率"/>
        <xdr:cNvSpPr txBox="1"/>
      </xdr:nvSpPr>
      <xdr:spPr>
        <a:xfrm>
          <a:off x="137420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106697</xdr:rowOff>
    </xdr:from>
    <xdr:ext cx="405111" cy="259045"/>
    <xdr:sp macro="" textlink="">
      <xdr:nvSpPr>
        <xdr:cNvPr id="713" name="n_2aveValue【消防施設】&#10;有形固定資産減価償却率"/>
        <xdr:cNvSpPr txBox="1"/>
      </xdr:nvSpPr>
      <xdr:spPr>
        <a:xfrm>
          <a:off x="12960994" y="1348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60977</xdr:rowOff>
    </xdr:from>
    <xdr:ext cx="405111" cy="259045"/>
    <xdr:sp macro="" textlink="">
      <xdr:nvSpPr>
        <xdr:cNvPr id="714" name="n_3aveValue【消防施設】&#10;有形固定資産減価償却率"/>
        <xdr:cNvSpPr txBox="1"/>
      </xdr:nvSpPr>
      <xdr:spPr>
        <a:xfrm>
          <a:off x="12167244" y="1360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124477</xdr:rowOff>
    </xdr:from>
    <xdr:ext cx="405111" cy="259045"/>
    <xdr:sp macro="" textlink="">
      <xdr:nvSpPr>
        <xdr:cNvPr id="715" name="n_1mainValue【消防施設】&#10;有形固定資産減価償却率"/>
        <xdr:cNvSpPr txBox="1"/>
      </xdr:nvSpPr>
      <xdr:spPr>
        <a:xfrm>
          <a:off x="13742044" y="1267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154957</xdr:rowOff>
    </xdr:from>
    <xdr:ext cx="405111" cy="259045"/>
    <xdr:sp macro="" textlink="">
      <xdr:nvSpPr>
        <xdr:cNvPr id="716" name="n_2mainValue【消防施設】&#10;有形固定資産減価償却率"/>
        <xdr:cNvSpPr txBox="1"/>
      </xdr:nvSpPr>
      <xdr:spPr>
        <a:xfrm>
          <a:off x="12960994" y="1270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75</xdr:row>
      <xdr:rowOff>90187</xdr:rowOff>
    </xdr:from>
    <xdr:ext cx="405111" cy="259045"/>
    <xdr:sp macro="" textlink="">
      <xdr:nvSpPr>
        <xdr:cNvPr id="717" name="n_3mainValue【消防施設】&#10;有形固定資産減価償却率"/>
        <xdr:cNvSpPr txBox="1"/>
      </xdr:nvSpPr>
      <xdr:spPr>
        <a:xfrm>
          <a:off x="12167244" y="1247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8" name="正方形/長方形 717"/>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9" name="正方形/長方形 718"/>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0" name="正方形/長方形 719"/>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21" name="正方形/長方形 720"/>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22" name="正方形/長方形 721"/>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3" name="正方形/長方形 722"/>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4" name="正方形/長方形 723"/>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5" name="正方形/長方形 724"/>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6" name="テキスト ボックス 725"/>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7" name="直線コネクタ 726"/>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28" name="テキスト ボックス 727"/>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29" name="直線コネクタ 728"/>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30" name="テキスト ボックス 729"/>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31" name="直線コネクタ 730"/>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32" name="テキスト ボックス 731"/>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33" name="直線コネクタ 732"/>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34" name="テキスト ボックス 733"/>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5" name="直線コネクタ 734"/>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6" name="テキスト ボックス 735"/>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7" name="直線コネクタ 736"/>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8" name="テキスト ボックス 737"/>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9" name="直線コネクタ 738"/>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0" name="テキスト ボックス 739"/>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1"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85</xdr:row>
      <xdr:rowOff>19050</xdr:rowOff>
    </xdr:to>
    <xdr:cxnSp macro="">
      <xdr:nvCxnSpPr>
        <xdr:cNvPr id="742" name="直線コネクタ 741"/>
        <xdr:cNvCxnSpPr/>
      </xdr:nvCxnSpPr>
      <xdr:spPr>
        <a:xfrm flipV="1">
          <a:off x="19951064" y="12814300"/>
          <a:ext cx="0" cy="12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743" name="【消防施設】&#10;一人当たり面積最小値テキスト"/>
        <xdr:cNvSpPr txBox="1"/>
      </xdr:nvSpPr>
      <xdr:spPr>
        <a:xfrm>
          <a:off x="19989800"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744" name="直線コネクタ 743"/>
        <xdr:cNvCxnSpPr/>
      </xdr:nvCxnSpPr>
      <xdr:spPr>
        <a:xfrm>
          <a:off x="19881850" y="14058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45" name="【消防施設】&#10;一人当たり面積最大値テキスト"/>
        <xdr:cNvSpPr txBox="1"/>
      </xdr:nvSpPr>
      <xdr:spPr>
        <a:xfrm>
          <a:off x="19989800" y="1259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46" name="直線コネクタ 745"/>
        <xdr:cNvCxnSpPr/>
      </xdr:nvCxnSpPr>
      <xdr:spPr>
        <a:xfrm>
          <a:off x="19881850" y="12814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105427</xdr:rowOff>
    </xdr:from>
    <xdr:ext cx="469744" cy="259045"/>
    <xdr:sp macro="" textlink="">
      <xdr:nvSpPr>
        <xdr:cNvPr id="747" name="【消防施設】&#10;一人当たり面積平均値テキスト"/>
        <xdr:cNvSpPr txBox="1"/>
      </xdr:nvSpPr>
      <xdr:spPr>
        <a:xfrm>
          <a:off x="19989800" y="13319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82550</xdr:rowOff>
    </xdr:from>
    <xdr:to>
      <xdr:col>116</xdr:col>
      <xdr:colOff>114300</xdr:colOff>
      <xdr:row>82</xdr:row>
      <xdr:rowOff>12700</xdr:rowOff>
    </xdr:to>
    <xdr:sp macro="" textlink="">
      <xdr:nvSpPr>
        <xdr:cNvPr id="748" name="フローチャート: 判断 747"/>
        <xdr:cNvSpPr/>
      </xdr:nvSpPr>
      <xdr:spPr>
        <a:xfrm>
          <a:off x="19900900" y="1346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120650</xdr:rowOff>
    </xdr:from>
    <xdr:to>
      <xdr:col>112</xdr:col>
      <xdr:colOff>38100</xdr:colOff>
      <xdr:row>82</xdr:row>
      <xdr:rowOff>50800</xdr:rowOff>
    </xdr:to>
    <xdr:sp macro="" textlink="">
      <xdr:nvSpPr>
        <xdr:cNvPr id="749" name="フローチャート: 判断 748"/>
        <xdr:cNvSpPr/>
      </xdr:nvSpPr>
      <xdr:spPr>
        <a:xfrm>
          <a:off x="19157950" y="135001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82550</xdr:rowOff>
    </xdr:from>
    <xdr:to>
      <xdr:col>107</xdr:col>
      <xdr:colOff>101600</xdr:colOff>
      <xdr:row>82</xdr:row>
      <xdr:rowOff>12700</xdr:rowOff>
    </xdr:to>
    <xdr:sp macro="" textlink="">
      <xdr:nvSpPr>
        <xdr:cNvPr id="750" name="フローチャート: 判断 749"/>
        <xdr:cNvSpPr/>
      </xdr:nvSpPr>
      <xdr:spPr>
        <a:xfrm>
          <a:off x="18345150" y="1346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6350</xdr:rowOff>
    </xdr:from>
    <xdr:to>
      <xdr:col>102</xdr:col>
      <xdr:colOff>165100</xdr:colOff>
      <xdr:row>81</xdr:row>
      <xdr:rowOff>107950</xdr:rowOff>
    </xdr:to>
    <xdr:sp macro="" textlink="">
      <xdr:nvSpPr>
        <xdr:cNvPr id="751" name="フローチャート: 判断 750"/>
        <xdr:cNvSpPr/>
      </xdr:nvSpPr>
      <xdr:spPr>
        <a:xfrm>
          <a:off x="175514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2" name="テキスト ボックス 751"/>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3" name="テキスト ボックス 752"/>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4" name="テキスト ボックス 753"/>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5" name="テキスト ボックス 754"/>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6" name="テキスト ボックス 755"/>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120650</xdr:rowOff>
    </xdr:from>
    <xdr:to>
      <xdr:col>116</xdr:col>
      <xdr:colOff>114300</xdr:colOff>
      <xdr:row>82</xdr:row>
      <xdr:rowOff>50800</xdr:rowOff>
    </xdr:to>
    <xdr:sp macro="" textlink="">
      <xdr:nvSpPr>
        <xdr:cNvPr id="757" name="楕円 756"/>
        <xdr:cNvSpPr/>
      </xdr:nvSpPr>
      <xdr:spPr>
        <a:xfrm>
          <a:off x="19900900" y="13500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99077</xdr:rowOff>
    </xdr:from>
    <xdr:ext cx="469744" cy="259045"/>
    <xdr:sp macro="" textlink="">
      <xdr:nvSpPr>
        <xdr:cNvPr id="758" name="【消防施設】&#10;一人当たり面積該当値テキスト"/>
        <xdr:cNvSpPr txBox="1"/>
      </xdr:nvSpPr>
      <xdr:spPr>
        <a:xfrm>
          <a:off x="19989800"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25400</xdr:rowOff>
    </xdr:from>
    <xdr:to>
      <xdr:col>112</xdr:col>
      <xdr:colOff>38100</xdr:colOff>
      <xdr:row>82</xdr:row>
      <xdr:rowOff>127000</xdr:rowOff>
    </xdr:to>
    <xdr:sp macro="" textlink="">
      <xdr:nvSpPr>
        <xdr:cNvPr id="759" name="楕円 758"/>
        <xdr:cNvSpPr/>
      </xdr:nvSpPr>
      <xdr:spPr>
        <a:xfrm>
          <a:off x="19157950" y="135699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0</xdr:rowOff>
    </xdr:from>
    <xdr:to>
      <xdr:col>116</xdr:col>
      <xdr:colOff>63500</xdr:colOff>
      <xdr:row>82</xdr:row>
      <xdr:rowOff>76200</xdr:rowOff>
    </xdr:to>
    <xdr:cxnSp macro="">
      <xdr:nvCxnSpPr>
        <xdr:cNvPr id="760" name="直線コネクタ 759"/>
        <xdr:cNvCxnSpPr/>
      </xdr:nvCxnSpPr>
      <xdr:spPr>
        <a:xfrm flipV="1">
          <a:off x="19202400" y="13544550"/>
          <a:ext cx="7493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101600</xdr:rowOff>
    </xdr:from>
    <xdr:to>
      <xdr:col>107</xdr:col>
      <xdr:colOff>101600</xdr:colOff>
      <xdr:row>83</xdr:row>
      <xdr:rowOff>31750</xdr:rowOff>
    </xdr:to>
    <xdr:sp macro="" textlink="">
      <xdr:nvSpPr>
        <xdr:cNvPr id="761" name="楕円 760"/>
        <xdr:cNvSpPr/>
      </xdr:nvSpPr>
      <xdr:spPr>
        <a:xfrm>
          <a:off x="18345150" y="13646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76200</xdr:rowOff>
    </xdr:from>
    <xdr:to>
      <xdr:col>111</xdr:col>
      <xdr:colOff>177800</xdr:colOff>
      <xdr:row>82</xdr:row>
      <xdr:rowOff>152400</xdr:rowOff>
    </xdr:to>
    <xdr:cxnSp macro="">
      <xdr:nvCxnSpPr>
        <xdr:cNvPr id="762" name="直線コネクタ 761"/>
        <xdr:cNvCxnSpPr/>
      </xdr:nvCxnSpPr>
      <xdr:spPr>
        <a:xfrm flipV="1">
          <a:off x="18395950" y="13620750"/>
          <a:ext cx="8064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63" name="楕円 762"/>
        <xdr:cNvSpPr/>
      </xdr:nvSpPr>
      <xdr:spPr>
        <a:xfrm>
          <a:off x="17551400" y="13646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152400</xdr:rowOff>
    </xdr:from>
    <xdr:to>
      <xdr:col>107</xdr:col>
      <xdr:colOff>50800</xdr:colOff>
      <xdr:row>82</xdr:row>
      <xdr:rowOff>152400</xdr:rowOff>
    </xdr:to>
    <xdr:cxnSp macro="">
      <xdr:nvCxnSpPr>
        <xdr:cNvPr id="764" name="直線コネクタ 763"/>
        <xdr:cNvCxnSpPr/>
      </xdr:nvCxnSpPr>
      <xdr:spPr>
        <a:xfrm>
          <a:off x="17602200" y="136969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67327</xdr:rowOff>
    </xdr:from>
    <xdr:ext cx="469744" cy="259045"/>
    <xdr:sp macro="" textlink="">
      <xdr:nvSpPr>
        <xdr:cNvPr id="765" name="n_1aveValue【消防施設】&#10;一人当たり面積"/>
        <xdr:cNvSpPr txBox="1"/>
      </xdr:nvSpPr>
      <xdr:spPr>
        <a:xfrm>
          <a:off x="18980227" y="1328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29227</xdr:rowOff>
    </xdr:from>
    <xdr:ext cx="469744" cy="259045"/>
    <xdr:sp macro="" textlink="">
      <xdr:nvSpPr>
        <xdr:cNvPr id="766" name="n_2aveValue【消防施設】&#10;一人当たり面積"/>
        <xdr:cNvSpPr txBox="1"/>
      </xdr:nvSpPr>
      <xdr:spPr>
        <a:xfrm>
          <a:off x="18180127"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124477</xdr:rowOff>
    </xdr:from>
    <xdr:ext cx="469744" cy="259045"/>
    <xdr:sp macro="" textlink="">
      <xdr:nvSpPr>
        <xdr:cNvPr id="767" name="n_3aveValue【消防施設】&#10;一人当たり面積"/>
        <xdr:cNvSpPr txBox="1"/>
      </xdr:nvSpPr>
      <xdr:spPr>
        <a:xfrm>
          <a:off x="1738637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118127</xdr:rowOff>
    </xdr:from>
    <xdr:ext cx="469744" cy="259045"/>
    <xdr:sp macro="" textlink="">
      <xdr:nvSpPr>
        <xdr:cNvPr id="768" name="n_1mainValue【消防施設】&#10;一人当たり面積"/>
        <xdr:cNvSpPr txBox="1"/>
      </xdr:nvSpPr>
      <xdr:spPr>
        <a:xfrm>
          <a:off x="18980227" y="1366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769" name="n_2mainValue【消防施設】&#10;一人当たり面積"/>
        <xdr:cNvSpPr txBox="1"/>
      </xdr:nvSpPr>
      <xdr:spPr>
        <a:xfrm>
          <a:off x="181801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770" name="n_3mainValue【消防施設】&#10;一人当たり面積"/>
        <xdr:cNvSpPr txBox="1"/>
      </xdr:nvSpPr>
      <xdr:spPr>
        <a:xfrm>
          <a:off x="1738637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1" name="正方形/長方形 770"/>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2" name="正方形/長方形 771"/>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3" name="正方形/長方形 772"/>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4" name="正方形/長方形 773"/>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5" name="正方形/長方形 774"/>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6" name="正方形/長方形 775"/>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7" name="正方形/長方形 776"/>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8" name="正方形/長方形 777"/>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9" name="テキスト ボックス 778"/>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0" name="直線コネクタ 779"/>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81" name="テキスト ボックス 780"/>
        <xdr:cNvSpPr txBox="1"/>
      </xdr:nvSpPr>
      <xdr:spPr>
        <a:xfrm>
          <a:off x="108427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82" name="直線コネクタ 781"/>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83" name="テキスト ボックス 782"/>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84" name="直線コネクタ 783"/>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85" name="テキスト ボックス 784"/>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86" name="直線コネクタ 785"/>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87" name="テキスト ボックス 786"/>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8" name="直線コネクタ 787"/>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89" name="テキスト ボックス 788"/>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0" name="直線コネクタ 789"/>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91" name="テキスト ボックス 790"/>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2"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57913</xdr:rowOff>
    </xdr:from>
    <xdr:to>
      <xdr:col>85</xdr:col>
      <xdr:colOff>126364</xdr:colOff>
      <xdr:row>108</xdr:row>
      <xdr:rowOff>89915</xdr:rowOff>
    </xdr:to>
    <xdr:cxnSp macro="">
      <xdr:nvCxnSpPr>
        <xdr:cNvPr id="793" name="直線コネクタ 792"/>
        <xdr:cNvCxnSpPr/>
      </xdr:nvCxnSpPr>
      <xdr:spPr>
        <a:xfrm flipV="1">
          <a:off x="14699614" y="16631413"/>
          <a:ext cx="0" cy="1403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93742</xdr:rowOff>
    </xdr:from>
    <xdr:ext cx="405111" cy="259045"/>
    <xdr:sp macro="" textlink="">
      <xdr:nvSpPr>
        <xdr:cNvPr id="794" name="【庁舎】&#10;有形固定資産減価償却率最小値テキスト"/>
        <xdr:cNvSpPr txBox="1"/>
      </xdr:nvSpPr>
      <xdr:spPr>
        <a:xfrm>
          <a:off x="14738350" y="1803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89915</xdr:rowOff>
    </xdr:from>
    <xdr:to>
      <xdr:col>86</xdr:col>
      <xdr:colOff>25400</xdr:colOff>
      <xdr:row>108</xdr:row>
      <xdr:rowOff>89915</xdr:rowOff>
    </xdr:to>
    <xdr:cxnSp macro="">
      <xdr:nvCxnSpPr>
        <xdr:cNvPr id="795" name="直線コネクタ 794"/>
        <xdr:cNvCxnSpPr/>
      </xdr:nvCxnSpPr>
      <xdr:spPr>
        <a:xfrm>
          <a:off x="14611350" y="180350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4590</xdr:rowOff>
    </xdr:from>
    <xdr:ext cx="405111" cy="259045"/>
    <xdr:sp macro="" textlink="">
      <xdr:nvSpPr>
        <xdr:cNvPr id="796" name="【庁舎】&#10;有形固定資産減価償却率最大値テキスト"/>
        <xdr:cNvSpPr txBox="1"/>
      </xdr:nvSpPr>
      <xdr:spPr>
        <a:xfrm>
          <a:off x="14738350" y="1640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57913</xdr:rowOff>
    </xdr:from>
    <xdr:to>
      <xdr:col>86</xdr:col>
      <xdr:colOff>25400</xdr:colOff>
      <xdr:row>100</xdr:row>
      <xdr:rowOff>57913</xdr:rowOff>
    </xdr:to>
    <xdr:cxnSp macro="">
      <xdr:nvCxnSpPr>
        <xdr:cNvPr id="797" name="直線コネクタ 796"/>
        <xdr:cNvCxnSpPr/>
      </xdr:nvCxnSpPr>
      <xdr:spPr>
        <a:xfrm>
          <a:off x="14611350" y="166314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129557</xdr:rowOff>
    </xdr:from>
    <xdr:ext cx="405111" cy="259045"/>
    <xdr:sp macro="" textlink="">
      <xdr:nvSpPr>
        <xdr:cNvPr id="798" name="【庁舎】&#10;有形固定資産減価償却率平均値テキスト"/>
        <xdr:cNvSpPr txBox="1"/>
      </xdr:nvSpPr>
      <xdr:spPr>
        <a:xfrm>
          <a:off x="14738350" y="1721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151130</xdr:rowOff>
    </xdr:from>
    <xdr:to>
      <xdr:col>85</xdr:col>
      <xdr:colOff>177800</xdr:colOff>
      <xdr:row>104</xdr:row>
      <xdr:rowOff>81280</xdr:rowOff>
    </xdr:to>
    <xdr:sp macro="" textlink="">
      <xdr:nvSpPr>
        <xdr:cNvPr id="799" name="フローチャート: 判断 798"/>
        <xdr:cNvSpPr/>
      </xdr:nvSpPr>
      <xdr:spPr>
        <a:xfrm>
          <a:off x="14649450" y="1723898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29972</xdr:rowOff>
    </xdr:from>
    <xdr:to>
      <xdr:col>81</xdr:col>
      <xdr:colOff>101600</xdr:colOff>
      <xdr:row>104</xdr:row>
      <xdr:rowOff>131572</xdr:rowOff>
    </xdr:to>
    <xdr:sp macro="" textlink="">
      <xdr:nvSpPr>
        <xdr:cNvPr id="800" name="フローチャート: 判断 799"/>
        <xdr:cNvSpPr/>
      </xdr:nvSpPr>
      <xdr:spPr>
        <a:xfrm>
          <a:off x="13887450" y="172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107696</xdr:rowOff>
    </xdr:from>
    <xdr:to>
      <xdr:col>76</xdr:col>
      <xdr:colOff>165100</xdr:colOff>
      <xdr:row>105</xdr:row>
      <xdr:rowOff>37846</xdr:rowOff>
    </xdr:to>
    <xdr:sp macro="" textlink="">
      <xdr:nvSpPr>
        <xdr:cNvPr id="801" name="フローチャート: 判断 800"/>
        <xdr:cNvSpPr/>
      </xdr:nvSpPr>
      <xdr:spPr>
        <a:xfrm>
          <a:off x="13093700" y="17366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89408</xdr:rowOff>
    </xdr:from>
    <xdr:to>
      <xdr:col>72</xdr:col>
      <xdr:colOff>38100</xdr:colOff>
      <xdr:row>103</xdr:row>
      <xdr:rowOff>19558</xdr:rowOff>
    </xdr:to>
    <xdr:sp macro="" textlink="">
      <xdr:nvSpPr>
        <xdr:cNvPr id="802" name="フローチャート: 判断 801"/>
        <xdr:cNvSpPr/>
      </xdr:nvSpPr>
      <xdr:spPr>
        <a:xfrm>
          <a:off x="12299950" y="170058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3" name="テキスト ボックス 802"/>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4" name="テキスト ボックス 803"/>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5" name="テキスト ボックス 804"/>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6" name="テキスト ボックス 805"/>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7" name="テキスト ボックス 806"/>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135128</xdr:rowOff>
    </xdr:from>
    <xdr:to>
      <xdr:col>85</xdr:col>
      <xdr:colOff>177800</xdr:colOff>
      <xdr:row>103</xdr:row>
      <xdr:rowOff>65278</xdr:rowOff>
    </xdr:to>
    <xdr:sp macro="" textlink="">
      <xdr:nvSpPr>
        <xdr:cNvPr id="808" name="楕円 807"/>
        <xdr:cNvSpPr/>
      </xdr:nvSpPr>
      <xdr:spPr>
        <a:xfrm>
          <a:off x="14649450" y="1705152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158005</xdr:rowOff>
    </xdr:from>
    <xdr:ext cx="405111" cy="259045"/>
    <xdr:sp macro="" textlink="">
      <xdr:nvSpPr>
        <xdr:cNvPr id="809" name="【庁舎】&#10;有形固定資産減価償却率該当値テキスト"/>
        <xdr:cNvSpPr txBox="1"/>
      </xdr:nvSpPr>
      <xdr:spPr>
        <a:xfrm>
          <a:off x="14738350" y="16902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66548</xdr:rowOff>
    </xdr:from>
    <xdr:to>
      <xdr:col>81</xdr:col>
      <xdr:colOff>101600</xdr:colOff>
      <xdr:row>102</xdr:row>
      <xdr:rowOff>168148</xdr:rowOff>
    </xdr:to>
    <xdr:sp macro="" textlink="">
      <xdr:nvSpPr>
        <xdr:cNvPr id="810" name="楕円 809"/>
        <xdr:cNvSpPr/>
      </xdr:nvSpPr>
      <xdr:spPr>
        <a:xfrm>
          <a:off x="13887450" y="1698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117348</xdr:rowOff>
    </xdr:from>
    <xdr:to>
      <xdr:col>85</xdr:col>
      <xdr:colOff>127000</xdr:colOff>
      <xdr:row>103</xdr:row>
      <xdr:rowOff>14478</xdr:rowOff>
    </xdr:to>
    <xdr:cxnSp macro="">
      <xdr:nvCxnSpPr>
        <xdr:cNvPr id="811" name="直線コネクタ 810"/>
        <xdr:cNvCxnSpPr/>
      </xdr:nvCxnSpPr>
      <xdr:spPr>
        <a:xfrm>
          <a:off x="13938250" y="17033748"/>
          <a:ext cx="762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75692</xdr:rowOff>
    </xdr:from>
    <xdr:to>
      <xdr:col>76</xdr:col>
      <xdr:colOff>165100</xdr:colOff>
      <xdr:row>103</xdr:row>
      <xdr:rowOff>5842</xdr:rowOff>
    </xdr:to>
    <xdr:sp macro="" textlink="">
      <xdr:nvSpPr>
        <xdr:cNvPr id="812" name="楕円 811"/>
        <xdr:cNvSpPr/>
      </xdr:nvSpPr>
      <xdr:spPr>
        <a:xfrm>
          <a:off x="13093700" y="1699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117348</xdr:rowOff>
    </xdr:from>
    <xdr:to>
      <xdr:col>81</xdr:col>
      <xdr:colOff>50800</xdr:colOff>
      <xdr:row>102</xdr:row>
      <xdr:rowOff>126492</xdr:rowOff>
    </xdr:to>
    <xdr:cxnSp macro="">
      <xdr:nvCxnSpPr>
        <xdr:cNvPr id="813" name="直線コネクタ 812"/>
        <xdr:cNvCxnSpPr/>
      </xdr:nvCxnSpPr>
      <xdr:spPr>
        <a:xfrm flipV="1">
          <a:off x="13144500" y="17033748"/>
          <a:ext cx="7937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148844</xdr:rowOff>
    </xdr:from>
    <xdr:to>
      <xdr:col>72</xdr:col>
      <xdr:colOff>38100</xdr:colOff>
      <xdr:row>103</xdr:row>
      <xdr:rowOff>78994</xdr:rowOff>
    </xdr:to>
    <xdr:sp macro="" textlink="">
      <xdr:nvSpPr>
        <xdr:cNvPr id="814" name="楕円 813"/>
        <xdr:cNvSpPr/>
      </xdr:nvSpPr>
      <xdr:spPr>
        <a:xfrm>
          <a:off x="12299950" y="170652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126492</xdr:rowOff>
    </xdr:from>
    <xdr:to>
      <xdr:col>76</xdr:col>
      <xdr:colOff>114300</xdr:colOff>
      <xdr:row>103</xdr:row>
      <xdr:rowOff>28194</xdr:rowOff>
    </xdr:to>
    <xdr:cxnSp macro="">
      <xdr:nvCxnSpPr>
        <xdr:cNvPr id="815" name="直線コネクタ 814"/>
        <xdr:cNvCxnSpPr/>
      </xdr:nvCxnSpPr>
      <xdr:spPr>
        <a:xfrm flipV="1">
          <a:off x="12344400" y="17042892"/>
          <a:ext cx="8001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122699</xdr:rowOff>
    </xdr:from>
    <xdr:ext cx="405111" cy="259045"/>
    <xdr:sp macro="" textlink="">
      <xdr:nvSpPr>
        <xdr:cNvPr id="816" name="n_1aveValue【庁舎】&#10;有形固定資産減価償却率"/>
        <xdr:cNvSpPr txBox="1"/>
      </xdr:nvSpPr>
      <xdr:spPr>
        <a:xfrm>
          <a:off x="13742044" y="17381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28973</xdr:rowOff>
    </xdr:from>
    <xdr:ext cx="405111" cy="259045"/>
    <xdr:sp macro="" textlink="">
      <xdr:nvSpPr>
        <xdr:cNvPr id="817" name="n_2aveValue【庁舎】&#10;有形固定資産減価償却率"/>
        <xdr:cNvSpPr txBox="1"/>
      </xdr:nvSpPr>
      <xdr:spPr>
        <a:xfrm>
          <a:off x="12960994" y="17459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36085</xdr:rowOff>
    </xdr:from>
    <xdr:ext cx="405111" cy="259045"/>
    <xdr:sp macro="" textlink="">
      <xdr:nvSpPr>
        <xdr:cNvPr id="818" name="n_3aveValue【庁舎】&#10;有形固定資産減価償却率"/>
        <xdr:cNvSpPr txBox="1"/>
      </xdr:nvSpPr>
      <xdr:spPr>
        <a:xfrm>
          <a:off x="12167244" y="1678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13225</xdr:rowOff>
    </xdr:from>
    <xdr:ext cx="405111" cy="259045"/>
    <xdr:sp macro="" textlink="">
      <xdr:nvSpPr>
        <xdr:cNvPr id="819" name="n_1mainValue【庁舎】&#10;有形固定資産減価償却率"/>
        <xdr:cNvSpPr txBox="1"/>
      </xdr:nvSpPr>
      <xdr:spPr>
        <a:xfrm>
          <a:off x="13742044" y="16758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22369</xdr:rowOff>
    </xdr:from>
    <xdr:ext cx="405111" cy="259045"/>
    <xdr:sp macro="" textlink="">
      <xdr:nvSpPr>
        <xdr:cNvPr id="820" name="n_2mainValue【庁舎】&#10;有形固定資産減価償却率"/>
        <xdr:cNvSpPr txBox="1"/>
      </xdr:nvSpPr>
      <xdr:spPr>
        <a:xfrm>
          <a:off x="12960994" y="16767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70121</xdr:rowOff>
    </xdr:from>
    <xdr:ext cx="405111" cy="259045"/>
    <xdr:sp macro="" textlink="">
      <xdr:nvSpPr>
        <xdr:cNvPr id="821" name="n_3mainValue【庁舎】&#10;有形固定資産減価償却率"/>
        <xdr:cNvSpPr txBox="1"/>
      </xdr:nvSpPr>
      <xdr:spPr>
        <a:xfrm>
          <a:off x="12167244" y="17157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22" name="正方形/長方形 821"/>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3" name="正方形/長方形 822"/>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4" name="正方形/長方形 823"/>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5" name="正方形/長方形 824"/>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6" name="正方形/長方形 825"/>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7" name="正方形/長方形 826"/>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8" name="正方形/長方形 827"/>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9" name="正方形/長方形 828"/>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0" name="テキスト ボックス 829"/>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31" name="直線コネクタ 830"/>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32" name="テキスト ボックス 831"/>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76200</xdr:rowOff>
    </xdr:from>
    <xdr:to>
      <xdr:col>120</xdr:col>
      <xdr:colOff>114300</xdr:colOff>
      <xdr:row>109</xdr:row>
      <xdr:rowOff>76200</xdr:rowOff>
    </xdr:to>
    <xdr:cxnSp macro="">
      <xdr:nvCxnSpPr>
        <xdr:cNvPr id="833" name="直線コネクタ 832"/>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34" name="テキスト ボックス 833"/>
        <xdr:cNvSpPr txBox="1"/>
      </xdr:nvSpPr>
      <xdr:spPr>
        <a:xfrm>
          <a:off x="1604917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35" name="直線コネクタ 834"/>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36" name="テキスト ボックス 835"/>
        <xdr:cNvSpPr txBox="1"/>
      </xdr:nvSpPr>
      <xdr:spPr>
        <a:xfrm>
          <a:off x="1604917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37" name="直線コネクタ 836"/>
        <xdr:cNvCxnSpPr/>
      </xdr:nvCxnSpPr>
      <xdr:spPr>
        <a:xfrm>
          <a:off x="16459200" y="17621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38" name="テキスト ボックス 837"/>
        <xdr:cNvSpPr txBox="1"/>
      </xdr:nvSpPr>
      <xdr:spPr>
        <a:xfrm>
          <a:off x="1604917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9" name="直線コネクタ 838"/>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40" name="テキスト ボックス 839"/>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41" name="直線コネクタ 840"/>
        <xdr:cNvCxnSpPr/>
      </xdr:nvCxnSpPr>
      <xdr:spPr>
        <a:xfrm>
          <a:off x="164592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42" name="テキスト ボックス 841"/>
        <xdr:cNvSpPr txBox="1"/>
      </xdr:nvSpPr>
      <xdr:spPr>
        <a:xfrm>
          <a:off x="1604917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43" name="直線コネクタ 842"/>
        <xdr:cNvCxnSpPr/>
      </xdr:nvCxnSpPr>
      <xdr:spPr>
        <a:xfrm>
          <a:off x="16459200" y="1676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44" name="テキスト ボックス 843"/>
        <xdr:cNvSpPr txBox="1"/>
      </xdr:nvSpPr>
      <xdr:spPr>
        <a:xfrm>
          <a:off x="160491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45" name="直線コネクタ 844"/>
        <xdr:cNvCxnSpPr/>
      </xdr:nvCxnSpPr>
      <xdr:spPr>
        <a:xfrm>
          <a:off x="16459200" y="1647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46" name="テキスト ボックス 845"/>
        <xdr:cNvSpPr txBox="1"/>
      </xdr:nvSpPr>
      <xdr:spPr>
        <a:xfrm>
          <a:off x="16049171" y="16336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7" name="直線コネクタ 846"/>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8" name="テキスト ボックス 847"/>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9"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95250</xdr:rowOff>
    </xdr:from>
    <xdr:to>
      <xdr:col>116</xdr:col>
      <xdr:colOff>62864</xdr:colOff>
      <xdr:row>108</xdr:row>
      <xdr:rowOff>57150</xdr:rowOff>
    </xdr:to>
    <xdr:cxnSp macro="">
      <xdr:nvCxnSpPr>
        <xdr:cNvPr id="850" name="直線コネクタ 849"/>
        <xdr:cNvCxnSpPr/>
      </xdr:nvCxnSpPr>
      <xdr:spPr>
        <a:xfrm flipV="1">
          <a:off x="19951064" y="166687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60977</xdr:rowOff>
    </xdr:from>
    <xdr:ext cx="469744" cy="259045"/>
    <xdr:sp macro="" textlink="">
      <xdr:nvSpPr>
        <xdr:cNvPr id="851" name="【庁舎】&#10;一人当たり面積最小値テキスト"/>
        <xdr:cNvSpPr txBox="1"/>
      </xdr:nvSpPr>
      <xdr:spPr>
        <a:xfrm>
          <a:off x="19989800"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57150</xdr:rowOff>
    </xdr:from>
    <xdr:to>
      <xdr:col>116</xdr:col>
      <xdr:colOff>152400</xdr:colOff>
      <xdr:row>108</xdr:row>
      <xdr:rowOff>57150</xdr:rowOff>
    </xdr:to>
    <xdr:cxnSp macro="">
      <xdr:nvCxnSpPr>
        <xdr:cNvPr id="852" name="直線コネクタ 851"/>
        <xdr:cNvCxnSpPr/>
      </xdr:nvCxnSpPr>
      <xdr:spPr>
        <a:xfrm>
          <a:off x="19881850" y="1800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41927</xdr:rowOff>
    </xdr:from>
    <xdr:ext cx="469744" cy="259045"/>
    <xdr:sp macro="" textlink="">
      <xdr:nvSpPr>
        <xdr:cNvPr id="853" name="【庁舎】&#10;一人当たり面積最大値テキスト"/>
        <xdr:cNvSpPr txBox="1"/>
      </xdr:nvSpPr>
      <xdr:spPr>
        <a:xfrm>
          <a:off x="19989800" y="1644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95250</xdr:rowOff>
    </xdr:from>
    <xdr:to>
      <xdr:col>116</xdr:col>
      <xdr:colOff>152400</xdr:colOff>
      <xdr:row>100</xdr:row>
      <xdr:rowOff>95250</xdr:rowOff>
    </xdr:to>
    <xdr:cxnSp macro="">
      <xdr:nvCxnSpPr>
        <xdr:cNvPr id="854" name="直線コネクタ 853"/>
        <xdr:cNvCxnSpPr/>
      </xdr:nvCxnSpPr>
      <xdr:spPr>
        <a:xfrm>
          <a:off x="19881850" y="16668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41927</xdr:rowOff>
    </xdr:from>
    <xdr:ext cx="469744" cy="259045"/>
    <xdr:sp macro="" textlink="">
      <xdr:nvSpPr>
        <xdr:cNvPr id="855" name="【庁舎】&#10;一人当たり面積平均値テキスト"/>
        <xdr:cNvSpPr txBox="1"/>
      </xdr:nvSpPr>
      <xdr:spPr>
        <a:xfrm>
          <a:off x="19989800" y="17472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63500</xdr:rowOff>
    </xdr:from>
    <xdr:to>
      <xdr:col>116</xdr:col>
      <xdr:colOff>114300</xdr:colOff>
      <xdr:row>105</xdr:row>
      <xdr:rowOff>165100</xdr:rowOff>
    </xdr:to>
    <xdr:sp macro="" textlink="">
      <xdr:nvSpPr>
        <xdr:cNvPr id="856" name="フローチャート: 判断 855"/>
        <xdr:cNvSpPr/>
      </xdr:nvSpPr>
      <xdr:spPr>
        <a:xfrm>
          <a:off x="19900900" y="1749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73025</xdr:rowOff>
    </xdr:from>
    <xdr:to>
      <xdr:col>112</xdr:col>
      <xdr:colOff>38100</xdr:colOff>
      <xdr:row>106</xdr:row>
      <xdr:rowOff>3175</xdr:rowOff>
    </xdr:to>
    <xdr:sp macro="" textlink="">
      <xdr:nvSpPr>
        <xdr:cNvPr id="857" name="フローチャート: 判断 856"/>
        <xdr:cNvSpPr/>
      </xdr:nvSpPr>
      <xdr:spPr>
        <a:xfrm>
          <a:off x="19157950" y="175037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130175</xdr:rowOff>
    </xdr:from>
    <xdr:to>
      <xdr:col>107</xdr:col>
      <xdr:colOff>101600</xdr:colOff>
      <xdr:row>106</xdr:row>
      <xdr:rowOff>60325</xdr:rowOff>
    </xdr:to>
    <xdr:sp macro="" textlink="">
      <xdr:nvSpPr>
        <xdr:cNvPr id="858" name="フローチャート: 判断 857"/>
        <xdr:cNvSpPr/>
      </xdr:nvSpPr>
      <xdr:spPr>
        <a:xfrm>
          <a:off x="18345150" y="1756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73025</xdr:rowOff>
    </xdr:from>
    <xdr:to>
      <xdr:col>102</xdr:col>
      <xdr:colOff>165100</xdr:colOff>
      <xdr:row>106</xdr:row>
      <xdr:rowOff>3175</xdr:rowOff>
    </xdr:to>
    <xdr:sp macro="" textlink="">
      <xdr:nvSpPr>
        <xdr:cNvPr id="859" name="フローチャート: 判断 858"/>
        <xdr:cNvSpPr/>
      </xdr:nvSpPr>
      <xdr:spPr>
        <a:xfrm>
          <a:off x="17551400" y="1750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0" name="テキスト ボックス 859"/>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1" name="テキスト ボックス 860"/>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2" name="テキスト ボックス 861"/>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3" name="テキスト ボックス 862"/>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4" name="テキスト ボックス 863"/>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111125</xdr:rowOff>
    </xdr:from>
    <xdr:to>
      <xdr:col>116</xdr:col>
      <xdr:colOff>114300</xdr:colOff>
      <xdr:row>104</xdr:row>
      <xdr:rowOff>41275</xdr:rowOff>
    </xdr:to>
    <xdr:sp macro="" textlink="">
      <xdr:nvSpPr>
        <xdr:cNvPr id="865" name="楕円 864"/>
        <xdr:cNvSpPr/>
      </xdr:nvSpPr>
      <xdr:spPr>
        <a:xfrm>
          <a:off x="19900900" y="1719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134002</xdr:rowOff>
    </xdr:from>
    <xdr:ext cx="469744" cy="259045"/>
    <xdr:sp macro="" textlink="">
      <xdr:nvSpPr>
        <xdr:cNvPr id="866" name="【庁舎】&#10;一人当たり面積該当値テキスト"/>
        <xdr:cNvSpPr txBox="1"/>
      </xdr:nvSpPr>
      <xdr:spPr>
        <a:xfrm>
          <a:off x="19989800" y="1705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6350</xdr:rowOff>
    </xdr:from>
    <xdr:to>
      <xdr:col>112</xdr:col>
      <xdr:colOff>38100</xdr:colOff>
      <xdr:row>104</xdr:row>
      <xdr:rowOff>107950</xdr:rowOff>
    </xdr:to>
    <xdr:sp macro="" textlink="">
      <xdr:nvSpPr>
        <xdr:cNvPr id="867" name="楕円 866"/>
        <xdr:cNvSpPr/>
      </xdr:nvSpPr>
      <xdr:spPr>
        <a:xfrm>
          <a:off x="19157950" y="172656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161925</xdr:rowOff>
    </xdr:from>
    <xdr:to>
      <xdr:col>116</xdr:col>
      <xdr:colOff>63500</xdr:colOff>
      <xdr:row>104</xdr:row>
      <xdr:rowOff>57150</xdr:rowOff>
    </xdr:to>
    <xdr:cxnSp macro="">
      <xdr:nvCxnSpPr>
        <xdr:cNvPr id="868" name="直線コネクタ 867"/>
        <xdr:cNvCxnSpPr/>
      </xdr:nvCxnSpPr>
      <xdr:spPr>
        <a:xfrm flipV="1">
          <a:off x="19202400" y="17249775"/>
          <a:ext cx="7493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130175</xdr:rowOff>
    </xdr:from>
    <xdr:to>
      <xdr:col>107</xdr:col>
      <xdr:colOff>101600</xdr:colOff>
      <xdr:row>104</xdr:row>
      <xdr:rowOff>60325</xdr:rowOff>
    </xdr:to>
    <xdr:sp macro="" textlink="">
      <xdr:nvSpPr>
        <xdr:cNvPr id="869" name="楕円 868"/>
        <xdr:cNvSpPr/>
      </xdr:nvSpPr>
      <xdr:spPr>
        <a:xfrm>
          <a:off x="18345150" y="1721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9525</xdr:rowOff>
    </xdr:from>
    <xdr:to>
      <xdr:col>111</xdr:col>
      <xdr:colOff>177800</xdr:colOff>
      <xdr:row>104</xdr:row>
      <xdr:rowOff>57150</xdr:rowOff>
    </xdr:to>
    <xdr:cxnSp macro="">
      <xdr:nvCxnSpPr>
        <xdr:cNvPr id="870" name="直線コネクタ 869"/>
        <xdr:cNvCxnSpPr/>
      </xdr:nvCxnSpPr>
      <xdr:spPr>
        <a:xfrm>
          <a:off x="18395950" y="17268825"/>
          <a:ext cx="80645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130175</xdr:rowOff>
    </xdr:from>
    <xdr:to>
      <xdr:col>102</xdr:col>
      <xdr:colOff>165100</xdr:colOff>
      <xdr:row>104</xdr:row>
      <xdr:rowOff>60325</xdr:rowOff>
    </xdr:to>
    <xdr:sp macro="" textlink="">
      <xdr:nvSpPr>
        <xdr:cNvPr id="871" name="楕円 870"/>
        <xdr:cNvSpPr/>
      </xdr:nvSpPr>
      <xdr:spPr>
        <a:xfrm>
          <a:off x="17551400" y="1721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9525</xdr:rowOff>
    </xdr:from>
    <xdr:to>
      <xdr:col>107</xdr:col>
      <xdr:colOff>50800</xdr:colOff>
      <xdr:row>104</xdr:row>
      <xdr:rowOff>9525</xdr:rowOff>
    </xdr:to>
    <xdr:cxnSp macro="">
      <xdr:nvCxnSpPr>
        <xdr:cNvPr id="872" name="直線コネクタ 871"/>
        <xdr:cNvCxnSpPr/>
      </xdr:nvCxnSpPr>
      <xdr:spPr>
        <a:xfrm>
          <a:off x="17602200" y="17268825"/>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165752</xdr:rowOff>
    </xdr:from>
    <xdr:ext cx="469744" cy="259045"/>
    <xdr:sp macro="" textlink="">
      <xdr:nvSpPr>
        <xdr:cNvPr id="873" name="n_1aveValue【庁舎】&#10;一人当たり面積"/>
        <xdr:cNvSpPr txBox="1"/>
      </xdr:nvSpPr>
      <xdr:spPr>
        <a:xfrm>
          <a:off x="18980227" y="1759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51452</xdr:rowOff>
    </xdr:from>
    <xdr:ext cx="469744" cy="259045"/>
    <xdr:sp macro="" textlink="">
      <xdr:nvSpPr>
        <xdr:cNvPr id="874" name="n_2aveValue【庁舎】&#10;一人当たり面積"/>
        <xdr:cNvSpPr txBox="1"/>
      </xdr:nvSpPr>
      <xdr:spPr>
        <a:xfrm>
          <a:off x="18180127" y="17653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165752</xdr:rowOff>
    </xdr:from>
    <xdr:ext cx="469744" cy="259045"/>
    <xdr:sp macro="" textlink="">
      <xdr:nvSpPr>
        <xdr:cNvPr id="875" name="n_3aveValue【庁舎】&#10;一人当たり面積"/>
        <xdr:cNvSpPr txBox="1"/>
      </xdr:nvSpPr>
      <xdr:spPr>
        <a:xfrm>
          <a:off x="17386377" y="1759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124477</xdr:rowOff>
    </xdr:from>
    <xdr:ext cx="469744" cy="259045"/>
    <xdr:sp macro="" textlink="">
      <xdr:nvSpPr>
        <xdr:cNvPr id="876" name="n_1mainValue【庁舎】&#10;一人当たり面積"/>
        <xdr:cNvSpPr txBox="1"/>
      </xdr:nvSpPr>
      <xdr:spPr>
        <a:xfrm>
          <a:off x="18980227" y="1704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76852</xdr:rowOff>
    </xdr:from>
    <xdr:ext cx="469744" cy="259045"/>
    <xdr:sp macro="" textlink="">
      <xdr:nvSpPr>
        <xdr:cNvPr id="877" name="n_2mainValue【庁舎】&#10;一人当たり面積"/>
        <xdr:cNvSpPr txBox="1"/>
      </xdr:nvSpPr>
      <xdr:spPr>
        <a:xfrm>
          <a:off x="18180127" y="1699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76852</xdr:rowOff>
    </xdr:from>
    <xdr:ext cx="469744" cy="259045"/>
    <xdr:sp macro="" textlink="">
      <xdr:nvSpPr>
        <xdr:cNvPr id="878" name="n_3mainValue【庁舎】&#10;一人当たり面積"/>
        <xdr:cNvSpPr txBox="1"/>
      </xdr:nvSpPr>
      <xdr:spPr>
        <a:xfrm>
          <a:off x="17386377" y="1699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9" name="正方形/長方形 878"/>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0" name="正方形/長方形 879"/>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1" name="テキスト ボックス 880"/>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消防施設、庁舎、市民会館である。これらの施設類型では、耐用年数を経過又は経過しつつある老朽化した施設の割合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在神戸市では、三宮再整備計画において、本庁舎２号館や中央区役所、神戸文化ホールの建替計画を進めるなど、老朽化した施設の更新を進めており、計画的な施設整備に取り組むとともに、施設の統廃合や複合化・集約化、再配置などを計画的に進めながら適切な施設管理を実施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1,538,025
1,489,820
557.02
816,166,200
801,142,891
2,039,686
438,756,055
1,095,733,561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ea"/>
              <a:ea typeface="+mn-ea"/>
              <a:cs typeface="+mn-cs"/>
            </a:rPr>
            <a:t>　財政力指数については、震災復興事業に多額の市債を発行したことにより、その償還のための公債費が基準財政需要額に算入されていることなどから、類似団体平均を下回っている。</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平成</a:t>
          </a:r>
          <a:r>
            <a:rPr kumimoji="1" lang="en-US" altLang="ja-JP" sz="1100" b="0" i="0" baseline="0">
              <a:solidFill>
                <a:schemeClr val="dk1"/>
              </a:solidFill>
              <a:effectLst/>
              <a:latin typeface="+mn-ea"/>
              <a:ea typeface="+mn-ea"/>
              <a:cs typeface="+mn-cs"/>
            </a:rPr>
            <a:t>30</a:t>
          </a:r>
          <a:r>
            <a:rPr kumimoji="1" lang="ja-JP" altLang="ja-JP" sz="1100" b="0" i="0" baseline="0">
              <a:solidFill>
                <a:schemeClr val="dk1"/>
              </a:solidFill>
              <a:effectLst/>
              <a:latin typeface="+mn-ea"/>
              <a:ea typeface="+mn-ea"/>
              <a:cs typeface="+mn-cs"/>
            </a:rPr>
            <a:t>年度は、</a:t>
          </a:r>
          <a:r>
            <a:rPr kumimoji="1" lang="ja-JP" altLang="en-US" sz="1100" b="0" i="0" baseline="0">
              <a:solidFill>
                <a:schemeClr val="dk1"/>
              </a:solidFill>
              <a:effectLst/>
              <a:latin typeface="+mn-ea"/>
              <a:ea typeface="+mn-ea"/>
              <a:cs typeface="+mn-cs"/>
            </a:rPr>
            <a:t>県費負担教職員の権限移譲に伴い、個人市民税の増（＋</a:t>
          </a:r>
          <a:r>
            <a:rPr kumimoji="1" lang="en-US" altLang="ja-JP" sz="1100" b="0" i="0" baseline="0">
              <a:solidFill>
                <a:schemeClr val="dk1"/>
              </a:solidFill>
              <a:effectLst/>
              <a:latin typeface="+mn-ea"/>
              <a:ea typeface="+mn-ea"/>
              <a:cs typeface="+mn-cs"/>
            </a:rPr>
            <a:t>274</a:t>
          </a:r>
          <a:r>
            <a:rPr kumimoji="1" lang="ja-JP" altLang="en-US" sz="1100" b="0" i="0" baseline="0">
              <a:solidFill>
                <a:schemeClr val="dk1"/>
              </a:solidFill>
              <a:effectLst/>
              <a:latin typeface="+mn-ea"/>
              <a:ea typeface="+mn-ea"/>
              <a:cs typeface="+mn-cs"/>
            </a:rPr>
            <a:t>億円）や譲与税・交付金の減（△</a:t>
          </a:r>
          <a:r>
            <a:rPr kumimoji="1" lang="en-US" altLang="ja-JP" sz="1100" b="0" i="0" baseline="0">
              <a:solidFill>
                <a:schemeClr val="dk1"/>
              </a:solidFill>
              <a:effectLst/>
              <a:latin typeface="+mn-ea"/>
              <a:ea typeface="+mn-ea"/>
              <a:cs typeface="+mn-cs"/>
            </a:rPr>
            <a:t>241</a:t>
          </a:r>
          <a:r>
            <a:rPr kumimoji="1" lang="ja-JP" altLang="en-US" sz="1100" b="0" i="0" baseline="0">
              <a:solidFill>
                <a:schemeClr val="dk1"/>
              </a:solidFill>
              <a:effectLst/>
              <a:latin typeface="+mn-ea"/>
              <a:ea typeface="+mn-ea"/>
              <a:cs typeface="+mn-cs"/>
            </a:rPr>
            <a:t>億円）があったものの、全体として大きな変動はなく、</a:t>
          </a:r>
          <a:r>
            <a:rPr kumimoji="1" lang="ja-JP" altLang="ja-JP" sz="1100" b="0" i="0" baseline="0">
              <a:solidFill>
                <a:schemeClr val="dk1"/>
              </a:solidFill>
              <a:effectLst/>
              <a:latin typeface="+mn-ea"/>
              <a:ea typeface="+mn-ea"/>
              <a:cs typeface="+mn-cs"/>
            </a:rPr>
            <a:t>３か年平均</a:t>
          </a:r>
          <a:r>
            <a:rPr kumimoji="1" lang="ja-JP" altLang="en-US" sz="1100" b="0" i="0" baseline="0">
              <a:solidFill>
                <a:schemeClr val="dk1"/>
              </a:solidFill>
              <a:effectLst/>
              <a:latin typeface="+mn-ea"/>
              <a:ea typeface="+mn-ea"/>
              <a:cs typeface="+mn-cs"/>
            </a:rPr>
            <a:t>の財政力指数は</a:t>
          </a:r>
          <a:r>
            <a:rPr kumimoji="1" lang="ja-JP" altLang="ja-JP" sz="1100" b="0" i="0" baseline="0">
              <a:solidFill>
                <a:schemeClr val="dk1"/>
              </a:solidFill>
              <a:effectLst/>
              <a:latin typeface="+mn-ea"/>
              <a:ea typeface="+mn-ea"/>
              <a:cs typeface="+mn-cs"/>
            </a:rPr>
            <a:t>前年同様</a:t>
          </a:r>
          <a:r>
            <a:rPr kumimoji="1" lang="en-US" altLang="ja-JP" sz="1100" b="0" i="0" baseline="0">
              <a:solidFill>
                <a:schemeClr val="dk1"/>
              </a:solidFill>
              <a:effectLst/>
              <a:latin typeface="+mn-ea"/>
              <a:ea typeface="+mn-ea"/>
              <a:cs typeface="+mn-cs"/>
            </a:rPr>
            <a:t>0.80</a:t>
          </a:r>
          <a:r>
            <a:rPr kumimoji="1" lang="ja-JP" altLang="ja-JP" sz="1100" b="0" i="0" baseline="0">
              <a:solidFill>
                <a:schemeClr val="dk1"/>
              </a:solidFill>
              <a:effectLst/>
              <a:latin typeface="+mn-ea"/>
              <a:ea typeface="+mn-ea"/>
              <a:cs typeface="+mn-cs"/>
            </a:rPr>
            <a:t>となった。</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今後も、歳入確保の取組み等を着実に進め、財政力指数の改善を図っていく。</a:t>
          </a:r>
          <a:endParaRPr lang="ja-JP" altLang="ja-JP" sz="1100">
            <a:effectLst/>
            <a:latin typeface="+mn-ea"/>
            <a:ea typeface="+mn-ea"/>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40640</xdr:rowOff>
    </xdr:from>
    <xdr:to>
      <xdr:col>23</xdr:col>
      <xdr:colOff>133350</xdr:colOff>
      <xdr:row>44</xdr:row>
      <xdr:rowOff>116840</xdr:rowOff>
    </xdr:to>
    <xdr:cxnSp macro="">
      <xdr:nvCxnSpPr>
        <xdr:cNvPr id="62" name="直線コネクタ 61"/>
        <xdr:cNvCxnSpPr/>
      </xdr:nvCxnSpPr>
      <xdr:spPr>
        <a:xfrm flipV="1">
          <a:off x="4953000" y="621284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127017</xdr:rowOff>
    </xdr:from>
    <xdr:ext cx="762000" cy="259045"/>
    <xdr:sp macro="" textlink="">
      <xdr:nvSpPr>
        <xdr:cNvPr id="65" name="財政力最大値テキスト"/>
        <xdr:cNvSpPr txBox="1"/>
      </xdr:nvSpPr>
      <xdr:spPr>
        <a:xfrm>
          <a:off x="5041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40640</xdr:rowOff>
    </xdr:from>
    <xdr:to>
      <xdr:col>24</xdr:col>
      <xdr:colOff>12700</xdr:colOff>
      <xdr:row>36</xdr:row>
      <xdr:rowOff>40640</xdr:rowOff>
    </xdr:to>
    <xdr:cxnSp macro="">
      <xdr:nvCxnSpPr>
        <xdr:cNvPr id="66" name="直線コネクタ 65"/>
        <xdr:cNvCxnSpPr/>
      </xdr:nvCxnSpPr>
      <xdr:spPr>
        <a:xfrm>
          <a:off x="4864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7" name="直線コネクタ 66"/>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44467</xdr:rowOff>
    </xdr:from>
    <xdr:ext cx="762000" cy="259045"/>
    <xdr:sp macro="" textlink="">
      <xdr:nvSpPr>
        <xdr:cNvPr id="68"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0" name="直線コネクタ 69"/>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91457</xdr:rowOff>
    </xdr:from>
    <xdr:ext cx="736600" cy="259045"/>
    <xdr:sp macro="" textlink="">
      <xdr:nvSpPr>
        <xdr:cNvPr id="72" name="テキスト ボックス 71"/>
        <xdr:cNvSpPr txBox="1"/>
      </xdr:nvSpPr>
      <xdr:spPr>
        <a:xfrm>
          <a:off x="3733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73660</xdr:rowOff>
    </xdr:to>
    <xdr:cxnSp macro="">
      <xdr:nvCxnSpPr>
        <xdr:cNvPr id="73" name="直線コネクタ 72"/>
        <xdr:cNvCxnSpPr/>
      </xdr:nvCxnSpPr>
      <xdr:spPr>
        <a:xfrm flipV="1">
          <a:off x="2336800" y="72263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91457</xdr:rowOff>
    </xdr:from>
    <xdr:ext cx="762000" cy="259045"/>
    <xdr:sp macro="" textlink="">
      <xdr:nvSpPr>
        <xdr:cNvPr id="75" name="テキスト ボックス 74"/>
        <xdr:cNvSpPr txBox="1"/>
      </xdr:nvSpPr>
      <xdr:spPr>
        <a:xfrm>
          <a:off x="2844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73660</xdr:rowOff>
    </xdr:from>
    <xdr:to>
      <xdr:col>11</xdr:col>
      <xdr:colOff>31750</xdr:colOff>
      <xdr:row>42</xdr:row>
      <xdr:rowOff>121920</xdr:rowOff>
    </xdr:to>
    <xdr:cxnSp macro="">
      <xdr:nvCxnSpPr>
        <xdr:cNvPr id="76" name="直線コネクタ 75"/>
        <xdr:cNvCxnSpPr/>
      </xdr:nvCxnSpPr>
      <xdr:spPr>
        <a:xfrm flipV="1">
          <a:off x="1447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78" name="テキスト ボックス 77"/>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0" name="テキスト ボックス 79"/>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6" name="楕円 85"/>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7"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88" name="楕円 87"/>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89" name="テキスト ボックス 88"/>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0" name="楕円 89"/>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1" name="テキスト ボックス 90"/>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22860</xdr:rowOff>
    </xdr:from>
    <xdr:to>
      <xdr:col>11</xdr:col>
      <xdr:colOff>82550</xdr:colOff>
      <xdr:row>42</xdr:row>
      <xdr:rowOff>124460</xdr:rowOff>
    </xdr:to>
    <xdr:sp macro="" textlink="">
      <xdr:nvSpPr>
        <xdr:cNvPr id="92" name="楕円 91"/>
        <xdr:cNvSpPr/>
      </xdr:nvSpPr>
      <xdr:spPr>
        <a:xfrm>
          <a:off x="2286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109237</xdr:rowOff>
    </xdr:from>
    <xdr:ext cx="762000" cy="259045"/>
    <xdr:sp macro="" textlink="">
      <xdr:nvSpPr>
        <xdr:cNvPr id="93" name="テキスト ボックス 92"/>
        <xdr:cNvSpPr txBox="1"/>
      </xdr:nvSpPr>
      <xdr:spPr>
        <a:xfrm>
          <a:off x="1955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94" name="楕円 93"/>
        <xdr:cNvSpPr/>
      </xdr:nvSpPr>
      <xdr:spPr>
        <a:xfrm>
          <a:off x="1397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157497</xdr:rowOff>
    </xdr:from>
    <xdr:ext cx="762000" cy="259045"/>
    <xdr:sp macro="" textlink="">
      <xdr:nvSpPr>
        <xdr:cNvPr id="95" name="テキスト ボックス 94"/>
        <xdr:cNvSpPr txBox="1"/>
      </xdr:nvSpPr>
      <xdr:spPr>
        <a:xfrm>
          <a:off x="1066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mn-ea"/>
              <a:ea typeface="+mn-ea"/>
              <a:cs typeface="+mn-cs"/>
            </a:rPr>
            <a:t>　経常収支比率については、</a:t>
          </a:r>
          <a:r>
            <a:rPr kumimoji="1" lang="ja-JP" altLang="en-US" sz="1050">
              <a:solidFill>
                <a:schemeClr val="dk1"/>
              </a:solidFill>
              <a:effectLst/>
              <a:latin typeface="+mn-ea"/>
              <a:ea typeface="+mn-ea"/>
              <a:cs typeface="+mn-cs"/>
            </a:rPr>
            <a:t>震災復興事業に伴い公債費に関する比率が高まったこと等により悪化した水準を、その後の</a:t>
          </a:r>
          <a:r>
            <a:rPr kumimoji="1" lang="ja-JP" altLang="ja-JP" sz="1050">
              <a:solidFill>
                <a:schemeClr val="dk1"/>
              </a:solidFill>
              <a:effectLst/>
              <a:latin typeface="+mn-ea"/>
              <a:ea typeface="+mn-ea"/>
              <a:cs typeface="+mn-cs"/>
            </a:rPr>
            <a:t>行財政改革の取組みによって概ね類似団体平均まで回復していた</a:t>
          </a:r>
          <a:r>
            <a:rPr kumimoji="1" lang="ja-JP" altLang="en-US" sz="1050">
              <a:solidFill>
                <a:schemeClr val="dk1"/>
              </a:solidFill>
              <a:effectLst/>
              <a:latin typeface="+mn-ea"/>
              <a:ea typeface="+mn-ea"/>
              <a:cs typeface="+mn-cs"/>
            </a:rPr>
            <a:t>が、平成</a:t>
          </a:r>
          <a:r>
            <a:rPr kumimoji="1" lang="en-US" altLang="ja-JP" sz="1050">
              <a:solidFill>
                <a:schemeClr val="dk1"/>
              </a:solidFill>
              <a:effectLst/>
              <a:latin typeface="+mn-ea"/>
              <a:ea typeface="+mn-ea"/>
              <a:cs typeface="+mn-cs"/>
            </a:rPr>
            <a:t>29</a:t>
          </a:r>
          <a:r>
            <a:rPr kumimoji="1" lang="ja-JP" altLang="en-US" sz="1050">
              <a:solidFill>
                <a:schemeClr val="dk1"/>
              </a:solidFill>
              <a:effectLst/>
              <a:latin typeface="+mn-ea"/>
              <a:ea typeface="+mn-ea"/>
              <a:cs typeface="+mn-cs"/>
            </a:rPr>
            <a:t>年度に</a:t>
          </a:r>
          <a:r>
            <a:rPr kumimoji="1" lang="ja-JP" altLang="ja-JP" sz="1050">
              <a:solidFill>
                <a:schemeClr val="dk1"/>
              </a:solidFill>
              <a:effectLst/>
              <a:latin typeface="+mn-ea"/>
              <a:ea typeface="+mn-ea"/>
              <a:cs typeface="+mn-cs"/>
            </a:rPr>
            <a:t>扶助費や公債費にかかる経常経費充当一般財源が増加したことなどにより悪化し</a:t>
          </a:r>
          <a:r>
            <a:rPr kumimoji="1" lang="ja-JP" altLang="en-US" sz="1050">
              <a:solidFill>
                <a:schemeClr val="dk1"/>
              </a:solidFill>
              <a:effectLst/>
              <a:latin typeface="+mn-ea"/>
              <a:ea typeface="+mn-ea"/>
              <a:cs typeface="+mn-cs"/>
            </a:rPr>
            <a:t>ていた</a:t>
          </a:r>
          <a:r>
            <a:rPr kumimoji="1" lang="ja-JP" altLang="ja-JP" sz="1050">
              <a:solidFill>
                <a:schemeClr val="dk1"/>
              </a:solidFill>
              <a:effectLst/>
              <a:latin typeface="+mn-ea"/>
              <a:ea typeface="+mn-ea"/>
              <a:cs typeface="+mn-cs"/>
            </a:rPr>
            <a:t>。</a:t>
          </a:r>
          <a:endParaRPr lang="ja-JP" altLang="ja-JP" sz="1050">
            <a:effectLst/>
            <a:latin typeface="+mn-ea"/>
            <a:ea typeface="+mn-ea"/>
          </a:endParaRPr>
        </a:p>
        <a:p>
          <a:pPr eaLnBrk="1" fontAlgn="auto" latinLnBrk="0" hangingPunct="1"/>
          <a:r>
            <a:rPr kumimoji="1" lang="ja-JP" altLang="ja-JP" sz="1050">
              <a:solidFill>
                <a:schemeClr val="dk1"/>
              </a:solidFill>
              <a:effectLst/>
              <a:latin typeface="+mn-ea"/>
              <a:ea typeface="+mn-ea"/>
              <a:cs typeface="+mn-cs"/>
            </a:rPr>
            <a:t>　平成</a:t>
          </a:r>
          <a:r>
            <a:rPr kumimoji="1" lang="en-US" altLang="ja-JP" sz="1050">
              <a:solidFill>
                <a:schemeClr val="dk1"/>
              </a:solidFill>
              <a:effectLst/>
              <a:latin typeface="+mn-ea"/>
              <a:ea typeface="+mn-ea"/>
              <a:cs typeface="+mn-cs"/>
            </a:rPr>
            <a:t>30</a:t>
          </a:r>
          <a:r>
            <a:rPr kumimoji="1" lang="ja-JP" altLang="ja-JP" sz="1050">
              <a:solidFill>
                <a:schemeClr val="dk1"/>
              </a:solidFill>
              <a:effectLst/>
              <a:latin typeface="+mn-ea"/>
              <a:ea typeface="+mn-ea"/>
              <a:cs typeface="+mn-cs"/>
            </a:rPr>
            <a:t>年度は</a:t>
          </a:r>
          <a:r>
            <a:rPr kumimoji="1" lang="ja-JP" altLang="en-US" sz="1050">
              <a:solidFill>
                <a:schemeClr val="dk1"/>
              </a:solidFill>
              <a:effectLst/>
              <a:latin typeface="+mn-ea"/>
              <a:ea typeface="+mn-ea"/>
              <a:cs typeface="+mn-cs"/>
            </a:rPr>
            <a:t>、</a:t>
          </a:r>
          <a:r>
            <a:rPr kumimoji="1" lang="ja-JP" altLang="ja-JP" sz="1050" b="0" i="0" baseline="0">
              <a:solidFill>
                <a:schemeClr val="dk1"/>
              </a:solidFill>
              <a:effectLst/>
              <a:latin typeface="+mn-ea"/>
              <a:ea typeface="+mn-ea"/>
              <a:cs typeface="+mn-cs"/>
            </a:rPr>
            <a:t>県費負担教職員の権限移譲の影響があったものの、</a:t>
          </a:r>
          <a:r>
            <a:rPr kumimoji="1" lang="en-US" altLang="ja-JP" sz="1050">
              <a:solidFill>
                <a:schemeClr val="dk1"/>
              </a:solidFill>
              <a:effectLst/>
              <a:latin typeface="+mn-ea"/>
              <a:ea typeface="+mn-ea"/>
              <a:cs typeface="+mn-cs"/>
            </a:rPr>
            <a:t>0.3</a:t>
          </a:r>
          <a:r>
            <a:rPr kumimoji="1" lang="ja-JP" altLang="ja-JP" sz="1050">
              <a:solidFill>
                <a:schemeClr val="dk1"/>
              </a:solidFill>
              <a:effectLst/>
              <a:latin typeface="+mn-ea"/>
              <a:ea typeface="+mn-ea"/>
              <a:cs typeface="+mn-cs"/>
            </a:rPr>
            <a:t>％</a:t>
          </a:r>
          <a:r>
            <a:rPr kumimoji="1" lang="ja-JP" altLang="en-US" sz="1050">
              <a:solidFill>
                <a:schemeClr val="dk1"/>
              </a:solidFill>
              <a:effectLst/>
              <a:latin typeface="+mn-ea"/>
              <a:ea typeface="+mn-ea"/>
              <a:cs typeface="+mn-cs"/>
            </a:rPr>
            <a:t>の改善とほぼ横ばいであり</a:t>
          </a:r>
          <a:r>
            <a:rPr kumimoji="1" lang="ja-JP" altLang="ja-JP" sz="1050">
              <a:solidFill>
                <a:schemeClr val="dk1"/>
              </a:solidFill>
              <a:effectLst/>
              <a:latin typeface="+mn-ea"/>
              <a:ea typeface="+mn-ea"/>
              <a:cs typeface="+mn-cs"/>
            </a:rPr>
            <a:t>、類似団体の中でも財政が硬直している。</a:t>
          </a:r>
          <a:endParaRPr lang="ja-JP" altLang="ja-JP" sz="1050">
            <a:effectLst/>
            <a:latin typeface="+mn-ea"/>
            <a:ea typeface="+mn-ea"/>
          </a:endParaRPr>
        </a:p>
        <a:p>
          <a:pPr eaLnBrk="1" fontAlgn="auto" latinLnBrk="0" hangingPunct="1"/>
          <a:r>
            <a:rPr kumimoji="1" lang="ja-JP" altLang="ja-JP" sz="1050">
              <a:solidFill>
                <a:schemeClr val="dk1"/>
              </a:solidFill>
              <a:effectLst/>
              <a:latin typeface="+mn-ea"/>
              <a:ea typeface="+mn-ea"/>
              <a:cs typeface="+mn-cs"/>
            </a:rPr>
            <a:t>　今後も「神戸市行財政改革</a:t>
          </a:r>
          <a:r>
            <a:rPr kumimoji="1" lang="en-US" altLang="ja-JP" sz="1050">
              <a:solidFill>
                <a:schemeClr val="dk1"/>
              </a:solidFill>
              <a:effectLst/>
              <a:latin typeface="+mn-ea"/>
              <a:ea typeface="+mn-ea"/>
              <a:cs typeface="+mn-cs"/>
            </a:rPr>
            <a:t>2020</a:t>
          </a:r>
          <a:r>
            <a:rPr kumimoji="1" lang="ja-JP" altLang="ja-JP" sz="1050">
              <a:solidFill>
                <a:schemeClr val="dk1"/>
              </a:solidFill>
              <a:effectLst/>
              <a:latin typeface="+mn-ea"/>
              <a:ea typeface="+mn-ea"/>
              <a:cs typeface="+mn-cs"/>
            </a:rPr>
            <a:t>」に基づき組織の最適化、事務事業の見直し、民間活力の導入など行財政改革の取組みを着実に進め、引き続き経常経費の削減を図っていく。</a:t>
          </a:r>
          <a:endParaRPr lang="ja-JP" altLang="ja-JP" sz="1050">
            <a:effectLst/>
            <a:latin typeface="+mn-ea"/>
            <a:ea typeface="+mn-ea"/>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19755</xdr:rowOff>
    </xdr:from>
    <xdr:to>
      <xdr:col>23</xdr:col>
      <xdr:colOff>133350</xdr:colOff>
      <xdr:row>65</xdr:row>
      <xdr:rowOff>160161</xdr:rowOff>
    </xdr:to>
    <xdr:cxnSp macro="">
      <xdr:nvCxnSpPr>
        <xdr:cNvPr id="125" name="直線コネクタ 124"/>
        <xdr:cNvCxnSpPr/>
      </xdr:nvCxnSpPr>
      <xdr:spPr>
        <a:xfrm flipV="1">
          <a:off x="4953000" y="9963855"/>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132238</xdr:rowOff>
    </xdr:from>
    <xdr:ext cx="762000" cy="259045"/>
    <xdr:sp macro="" textlink="">
      <xdr:nvSpPr>
        <xdr:cNvPr id="126" name="財政構造の弾力性最小値テキスト"/>
        <xdr:cNvSpPr txBox="1"/>
      </xdr:nvSpPr>
      <xdr:spPr>
        <a:xfrm>
          <a:off x="5041900" y="1127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160161</xdr:rowOff>
    </xdr:from>
    <xdr:to>
      <xdr:col>24</xdr:col>
      <xdr:colOff>12700</xdr:colOff>
      <xdr:row>65</xdr:row>
      <xdr:rowOff>160161</xdr:rowOff>
    </xdr:to>
    <xdr:cxnSp macro="">
      <xdr:nvCxnSpPr>
        <xdr:cNvPr id="127" name="直線コネクタ 126"/>
        <xdr:cNvCxnSpPr/>
      </xdr:nvCxnSpPr>
      <xdr:spPr>
        <a:xfrm>
          <a:off x="4864100" y="1130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106132</xdr:rowOff>
    </xdr:from>
    <xdr:ext cx="762000" cy="259045"/>
    <xdr:sp macro="" textlink="">
      <xdr:nvSpPr>
        <xdr:cNvPr id="128" name="財政構造の弾力性最大値テキスト"/>
        <xdr:cNvSpPr txBox="1"/>
      </xdr:nvSpPr>
      <xdr:spPr>
        <a:xfrm>
          <a:off x="5041900" y="970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19755</xdr:rowOff>
    </xdr:from>
    <xdr:to>
      <xdr:col>24</xdr:col>
      <xdr:colOff>12700</xdr:colOff>
      <xdr:row>58</xdr:row>
      <xdr:rowOff>19755</xdr:rowOff>
    </xdr:to>
    <xdr:cxnSp macro="">
      <xdr:nvCxnSpPr>
        <xdr:cNvPr id="129" name="直線コネクタ 128"/>
        <xdr:cNvCxnSpPr/>
      </xdr:nvCxnSpPr>
      <xdr:spPr>
        <a:xfrm>
          <a:off x="4864100" y="996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66322</xdr:rowOff>
    </xdr:from>
    <xdr:to>
      <xdr:col>23</xdr:col>
      <xdr:colOff>133350</xdr:colOff>
      <xdr:row>65</xdr:row>
      <xdr:rowOff>106539</xdr:rowOff>
    </xdr:to>
    <xdr:cxnSp macro="">
      <xdr:nvCxnSpPr>
        <xdr:cNvPr id="130" name="直線コネクタ 129"/>
        <xdr:cNvCxnSpPr/>
      </xdr:nvCxnSpPr>
      <xdr:spPr>
        <a:xfrm flipV="1">
          <a:off x="4114800" y="1121057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53216</xdr:rowOff>
    </xdr:from>
    <xdr:ext cx="762000" cy="259045"/>
    <xdr:sp macro="" textlink="">
      <xdr:nvSpPr>
        <xdr:cNvPr id="131" name="財政構造の弾力性平均値テキスト"/>
        <xdr:cNvSpPr txBox="1"/>
      </xdr:nvSpPr>
      <xdr:spPr>
        <a:xfrm>
          <a:off x="5041900" y="1068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36689</xdr:rowOff>
    </xdr:from>
    <xdr:to>
      <xdr:col>23</xdr:col>
      <xdr:colOff>184150</xdr:colOff>
      <xdr:row>63</xdr:row>
      <xdr:rowOff>138289</xdr:rowOff>
    </xdr:to>
    <xdr:sp macro="" textlink="">
      <xdr:nvSpPr>
        <xdr:cNvPr id="132" name="フローチャート: 判断 131"/>
        <xdr:cNvSpPr/>
      </xdr:nvSpPr>
      <xdr:spPr>
        <a:xfrm>
          <a:off x="49022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76905</xdr:rowOff>
    </xdr:from>
    <xdr:to>
      <xdr:col>19</xdr:col>
      <xdr:colOff>133350</xdr:colOff>
      <xdr:row>65</xdr:row>
      <xdr:rowOff>106539</xdr:rowOff>
    </xdr:to>
    <xdr:cxnSp macro="">
      <xdr:nvCxnSpPr>
        <xdr:cNvPr id="133" name="直線コネクタ 132"/>
        <xdr:cNvCxnSpPr/>
      </xdr:nvCxnSpPr>
      <xdr:spPr>
        <a:xfrm>
          <a:off x="3225800" y="11049705"/>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4" name="フローチャート: 判断 133"/>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5" name="テキスト ボックス 134"/>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151695</xdr:rowOff>
    </xdr:from>
    <xdr:to>
      <xdr:col>15</xdr:col>
      <xdr:colOff>82550</xdr:colOff>
      <xdr:row>64</xdr:row>
      <xdr:rowOff>76905</xdr:rowOff>
    </xdr:to>
    <xdr:cxnSp macro="">
      <xdr:nvCxnSpPr>
        <xdr:cNvPr id="136" name="直線コネクタ 135"/>
        <xdr:cNvCxnSpPr/>
      </xdr:nvCxnSpPr>
      <xdr:spPr>
        <a:xfrm>
          <a:off x="2336800" y="10781595"/>
          <a:ext cx="889000" cy="26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157339</xdr:rowOff>
    </xdr:from>
    <xdr:to>
      <xdr:col>15</xdr:col>
      <xdr:colOff>133350</xdr:colOff>
      <xdr:row>64</xdr:row>
      <xdr:rowOff>87489</xdr:rowOff>
    </xdr:to>
    <xdr:sp macro="" textlink="">
      <xdr:nvSpPr>
        <xdr:cNvPr id="137" name="フローチャート: 判断 136"/>
        <xdr:cNvSpPr/>
      </xdr:nvSpPr>
      <xdr:spPr>
        <a:xfrm>
          <a:off x="3175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97666</xdr:rowOff>
    </xdr:from>
    <xdr:ext cx="762000" cy="259045"/>
    <xdr:sp macro="" textlink="">
      <xdr:nvSpPr>
        <xdr:cNvPr id="138" name="テキスト ボックス 137"/>
        <xdr:cNvSpPr txBox="1"/>
      </xdr:nvSpPr>
      <xdr:spPr>
        <a:xfrm>
          <a:off x="2844800" y="1072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151695</xdr:rowOff>
    </xdr:from>
    <xdr:to>
      <xdr:col>11</xdr:col>
      <xdr:colOff>31750</xdr:colOff>
      <xdr:row>63</xdr:row>
      <xdr:rowOff>33867</xdr:rowOff>
    </xdr:to>
    <xdr:cxnSp macro="">
      <xdr:nvCxnSpPr>
        <xdr:cNvPr id="139" name="直線コネクタ 138"/>
        <xdr:cNvCxnSpPr/>
      </xdr:nvCxnSpPr>
      <xdr:spPr>
        <a:xfrm flipV="1">
          <a:off x="1447800" y="10781595"/>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0" name="フローチャート: 判断 139"/>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1" name="テキスト ボックス 140"/>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23283</xdr:rowOff>
    </xdr:from>
    <xdr:to>
      <xdr:col>7</xdr:col>
      <xdr:colOff>31750</xdr:colOff>
      <xdr:row>63</xdr:row>
      <xdr:rowOff>124883</xdr:rowOff>
    </xdr:to>
    <xdr:sp macro="" textlink="">
      <xdr:nvSpPr>
        <xdr:cNvPr id="142" name="フローチャート: 判断 141"/>
        <xdr:cNvSpPr/>
      </xdr:nvSpPr>
      <xdr:spPr>
        <a:xfrm>
          <a:off x="1397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109660</xdr:rowOff>
    </xdr:from>
    <xdr:ext cx="762000" cy="259045"/>
    <xdr:sp macro="" textlink="">
      <xdr:nvSpPr>
        <xdr:cNvPr id="143" name="テキスト ボックス 142"/>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15522</xdr:rowOff>
    </xdr:from>
    <xdr:to>
      <xdr:col>23</xdr:col>
      <xdr:colOff>184150</xdr:colOff>
      <xdr:row>65</xdr:row>
      <xdr:rowOff>117122</xdr:rowOff>
    </xdr:to>
    <xdr:sp macro="" textlink="">
      <xdr:nvSpPr>
        <xdr:cNvPr id="149" name="楕円 148"/>
        <xdr:cNvSpPr/>
      </xdr:nvSpPr>
      <xdr:spPr>
        <a:xfrm>
          <a:off x="4902200" y="1115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82849</xdr:rowOff>
    </xdr:from>
    <xdr:ext cx="762000" cy="259045"/>
    <xdr:sp macro="" textlink="">
      <xdr:nvSpPr>
        <xdr:cNvPr id="150" name="財政構造の弾力性該当値テキスト"/>
        <xdr:cNvSpPr txBox="1"/>
      </xdr:nvSpPr>
      <xdr:spPr>
        <a:xfrm>
          <a:off x="5041900" y="1105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55739</xdr:rowOff>
    </xdr:from>
    <xdr:to>
      <xdr:col>19</xdr:col>
      <xdr:colOff>184150</xdr:colOff>
      <xdr:row>65</xdr:row>
      <xdr:rowOff>157339</xdr:rowOff>
    </xdr:to>
    <xdr:sp macro="" textlink="">
      <xdr:nvSpPr>
        <xdr:cNvPr id="151" name="楕円 150"/>
        <xdr:cNvSpPr/>
      </xdr:nvSpPr>
      <xdr:spPr>
        <a:xfrm>
          <a:off x="4064000" y="111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142116</xdr:rowOff>
    </xdr:from>
    <xdr:ext cx="736600" cy="259045"/>
    <xdr:sp macro="" textlink="">
      <xdr:nvSpPr>
        <xdr:cNvPr id="152" name="テキスト ボックス 151"/>
        <xdr:cNvSpPr txBox="1"/>
      </xdr:nvSpPr>
      <xdr:spPr>
        <a:xfrm>
          <a:off x="3733800" y="1128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26105</xdr:rowOff>
    </xdr:from>
    <xdr:to>
      <xdr:col>15</xdr:col>
      <xdr:colOff>133350</xdr:colOff>
      <xdr:row>64</xdr:row>
      <xdr:rowOff>127705</xdr:rowOff>
    </xdr:to>
    <xdr:sp macro="" textlink="">
      <xdr:nvSpPr>
        <xdr:cNvPr id="153" name="楕円 152"/>
        <xdr:cNvSpPr/>
      </xdr:nvSpPr>
      <xdr:spPr>
        <a:xfrm>
          <a:off x="3175000" y="1099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112482</xdr:rowOff>
    </xdr:from>
    <xdr:ext cx="762000" cy="259045"/>
    <xdr:sp macro="" textlink="">
      <xdr:nvSpPr>
        <xdr:cNvPr id="154" name="テキスト ボックス 153"/>
        <xdr:cNvSpPr txBox="1"/>
      </xdr:nvSpPr>
      <xdr:spPr>
        <a:xfrm>
          <a:off x="2844800" y="1108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100895</xdr:rowOff>
    </xdr:from>
    <xdr:to>
      <xdr:col>11</xdr:col>
      <xdr:colOff>82550</xdr:colOff>
      <xdr:row>63</xdr:row>
      <xdr:rowOff>31045</xdr:rowOff>
    </xdr:to>
    <xdr:sp macro="" textlink="">
      <xdr:nvSpPr>
        <xdr:cNvPr id="155" name="楕円 154"/>
        <xdr:cNvSpPr/>
      </xdr:nvSpPr>
      <xdr:spPr>
        <a:xfrm>
          <a:off x="2286000" y="1073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15822</xdr:rowOff>
    </xdr:from>
    <xdr:ext cx="762000" cy="259045"/>
    <xdr:sp macro="" textlink="">
      <xdr:nvSpPr>
        <xdr:cNvPr id="156" name="テキスト ボックス 155"/>
        <xdr:cNvSpPr txBox="1"/>
      </xdr:nvSpPr>
      <xdr:spPr>
        <a:xfrm>
          <a:off x="1955800" y="1081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154517</xdr:rowOff>
    </xdr:from>
    <xdr:to>
      <xdr:col>7</xdr:col>
      <xdr:colOff>31750</xdr:colOff>
      <xdr:row>63</xdr:row>
      <xdr:rowOff>84667</xdr:rowOff>
    </xdr:to>
    <xdr:sp macro="" textlink="">
      <xdr:nvSpPr>
        <xdr:cNvPr id="157" name="楕円 156"/>
        <xdr:cNvSpPr/>
      </xdr:nvSpPr>
      <xdr:spPr>
        <a:xfrm>
          <a:off x="1397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94844</xdr:rowOff>
    </xdr:from>
    <xdr:ext cx="762000" cy="259045"/>
    <xdr:sp macro="" textlink="">
      <xdr:nvSpPr>
        <xdr:cNvPr id="158" name="テキスト ボックス 157"/>
        <xdr:cNvSpPr txBox="1"/>
      </xdr:nvSpPr>
      <xdr:spPr>
        <a:xfrm>
          <a:off x="1066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b="0" i="0" baseline="0">
              <a:solidFill>
                <a:schemeClr val="dk1"/>
              </a:solidFill>
              <a:effectLst/>
              <a:latin typeface="+mn-ea"/>
              <a:ea typeface="+mn-ea"/>
              <a:cs typeface="+mn-cs"/>
            </a:rPr>
            <a:t>　震災以降、行財政改革を着実に進め、</a:t>
          </a:r>
          <a:r>
            <a:rPr kumimoji="1" lang="ja-JP" altLang="ja-JP" sz="1050">
              <a:solidFill>
                <a:schemeClr val="dk1"/>
              </a:solidFill>
              <a:effectLst/>
              <a:latin typeface="+mn-ea"/>
              <a:ea typeface="+mn-ea"/>
              <a:cs typeface="+mn-cs"/>
            </a:rPr>
            <a:t>外郭団体への派遣職員も含めた職員総定数</a:t>
          </a:r>
          <a:r>
            <a:rPr kumimoji="1" lang="en-US" altLang="ja-JP" sz="1050">
              <a:solidFill>
                <a:schemeClr val="dk1"/>
              </a:solidFill>
              <a:effectLst/>
              <a:latin typeface="+mn-ea"/>
              <a:ea typeface="+mn-ea"/>
              <a:cs typeface="+mn-cs"/>
            </a:rPr>
            <a:t>7,514</a:t>
          </a:r>
          <a:r>
            <a:rPr kumimoji="1" lang="ja-JP" altLang="ja-JP" sz="1050">
              <a:solidFill>
                <a:schemeClr val="dk1"/>
              </a:solidFill>
              <a:effectLst/>
              <a:latin typeface="+mn-ea"/>
              <a:ea typeface="+mn-ea"/>
              <a:cs typeface="+mn-cs"/>
            </a:rPr>
            <a:t>人の削減を行ってきている</a:t>
          </a:r>
          <a:r>
            <a:rPr kumimoji="1" lang="ja-JP" altLang="ja-JP" sz="1050" b="0" i="0" baseline="0">
              <a:solidFill>
                <a:sysClr val="windowText" lastClr="000000"/>
              </a:solidFill>
              <a:effectLst/>
              <a:latin typeface="+mn-ea"/>
              <a:ea typeface="+mn-ea"/>
              <a:cs typeface="+mn-cs"/>
            </a:rPr>
            <a:t>が、</a:t>
          </a:r>
          <a:r>
            <a:rPr kumimoji="1" lang="en-US" altLang="ja-JP" sz="1050" b="0" i="0" baseline="0">
              <a:solidFill>
                <a:sysClr val="windowText" lastClr="000000"/>
              </a:solidFill>
              <a:effectLst/>
              <a:latin typeface="+mn-ea"/>
              <a:ea typeface="+mn-ea"/>
              <a:cs typeface="+mn-cs"/>
            </a:rPr>
            <a:t> </a:t>
          </a:r>
          <a:r>
            <a:rPr kumimoji="1" lang="ja-JP" altLang="ja-JP" sz="1050" b="0" i="0" baseline="0">
              <a:solidFill>
                <a:sysClr val="windowText" lastClr="000000"/>
              </a:solidFill>
              <a:effectLst/>
              <a:latin typeface="+mn-ea"/>
              <a:ea typeface="+mn-ea"/>
              <a:cs typeface="+mn-cs"/>
            </a:rPr>
            <a:t>人口</a:t>
          </a:r>
          <a:r>
            <a:rPr kumimoji="1" lang="ja-JP" altLang="en-US" sz="1050" b="0" i="0" baseline="0">
              <a:solidFill>
                <a:sysClr val="windowText" lastClr="000000"/>
              </a:solidFill>
              <a:effectLst/>
              <a:latin typeface="+mn-ea"/>
              <a:ea typeface="+mn-ea"/>
              <a:cs typeface="+mn-cs"/>
            </a:rPr>
            <a:t>１</a:t>
          </a:r>
          <a:r>
            <a:rPr kumimoji="1" lang="ja-JP" altLang="ja-JP" sz="1050" b="0" i="0" baseline="0">
              <a:solidFill>
                <a:sysClr val="windowText" lastClr="000000"/>
              </a:solidFill>
              <a:effectLst/>
              <a:latin typeface="+mn-ea"/>
              <a:ea typeface="+mn-ea"/>
              <a:cs typeface="+mn-cs"/>
            </a:rPr>
            <a:t>人当たり人件費・物件費等決算額については、職員の平均年齢（平成</a:t>
          </a:r>
          <a:r>
            <a:rPr kumimoji="1" lang="en-US" altLang="ja-JP" sz="1050" b="0" i="0" baseline="0">
              <a:solidFill>
                <a:sysClr val="windowText" lastClr="000000"/>
              </a:solidFill>
              <a:effectLst/>
              <a:latin typeface="+mn-ea"/>
              <a:ea typeface="+mn-ea"/>
              <a:cs typeface="+mn-cs"/>
            </a:rPr>
            <a:t>30.4</a:t>
          </a:r>
          <a:r>
            <a:rPr kumimoji="1" lang="ja-JP" altLang="ja-JP" sz="1050" b="0" i="0" baseline="0">
              <a:solidFill>
                <a:sysClr val="windowText" lastClr="000000"/>
              </a:solidFill>
              <a:effectLst/>
              <a:latin typeface="+mn-ea"/>
              <a:ea typeface="+mn-ea"/>
              <a:cs typeface="+mn-cs"/>
            </a:rPr>
            <a:t>月時点類似団体中</a:t>
          </a:r>
          <a:r>
            <a:rPr kumimoji="1" lang="en-US" altLang="ja-JP" sz="1050" b="0" i="0" baseline="0">
              <a:solidFill>
                <a:sysClr val="windowText" lastClr="000000"/>
              </a:solidFill>
              <a:effectLst/>
              <a:latin typeface="+mn-ea"/>
              <a:ea typeface="+mn-ea"/>
              <a:cs typeface="+mn-cs"/>
            </a:rPr>
            <a:t>4</a:t>
          </a:r>
          <a:r>
            <a:rPr kumimoji="1" lang="ja-JP" altLang="ja-JP" sz="1050" b="0" i="0" baseline="0">
              <a:solidFill>
                <a:sysClr val="windowText" lastClr="000000"/>
              </a:solidFill>
              <a:effectLst/>
              <a:latin typeface="+mn-ea"/>
              <a:ea typeface="+mn-ea"/>
              <a:cs typeface="+mn-cs"/>
            </a:rPr>
            <a:t>位）や労務職員の給与月額（平成</a:t>
          </a:r>
          <a:r>
            <a:rPr kumimoji="1" lang="en-US" altLang="ja-JP" sz="1050" b="0" i="0" baseline="0">
              <a:solidFill>
                <a:sysClr val="windowText" lastClr="000000"/>
              </a:solidFill>
              <a:effectLst/>
              <a:latin typeface="+mn-ea"/>
              <a:ea typeface="+mn-ea"/>
              <a:cs typeface="+mn-cs"/>
            </a:rPr>
            <a:t>30.4</a:t>
          </a:r>
          <a:r>
            <a:rPr kumimoji="1" lang="ja-JP" altLang="ja-JP" sz="1050" b="0" i="0" baseline="0">
              <a:solidFill>
                <a:sysClr val="windowText" lastClr="000000"/>
              </a:solidFill>
              <a:effectLst/>
              <a:latin typeface="+mn-ea"/>
              <a:ea typeface="+mn-ea"/>
              <a:cs typeface="+mn-cs"/>
            </a:rPr>
            <a:t>月時点類似団体中</a:t>
          </a:r>
          <a:r>
            <a:rPr kumimoji="1" lang="en-US" altLang="ja-JP" sz="1050" b="0" i="0" baseline="0">
              <a:solidFill>
                <a:sysClr val="windowText" lastClr="000000"/>
              </a:solidFill>
              <a:effectLst/>
              <a:latin typeface="+mn-ea"/>
              <a:ea typeface="+mn-ea"/>
              <a:cs typeface="+mn-cs"/>
            </a:rPr>
            <a:t>6</a:t>
          </a:r>
          <a:r>
            <a:rPr kumimoji="1" lang="ja-JP" altLang="ja-JP" sz="1050" b="0" i="0" baseline="0">
              <a:solidFill>
                <a:sysClr val="windowText" lastClr="000000"/>
              </a:solidFill>
              <a:effectLst/>
              <a:latin typeface="+mn-ea"/>
              <a:ea typeface="+mn-ea"/>
              <a:cs typeface="+mn-cs"/>
            </a:rPr>
            <a:t>位）が類似団体に比べ高い水準であることなどにより、類似団体平均を上回っている。</a:t>
          </a:r>
          <a:r>
            <a:rPr kumimoji="1" lang="ja-JP" altLang="en-US" sz="1050" b="0" i="0" baseline="0">
              <a:solidFill>
                <a:sysClr val="windowText" lastClr="000000"/>
              </a:solidFill>
              <a:effectLst/>
              <a:latin typeface="+mn-ea"/>
              <a:ea typeface="+mn-ea"/>
              <a:cs typeface="+mn-cs"/>
            </a:rPr>
            <a:t>また、</a:t>
          </a:r>
          <a:r>
            <a:rPr kumimoji="1" lang="ja-JP" altLang="ja-JP" sz="1050" b="0" i="0" baseline="0">
              <a:solidFill>
                <a:sysClr val="windowText" lastClr="000000"/>
              </a:solidFill>
              <a:effectLst/>
              <a:latin typeface="+mn-ea"/>
              <a:ea typeface="+mn-ea"/>
              <a:cs typeface="+mn-cs"/>
            </a:rPr>
            <a:t>平成</a:t>
          </a:r>
          <a:r>
            <a:rPr kumimoji="1" lang="en-US" altLang="ja-JP" sz="1050" b="0" i="0" baseline="0">
              <a:solidFill>
                <a:sysClr val="windowText" lastClr="000000"/>
              </a:solidFill>
              <a:effectLst/>
              <a:latin typeface="+mn-ea"/>
              <a:ea typeface="+mn-ea"/>
              <a:cs typeface="+mn-cs"/>
            </a:rPr>
            <a:t>29</a:t>
          </a:r>
          <a:r>
            <a:rPr kumimoji="1" lang="ja-JP" altLang="ja-JP" sz="1050" b="0" i="0" baseline="0">
              <a:solidFill>
                <a:sysClr val="windowText" lastClr="000000"/>
              </a:solidFill>
              <a:effectLst/>
              <a:latin typeface="+mn-ea"/>
              <a:ea typeface="+mn-ea"/>
              <a:cs typeface="+mn-cs"/>
            </a:rPr>
            <a:t>年度</a:t>
          </a:r>
          <a:r>
            <a:rPr kumimoji="1" lang="ja-JP" altLang="en-US" sz="1050" b="0" i="0" baseline="0">
              <a:solidFill>
                <a:sysClr val="windowText" lastClr="000000"/>
              </a:solidFill>
              <a:effectLst/>
              <a:latin typeface="+mn-ea"/>
              <a:ea typeface="+mn-ea"/>
              <a:cs typeface="+mn-cs"/>
            </a:rPr>
            <a:t>以降、県費</a:t>
          </a:r>
          <a:r>
            <a:rPr kumimoji="1" lang="ja-JP" altLang="ja-JP" sz="1050" b="0" i="0" baseline="0">
              <a:solidFill>
                <a:sysClr val="windowText" lastClr="000000"/>
              </a:solidFill>
              <a:effectLst/>
              <a:latin typeface="+mn-ea"/>
              <a:ea typeface="+mn-ea"/>
              <a:cs typeface="+mn-cs"/>
            </a:rPr>
            <a:t>負担教職員制度の権限移譲に伴い「人口１人当たり人件費・物件費等決算額」が大きく増加している。</a:t>
          </a:r>
          <a:endParaRPr lang="ja-JP" altLang="ja-JP" sz="1050">
            <a:solidFill>
              <a:sysClr val="windowText" lastClr="000000"/>
            </a:solidFill>
            <a:effectLst/>
            <a:latin typeface="+mn-ea"/>
            <a:ea typeface="+mn-ea"/>
          </a:endParaRPr>
        </a:p>
        <a:p>
          <a:r>
            <a:rPr kumimoji="1" lang="ja-JP" altLang="ja-JP" sz="1050" b="0" i="0" baseline="0">
              <a:solidFill>
                <a:sysClr val="windowText" lastClr="000000"/>
              </a:solidFill>
              <a:effectLst/>
              <a:latin typeface="+mn-ea"/>
              <a:ea typeface="+mn-ea"/>
              <a:cs typeface="+mn-cs"/>
            </a:rPr>
            <a:t>　今後も「神戸市行財政改革</a:t>
          </a:r>
          <a:r>
            <a:rPr kumimoji="1" lang="en-US" altLang="ja-JP" sz="1050" b="0" i="0" baseline="0">
              <a:solidFill>
                <a:sysClr val="windowText" lastClr="000000"/>
              </a:solidFill>
              <a:effectLst/>
              <a:latin typeface="+mn-ea"/>
              <a:ea typeface="+mn-ea"/>
              <a:cs typeface="+mn-cs"/>
            </a:rPr>
            <a:t>2020</a:t>
          </a:r>
          <a:r>
            <a:rPr kumimoji="1" lang="ja-JP" altLang="ja-JP" sz="1050" b="0" i="0" baseline="0">
              <a:solidFill>
                <a:sysClr val="windowText" lastClr="000000"/>
              </a:solidFill>
              <a:effectLst/>
              <a:latin typeface="+mn-ea"/>
              <a:ea typeface="+mn-ea"/>
              <a:cs typeface="+mn-cs"/>
            </a:rPr>
            <a:t>」に基づき、引き続き組織の最適化、事務事業の見直しに取り組んでいく。</a:t>
          </a:r>
          <a:endParaRPr lang="ja-JP" altLang="ja-JP" sz="1050">
            <a:solidFill>
              <a:sysClr val="windowText" lastClr="000000"/>
            </a:solidFill>
            <a:effectLst/>
            <a:latin typeface="+mn-ea"/>
            <a:ea typeface="+mn-ea"/>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89849</xdr:rowOff>
    </xdr:from>
    <xdr:to>
      <xdr:col>23</xdr:col>
      <xdr:colOff>133350</xdr:colOff>
      <xdr:row>88</xdr:row>
      <xdr:rowOff>114799</xdr:rowOff>
    </xdr:to>
    <xdr:cxnSp macro="">
      <xdr:nvCxnSpPr>
        <xdr:cNvPr id="188" name="直線コネクタ 187"/>
        <xdr:cNvCxnSpPr/>
      </xdr:nvCxnSpPr>
      <xdr:spPr>
        <a:xfrm flipV="1">
          <a:off x="4953000" y="14491649"/>
          <a:ext cx="0" cy="7107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86876</xdr:rowOff>
    </xdr:from>
    <xdr:ext cx="762000" cy="259045"/>
    <xdr:sp macro="" textlink="">
      <xdr:nvSpPr>
        <xdr:cNvPr id="189" name="人件費・物件費等の状況最小値テキスト"/>
        <xdr:cNvSpPr txBox="1"/>
      </xdr:nvSpPr>
      <xdr:spPr>
        <a:xfrm>
          <a:off x="5041900" y="1517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114799</xdr:rowOff>
    </xdr:from>
    <xdr:to>
      <xdr:col>24</xdr:col>
      <xdr:colOff>12700</xdr:colOff>
      <xdr:row>88</xdr:row>
      <xdr:rowOff>114799</xdr:rowOff>
    </xdr:to>
    <xdr:cxnSp macro="">
      <xdr:nvCxnSpPr>
        <xdr:cNvPr id="190" name="直線コネクタ 189"/>
        <xdr:cNvCxnSpPr/>
      </xdr:nvCxnSpPr>
      <xdr:spPr>
        <a:xfrm>
          <a:off x="4864100" y="1520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4776</xdr:rowOff>
    </xdr:from>
    <xdr:ext cx="762000" cy="259045"/>
    <xdr:sp macro="" textlink="">
      <xdr:nvSpPr>
        <xdr:cNvPr id="191" name="人件費・物件費等の状況最大値テキスト"/>
        <xdr:cNvSpPr txBox="1"/>
      </xdr:nvSpPr>
      <xdr:spPr>
        <a:xfrm>
          <a:off x="5041900" y="1423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89849</xdr:rowOff>
    </xdr:from>
    <xdr:to>
      <xdr:col>24</xdr:col>
      <xdr:colOff>12700</xdr:colOff>
      <xdr:row>84</xdr:row>
      <xdr:rowOff>89849</xdr:rowOff>
    </xdr:to>
    <xdr:cxnSp macro="">
      <xdr:nvCxnSpPr>
        <xdr:cNvPr id="192" name="直線コネクタ 191"/>
        <xdr:cNvCxnSpPr/>
      </xdr:nvCxnSpPr>
      <xdr:spPr>
        <a:xfrm>
          <a:off x="4864100" y="14491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154116</xdr:rowOff>
    </xdr:from>
    <xdr:to>
      <xdr:col>23</xdr:col>
      <xdr:colOff>133350</xdr:colOff>
      <xdr:row>88</xdr:row>
      <xdr:rowOff>38387</xdr:rowOff>
    </xdr:to>
    <xdr:cxnSp macro="">
      <xdr:nvCxnSpPr>
        <xdr:cNvPr id="193" name="直線コネクタ 192"/>
        <xdr:cNvCxnSpPr/>
      </xdr:nvCxnSpPr>
      <xdr:spPr>
        <a:xfrm>
          <a:off x="4114800" y="15070266"/>
          <a:ext cx="838200" cy="5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41246</xdr:rowOff>
    </xdr:from>
    <xdr:ext cx="762000" cy="259045"/>
    <xdr:sp macro="" textlink="">
      <xdr:nvSpPr>
        <xdr:cNvPr id="194" name="人件費・物件費等の状況平均値テキスト"/>
        <xdr:cNvSpPr txBox="1"/>
      </xdr:nvSpPr>
      <xdr:spPr>
        <a:xfrm>
          <a:off x="5041900" y="14614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24719</xdr:rowOff>
    </xdr:from>
    <xdr:to>
      <xdr:col>23</xdr:col>
      <xdr:colOff>184150</xdr:colOff>
      <xdr:row>86</xdr:row>
      <xdr:rowOff>126319</xdr:rowOff>
    </xdr:to>
    <xdr:sp macro="" textlink="">
      <xdr:nvSpPr>
        <xdr:cNvPr id="195" name="フローチャート: 判断 194"/>
        <xdr:cNvSpPr/>
      </xdr:nvSpPr>
      <xdr:spPr>
        <a:xfrm>
          <a:off x="4902200" y="1476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143652</xdr:rowOff>
    </xdr:from>
    <xdr:to>
      <xdr:col>19</xdr:col>
      <xdr:colOff>133350</xdr:colOff>
      <xdr:row>87</xdr:row>
      <xdr:rowOff>154116</xdr:rowOff>
    </xdr:to>
    <xdr:cxnSp macro="">
      <xdr:nvCxnSpPr>
        <xdr:cNvPr id="196" name="直線コネクタ 195"/>
        <xdr:cNvCxnSpPr/>
      </xdr:nvCxnSpPr>
      <xdr:spPr>
        <a:xfrm>
          <a:off x="3225800" y="14202552"/>
          <a:ext cx="889000" cy="86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23915</xdr:rowOff>
    </xdr:from>
    <xdr:to>
      <xdr:col>19</xdr:col>
      <xdr:colOff>184150</xdr:colOff>
      <xdr:row>86</xdr:row>
      <xdr:rowOff>125515</xdr:rowOff>
    </xdr:to>
    <xdr:sp macro="" textlink="">
      <xdr:nvSpPr>
        <xdr:cNvPr id="197" name="フローチャート: 判断 196"/>
        <xdr:cNvSpPr/>
      </xdr:nvSpPr>
      <xdr:spPr>
        <a:xfrm>
          <a:off x="4064000" y="147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135692</xdr:rowOff>
    </xdr:from>
    <xdr:ext cx="736600" cy="259045"/>
    <xdr:sp macro="" textlink="">
      <xdr:nvSpPr>
        <xdr:cNvPr id="198" name="テキスト ボックス 197"/>
        <xdr:cNvSpPr txBox="1"/>
      </xdr:nvSpPr>
      <xdr:spPr>
        <a:xfrm>
          <a:off x="3733800" y="14537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133255</xdr:rowOff>
    </xdr:from>
    <xdr:to>
      <xdr:col>15</xdr:col>
      <xdr:colOff>82550</xdr:colOff>
      <xdr:row>82</xdr:row>
      <xdr:rowOff>143652</xdr:rowOff>
    </xdr:to>
    <xdr:cxnSp macro="">
      <xdr:nvCxnSpPr>
        <xdr:cNvPr id="199" name="直線コネクタ 198"/>
        <xdr:cNvCxnSpPr/>
      </xdr:nvCxnSpPr>
      <xdr:spPr>
        <a:xfrm>
          <a:off x="2336800" y="14192155"/>
          <a:ext cx="889000" cy="1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116726</xdr:rowOff>
    </xdr:from>
    <xdr:to>
      <xdr:col>15</xdr:col>
      <xdr:colOff>133350</xdr:colOff>
      <xdr:row>82</xdr:row>
      <xdr:rowOff>46876</xdr:rowOff>
    </xdr:to>
    <xdr:sp macro="" textlink="">
      <xdr:nvSpPr>
        <xdr:cNvPr id="200" name="フローチャート: 判断 199"/>
        <xdr:cNvSpPr/>
      </xdr:nvSpPr>
      <xdr:spPr>
        <a:xfrm>
          <a:off x="3175000" y="1400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57053</xdr:rowOff>
    </xdr:from>
    <xdr:ext cx="762000" cy="259045"/>
    <xdr:sp macro="" textlink="">
      <xdr:nvSpPr>
        <xdr:cNvPr id="201" name="テキスト ボックス 200"/>
        <xdr:cNvSpPr txBox="1"/>
      </xdr:nvSpPr>
      <xdr:spPr>
        <a:xfrm>
          <a:off x="2844800" y="1377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102932</xdr:rowOff>
    </xdr:from>
    <xdr:to>
      <xdr:col>11</xdr:col>
      <xdr:colOff>31750</xdr:colOff>
      <xdr:row>82</xdr:row>
      <xdr:rowOff>133255</xdr:rowOff>
    </xdr:to>
    <xdr:cxnSp macro="">
      <xdr:nvCxnSpPr>
        <xdr:cNvPr id="202" name="直線コネクタ 201"/>
        <xdr:cNvCxnSpPr/>
      </xdr:nvCxnSpPr>
      <xdr:spPr>
        <a:xfrm>
          <a:off x="1447800" y="14161832"/>
          <a:ext cx="889000" cy="3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86624</xdr:rowOff>
    </xdr:from>
    <xdr:to>
      <xdr:col>11</xdr:col>
      <xdr:colOff>82550</xdr:colOff>
      <xdr:row>82</xdr:row>
      <xdr:rowOff>16774</xdr:rowOff>
    </xdr:to>
    <xdr:sp macro="" textlink="">
      <xdr:nvSpPr>
        <xdr:cNvPr id="203" name="フローチャート: 判断 202"/>
        <xdr:cNvSpPr/>
      </xdr:nvSpPr>
      <xdr:spPr>
        <a:xfrm>
          <a:off x="2286000" y="1397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26951</xdr:rowOff>
    </xdr:from>
    <xdr:ext cx="762000" cy="259045"/>
    <xdr:sp macro="" textlink="">
      <xdr:nvSpPr>
        <xdr:cNvPr id="204" name="テキスト ボックス 203"/>
        <xdr:cNvSpPr txBox="1"/>
      </xdr:nvSpPr>
      <xdr:spPr>
        <a:xfrm>
          <a:off x="1955800" y="1374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77958</xdr:rowOff>
    </xdr:from>
    <xdr:to>
      <xdr:col>7</xdr:col>
      <xdr:colOff>31750</xdr:colOff>
      <xdr:row>82</xdr:row>
      <xdr:rowOff>8108</xdr:rowOff>
    </xdr:to>
    <xdr:sp macro="" textlink="">
      <xdr:nvSpPr>
        <xdr:cNvPr id="205" name="フローチャート: 判断 204"/>
        <xdr:cNvSpPr/>
      </xdr:nvSpPr>
      <xdr:spPr>
        <a:xfrm>
          <a:off x="1397000" y="139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18285</xdr:rowOff>
    </xdr:from>
    <xdr:ext cx="762000" cy="259045"/>
    <xdr:sp macro="" textlink="">
      <xdr:nvSpPr>
        <xdr:cNvPr id="206" name="テキスト ボックス 205"/>
        <xdr:cNvSpPr txBox="1"/>
      </xdr:nvSpPr>
      <xdr:spPr>
        <a:xfrm>
          <a:off x="1066800" y="1373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159037</xdr:rowOff>
    </xdr:from>
    <xdr:to>
      <xdr:col>23</xdr:col>
      <xdr:colOff>184150</xdr:colOff>
      <xdr:row>88</xdr:row>
      <xdr:rowOff>89187</xdr:rowOff>
    </xdr:to>
    <xdr:sp macro="" textlink="">
      <xdr:nvSpPr>
        <xdr:cNvPr id="212" name="楕円 211"/>
        <xdr:cNvSpPr/>
      </xdr:nvSpPr>
      <xdr:spPr>
        <a:xfrm>
          <a:off x="4902200" y="1507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54914</xdr:rowOff>
    </xdr:from>
    <xdr:ext cx="762000" cy="259045"/>
    <xdr:sp macro="" textlink="">
      <xdr:nvSpPr>
        <xdr:cNvPr id="213" name="人件費・物件費等の状況該当値テキスト"/>
        <xdr:cNvSpPr txBox="1"/>
      </xdr:nvSpPr>
      <xdr:spPr>
        <a:xfrm>
          <a:off x="5041900" y="1497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103316</xdr:rowOff>
    </xdr:from>
    <xdr:to>
      <xdr:col>19</xdr:col>
      <xdr:colOff>184150</xdr:colOff>
      <xdr:row>88</xdr:row>
      <xdr:rowOff>33466</xdr:rowOff>
    </xdr:to>
    <xdr:sp macro="" textlink="">
      <xdr:nvSpPr>
        <xdr:cNvPr id="214" name="楕円 213"/>
        <xdr:cNvSpPr/>
      </xdr:nvSpPr>
      <xdr:spPr>
        <a:xfrm>
          <a:off x="4064000" y="1501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18243</xdr:rowOff>
    </xdr:from>
    <xdr:ext cx="736600" cy="259045"/>
    <xdr:sp macro="" textlink="">
      <xdr:nvSpPr>
        <xdr:cNvPr id="215" name="テキスト ボックス 214"/>
        <xdr:cNvSpPr txBox="1"/>
      </xdr:nvSpPr>
      <xdr:spPr>
        <a:xfrm>
          <a:off x="3733800" y="15105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92852</xdr:rowOff>
    </xdr:from>
    <xdr:to>
      <xdr:col>15</xdr:col>
      <xdr:colOff>133350</xdr:colOff>
      <xdr:row>83</xdr:row>
      <xdr:rowOff>23002</xdr:rowOff>
    </xdr:to>
    <xdr:sp macro="" textlink="">
      <xdr:nvSpPr>
        <xdr:cNvPr id="216" name="楕円 215"/>
        <xdr:cNvSpPr/>
      </xdr:nvSpPr>
      <xdr:spPr>
        <a:xfrm>
          <a:off x="3175000" y="141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7779</xdr:rowOff>
    </xdr:from>
    <xdr:ext cx="762000" cy="259045"/>
    <xdr:sp macro="" textlink="">
      <xdr:nvSpPr>
        <xdr:cNvPr id="217" name="テキスト ボックス 216"/>
        <xdr:cNvSpPr txBox="1"/>
      </xdr:nvSpPr>
      <xdr:spPr>
        <a:xfrm>
          <a:off x="2844800" y="14238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82455</xdr:rowOff>
    </xdr:from>
    <xdr:to>
      <xdr:col>11</xdr:col>
      <xdr:colOff>82550</xdr:colOff>
      <xdr:row>83</xdr:row>
      <xdr:rowOff>12605</xdr:rowOff>
    </xdr:to>
    <xdr:sp macro="" textlink="">
      <xdr:nvSpPr>
        <xdr:cNvPr id="218" name="楕円 217"/>
        <xdr:cNvSpPr/>
      </xdr:nvSpPr>
      <xdr:spPr>
        <a:xfrm>
          <a:off x="2286000" y="1414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168832</xdr:rowOff>
    </xdr:from>
    <xdr:ext cx="762000" cy="259045"/>
    <xdr:sp macro="" textlink="">
      <xdr:nvSpPr>
        <xdr:cNvPr id="219" name="テキスト ボックス 218"/>
        <xdr:cNvSpPr txBox="1"/>
      </xdr:nvSpPr>
      <xdr:spPr>
        <a:xfrm>
          <a:off x="1955800" y="1422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52132</xdr:rowOff>
    </xdr:from>
    <xdr:to>
      <xdr:col>7</xdr:col>
      <xdr:colOff>31750</xdr:colOff>
      <xdr:row>82</xdr:row>
      <xdr:rowOff>153732</xdr:rowOff>
    </xdr:to>
    <xdr:sp macro="" textlink="">
      <xdr:nvSpPr>
        <xdr:cNvPr id="220" name="楕円 219"/>
        <xdr:cNvSpPr/>
      </xdr:nvSpPr>
      <xdr:spPr>
        <a:xfrm>
          <a:off x="1397000" y="1411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138509</xdr:rowOff>
    </xdr:from>
    <xdr:ext cx="762000" cy="259045"/>
    <xdr:sp macro="" textlink="">
      <xdr:nvSpPr>
        <xdr:cNvPr id="221" name="テキスト ボックス 220"/>
        <xdr:cNvSpPr txBox="1"/>
      </xdr:nvSpPr>
      <xdr:spPr>
        <a:xfrm>
          <a:off x="1066800" y="1419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ラスパイレス指数については、職員構成の変動等の要因により増減しているが、類似団体との比較においては、中位程度の水準を維持している。</a:t>
          </a:r>
          <a:endParaRPr lang="ja-JP" altLang="ja-JP" sz="1400">
            <a:effectLst/>
          </a:endParaRPr>
        </a:p>
        <a:p>
          <a:r>
            <a:rPr kumimoji="1" lang="ja-JP" altLang="ja-JP" sz="1100">
              <a:solidFill>
                <a:schemeClr val="dk1"/>
              </a:solidFill>
              <a:effectLst/>
              <a:latin typeface="+mn-lt"/>
              <a:ea typeface="+mn-ea"/>
              <a:cs typeface="+mn-cs"/>
            </a:rPr>
            <a:t>　なお、給与体系に関しては、平成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lt"/>
              <a:ea typeface="+mn-ea"/>
              <a:cs typeface="+mn-cs"/>
            </a:rPr>
            <a:t>年度より国に準じて給料表や諸手当の在り方を含めた給与制度の総合的見直しを実施し、給料表を平均２％引下げる見直しを行った。引き続き、人事評価結果の給与への一層の反映や、職務職責を一層反映した給与制度への見直しなどといったメリハリのついた給与制度へ見直し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13759</xdr:rowOff>
    </xdr:from>
    <xdr:to>
      <xdr:col>81</xdr:col>
      <xdr:colOff>44450</xdr:colOff>
      <xdr:row>88</xdr:row>
      <xdr:rowOff>40216</xdr:rowOff>
    </xdr:to>
    <xdr:cxnSp macro="">
      <xdr:nvCxnSpPr>
        <xdr:cNvPr id="250" name="直線コネクタ 249"/>
        <xdr:cNvCxnSpPr/>
      </xdr:nvCxnSpPr>
      <xdr:spPr>
        <a:xfrm flipV="1">
          <a:off x="17018000" y="13901209"/>
          <a:ext cx="0" cy="12266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100136</xdr:rowOff>
    </xdr:from>
    <xdr:ext cx="762000" cy="259045"/>
    <xdr:sp macro="" textlink="">
      <xdr:nvSpPr>
        <xdr:cNvPr id="253" name="給与水準   （国との比較）最大値テキスト"/>
        <xdr:cNvSpPr txBox="1"/>
      </xdr:nvSpPr>
      <xdr:spPr>
        <a:xfrm>
          <a:off x="17106900" y="1364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13759</xdr:rowOff>
    </xdr:from>
    <xdr:to>
      <xdr:col>81</xdr:col>
      <xdr:colOff>133350</xdr:colOff>
      <xdr:row>81</xdr:row>
      <xdr:rowOff>13759</xdr:rowOff>
    </xdr:to>
    <xdr:cxnSp macro="">
      <xdr:nvCxnSpPr>
        <xdr:cNvPr id="254" name="直線コネクタ 253"/>
        <xdr:cNvCxnSpPr/>
      </xdr:nvCxnSpPr>
      <xdr:spPr>
        <a:xfrm>
          <a:off x="16929100" y="13901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92075</xdr:rowOff>
    </xdr:from>
    <xdr:to>
      <xdr:col>81</xdr:col>
      <xdr:colOff>44450</xdr:colOff>
      <xdr:row>86</xdr:row>
      <xdr:rowOff>21166</xdr:rowOff>
    </xdr:to>
    <xdr:cxnSp macro="">
      <xdr:nvCxnSpPr>
        <xdr:cNvPr id="255" name="直線コネクタ 254"/>
        <xdr:cNvCxnSpPr/>
      </xdr:nvCxnSpPr>
      <xdr:spPr>
        <a:xfrm flipV="1">
          <a:off x="16179800" y="14665325"/>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21166</xdr:rowOff>
    </xdr:from>
    <xdr:to>
      <xdr:col>77</xdr:col>
      <xdr:colOff>44450</xdr:colOff>
      <xdr:row>86</xdr:row>
      <xdr:rowOff>61384</xdr:rowOff>
    </xdr:to>
    <xdr:cxnSp macro="">
      <xdr:nvCxnSpPr>
        <xdr:cNvPr id="258" name="直線コネクタ 257"/>
        <xdr:cNvCxnSpPr/>
      </xdr:nvCxnSpPr>
      <xdr:spPr>
        <a:xfrm flipV="1">
          <a:off x="15290800" y="147658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41275</xdr:rowOff>
    </xdr:from>
    <xdr:to>
      <xdr:col>77</xdr:col>
      <xdr:colOff>95250</xdr:colOff>
      <xdr:row>85</xdr:row>
      <xdr:rowOff>142875</xdr:rowOff>
    </xdr:to>
    <xdr:sp macro="" textlink="">
      <xdr:nvSpPr>
        <xdr:cNvPr id="259" name="フローチャート: 判断 258"/>
        <xdr:cNvSpPr/>
      </xdr:nvSpPr>
      <xdr:spPr>
        <a:xfrm>
          <a:off x="16129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153052</xdr:rowOff>
    </xdr:from>
    <xdr:ext cx="736600" cy="259045"/>
    <xdr:sp macro="" textlink="">
      <xdr:nvSpPr>
        <xdr:cNvPr id="260" name="テキスト ボックス 259"/>
        <xdr:cNvSpPr txBox="1"/>
      </xdr:nvSpPr>
      <xdr:spPr>
        <a:xfrm>
          <a:off x="15798800" y="1438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61384</xdr:rowOff>
    </xdr:to>
    <xdr:cxnSp macro="">
      <xdr:nvCxnSpPr>
        <xdr:cNvPr id="261" name="直線コネクタ 260"/>
        <xdr:cNvCxnSpPr/>
      </xdr:nvCxnSpPr>
      <xdr:spPr>
        <a:xfrm>
          <a:off x="14401800" y="147658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2" name="フローチャート: 判断 261"/>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63" name="テキスト ボックス 262"/>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21166</xdr:rowOff>
    </xdr:from>
    <xdr:to>
      <xdr:col>68</xdr:col>
      <xdr:colOff>152400</xdr:colOff>
      <xdr:row>87</xdr:row>
      <xdr:rowOff>10584</xdr:rowOff>
    </xdr:to>
    <xdr:cxnSp macro="">
      <xdr:nvCxnSpPr>
        <xdr:cNvPr id="264" name="直線コネクタ 263"/>
        <xdr:cNvCxnSpPr/>
      </xdr:nvCxnSpPr>
      <xdr:spPr>
        <a:xfrm flipV="1">
          <a:off x="13512800" y="14765866"/>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6" name="テキスト ボックス 265"/>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7" name="フローチャート: 判断 266"/>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68" name="テキスト ボックス 267"/>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41275</xdr:rowOff>
    </xdr:from>
    <xdr:to>
      <xdr:col>81</xdr:col>
      <xdr:colOff>95250</xdr:colOff>
      <xdr:row>85</xdr:row>
      <xdr:rowOff>142875</xdr:rowOff>
    </xdr:to>
    <xdr:sp macro="" textlink="">
      <xdr:nvSpPr>
        <xdr:cNvPr id="274" name="楕円 273"/>
        <xdr:cNvSpPr/>
      </xdr:nvSpPr>
      <xdr:spPr>
        <a:xfrm>
          <a:off x="169672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13352</xdr:rowOff>
    </xdr:from>
    <xdr:ext cx="762000" cy="259045"/>
    <xdr:sp macro="" textlink="">
      <xdr:nvSpPr>
        <xdr:cNvPr id="275" name="給与水準   （国との比較）該当値テキスト"/>
        <xdr:cNvSpPr txBox="1"/>
      </xdr:nvSpPr>
      <xdr:spPr>
        <a:xfrm>
          <a:off x="17106900" y="1458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76" name="楕円 275"/>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56743</xdr:rowOff>
    </xdr:from>
    <xdr:ext cx="736600" cy="259045"/>
    <xdr:sp macro="" textlink="">
      <xdr:nvSpPr>
        <xdr:cNvPr id="277" name="テキスト ボックス 276"/>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10584</xdr:rowOff>
    </xdr:from>
    <xdr:to>
      <xdr:col>73</xdr:col>
      <xdr:colOff>44450</xdr:colOff>
      <xdr:row>86</xdr:row>
      <xdr:rowOff>112184</xdr:rowOff>
    </xdr:to>
    <xdr:sp macro="" textlink="">
      <xdr:nvSpPr>
        <xdr:cNvPr id="278" name="楕円 277"/>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96961</xdr:rowOff>
    </xdr:from>
    <xdr:ext cx="762000" cy="259045"/>
    <xdr:sp macro="" textlink="">
      <xdr:nvSpPr>
        <xdr:cNvPr id="279" name="テキスト ボックス 278"/>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80" name="楕円 279"/>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81" name="テキスト ボックス 280"/>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2" name="楕円 281"/>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3" name="テキスト ボックス 282"/>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人口</a:t>
          </a:r>
          <a:r>
            <a:rPr kumimoji="1" lang="ja-JP" altLang="en-US" sz="1100">
              <a:solidFill>
                <a:schemeClr val="dk1"/>
              </a:solidFill>
              <a:effectLst/>
              <a:latin typeface="+mn-ea"/>
              <a:ea typeface="+mn-ea"/>
              <a:cs typeface="+mn-cs"/>
            </a:rPr>
            <a:t>千</a:t>
          </a:r>
          <a:r>
            <a:rPr kumimoji="1" lang="ja-JP" altLang="ja-JP" sz="1100">
              <a:solidFill>
                <a:schemeClr val="dk1"/>
              </a:solidFill>
              <a:effectLst/>
              <a:latin typeface="+mn-ea"/>
              <a:ea typeface="+mn-ea"/>
              <a:cs typeface="+mn-cs"/>
            </a:rPr>
            <a:t>人当たり職員数については、類似団体平均を上回っているが、</a:t>
          </a:r>
          <a:r>
            <a:rPr kumimoji="1" lang="ja-JP" altLang="ja-JP" sz="1100" b="0" i="0" baseline="0">
              <a:solidFill>
                <a:schemeClr val="dk1"/>
              </a:solidFill>
              <a:effectLst/>
              <a:latin typeface="+mn-ea"/>
              <a:ea typeface="+mn-ea"/>
              <a:cs typeface="+mn-cs"/>
            </a:rPr>
            <a:t>震災以降、行財政改革を着実に進め、</a:t>
          </a:r>
          <a:r>
            <a:rPr kumimoji="1" lang="ja-JP" altLang="ja-JP" sz="1100">
              <a:solidFill>
                <a:schemeClr val="dk1"/>
              </a:solidFill>
              <a:effectLst/>
              <a:latin typeface="+mn-ea"/>
              <a:ea typeface="+mn-ea"/>
              <a:cs typeface="+mn-cs"/>
            </a:rPr>
            <a:t>外郭団体への派遣職員も含めた職員総定数</a:t>
          </a:r>
          <a:r>
            <a:rPr kumimoji="1" lang="en-US" altLang="ja-JP" sz="1100">
              <a:solidFill>
                <a:schemeClr val="dk1"/>
              </a:solidFill>
              <a:effectLst/>
              <a:latin typeface="+mn-ea"/>
              <a:ea typeface="+mn-ea"/>
              <a:cs typeface="+mn-cs"/>
            </a:rPr>
            <a:t>7,514</a:t>
          </a:r>
          <a:r>
            <a:rPr kumimoji="1" lang="ja-JP" altLang="ja-JP" sz="1100">
              <a:solidFill>
                <a:schemeClr val="dk1"/>
              </a:solidFill>
              <a:effectLst/>
              <a:latin typeface="+mn-ea"/>
              <a:ea typeface="+mn-ea"/>
              <a:cs typeface="+mn-cs"/>
            </a:rPr>
            <a:t>人の削減を行ってきた。引き続き、「神戸市行財政改革</a:t>
          </a:r>
          <a:r>
            <a:rPr kumimoji="1" lang="en-US" altLang="ja-JP" sz="1100">
              <a:solidFill>
                <a:schemeClr val="dk1"/>
              </a:solidFill>
              <a:effectLst/>
              <a:latin typeface="+mn-ea"/>
              <a:ea typeface="+mn-ea"/>
              <a:cs typeface="+mn-cs"/>
            </a:rPr>
            <a:t>2020</a:t>
          </a:r>
          <a:r>
            <a:rPr kumimoji="1" lang="ja-JP" altLang="ja-JP" sz="1100">
              <a:solidFill>
                <a:schemeClr val="dk1"/>
              </a:solidFill>
              <a:effectLst/>
              <a:latin typeface="+mn-ea"/>
              <a:ea typeface="+mn-ea"/>
              <a:cs typeface="+mn-cs"/>
            </a:rPr>
            <a:t>」に基づき、行財政改革に取り組み、効率的かつ適正な職員配置、組織体制の構築を図っていく。</a:t>
          </a:r>
          <a:endParaRPr lang="ja-JP" altLang="ja-JP" sz="1400">
            <a:effectLst/>
            <a:latin typeface="+mn-ea"/>
            <a:ea typeface="+mn-ea"/>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131191</xdr:rowOff>
    </xdr:from>
    <xdr:to>
      <xdr:col>81</xdr:col>
      <xdr:colOff>44450</xdr:colOff>
      <xdr:row>66</xdr:row>
      <xdr:rowOff>164592</xdr:rowOff>
    </xdr:to>
    <xdr:cxnSp macro="">
      <xdr:nvCxnSpPr>
        <xdr:cNvPr id="311" name="直線コネクタ 310"/>
        <xdr:cNvCxnSpPr/>
      </xdr:nvCxnSpPr>
      <xdr:spPr>
        <a:xfrm flipV="1">
          <a:off x="17018000" y="10932541"/>
          <a:ext cx="0" cy="547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136669</xdr:rowOff>
    </xdr:from>
    <xdr:ext cx="762000" cy="259045"/>
    <xdr:sp macro="" textlink="">
      <xdr:nvSpPr>
        <xdr:cNvPr id="312" name="定員管理の状況最小値テキスト"/>
        <xdr:cNvSpPr txBox="1"/>
      </xdr:nvSpPr>
      <xdr:spPr>
        <a:xfrm>
          <a:off x="17106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164592</xdr:rowOff>
    </xdr:from>
    <xdr:to>
      <xdr:col>81</xdr:col>
      <xdr:colOff>133350</xdr:colOff>
      <xdr:row>66</xdr:row>
      <xdr:rowOff>164592</xdr:rowOff>
    </xdr:to>
    <xdr:cxnSp macro="">
      <xdr:nvCxnSpPr>
        <xdr:cNvPr id="313" name="直線コネクタ 312"/>
        <xdr:cNvCxnSpPr/>
      </xdr:nvCxnSpPr>
      <xdr:spPr>
        <a:xfrm>
          <a:off x="16929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46118</xdr:rowOff>
    </xdr:from>
    <xdr:ext cx="762000" cy="259045"/>
    <xdr:sp macro="" textlink="">
      <xdr:nvSpPr>
        <xdr:cNvPr id="314" name="定員管理の状況最大値テキスト"/>
        <xdr:cNvSpPr txBox="1"/>
      </xdr:nvSpPr>
      <xdr:spPr>
        <a:xfrm>
          <a:off x="17106900" y="1067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131191</xdr:rowOff>
    </xdr:from>
    <xdr:to>
      <xdr:col>81</xdr:col>
      <xdr:colOff>133350</xdr:colOff>
      <xdr:row>63</xdr:row>
      <xdr:rowOff>131191</xdr:rowOff>
    </xdr:to>
    <xdr:cxnSp macro="">
      <xdr:nvCxnSpPr>
        <xdr:cNvPr id="315" name="直線コネクタ 314"/>
        <xdr:cNvCxnSpPr/>
      </xdr:nvCxnSpPr>
      <xdr:spPr>
        <a:xfrm>
          <a:off x="16929100" y="10932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150114</xdr:rowOff>
    </xdr:from>
    <xdr:to>
      <xdr:col>81</xdr:col>
      <xdr:colOff>44450</xdr:colOff>
      <xdr:row>66</xdr:row>
      <xdr:rowOff>152527</xdr:rowOff>
    </xdr:to>
    <xdr:cxnSp macro="">
      <xdr:nvCxnSpPr>
        <xdr:cNvPr id="316" name="直線コネクタ 315"/>
        <xdr:cNvCxnSpPr/>
      </xdr:nvCxnSpPr>
      <xdr:spPr>
        <a:xfrm>
          <a:off x="16179800" y="11465814"/>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36339</xdr:rowOff>
    </xdr:from>
    <xdr:ext cx="762000" cy="259045"/>
    <xdr:sp macro="" textlink="">
      <xdr:nvSpPr>
        <xdr:cNvPr id="317" name="定員管理の状況平均値テキスト"/>
        <xdr:cNvSpPr txBox="1"/>
      </xdr:nvSpPr>
      <xdr:spPr>
        <a:xfrm>
          <a:off x="17106900" y="11009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19812</xdr:rowOff>
    </xdr:from>
    <xdr:to>
      <xdr:col>81</xdr:col>
      <xdr:colOff>95250</xdr:colOff>
      <xdr:row>65</xdr:row>
      <xdr:rowOff>121412</xdr:rowOff>
    </xdr:to>
    <xdr:sp macro="" textlink="">
      <xdr:nvSpPr>
        <xdr:cNvPr id="318" name="フローチャート: 判断 317"/>
        <xdr:cNvSpPr/>
      </xdr:nvSpPr>
      <xdr:spPr>
        <a:xfrm>
          <a:off x="169672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130810</xdr:rowOff>
    </xdr:from>
    <xdr:to>
      <xdr:col>77</xdr:col>
      <xdr:colOff>44450</xdr:colOff>
      <xdr:row>66</xdr:row>
      <xdr:rowOff>150114</xdr:rowOff>
    </xdr:to>
    <xdr:cxnSp macro="">
      <xdr:nvCxnSpPr>
        <xdr:cNvPr id="319" name="直線コネクタ 318"/>
        <xdr:cNvCxnSpPr/>
      </xdr:nvCxnSpPr>
      <xdr:spPr>
        <a:xfrm>
          <a:off x="15290800" y="1144651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14986</xdr:rowOff>
    </xdr:from>
    <xdr:to>
      <xdr:col>77</xdr:col>
      <xdr:colOff>95250</xdr:colOff>
      <xdr:row>65</xdr:row>
      <xdr:rowOff>116586</xdr:rowOff>
    </xdr:to>
    <xdr:sp macro="" textlink="">
      <xdr:nvSpPr>
        <xdr:cNvPr id="320" name="フローチャート: 判断 319"/>
        <xdr:cNvSpPr/>
      </xdr:nvSpPr>
      <xdr:spPr>
        <a:xfrm>
          <a:off x="16129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126763</xdr:rowOff>
    </xdr:from>
    <xdr:ext cx="736600" cy="259045"/>
    <xdr:sp macro="" textlink="">
      <xdr:nvSpPr>
        <xdr:cNvPr id="321" name="テキスト ボックス 320"/>
        <xdr:cNvSpPr txBox="1"/>
      </xdr:nvSpPr>
      <xdr:spPr>
        <a:xfrm>
          <a:off x="15798800" y="1092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119507</xdr:rowOff>
    </xdr:from>
    <xdr:to>
      <xdr:col>72</xdr:col>
      <xdr:colOff>203200</xdr:colOff>
      <xdr:row>66</xdr:row>
      <xdr:rowOff>130810</xdr:rowOff>
    </xdr:to>
    <xdr:cxnSp macro="">
      <xdr:nvCxnSpPr>
        <xdr:cNvPr id="322" name="直線コネクタ 321"/>
        <xdr:cNvCxnSpPr/>
      </xdr:nvCxnSpPr>
      <xdr:spPr>
        <a:xfrm>
          <a:off x="14401800" y="10406507"/>
          <a:ext cx="889000" cy="10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22225</xdr:rowOff>
    </xdr:from>
    <xdr:to>
      <xdr:col>73</xdr:col>
      <xdr:colOff>44450</xdr:colOff>
      <xdr:row>65</xdr:row>
      <xdr:rowOff>123825</xdr:rowOff>
    </xdr:to>
    <xdr:sp macro="" textlink="">
      <xdr:nvSpPr>
        <xdr:cNvPr id="323" name="フローチャート: 判断 322"/>
        <xdr:cNvSpPr/>
      </xdr:nvSpPr>
      <xdr:spPr>
        <a:xfrm>
          <a:off x="15240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134002</xdr:rowOff>
    </xdr:from>
    <xdr:ext cx="762000" cy="259045"/>
    <xdr:sp macro="" textlink="">
      <xdr:nvSpPr>
        <xdr:cNvPr id="324" name="テキスト ボックス 323"/>
        <xdr:cNvSpPr txBox="1"/>
      </xdr:nvSpPr>
      <xdr:spPr>
        <a:xfrm>
          <a:off x="14909800" y="1093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112268</xdr:rowOff>
    </xdr:from>
    <xdr:to>
      <xdr:col>68</xdr:col>
      <xdr:colOff>152400</xdr:colOff>
      <xdr:row>60</xdr:row>
      <xdr:rowOff>119507</xdr:rowOff>
    </xdr:to>
    <xdr:cxnSp macro="">
      <xdr:nvCxnSpPr>
        <xdr:cNvPr id="325" name="直線コネクタ 324"/>
        <xdr:cNvCxnSpPr/>
      </xdr:nvCxnSpPr>
      <xdr:spPr>
        <a:xfrm>
          <a:off x="13512800" y="10399268"/>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35052</xdr:rowOff>
    </xdr:from>
    <xdr:to>
      <xdr:col>68</xdr:col>
      <xdr:colOff>203200</xdr:colOff>
      <xdr:row>59</xdr:row>
      <xdr:rowOff>136652</xdr:rowOff>
    </xdr:to>
    <xdr:sp macro="" textlink="">
      <xdr:nvSpPr>
        <xdr:cNvPr id="326" name="フローチャート: 判断 325"/>
        <xdr:cNvSpPr/>
      </xdr:nvSpPr>
      <xdr:spPr>
        <a:xfrm>
          <a:off x="14351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146829</xdr:rowOff>
    </xdr:from>
    <xdr:ext cx="762000" cy="259045"/>
    <xdr:sp macro="" textlink="">
      <xdr:nvSpPr>
        <xdr:cNvPr id="327" name="テキスト ボックス 326"/>
        <xdr:cNvSpPr txBox="1"/>
      </xdr:nvSpPr>
      <xdr:spPr>
        <a:xfrm>
          <a:off x="14020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37465</xdr:rowOff>
    </xdr:from>
    <xdr:to>
      <xdr:col>64</xdr:col>
      <xdr:colOff>152400</xdr:colOff>
      <xdr:row>59</xdr:row>
      <xdr:rowOff>139065</xdr:rowOff>
    </xdr:to>
    <xdr:sp macro="" textlink="">
      <xdr:nvSpPr>
        <xdr:cNvPr id="328" name="フローチャート: 判断 327"/>
        <xdr:cNvSpPr/>
      </xdr:nvSpPr>
      <xdr:spPr>
        <a:xfrm>
          <a:off x="13462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149242</xdr:rowOff>
    </xdr:from>
    <xdr:ext cx="762000" cy="259045"/>
    <xdr:sp macro="" textlink="">
      <xdr:nvSpPr>
        <xdr:cNvPr id="329" name="テキスト ボックス 328"/>
        <xdr:cNvSpPr txBox="1"/>
      </xdr:nvSpPr>
      <xdr:spPr>
        <a:xfrm>
          <a:off x="13131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101727</xdr:rowOff>
    </xdr:from>
    <xdr:to>
      <xdr:col>81</xdr:col>
      <xdr:colOff>95250</xdr:colOff>
      <xdr:row>67</xdr:row>
      <xdr:rowOff>31877</xdr:rowOff>
    </xdr:to>
    <xdr:sp macro="" textlink="">
      <xdr:nvSpPr>
        <xdr:cNvPr id="335" name="楕円 334"/>
        <xdr:cNvSpPr/>
      </xdr:nvSpPr>
      <xdr:spPr>
        <a:xfrm>
          <a:off x="16967200" y="1141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169054</xdr:rowOff>
    </xdr:from>
    <xdr:ext cx="762000" cy="259045"/>
    <xdr:sp macro="" textlink="">
      <xdr:nvSpPr>
        <xdr:cNvPr id="336" name="定員管理の状況該当値テキスト"/>
        <xdr:cNvSpPr txBox="1"/>
      </xdr:nvSpPr>
      <xdr:spPr>
        <a:xfrm>
          <a:off x="17106900" y="11313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99314</xdr:rowOff>
    </xdr:from>
    <xdr:to>
      <xdr:col>77</xdr:col>
      <xdr:colOff>95250</xdr:colOff>
      <xdr:row>67</xdr:row>
      <xdr:rowOff>29464</xdr:rowOff>
    </xdr:to>
    <xdr:sp macro="" textlink="">
      <xdr:nvSpPr>
        <xdr:cNvPr id="337" name="楕円 336"/>
        <xdr:cNvSpPr/>
      </xdr:nvSpPr>
      <xdr:spPr>
        <a:xfrm>
          <a:off x="16129000" y="114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14241</xdr:rowOff>
    </xdr:from>
    <xdr:ext cx="736600" cy="259045"/>
    <xdr:sp macro="" textlink="">
      <xdr:nvSpPr>
        <xdr:cNvPr id="338" name="テキスト ボックス 337"/>
        <xdr:cNvSpPr txBox="1"/>
      </xdr:nvSpPr>
      <xdr:spPr>
        <a:xfrm>
          <a:off x="15798800" y="11501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80010</xdr:rowOff>
    </xdr:from>
    <xdr:to>
      <xdr:col>73</xdr:col>
      <xdr:colOff>44450</xdr:colOff>
      <xdr:row>67</xdr:row>
      <xdr:rowOff>10160</xdr:rowOff>
    </xdr:to>
    <xdr:sp macro="" textlink="">
      <xdr:nvSpPr>
        <xdr:cNvPr id="339" name="楕円 338"/>
        <xdr:cNvSpPr/>
      </xdr:nvSpPr>
      <xdr:spPr>
        <a:xfrm>
          <a:off x="15240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166387</xdr:rowOff>
    </xdr:from>
    <xdr:ext cx="762000" cy="259045"/>
    <xdr:sp macro="" textlink="">
      <xdr:nvSpPr>
        <xdr:cNvPr id="340" name="テキスト ボックス 339"/>
        <xdr:cNvSpPr txBox="1"/>
      </xdr:nvSpPr>
      <xdr:spPr>
        <a:xfrm>
          <a:off x="14909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68707</xdr:rowOff>
    </xdr:from>
    <xdr:to>
      <xdr:col>68</xdr:col>
      <xdr:colOff>203200</xdr:colOff>
      <xdr:row>60</xdr:row>
      <xdr:rowOff>170307</xdr:rowOff>
    </xdr:to>
    <xdr:sp macro="" textlink="">
      <xdr:nvSpPr>
        <xdr:cNvPr id="341" name="楕円 340"/>
        <xdr:cNvSpPr/>
      </xdr:nvSpPr>
      <xdr:spPr>
        <a:xfrm>
          <a:off x="14351000" y="1035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155084</xdr:rowOff>
    </xdr:from>
    <xdr:ext cx="762000" cy="259045"/>
    <xdr:sp macro="" textlink="">
      <xdr:nvSpPr>
        <xdr:cNvPr id="342" name="テキスト ボックス 341"/>
        <xdr:cNvSpPr txBox="1"/>
      </xdr:nvSpPr>
      <xdr:spPr>
        <a:xfrm>
          <a:off x="14020800" y="10442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61468</xdr:rowOff>
    </xdr:from>
    <xdr:to>
      <xdr:col>64</xdr:col>
      <xdr:colOff>152400</xdr:colOff>
      <xdr:row>60</xdr:row>
      <xdr:rowOff>163068</xdr:rowOff>
    </xdr:to>
    <xdr:sp macro="" textlink="">
      <xdr:nvSpPr>
        <xdr:cNvPr id="343" name="楕円 342"/>
        <xdr:cNvSpPr/>
      </xdr:nvSpPr>
      <xdr:spPr>
        <a:xfrm>
          <a:off x="13462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147845</xdr:rowOff>
    </xdr:from>
    <xdr:ext cx="762000" cy="259045"/>
    <xdr:sp macro="" textlink="">
      <xdr:nvSpPr>
        <xdr:cNvPr id="344" name="テキスト ボックス 343"/>
        <xdr:cNvSpPr txBox="1"/>
      </xdr:nvSpPr>
      <xdr:spPr>
        <a:xfrm>
          <a:off x="131318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ea"/>
              <a:ea typeface="+mn-ea"/>
              <a:cs typeface="+mn-cs"/>
            </a:rPr>
            <a:t>　実質公債費比率については、市債発行の抑制努力に伴う市債残高の削減など、これまでの取組によって着実に低下してきており、平成</a:t>
          </a:r>
          <a:r>
            <a:rPr kumimoji="1" lang="en-US" altLang="ja-JP" sz="1050">
              <a:solidFill>
                <a:schemeClr val="dk1"/>
              </a:solidFill>
              <a:effectLst/>
              <a:latin typeface="+mn-ea"/>
              <a:ea typeface="+mn-ea"/>
              <a:cs typeface="+mn-cs"/>
            </a:rPr>
            <a:t>24</a:t>
          </a:r>
          <a:r>
            <a:rPr kumimoji="1" lang="ja-JP" altLang="ja-JP" sz="1050">
              <a:solidFill>
                <a:schemeClr val="dk1"/>
              </a:solidFill>
              <a:effectLst/>
              <a:latin typeface="+mn-ea"/>
              <a:ea typeface="+mn-ea"/>
              <a:cs typeface="+mn-cs"/>
            </a:rPr>
            <a:t>年度から類似団体平均を下回っている。平成</a:t>
          </a:r>
          <a:r>
            <a:rPr kumimoji="1" lang="en-US" altLang="ja-JP" sz="1050">
              <a:solidFill>
                <a:schemeClr val="dk1"/>
              </a:solidFill>
              <a:effectLst/>
              <a:latin typeface="+mn-ea"/>
              <a:ea typeface="+mn-ea"/>
              <a:cs typeface="+mn-cs"/>
            </a:rPr>
            <a:t>30</a:t>
          </a:r>
          <a:r>
            <a:rPr kumimoji="1" lang="ja-JP" altLang="ja-JP" sz="1050">
              <a:solidFill>
                <a:schemeClr val="dk1"/>
              </a:solidFill>
              <a:effectLst/>
              <a:latin typeface="+mn-ea"/>
              <a:ea typeface="+mn-ea"/>
              <a:cs typeface="+mn-cs"/>
            </a:rPr>
            <a:t>年度については、地方債の元金償還の進捗等により、分子である元利償還金が減少傾向にあることなどにより、前年度から</a:t>
          </a:r>
          <a:r>
            <a:rPr kumimoji="1" lang="en-US" altLang="ja-JP" sz="1050">
              <a:solidFill>
                <a:schemeClr val="dk1"/>
              </a:solidFill>
              <a:effectLst/>
              <a:latin typeface="+mn-ea"/>
              <a:ea typeface="+mn-ea"/>
              <a:cs typeface="+mn-cs"/>
            </a:rPr>
            <a:t>0.9%</a:t>
          </a:r>
          <a:r>
            <a:rPr kumimoji="1" lang="ja-JP" altLang="ja-JP" sz="1050">
              <a:solidFill>
                <a:schemeClr val="dk1"/>
              </a:solidFill>
              <a:effectLst/>
              <a:latin typeface="+mn-ea"/>
              <a:ea typeface="+mn-ea"/>
              <a:cs typeface="+mn-cs"/>
            </a:rPr>
            <a:t>改善した。</a:t>
          </a:r>
          <a:endParaRPr lang="ja-JP" altLang="ja-JP" sz="1050">
            <a:effectLst/>
            <a:latin typeface="+mn-ea"/>
            <a:ea typeface="+mn-ea"/>
          </a:endParaRPr>
        </a:p>
        <a:p>
          <a:r>
            <a:rPr kumimoji="1" lang="ja-JP" altLang="ja-JP" sz="1050">
              <a:solidFill>
                <a:schemeClr val="dk1"/>
              </a:solidFill>
              <a:effectLst/>
              <a:latin typeface="+mn-ea"/>
              <a:ea typeface="+mn-ea"/>
              <a:cs typeface="+mn-cs"/>
            </a:rPr>
            <a:t>　今後も、市民のくらしと安全・安心を守るために必要な一定の公共投資を行う一方で、「神戸市行財政改革</a:t>
          </a:r>
          <a:r>
            <a:rPr kumimoji="1" lang="en-US" altLang="ja-JP" sz="1050">
              <a:solidFill>
                <a:schemeClr val="dk1"/>
              </a:solidFill>
              <a:effectLst/>
              <a:latin typeface="+mn-ea"/>
              <a:ea typeface="+mn-ea"/>
              <a:cs typeface="+mn-cs"/>
            </a:rPr>
            <a:t>2020</a:t>
          </a:r>
          <a:r>
            <a:rPr kumimoji="1" lang="ja-JP" altLang="ja-JP" sz="1050">
              <a:solidFill>
                <a:schemeClr val="dk1"/>
              </a:solidFill>
              <a:effectLst/>
              <a:latin typeface="+mn-ea"/>
              <a:ea typeface="+mn-ea"/>
              <a:cs typeface="+mn-cs"/>
            </a:rPr>
            <a:t>」に基づき、実質公債費比率の政令指定都市中位程度の水準を保ちつつ、将来世代に大きな負担を残さないことを基本とした健全で持続可能な財政運営を図っていく。</a:t>
          </a:r>
          <a:endParaRPr lang="ja-JP" altLang="ja-JP" sz="1050">
            <a:effectLst/>
            <a:latin typeface="+mn-ea"/>
            <a:ea typeface="+mn-ea"/>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0" name="テキスト ボックス 369"/>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2" name="テキスト ボックス 37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84667</xdr:rowOff>
    </xdr:to>
    <xdr:cxnSp macro="">
      <xdr:nvCxnSpPr>
        <xdr:cNvPr id="374" name="直線コネクタ 373"/>
        <xdr:cNvCxnSpPr/>
      </xdr:nvCxnSpPr>
      <xdr:spPr>
        <a:xfrm flipV="1">
          <a:off x="17018000" y="6073422"/>
          <a:ext cx="0" cy="1555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5"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6" name="直線コネクタ 375"/>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77" name="公債費負担の状況最大値テキスト"/>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78" name="直線コネクタ 377"/>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27517</xdr:rowOff>
    </xdr:from>
    <xdr:to>
      <xdr:col>81</xdr:col>
      <xdr:colOff>44450</xdr:colOff>
      <xdr:row>38</xdr:row>
      <xdr:rowOff>148167</xdr:rowOff>
    </xdr:to>
    <xdr:cxnSp macro="">
      <xdr:nvCxnSpPr>
        <xdr:cNvPr id="379" name="直線コネクタ 378"/>
        <xdr:cNvCxnSpPr/>
      </xdr:nvCxnSpPr>
      <xdr:spPr>
        <a:xfrm flipV="1">
          <a:off x="16179800" y="6542617"/>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85672</xdr:rowOff>
    </xdr:from>
    <xdr:ext cx="762000" cy="259045"/>
    <xdr:sp macro="" textlink="">
      <xdr:nvSpPr>
        <xdr:cNvPr id="380" name="公債費負担の状況平均値テキスト"/>
        <xdr:cNvSpPr txBox="1"/>
      </xdr:nvSpPr>
      <xdr:spPr>
        <a:xfrm>
          <a:off x="17106900" y="677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113595</xdr:rowOff>
    </xdr:from>
    <xdr:to>
      <xdr:col>81</xdr:col>
      <xdr:colOff>95250</xdr:colOff>
      <xdr:row>40</xdr:row>
      <xdr:rowOff>43745</xdr:rowOff>
    </xdr:to>
    <xdr:sp macro="" textlink="">
      <xdr:nvSpPr>
        <xdr:cNvPr id="381" name="フローチャート: 判断 380"/>
        <xdr:cNvSpPr/>
      </xdr:nvSpPr>
      <xdr:spPr>
        <a:xfrm>
          <a:off x="169672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148167</xdr:rowOff>
    </xdr:from>
    <xdr:to>
      <xdr:col>77</xdr:col>
      <xdr:colOff>44450</xdr:colOff>
      <xdr:row>39</xdr:row>
      <xdr:rowOff>83961</xdr:rowOff>
    </xdr:to>
    <xdr:cxnSp macro="">
      <xdr:nvCxnSpPr>
        <xdr:cNvPr id="382" name="直線コネクタ 381"/>
        <xdr:cNvCxnSpPr/>
      </xdr:nvCxnSpPr>
      <xdr:spPr>
        <a:xfrm flipV="1">
          <a:off x="15290800" y="6663267"/>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4" name="テキスト ボックス 383"/>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83961</xdr:rowOff>
    </xdr:from>
    <xdr:to>
      <xdr:col>72</xdr:col>
      <xdr:colOff>203200</xdr:colOff>
      <xdr:row>39</xdr:row>
      <xdr:rowOff>150989</xdr:rowOff>
    </xdr:to>
    <xdr:cxnSp macro="">
      <xdr:nvCxnSpPr>
        <xdr:cNvPr id="385" name="直線コネクタ 384"/>
        <xdr:cNvCxnSpPr/>
      </xdr:nvCxnSpPr>
      <xdr:spPr>
        <a:xfrm flipV="1">
          <a:off x="14401800" y="67705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79022</xdr:rowOff>
    </xdr:from>
    <xdr:to>
      <xdr:col>73</xdr:col>
      <xdr:colOff>44450</xdr:colOff>
      <xdr:row>42</xdr:row>
      <xdr:rowOff>9172</xdr:rowOff>
    </xdr:to>
    <xdr:sp macro="" textlink="">
      <xdr:nvSpPr>
        <xdr:cNvPr id="386" name="フローチャート: 判断 385"/>
        <xdr:cNvSpPr/>
      </xdr:nvSpPr>
      <xdr:spPr>
        <a:xfrm>
          <a:off x="15240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165399</xdr:rowOff>
    </xdr:from>
    <xdr:ext cx="762000" cy="259045"/>
    <xdr:sp macro="" textlink="">
      <xdr:nvSpPr>
        <xdr:cNvPr id="387" name="テキスト ボックス 386"/>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150989</xdr:rowOff>
    </xdr:from>
    <xdr:to>
      <xdr:col>68</xdr:col>
      <xdr:colOff>152400</xdr:colOff>
      <xdr:row>40</xdr:row>
      <xdr:rowOff>86783</xdr:rowOff>
    </xdr:to>
    <xdr:cxnSp macro="">
      <xdr:nvCxnSpPr>
        <xdr:cNvPr id="388" name="直線コネクタ 387"/>
        <xdr:cNvCxnSpPr/>
      </xdr:nvCxnSpPr>
      <xdr:spPr>
        <a:xfrm flipV="1">
          <a:off x="13512800" y="6837539"/>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159455</xdr:rowOff>
    </xdr:from>
    <xdr:to>
      <xdr:col>68</xdr:col>
      <xdr:colOff>203200</xdr:colOff>
      <xdr:row>42</xdr:row>
      <xdr:rowOff>89605</xdr:rowOff>
    </xdr:to>
    <xdr:sp macro="" textlink="">
      <xdr:nvSpPr>
        <xdr:cNvPr id="389" name="フローチャート: 判断 388"/>
        <xdr:cNvSpPr/>
      </xdr:nvSpPr>
      <xdr:spPr>
        <a:xfrm>
          <a:off x="14351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74382</xdr:rowOff>
    </xdr:from>
    <xdr:ext cx="762000" cy="259045"/>
    <xdr:sp macro="" textlink="">
      <xdr:nvSpPr>
        <xdr:cNvPr id="390" name="テキスト ボックス 389"/>
        <xdr:cNvSpPr txBox="1"/>
      </xdr:nvSpPr>
      <xdr:spPr>
        <a:xfrm>
          <a:off x="14020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1" name="フローチャート: 判断 390"/>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114599</xdr:rowOff>
    </xdr:from>
    <xdr:ext cx="762000" cy="259045"/>
    <xdr:sp macro="" textlink="">
      <xdr:nvSpPr>
        <xdr:cNvPr id="392" name="テキスト ボックス 391"/>
        <xdr:cNvSpPr txBox="1"/>
      </xdr:nvSpPr>
      <xdr:spPr>
        <a:xfrm>
          <a:off x="13131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148167</xdr:rowOff>
    </xdr:from>
    <xdr:to>
      <xdr:col>81</xdr:col>
      <xdr:colOff>95250</xdr:colOff>
      <xdr:row>38</xdr:row>
      <xdr:rowOff>78316</xdr:rowOff>
    </xdr:to>
    <xdr:sp macro="" textlink="">
      <xdr:nvSpPr>
        <xdr:cNvPr id="398" name="楕円 397"/>
        <xdr:cNvSpPr/>
      </xdr:nvSpPr>
      <xdr:spPr>
        <a:xfrm>
          <a:off x="16967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164694</xdr:rowOff>
    </xdr:from>
    <xdr:ext cx="762000" cy="259045"/>
    <xdr:sp macro="" textlink="">
      <xdr:nvSpPr>
        <xdr:cNvPr id="399" name="公債費負担の状況該当値テキスト"/>
        <xdr:cNvSpPr txBox="1"/>
      </xdr:nvSpPr>
      <xdr:spPr>
        <a:xfrm>
          <a:off x="171069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97367</xdr:rowOff>
    </xdr:from>
    <xdr:to>
      <xdr:col>77</xdr:col>
      <xdr:colOff>95250</xdr:colOff>
      <xdr:row>39</xdr:row>
      <xdr:rowOff>27517</xdr:rowOff>
    </xdr:to>
    <xdr:sp macro="" textlink="">
      <xdr:nvSpPr>
        <xdr:cNvPr id="400" name="楕円 399"/>
        <xdr:cNvSpPr/>
      </xdr:nvSpPr>
      <xdr:spPr>
        <a:xfrm>
          <a:off x="16129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37694</xdr:rowOff>
    </xdr:from>
    <xdr:ext cx="736600" cy="259045"/>
    <xdr:sp macro="" textlink="">
      <xdr:nvSpPr>
        <xdr:cNvPr id="401" name="テキスト ボックス 400"/>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33161</xdr:rowOff>
    </xdr:from>
    <xdr:to>
      <xdr:col>73</xdr:col>
      <xdr:colOff>44450</xdr:colOff>
      <xdr:row>39</xdr:row>
      <xdr:rowOff>134761</xdr:rowOff>
    </xdr:to>
    <xdr:sp macro="" textlink="">
      <xdr:nvSpPr>
        <xdr:cNvPr id="402" name="楕円 401"/>
        <xdr:cNvSpPr/>
      </xdr:nvSpPr>
      <xdr:spPr>
        <a:xfrm>
          <a:off x="15240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144938</xdr:rowOff>
    </xdr:from>
    <xdr:ext cx="762000" cy="259045"/>
    <xdr:sp macro="" textlink="">
      <xdr:nvSpPr>
        <xdr:cNvPr id="403" name="テキスト ボックス 402"/>
        <xdr:cNvSpPr txBox="1"/>
      </xdr:nvSpPr>
      <xdr:spPr>
        <a:xfrm>
          <a:off x="14909800" y="64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100189</xdr:rowOff>
    </xdr:from>
    <xdr:to>
      <xdr:col>68</xdr:col>
      <xdr:colOff>203200</xdr:colOff>
      <xdr:row>40</xdr:row>
      <xdr:rowOff>30339</xdr:rowOff>
    </xdr:to>
    <xdr:sp macro="" textlink="">
      <xdr:nvSpPr>
        <xdr:cNvPr id="404" name="楕円 403"/>
        <xdr:cNvSpPr/>
      </xdr:nvSpPr>
      <xdr:spPr>
        <a:xfrm>
          <a:off x="14351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40516</xdr:rowOff>
    </xdr:from>
    <xdr:ext cx="762000" cy="259045"/>
    <xdr:sp macro="" textlink="">
      <xdr:nvSpPr>
        <xdr:cNvPr id="405" name="テキスト ボックス 404"/>
        <xdr:cNvSpPr txBox="1"/>
      </xdr:nvSpPr>
      <xdr:spPr>
        <a:xfrm>
          <a:off x="14020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406" name="楕円 405"/>
        <xdr:cNvSpPr/>
      </xdr:nvSpPr>
      <xdr:spPr>
        <a:xfrm>
          <a:off x="13462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407" name="テキスト ボックス 406"/>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ea"/>
              <a:ea typeface="+mn-ea"/>
              <a:cs typeface="+mn-cs"/>
            </a:rPr>
            <a:t>　将来負担比率については、震災復興事業に伴う多額の市債発行によって市債残高が高水準であったものの、その後の厳格な起債管理や満期一括償還に備えた堅実な公債基金の積立などにより、着実に比率の改善に取り組んでおり、類似団体平均を下回っている。平成</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年度は、一般会計等以外に係る地方債残高の減等により公営企業債等繰入見込額が減少（△</a:t>
          </a:r>
          <a:r>
            <a:rPr kumimoji="1" lang="en-US" altLang="ja-JP" sz="1100">
              <a:solidFill>
                <a:schemeClr val="dk1"/>
              </a:solidFill>
              <a:effectLst/>
              <a:latin typeface="+mn-ea"/>
              <a:ea typeface="+mn-ea"/>
              <a:cs typeface="+mn-cs"/>
            </a:rPr>
            <a:t>92</a:t>
          </a:r>
          <a:r>
            <a:rPr kumimoji="1" lang="ja-JP" altLang="ja-JP" sz="1100">
              <a:solidFill>
                <a:schemeClr val="dk1"/>
              </a:solidFill>
              <a:effectLst/>
              <a:latin typeface="+mn-ea"/>
              <a:ea typeface="+mn-ea"/>
              <a:cs typeface="+mn-cs"/>
            </a:rPr>
            <a:t>億円）したことや、支給率の改定等により退職手当負担見込額が減少（△</a:t>
          </a:r>
          <a:r>
            <a:rPr kumimoji="1" lang="en-US" altLang="ja-JP" sz="1100">
              <a:solidFill>
                <a:schemeClr val="dk1"/>
              </a:solidFill>
              <a:effectLst/>
              <a:latin typeface="+mn-ea"/>
              <a:ea typeface="+mn-ea"/>
              <a:cs typeface="+mn-cs"/>
            </a:rPr>
            <a:t>74</a:t>
          </a:r>
          <a:r>
            <a:rPr kumimoji="1" lang="ja-JP" altLang="ja-JP" sz="1100">
              <a:solidFill>
                <a:schemeClr val="dk1"/>
              </a:solidFill>
              <a:effectLst/>
              <a:latin typeface="+mn-ea"/>
              <a:ea typeface="+mn-ea"/>
              <a:cs typeface="+mn-cs"/>
            </a:rPr>
            <a:t>億円）したため、前年度から</a:t>
          </a:r>
          <a:r>
            <a:rPr kumimoji="1" lang="en-US" altLang="ja-JP" sz="1100">
              <a:solidFill>
                <a:schemeClr val="dk1"/>
              </a:solidFill>
              <a:effectLst/>
              <a:latin typeface="+mn-ea"/>
              <a:ea typeface="+mn-ea"/>
              <a:cs typeface="+mn-cs"/>
            </a:rPr>
            <a:t>7.8</a:t>
          </a:r>
          <a:r>
            <a:rPr kumimoji="1" lang="ja-JP" altLang="ja-JP" sz="1100">
              <a:solidFill>
                <a:schemeClr val="dk1"/>
              </a:solidFill>
              <a:effectLst/>
              <a:latin typeface="+mn-ea"/>
              <a:ea typeface="+mn-ea"/>
              <a:cs typeface="+mn-cs"/>
            </a:rPr>
            <a:t>ポイント改善した。今後も、行財政改革の取り組みを着実に進め、将来負担の軽減に取り組んでいく。</a:t>
          </a:r>
          <a:endParaRPr lang="ja-JP" altLang="ja-JP">
            <a:effectLst/>
            <a:latin typeface="+mn-ea"/>
            <a:ea typeface="+mn-ea"/>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136652</xdr:rowOff>
    </xdr:to>
    <xdr:cxnSp macro="">
      <xdr:nvCxnSpPr>
        <xdr:cNvPr id="436" name="直線コネクタ 435"/>
        <xdr:cNvCxnSpPr/>
      </xdr:nvCxnSpPr>
      <xdr:spPr>
        <a:xfrm flipV="1">
          <a:off x="17018000" y="2370667"/>
          <a:ext cx="0" cy="15378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108729</xdr:rowOff>
    </xdr:from>
    <xdr:ext cx="762000" cy="259045"/>
    <xdr:sp macro="" textlink="">
      <xdr:nvSpPr>
        <xdr:cNvPr id="437" name="将来負担の状況最小値テキスト"/>
        <xdr:cNvSpPr txBox="1"/>
      </xdr:nvSpPr>
      <xdr:spPr>
        <a:xfrm>
          <a:off x="17106900" y="388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136652</xdr:rowOff>
    </xdr:from>
    <xdr:to>
      <xdr:col>81</xdr:col>
      <xdr:colOff>133350</xdr:colOff>
      <xdr:row>22</xdr:row>
      <xdr:rowOff>136652</xdr:rowOff>
    </xdr:to>
    <xdr:cxnSp macro="">
      <xdr:nvCxnSpPr>
        <xdr:cNvPr id="438" name="直線コネクタ 437"/>
        <xdr:cNvCxnSpPr/>
      </xdr:nvCxnSpPr>
      <xdr:spPr>
        <a:xfrm>
          <a:off x="16929100" y="390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27093</xdr:rowOff>
    </xdr:from>
    <xdr:to>
      <xdr:col>81</xdr:col>
      <xdr:colOff>44450</xdr:colOff>
      <xdr:row>17</xdr:row>
      <xdr:rowOff>89831</xdr:rowOff>
    </xdr:to>
    <xdr:cxnSp macro="">
      <xdr:nvCxnSpPr>
        <xdr:cNvPr id="441" name="直線コネクタ 440"/>
        <xdr:cNvCxnSpPr/>
      </xdr:nvCxnSpPr>
      <xdr:spPr>
        <a:xfrm flipV="1">
          <a:off x="16179800" y="2941743"/>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162323</xdr:rowOff>
    </xdr:from>
    <xdr:ext cx="762000" cy="259045"/>
    <xdr:sp macro="" textlink="">
      <xdr:nvSpPr>
        <xdr:cNvPr id="442" name="将来負担の状況平均値テキスト"/>
        <xdr:cNvSpPr txBox="1"/>
      </xdr:nvSpPr>
      <xdr:spPr>
        <a:xfrm>
          <a:off x="17106900" y="307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18796</xdr:rowOff>
    </xdr:from>
    <xdr:to>
      <xdr:col>81</xdr:col>
      <xdr:colOff>95250</xdr:colOff>
      <xdr:row>18</xdr:row>
      <xdr:rowOff>120396</xdr:rowOff>
    </xdr:to>
    <xdr:sp macro="" textlink="">
      <xdr:nvSpPr>
        <xdr:cNvPr id="443" name="フローチャート: 判断 442"/>
        <xdr:cNvSpPr/>
      </xdr:nvSpPr>
      <xdr:spPr>
        <a:xfrm>
          <a:off x="169672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89831</xdr:rowOff>
    </xdr:from>
    <xdr:to>
      <xdr:col>77</xdr:col>
      <xdr:colOff>44450</xdr:colOff>
      <xdr:row>17</xdr:row>
      <xdr:rowOff>99483</xdr:rowOff>
    </xdr:to>
    <xdr:cxnSp macro="">
      <xdr:nvCxnSpPr>
        <xdr:cNvPr id="444" name="直線コネクタ 443"/>
        <xdr:cNvCxnSpPr/>
      </xdr:nvCxnSpPr>
      <xdr:spPr>
        <a:xfrm flipV="1">
          <a:off x="15290800" y="300448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86360</xdr:rowOff>
    </xdr:from>
    <xdr:to>
      <xdr:col>77</xdr:col>
      <xdr:colOff>95250</xdr:colOff>
      <xdr:row>19</xdr:row>
      <xdr:rowOff>16510</xdr:rowOff>
    </xdr:to>
    <xdr:sp macro="" textlink="">
      <xdr:nvSpPr>
        <xdr:cNvPr id="445" name="フローチャート: 判断 444"/>
        <xdr:cNvSpPr/>
      </xdr:nvSpPr>
      <xdr:spPr>
        <a:xfrm>
          <a:off x="16129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1287</xdr:rowOff>
    </xdr:from>
    <xdr:ext cx="736600" cy="259045"/>
    <xdr:sp macro="" textlink="">
      <xdr:nvSpPr>
        <xdr:cNvPr id="446" name="テキスト ボックス 445"/>
        <xdr:cNvSpPr txBox="1"/>
      </xdr:nvSpPr>
      <xdr:spPr>
        <a:xfrm>
          <a:off x="15798800" y="325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99483</xdr:rowOff>
    </xdr:from>
    <xdr:to>
      <xdr:col>72</xdr:col>
      <xdr:colOff>203200</xdr:colOff>
      <xdr:row>17</xdr:row>
      <xdr:rowOff>101092</xdr:rowOff>
    </xdr:to>
    <xdr:cxnSp macro="">
      <xdr:nvCxnSpPr>
        <xdr:cNvPr id="447" name="直線コネクタ 446"/>
        <xdr:cNvCxnSpPr/>
      </xdr:nvCxnSpPr>
      <xdr:spPr>
        <a:xfrm flipV="1">
          <a:off x="14401800" y="3014133"/>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164380</xdr:rowOff>
    </xdr:from>
    <xdr:to>
      <xdr:col>73</xdr:col>
      <xdr:colOff>44450</xdr:colOff>
      <xdr:row>19</xdr:row>
      <xdr:rowOff>94530</xdr:rowOff>
    </xdr:to>
    <xdr:sp macro="" textlink="">
      <xdr:nvSpPr>
        <xdr:cNvPr id="448" name="フローチャート: 判断 447"/>
        <xdr:cNvSpPr/>
      </xdr:nvSpPr>
      <xdr:spPr>
        <a:xfrm>
          <a:off x="15240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79307</xdr:rowOff>
    </xdr:from>
    <xdr:ext cx="762000" cy="259045"/>
    <xdr:sp macro="" textlink="">
      <xdr:nvSpPr>
        <xdr:cNvPr id="449" name="テキスト ボックス 448"/>
        <xdr:cNvSpPr txBox="1"/>
      </xdr:nvSpPr>
      <xdr:spPr>
        <a:xfrm>
          <a:off x="14909800" y="333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101092</xdr:rowOff>
    </xdr:from>
    <xdr:to>
      <xdr:col>68</xdr:col>
      <xdr:colOff>152400</xdr:colOff>
      <xdr:row>17</xdr:row>
      <xdr:rowOff>148548</xdr:rowOff>
    </xdr:to>
    <xdr:cxnSp macro="">
      <xdr:nvCxnSpPr>
        <xdr:cNvPr id="450" name="直線コネクタ 449"/>
        <xdr:cNvCxnSpPr/>
      </xdr:nvCxnSpPr>
      <xdr:spPr>
        <a:xfrm flipV="1">
          <a:off x="13512800" y="3015742"/>
          <a:ext cx="8890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19</xdr:row>
      <xdr:rowOff>61299</xdr:rowOff>
    </xdr:from>
    <xdr:to>
      <xdr:col>68</xdr:col>
      <xdr:colOff>203200</xdr:colOff>
      <xdr:row>19</xdr:row>
      <xdr:rowOff>162899</xdr:rowOff>
    </xdr:to>
    <xdr:sp macro="" textlink="">
      <xdr:nvSpPr>
        <xdr:cNvPr id="451" name="フローチャート: 判断 450"/>
        <xdr:cNvSpPr/>
      </xdr:nvSpPr>
      <xdr:spPr>
        <a:xfrm>
          <a:off x="14351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147676</xdr:rowOff>
    </xdr:from>
    <xdr:ext cx="762000" cy="259045"/>
    <xdr:sp macro="" textlink="">
      <xdr:nvSpPr>
        <xdr:cNvPr id="452" name="テキスト ボックス 451"/>
        <xdr:cNvSpPr txBox="1"/>
      </xdr:nvSpPr>
      <xdr:spPr>
        <a:xfrm>
          <a:off x="14020800" y="340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127254</xdr:rowOff>
    </xdr:from>
    <xdr:to>
      <xdr:col>64</xdr:col>
      <xdr:colOff>152400</xdr:colOff>
      <xdr:row>20</xdr:row>
      <xdr:rowOff>57404</xdr:rowOff>
    </xdr:to>
    <xdr:sp macro="" textlink="">
      <xdr:nvSpPr>
        <xdr:cNvPr id="453" name="フローチャート: 判断 452"/>
        <xdr:cNvSpPr/>
      </xdr:nvSpPr>
      <xdr:spPr>
        <a:xfrm>
          <a:off x="13462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42181</xdr:rowOff>
    </xdr:from>
    <xdr:ext cx="762000" cy="259045"/>
    <xdr:sp macro="" textlink="">
      <xdr:nvSpPr>
        <xdr:cNvPr id="454" name="テキスト ボックス 453"/>
        <xdr:cNvSpPr txBox="1"/>
      </xdr:nvSpPr>
      <xdr:spPr>
        <a:xfrm>
          <a:off x="13131800" y="347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147743</xdr:rowOff>
    </xdr:from>
    <xdr:to>
      <xdr:col>81</xdr:col>
      <xdr:colOff>95250</xdr:colOff>
      <xdr:row>17</xdr:row>
      <xdr:rowOff>77893</xdr:rowOff>
    </xdr:to>
    <xdr:sp macro="" textlink="">
      <xdr:nvSpPr>
        <xdr:cNvPr id="460" name="楕円 459"/>
        <xdr:cNvSpPr/>
      </xdr:nvSpPr>
      <xdr:spPr>
        <a:xfrm>
          <a:off x="16967200" y="289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164270</xdr:rowOff>
    </xdr:from>
    <xdr:ext cx="762000" cy="259045"/>
    <xdr:sp macro="" textlink="">
      <xdr:nvSpPr>
        <xdr:cNvPr id="461" name="将来負担の状況該当値テキスト"/>
        <xdr:cNvSpPr txBox="1"/>
      </xdr:nvSpPr>
      <xdr:spPr>
        <a:xfrm>
          <a:off x="17106900" y="273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39031</xdr:rowOff>
    </xdr:from>
    <xdr:to>
      <xdr:col>77</xdr:col>
      <xdr:colOff>95250</xdr:colOff>
      <xdr:row>17</xdr:row>
      <xdr:rowOff>140631</xdr:rowOff>
    </xdr:to>
    <xdr:sp macro="" textlink="">
      <xdr:nvSpPr>
        <xdr:cNvPr id="462" name="楕円 461"/>
        <xdr:cNvSpPr/>
      </xdr:nvSpPr>
      <xdr:spPr>
        <a:xfrm>
          <a:off x="16129000" y="295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150808</xdr:rowOff>
    </xdr:from>
    <xdr:ext cx="736600" cy="259045"/>
    <xdr:sp macro="" textlink="">
      <xdr:nvSpPr>
        <xdr:cNvPr id="463" name="テキスト ボックス 462"/>
        <xdr:cNvSpPr txBox="1"/>
      </xdr:nvSpPr>
      <xdr:spPr>
        <a:xfrm>
          <a:off x="15798800" y="272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48683</xdr:rowOff>
    </xdr:from>
    <xdr:to>
      <xdr:col>73</xdr:col>
      <xdr:colOff>44450</xdr:colOff>
      <xdr:row>17</xdr:row>
      <xdr:rowOff>150283</xdr:rowOff>
    </xdr:to>
    <xdr:sp macro="" textlink="">
      <xdr:nvSpPr>
        <xdr:cNvPr id="464" name="楕円 463"/>
        <xdr:cNvSpPr/>
      </xdr:nvSpPr>
      <xdr:spPr>
        <a:xfrm>
          <a:off x="15240000" y="29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160460</xdr:rowOff>
    </xdr:from>
    <xdr:ext cx="762000" cy="259045"/>
    <xdr:sp macro="" textlink="">
      <xdr:nvSpPr>
        <xdr:cNvPr id="465" name="テキスト ボックス 464"/>
        <xdr:cNvSpPr txBox="1"/>
      </xdr:nvSpPr>
      <xdr:spPr>
        <a:xfrm>
          <a:off x="14909800" y="273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50292</xdr:rowOff>
    </xdr:from>
    <xdr:to>
      <xdr:col>68</xdr:col>
      <xdr:colOff>203200</xdr:colOff>
      <xdr:row>17</xdr:row>
      <xdr:rowOff>151892</xdr:rowOff>
    </xdr:to>
    <xdr:sp macro="" textlink="">
      <xdr:nvSpPr>
        <xdr:cNvPr id="466" name="楕円 465"/>
        <xdr:cNvSpPr/>
      </xdr:nvSpPr>
      <xdr:spPr>
        <a:xfrm>
          <a:off x="14351000" y="296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162069</xdr:rowOff>
    </xdr:from>
    <xdr:ext cx="762000" cy="259045"/>
    <xdr:sp macro="" textlink="">
      <xdr:nvSpPr>
        <xdr:cNvPr id="467" name="テキスト ボックス 466"/>
        <xdr:cNvSpPr txBox="1"/>
      </xdr:nvSpPr>
      <xdr:spPr>
        <a:xfrm>
          <a:off x="14020800" y="273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97748</xdr:rowOff>
    </xdr:from>
    <xdr:to>
      <xdr:col>64</xdr:col>
      <xdr:colOff>152400</xdr:colOff>
      <xdr:row>18</xdr:row>
      <xdr:rowOff>27898</xdr:rowOff>
    </xdr:to>
    <xdr:sp macro="" textlink="">
      <xdr:nvSpPr>
        <xdr:cNvPr id="468" name="楕円 467"/>
        <xdr:cNvSpPr/>
      </xdr:nvSpPr>
      <xdr:spPr>
        <a:xfrm>
          <a:off x="13462000" y="301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38075</xdr:rowOff>
    </xdr:from>
    <xdr:ext cx="762000" cy="259045"/>
    <xdr:sp macro="" textlink="">
      <xdr:nvSpPr>
        <xdr:cNvPr id="469" name="テキスト ボックス 468"/>
        <xdr:cNvSpPr txBox="1"/>
      </xdr:nvSpPr>
      <xdr:spPr>
        <a:xfrm>
          <a:off x="13131800" y="278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1,538,025
1,489,820
557.02
816,166,200
801,142,891
2,039,686
438,756,055
1,095,733,561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人口千人当たりの職員数が類似団体平均と比べて多く、人件費に関する経常収支比率は</a:t>
          </a:r>
          <a:r>
            <a:rPr kumimoji="1" lang="en-US" altLang="ja-JP" sz="1100">
              <a:solidFill>
                <a:schemeClr val="dk1"/>
              </a:solidFill>
              <a:effectLst/>
              <a:latin typeface="+mn-ea"/>
              <a:ea typeface="+mn-ea"/>
              <a:cs typeface="+mn-cs"/>
            </a:rPr>
            <a:t>35.5</a:t>
          </a:r>
          <a:r>
            <a:rPr kumimoji="1" lang="ja-JP" altLang="ja-JP" sz="1100">
              <a:solidFill>
                <a:schemeClr val="dk1"/>
              </a:solidFill>
              <a:effectLst/>
              <a:latin typeface="+mn-ea"/>
              <a:ea typeface="+mn-ea"/>
              <a:cs typeface="+mn-cs"/>
            </a:rPr>
            <a:t>％、人件費の人口</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人当たり決算額は</a:t>
          </a:r>
          <a:r>
            <a:rPr kumimoji="1" lang="en-US" altLang="ja-JP" sz="1100">
              <a:solidFill>
                <a:schemeClr val="dk1"/>
              </a:solidFill>
              <a:effectLst/>
              <a:latin typeface="+mn-ea"/>
              <a:ea typeface="+mn-ea"/>
              <a:cs typeface="+mn-cs"/>
            </a:rPr>
            <a:t>120,111</a:t>
          </a:r>
          <a:r>
            <a:rPr kumimoji="1" lang="ja-JP" altLang="ja-JP" sz="1100">
              <a:solidFill>
                <a:schemeClr val="dk1"/>
              </a:solidFill>
              <a:effectLst/>
              <a:latin typeface="+mn-ea"/>
              <a:ea typeface="+mn-ea"/>
              <a:cs typeface="+mn-cs"/>
            </a:rPr>
            <a:t>円と類似団体平均と比べて高い水準にある。</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震災以降、行財政改革を着実に進め、</a:t>
          </a:r>
          <a:r>
            <a:rPr kumimoji="1" lang="ja-JP" altLang="ja-JP" sz="1100">
              <a:solidFill>
                <a:schemeClr val="dk1"/>
              </a:solidFill>
              <a:effectLst/>
              <a:latin typeface="+mn-ea"/>
              <a:ea typeface="+mn-ea"/>
              <a:cs typeface="+mn-cs"/>
            </a:rPr>
            <a:t>外郭団体への派遣職員も含めた職員総定数</a:t>
          </a:r>
          <a:r>
            <a:rPr kumimoji="1" lang="en-US" altLang="ja-JP" sz="1100">
              <a:solidFill>
                <a:schemeClr val="dk1"/>
              </a:solidFill>
              <a:effectLst/>
              <a:latin typeface="+mn-ea"/>
              <a:ea typeface="+mn-ea"/>
              <a:cs typeface="+mn-cs"/>
            </a:rPr>
            <a:t>7,514</a:t>
          </a:r>
          <a:r>
            <a:rPr kumimoji="1" lang="ja-JP" altLang="ja-JP" sz="1100">
              <a:solidFill>
                <a:schemeClr val="dk1"/>
              </a:solidFill>
              <a:effectLst/>
              <a:latin typeface="+mn-ea"/>
              <a:ea typeface="+mn-ea"/>
              <a:cs typeface="+mn-cs"/>
            </a:rPr>
            <a:t>人の削減を行ってきている。引き続き、「神戸市行財政改革</a:t>
          </a:r>
          <a:r>
            <a:rPr kumimoji="1" lang="en-US" altLang="ja-JP" sz="1100">
              <a:solidFill>
                <a:schemeClr val="dk1"/>
              </a:solidFill>
              <a:effectLst/>
              <a:latin typeface="+mn-ea"/>
              <a:ea typeface="+mn-ea"/>
              <a:cs typeface="+mn-cs"/>
            </a:rPr>
            <a:t>2020</a:t>
          </a:r>
          <a:r>
            <a:rPr kumimoji="1" lang="ja-JP" altLang="ja-JP" sz="1100">
              <a:solidFill>
                <a:schemeClr val="dk1"/>
              </a:solidFill>
              <a:effectLst/>
              <a:latin typeface="+mn-ea"/>
              <a:ea typeface="+mn-ea"/>
              <a:cs typeface="+mn-cs"/>
            </a:rPr>
            <a:t>」に基づき、効率的かつ適正な職員配置、組織体制の構築により、人件費の抑制を図っていく。</a:t>
          </a:r>
          <a:endParaRPr lang="ja-JP" altLang="ja-JP" sz="1100">
            <a:effectLst/>
            <a:latin typeface="+mn-ea"/>
            <a:ea typeface="+mn-ea"/>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50800</xdr:rowOff>
    </xdr:from>
    <xdr:to>
      <xdr:col>24</xdr:col>
      <xdr:colOff>25400</xdr:colOff>
      <xdr:row>41</xdr:row>
      <xdr:rowOff>82550</xdr:rowOff>
    </xdr:to>
    <xdr:cxnSp macro="">
      <xdr:nvCxnSpPr>
        <xdr:cNvPr id="61" name="直線コネクタ 60"/>
        <xdr:cNvCxnSpPr/>
      </xdr:nvCxnSpPr>
      <xdr:spPr>
        <a:xfrm flipV="1">
          <a:off x="4826000" y="5880100"/>
          <a:ext cx="0" cy="1231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54627</xdr:rowOff>
    </xdr:from>
    <xdr:ext cx="762000" cy="259045"/>
    <xdr:sp macro="" textlink="">
      <xdr:nvSpPr>
        <xdr:cNvPr id="62" name="人件費最小値テキスト"/>
        <xdr:cNvSpPr txBox="1"/>
      </xdr:nvSpPr>
      <xdr:spPr>
        <a:xfrm>
          <a:off x="49149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82550</xdr:rowOff>
    </xdr:from>
    <xdr:to>
      <xdr:col>24</xdr:col>
      <xdr:colOff>114300</xdr:colOff>
      <xdr:row>41</xdr:row>
      <xdr:rowOff>82550</xdr:rowOff>
    </xdr:to>
    <xdr:cxnSp macro="">
      <xdr:nvCxnSpPr>
        <xdr:cNvPr id="63" name="直線コネクタ 62"/>
        <xdr:cNvCxnSpPr/>
      </xdr:nvCxnSpPr>
      <xdr:spPr>
        <a:xfrm>
          <a:off x="47371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137177</xdr:rowOff>
    </xdr:from>
    <xdr:ext cx="762000" cy="259045"/>
    <xdr:sp macro="" textlink="">
      <xdr:nvSpPr>
        <xdr:cNvPr id="64"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50800</xdr:rowOff>
    </xdr:from>
    <xdr:to>
      <xdr:col>24</xdr:col>
      <xdr:colOff>114300</xdr:colOff>
      <xdr:row>34</xdr:row>
      <xdr:rowOff>50800</xdr:rowOff>
    </xdr:to>
    <xdr:cxnSp macro="">
      <xdr:nvCxnSpPr>
        <xdr:cNvPr id="65" name="直線コネクタ 64"/>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82550</xdr:rowOff>
    </xdr:from>
    <xdr:to>
      <xdr:col>24</xdr:col>
      <xdr:colOff>25400</xdr:colOff>
      <xdr:row>41</xdr:row>
      <xdr:rowOff>82550</xdr:rowOff>
    </xdr:to>
    <xdr:cxnSp macro="">
      <xdr:nvCxnSpPr>
        <xdr:cNvPr id="66" name="直線コネクタ 65"/>
        <xdr:cNvCxnSpPr/>
      </xdr:nvCxnSpPr>
      <xdr:spPr>
        <a:xfrm>
          <a:off x="3987800" y="711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41927</xdr:rowOff>
    </xdr:from>
    <xdr:ext cx="762000" cy="259045"/>
    <xdr:sp macro="" textlink="">
      <xdr:nvSpPr>
        <xdr:cNvPr id="67" name="人件費平均値テキスト"/>
        <xdr:cNvSpPr txBox="1"/>
      </xdr:nvSpPr>
      <xdr:spPr>
        <a:xfrm>
          <a:off x="4914900" y="638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25400</xdr:rowOff>
    </xdr:from>
    <xdr:to>
      <xdr:col>24</xdr:col>
      <xdr:colOff>76200</xdr:colOff>
      <xdr:row>38</xdr:row>
      <xdr:rowOff>127000</xdr:rowOff>
    </xdr:to>
    <xdr:sp macro="" textlink="">
      <xdr:nvSpPr>
        <xdr:cNvPr id="68" name="フローチャート: 判断 67"/>
        <xdr:cNvSpPr/>
      </xdr:nvSpPr>
      <xdr:spPr>
        <a:xfrm>
          <a:off x="47752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41</xdr:row>
      <xdr:rowOff>82550</xdr:rowOff>
    </xdr:to>
    <xdr:cxnSp macro="">
      <xdr:nvCxnSpPr>
        <xdr:cNvPr id="69" name="直線コネクタ 68"/>
        <xdr:cNvCxnSpPr/>
      </xdr:nvCxnSpPr>
      <xdr:spPr>
        <a:xfrm>
          <a:off x="3098800" y="6070600"/>
          <a:ext cx="889000" cy="104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50800</xdr:rowOff>
    </xdr:from>
    <xdr:to>
      <xdr:col>20</xdr:col>
      <xdr:colOff>38100</xdr:colOff>
      <xdr:row>38</xdr:row>
      <xdr:rowOff>152400</xdr:rowOff>
    </xdr:to>
    <xdr:sp macro="" textlink="">
      <xdr:nvSpPr>
        <xdr:cNvPr id="70" name="フローチャート: 判断 69"/>
        <xdr:cNvSpPr/>
      </xdr:nvSpPr>
      <xdr:spPr>
        <a:xfrm>
          <a:off x="3937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35</xdr:row>
      <xdr:rowOff>69850</xdr:rowOff>
    </xdr:to>
    <xdr:cxnSp macro="">
      <xdr:nvCxnSpPr>
        <xdr:cNvPr id="72" name="直線コネクタ 71"/>
        <xdr:cNvCxnSpPr/>
      </xdr:nvCxnSpPr>
      <xdr:spPr>
        <a:xfrm>
          <a:off x="2209800" y="603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32</xdr:row>
      <xdr:rowOff>63500</xdr:rowOff>
    </xdr:from>
    <xdr:to>
      <xdr:col>15</xdr:col>
      <xdr:colOff>149225</xdr:colOff>
      <xdr:row>32</xdr:row>
      <xdr:rowOff>165100</xdr:rowOff>
    </xdr:to>
    <xdr:sp macro="" textlink="">
      <xdr:nvSpPr>
        <xdr:cNvPr id="73" name="フローチャート: 判断 72"/>
        <xdr:cNvSpPr/>
      </xdr:nvSpPr>
      <xdr:spPr>
        <a:xfrm>
          <a:off x="3048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3827</xdr:rowOff>
    </xdr:from>
    <xdr:ext cx="762000" cy="259045"/>
    <xdr:sp macro="" textlink="">
      <xdr:nvSpPr>
        <xdr:cNvPr id="74" name="テキスト ボックス 73"/>
        <xdr:cNvSpPr txBox="1"/>
      </xdr:nvSpPr>
      <xdr:spPr>
        <a:xfrm>
          <a:off x="2717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31750</xdr:rowOff>
    </xdr:from>
    <xdr:to>
      <xdr:col>11</xdr:col>
      <xdr:colOff>9525</xdr:colOff>
      <xdr:row>35</xdr:row>
      <xdr:rowOff>158750</xdr:rowOff>
    </xdr:to>
    <xdr:cxnSp macro="">
      <xdr:nvCxnSpPr>
        <xdr:cNvPr id="75" name="直線コネクタ 74"/>
        <xdr:cNvCxnSpPr/>
      </xdr:nvCxnSpPr>
      <xdr:spPr>
        <a:xfrm flipV="1">
          <a:off x="1320800" y="6032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12700</xdr:rowOff>
    </xdr:from>
    <xdr:to>
      <xdr:col>11</xdr:col>
      <xdr:colOff>60325</xdr:colOff>
      <xdr:row>32</xdr:row>
      <xdr:rowOff>114300</xdr:rowOff>
    </xdr:to>
    <xdr:sp macro="" textlink="">
      <xdr:nvSpPr>
        <xdr:cNvPr id="76" name="フローチャート: 判断 75"/>
        <xdr:cNvSpPr/>
      </xdr:nvSpPr>
      <xdr:spPr>
        <a:xfrm>
          <a:off x="2159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30</xdr:row>
      <xdr:rowOff>124477</xdr:rowOff>
    </xdr:from>
    <xdr:ext cx="762000" cy="259045"/>
    <xdr:sp macro="" textlink="">
      <xdr:nvSpPr>
        <xdr:cNvPr id="77" name="テキスト ボックス 76"/>
        <xdr:cNvSpPr txBox="1"/>
      </xdr:nvSpPr>
      <xdr:spPr>
        <a:xfrm>
          <a:off x="1828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63500</xdr:rowOff>
    </xdr:from>
    <xdr:to>
      <xdr:col>6</xdr:col>
      <xdr:colOff>171450</xdr:colOff>
      <xdr:row>32</xdr:row>
      <xdr:rowOff>165100</xdr:rowOff>
    </xdr:to>
    <xdr:sp macro="" textlink="">
      <xdr:nvSpPr>
        <xdr:cNvPr id="78" name="フローチャート: 判断 77"/>
        <xdr:cNvSpPr/>
      </xdr:nvSpPr>
      <xdr:spPr>
        <a:xfrm>
          <a:off x="1270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3827</xdr:rowOff>
    </xdr:from>
    <xdr:ext cx="762000" cy="259045"/>
    <xdr:sp macro="" textlink="">
      <xdr:nvSpPr>
        <xdr:cNvPr id="79" name="テキスト ボックス 78"/>
        <xdr:cNvSpPr txBox="1"/>
      </xdr:nvSpPr>
      <xdr:spPr>
        <a:xfrm>
          <a:off x="939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31750</xdr:rowOff>
    </xdr:from>
    <xdr:to>
      <xdr:col>24</xdr:col>
      <xdr:colOff>76200</xdr:colOff>
      <xdr:row>41</xdr:row>
      <xdr:rowOff>133350</xdr:rowOff>
    </xdr:to>
    <xdr:sp macro="" textlink="">
      <xdr:nvSpPr>
        <xdr:cNvPr id="85" name="楕円 84"/>
        <xdr:cNvSpPr/>
      </xdr:nvSpPr>
      <xdr:spPr>
        <a:xfrm>
          <a:off x="47752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111777</xdr:rowOff>
    </xdr:from>
    <xdr:ext cx="762000" cy="259045"/>
    <xdr:sp macro="" textlink="">
      <xdr:nvSpPr>
        <xdr:cNvPr id="86" name="人件費該当値テキスト"/>
        <xdr:cNvSpPr txBox="1"/>
      </xdr:nvSpPr>
      <xdr:spPr>
        <a:xfrm>
          <a:off x="49149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41</xdr:row>
      <xdr:rowOff>31750</xdr:rowOff>
    </xdr:from>
    <xdr:to>
      <xdr:col>20</xdr:col>
      <xdr:colOff>38100</xdr:colOff>
      <xdr:row>41</xdr:row>
      <xdr:rowOff>133350</xdr:rowOff>
    </xdr:to>
    <xdr:sp macro="" textlink="">
      <xdr:nvSpPr>
        <xdr:cNvPr id="87" name="楕円 86"/>
        <xdr:cNvSpPr/>
      </xdr:nvSpPr>
      <xdr:spPr>
        <a:xfrm>
          <a:off x="39370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118127</xdr:rowOff>
    </xdr:from>
    <xdr:ext cx="736600" cy="259045"/>
    <xdr:sp macro="" textlink="">
      <xdr:nvSpPr>
        <xdr:cNvPr id="88" name="テキスト ボックス 87"/>
        <xdr:cNvSpPr txBox="1"/>
      </xdr:nvSpPr>
      <xdr:spPr>
        <a:xfrm>
          <a:off x="3606800" y="714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89" name="楕円 88"/>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105427</xdr:rowOff>
    </xdr:from>
    <xdr:ext cx="762000" cy="259045"/>
    <xdr:sp macro="" textlink="">
      <xdr:nvSpPr>
        <xdr:cNvPr id="90" name="テキスト ボックス 89"/>
        <xdr:cNvSpPr txBox="1"/>
      </xdr:nvSpPr>
      <xdr:spPr>
        <a:xfrm>
          <a:off x="2717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152400</xdr:rowOff>
    </xdr:from>
    <xdr:to>
      <xdr:col>11</xdr:col>
      <xdr:colOff>60325</xdr:colOff>
      <xdr:row>35</xdr:row>
      <xdr:rowOff>82550</xdr:rowOff>
    </xdr:to>
    <xdr:sp macro="" textlink="">
      <xdr:nvSpPr>
        <xdr:cNvPr id="91" name="楕円 90"/>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67327</xdr:rowOff>
    </xdr:from>
    <xdr:ext cx="762000" cy="259045"/>
    <xdr:sp macro="" textlink="">
      <xdr:nvSpPr>
        <xdr:cNvPr id="92" name="テキスト ボックス 91"/>
        <xdr:cNvSpPr txBox="1"/>
      </xdr:nvSpPr>
      <xdr:spPr>
        <a:xfrm>
          <a:off x="18288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93" name="楕円 92"/>
        <xdr:cNvSpPr/>
      </xdr:nvSpPr>
      <xdr:spPr>
        <a:xfrm>
          <a:off x="1270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22877</xdr:rowOff>
    </xdr:from>
    <xdr:ext cx="762000" cy="259045"/>
    <xdr:sp macro="" textlink="">
      <xdr:nvSpPr>
        <xdr:cNvPr id="94" name="テキスト ボックス 93"/>
        <xdr:cNvSpPr txBox="1"/>
      </xdr:nvSpPr>
      <xdr:spPr>
        <a:xfrm>
          <a:off x="939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b="0" i="0" baseline="0">
              <a:solidFill>
                <a:schemeClr val="dk1"/>
              </a:solidFill>
              <a:effectLst/>
              <a:latin typeface="+mn-ea"/>
              <a:ea typeface="+mn-ea"/>
              <a:cs typeface="+mn-cs"/>
            </a:rPr>
            <a:t>　</a:t>
          </a:r>
          <a:r>
            <a:rPr kumimoji="1" lang="ja-JP" altLang="ja-JP" sz="1000">
              <a:solidFill>
                <a:schemeClr val="dk1"/>
              </a:solidFill>
              <a:effectLst/>
              <a:latin typeface="+mn-ea"/>
              <a:ea typeface="+mn-ea"/>
              <a:cs typeface="+mn-cs"/>
            </a:rPr>
            <a:t>震災以降、行財政改革を着実に進め、事務事業の見直しに取り組んだ結果、物件費に関する経常収支比率は</a:t>
          </a:r>
          <a:r>
            <a:rPr kumimoji="1" lang="en-US" altLang="ja-JP" sz="1000">
              <a:solidFill>
                <a:schemeClr val="dk1"/>
              </a:solidFill>
              <a:effectLst/>
              <a:latin typeface="+mn-ea"/>
              <a:ea typeface="+mn-ea"/>
              <a:cs typeface="+mn-cs"/>
            </a:rPr>
            <a:t>9.6</a:t>
          </a:r>
          <a:r>
            <a:rPr kumimoji="1" lang="ja-JP" altLang="ja-JP" sz="1000">
              <a:solidFill>
                <a:schemeClr val="dk1"/>
              </a:solidFill>
              <a:effectLst/>
              <a:latin typeface="+mn-ea"/>
              <a:ea typeface="+mn-ea"/>
              <a:cs typeface="+mn-cs"/>
            </a:rPr>
            <a:t>％と類似団体平均と比べて低い水準にある。</a:t>
          </a:r>
          <a:endParaRPr lang="ja-JP" altLang="ja-JP" sz="1000">
            <a:effectLst/>
            <a:latin typeface="+mn-ea"/>
            <a:ea typeface="+mn-ea"/>
          </a:endParaRPr>
        </a:p>
        <a:p>
          <a:pPr eaLnBrk="1" fontAlgn="auto" latinLnBrk="0" hangingPunct="1"/>
          <a:r>
            <a:rPr kumimoji="1" lang="ja-JP" altLang="ja-JP" sz="1000">
              <a:solidFill>
                <a:schemeClr val="dk1"/>
              </a:solidFill>
              <a:effectLst/>
              <a:latin typeface="+mn-ea"/>
              <a:ea typeface="+mn-ea"/>
              <a:cs typeface="+mn-cs"/>
            </a:rPr>
            <a:t>　平成</a:t>
          </a:r>
          <a:r>
            <a:rPr kumimoji="1" lang="en-US" altLang="ja-JP" sz="1000">
              <a:solidFill>
                <a:schemeClr val="dk1"/>
              </a:solidFill>
              <a:effectLst/>
              <a:latin typeface="+mn-ea"/>
              <a:ea typeface="+mn-ea"/>
              <a:cs typeface="+mn-cs"/>
            </a:rPr>
            <a:t>30</a:t>
          </a:r>
          <a:r>
            <a:rPr kumimoji="1" lang="ja-JP" altLang="ja-JP" sz="1000">
              <a:solidFill>
                <a:schemeClr val="dk1"/>
              </a:solidFill>
              <a:effectLst/>
              <a:latin typeface="+mn-ea"/>
              <a:ea typeface="+mn-ea"/>
              <a:cs typeface="+mn-cs"/>
            </a:rPr>
            <a:t>年度は、</a:t>
          </a:r>
          <a:r>
            <a:rPr kumimoji="1" lang="ja-JP" altLang="en-US" sz="1000">
              <a:solidFill>
                <a:schemeClr val="dk1"/>
              </a:solidFill>
              <a:effectLst/>
              <a:latin typeface="+mn-ea"/>
              <a:ea typeface="+mn-ea"/>
              <a:cs typeface="+mn-cs"/>
            </a:rPr>
            <a:t>西神戸医療センターの市民病院機構への統合に伴う修繕積立金の移管完了などにより</a:t>
          </a:r>
          <a:r>
            <a:rPr kumimoji="1" lang="ja-JP" altLang="ja-JP" sz="1000">
              <a:solidFill>
                <a:schemeClr val="dk1"/>
              </a:solidFill>
              <a:effectLst/>
              <a:latin typeface="+mn-ea"/>
              <a:ea typeface="+mn-ea"/>
              <a:cs typeface="+mn-cs"/>
            </a:rPr>
            <a:t>、分子である物件費にかかる経常経費充当一般財源は</a:t>
          </a:r>
          <a:r>
            <a:rPr kumimoji="1" lang="ja-JP" altLang="en-US" sz="1000">
              <a:solidFill>
                <a:schemeClr val="dk1"/>
              </a:solidFill>
              <a:effectLst/>
              <a:latin typeface="+mn-ea"/>
              <a:ea typeface="+mn-ea"/>
              <a:cs typeface="+mn-cs"/>
            </a:rPr>
            <a:t>減少</a:t>
          </a:r>
          <a:r>
            <a:rPr kumimoji="1" lang="ja-JP" altLang="ja-JP" sz="1000">
              <a:solidFill>
                <a:schemeClr val="dk1"/>
              </a:solidFill>
              <a:effectLst/>
              <a:latin typeface="+mn-ea"/>
              <a:ea typeface="+mn-ea"/>
              <a:cs typeface="+mn-cs"/>
            </a:rPr>
            <a:t>したものの、分母である経常一般財源が</a:t>
          </a:r>
          <a:r>
            <a:rPr kumimoji="1" lang="ja-JP" altLang="en-US" sz="1000">
              <a:solidFill>
                <a:schemeClr val="dk1"/>
              </a:solidFill>
              <a:effectLst/>
              <a:latin typeface="+mn-ea"/>
              <a:ea typeface="+mn-ea"/>
              <a:cs typeface="+mn-cs"/>
            </a:rPr>
            <a:t>より減少</a:t>
          </a:r>
          <a:r>
            <a:rPr kumimoji="1" lang="ja-JP" altLang="ja-JP" sz="1000">
              <a:solidFill>
                <a:schemeClr val="dk1"/>
              </a:solidFill>
              <a:effectLst/>
              <a:latin typeface="+mn-ea"/>
              <a:ea typeface="+mn-ea"/>
              <a:cs typeface="+mn-cs"/>
            </a:rPr>
            <a:t>したことから、</a:t>
          </a:r>
          <a:r>
            <a:rPr kumimoji="1" lang="ja-JP" altLang="en-US" sz="1000">
              <a:solidFill>
                <a:schemeClr val="dk1"/>
              </a:solidFill>
              <a:effectLst/>
              <a:latin typeface="+mn-ea"/>
              <a:ea typeface="+mn-ea"/>
              <a:cs typeface="+mn-cs"/>
            </a:rPr>
            <a:t>前年度から</a:t>
          </a:r>
          <a:r>
            <a:rPr kumimoji="1" lang="en-US" altLang="ja-JP" sz="1000">
              <a:solidFill>
                <a:schemeClr val="dk1"/>
              </a:solidFill>
              <a:effectLst/>
              <a:latin typeface="+mn-ea"/>
              <a:ea typeface="+mn-ea"/>
              <a:cs typeface="+mn-cs"/>
            </a:rPr>
            <a:t>0.3</a:t>
          </a:r>
          <a:r>
            <a:rPr kumimoji="1" lang="ja-JP" altLang="ja-JP" sz="1000">
              <a:solidFill>
                <a:schemeClr val="dk1"/>
              </a:solidFill>
              <a:effectLst/>
              <a:latin typeface="+mn-ea"/>
              <a:ea typeface="+mn-ea"/>
              <a:cs typeface="+mn-cs"/>
            </a:rPr>
            <a:t>％</a:t>
          </a:r>
          <a:r>
            <a:rPr kumimoji="1" lang="ja-JP" altLang="en-US" sz="1000">
              <a:solidFill>
                <a:schemeClr val="dk1"/>
              </a:solidFill>
              <a:effectLst/>
              <a:latin typeface="+mn-ea"/>
              <a:ea typeface="+mn-ea"/>
              <a:cs typeface="+mn-cs"/>
            </a:rPr>
            <a:t>上昇</a:t>
          </a:r>
          <a:r>
            <a:rPr kumimoji="1" lang="ja-JP" altLang="ja-JP" sz="1000">
              <a:solidFill>
                <a:schemeClr val="dk1"/>
              </a:solidFill>
              <a:effectLst/>
              <a:latin typeface="+mn-ea"/>
              <a:ea typeface="+mn-ea"/>
              <a:cs typeface="+mn-cs"/>
            </a:rPr>
            <a:t>した。</a:t>
          </a:r>
          <a:endParaRPr lang="ja-JP" altLang="ja-JP" sz="1000">
            <a:effectLst/>
            <a:latin typeface="+mn-ea"/>
            <a:ea typeface="+mn-ea"/>
          </a:endParaRPr>
        </a:p>
        <a:p>
          <a:r>
            <a:rPr kumimoji="1" lang="en-US" altLang="ja-JP"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今後も「神戸市行財政改革</a:t>
          </a:r>
          <a:r>
            <a:rPr kumimoji="1" lang="en-US" altLang="ja-JP" sz="1000">
              <a:solidFill>
                <a:schemeClr val="dk1"/>
              </a:solidFill>
              <a:effectLst/>
              <a:latin typeface="+mn-ea"/>
              <a:ea typeface="+mn-ea"/>
              <a:cs typeface="+mn-cs"/>
            </a:rPr>
            <a:t>2020</a:t>
          </a:r>
          <a:r>
            <a:rPr kumimoji="1" lang="ja-JP" altLang="ja-JP" sz="1000">
              <a:solidFill>
                <a:schemeClr val="dk1"/>
              </a:solidFill>
              <a:effectLst/>
              <a:latin typeface="+mn-ea"/>
              <a:ea typeface="+mn-ea"/>
              <a:cs typeface="+mn-cs"/>
            </a:rPr>
            <a:t>」に基づき、引き続き事務事業の見直しに取り組んでいく。</a:t>
          </a:r>
          <a:endParaRPr lang="ja-JP" altLang="ja-JP" sz="1000">
            <a:effectLst/>
            <a:latin typeface="+mn-ea"/>
            <a:ea typeface="+mn-ea"/>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50800</xdr:rowOff>
    </xdr:to>
    <xdr:cxnSp macro="">
      <xdr:nvCxnSpPr>
        <xdr:cNvPr id="122" name="直線コネクタ 121"/>
        <xdr:cNvCxnSpPr/>
      </xdr:nvCxnSpPr>
      <xdr:spPr>
        <a:xfrm flipV="1">
          <a:off x="16510000" y="2463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3"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4" name="直線コネクタ 123"/>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5" name="物件費最大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6" name="直線コネクタ 125"/>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15</xdr:row>
      <xdr:rowOff>107950</xdr:rowOff>
    </xdr:to>
    <xdr:cxnSp macro="">
      <xdr:nvCxnSpPr>
        <xdr:cNvPr id="127" name="直線コネクタ 126"/>
        <xdr:cNvCxnSpPr/>
      </xdr:nvCxnSpPr>
      <xdr:spPr>
        <a:xfrm>
          <a:off x="15671800" y="2641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165100</xdr:rowOff>
    </xdr:from>
    <xdr:to>
      <xdr:col>82</xdr:col>
      <xdr:colOff>158750</xdr:colOff>
      <xdr:row>17</xdr:row>
      <xdr:rowOff>95250</xdr:rowOff>
    </xdr:to>
    <xdr:sp macro="" textlink="">
      <xdr:nvSpPr>
        <xdr:cNvPr id="129" name="フローチャート: 判断 128"/>
        <xdr:cNvSpPr/>
      </xdr:nvSpPr>
      <xdr:spPr>
        <a:xfrm>
          <a:off x="164592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16</xdr:row>
      <xdr:rowOff>38100</xdr:rowOff>
    </xdr:to>
    <xdr:cxnSp macro="">
      <xdr:nvCxnSpPr>
        <xdr:cNvPr id="130" name="直線コネクタ 129"/>
        <xdr:cNvCxnSpPr/>
      </xdr:nvCxnSpPr>
      <xdr:spPr>
        <a:xfrm flipV="1">
          <a:off x="14782800" y="2641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31" name="フローチャート: 判断 130"/>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2" name="テキスト ボックス 131"/>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38100</xdr:rowOff>
    </xdr:to>
    <xdr:cxnSp macro="">
      <xdr:nvCxnSpPr>
        <xdr:cNvPr id="133" name="直線コネクタ 132"/>
        <xdr:cNvCxnSpPr/>
      </xdr:nvCxnSpPr>
      <xdr:spPr>
        <a:xfrm>
          <a:off x="13893800" y="2755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0</xdr:rowOff>
    </xdr:from>
    <xdr:to>
      <xdr:col>74</xdr:col>
      <xdr:colOff>31750</xdr:colOff>
      <xdr:row>18</xdr:row>
      <xdr:rowOff>101600</xdr:rowOff>
    </xdr:to>
    <xdr:sp macro="" textlink="">
      <xdr:nvSpPr>
        <xdr:cNvPr id="134" name="フローチャート: 判断 133"/>
        <xdr:cNvSpPr/>
      </xdr:nvSpPr>
      <xdr:spPr>
        <a:xfrm>
          <a:off x="14732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35" name="テキスト ボックス 134"/>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146050</xdr:rowOff>
    </xdr:from>
    <xdr:to>
      <xdr:col>69</xdr:col>
      <xdr:colOff>92075</xdr:colOff>
      <xdr:row>16</xdr:row>
      <xdr:rowOff>12700</xdr:rowOff>
    </xdr:to>
    <xdr:cxnSp macro="">
      <xdr:nvCxnSpPr>
        <xdr:cNvPr id="136" name="直線コネクタ 135"/>
        <xdr:cNvCxnSpPr/>
      </xdr:nvCxnSpPr>
      <xdr:spPr>
        <a:xfrm>
          <a:off x="13004800" y="271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37" name="フローチャート: 判断 136"/>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35577</xdr:rowOff>
    </xdr:from>
    <xdr:ext cx="762000" cy="259045"/>
    <xdr:sp macro="" textlink="">
      <xdr:nvSpPr>
        <xdr:cNvPr id="138" name="テキスト ボックス 137"/>
        <xdr:cNvSpPr txBox="1"/>
      </xdr:nvSpPr>
      <xdr:spPr>
        <a:xfrm>
          <a:off x="13512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39" name="フローチャート: 判断 138"/>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0" name="テキスト ボックス 139"/>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6" name="楕円 145"/>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7"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48" name="楕円 147"/>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130827</xdr:rowOff>
    </xdr:from>
    <xdr:ext cx="736600" cy="259045"/>
    <xdr:sp macro="" textlink="">
      <xdr:nvSpPr>
        <xdr:cNvPr id="149" name="テキスト ボックス 148"/>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158750</xdr:rowOff>
    </xdr:from>
    <xdr:to>
      <xdr:col>74</xdr:col>
      <xdr:colOff>31750</xdr:colOff>
      <xdr:row>16</xdr:row>
      <xdr:rowOff>88900</xdr:rowOff>
    </xdr:to>
    <xdr:sp macro="" textlink="">
      <xdr:nvSpPr>
        <xdr:cNvPr id="150" name="楕円 149"/>
        <xdr:cNvSpPr/>
      </xdr:nvSpPr>
      <xdr:spPr>
        <a:xfrm>
          <a:off x="14732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99077</xdr:rowOff>
    </xdr:from>
    <xdr:ext cx="762000" cy="259045"/>
    <xdr:sp macro="" textlink="">
      <xdr:nvSpPr>
        <xdr:cNvPr id="151" name="テキスト ボックス 150"/>
        <xdr:cNvSpPr txBox="1"/>
      </xdr:nvSpPr>
      <xdr:spPr>
        <a:xfrm>
          <a:off x="14401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2" name="楕円 151"/>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3" name="テキスト ボックス 152"/>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95250</xdr:rowOff>
    </xdr:from>
    <xdr:to>
      <xdr:col>65</xdr:col>
      <xdr:colOff>53975</xdr:colOff>
      <xdr:row>16</xdr:row>
      <xdr:rowOff>25400</xdr:rowOff>
    </xdr:to>
    <xdr:sp macro="" textlink="">
      <xdr:nvSpPr>
        <xdr:cNvPr id="154" name="楕円 153"/>
        <xdr:cNvSpPr/>
      </xdr:nvSpPr>
      <xdr:spPr>
        <a:xfrm>
          <a:off x="12954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35577</xdr:rowOff>
    </xdr:from>
    <xdr:ext cx="762000" cy="259045"/>
    <xdr:sp macro="" textlink="">
      <xdr:nvSpPr>
        <xdr:cNvPr id="155" name="テキスト ボックス 154"/>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扶助費に関する経常収支比率は</a:t>
          </a:r>
          <a:r>
            <a:rPr kumimoji="1" lang="en-US" altLang="ja-JP" sz="1100">
              <a:solidFill>
                <a:schemeClr val="dk1"/>
              </a:solidFill>
              <a:effectLst/>
              <a:latin typeface="+mn-ea"/>
              <a:ea typeface="+mn-ea"/>
              <a:cs typeface="+mn-cs"/>
            </a:rPr>
            <a:t>14.6</a:t>
          </a:r>
          <a:r>
            <a:rPr kumimoji="1" lang="ja-JP" altLang="ja-JP" sz="1100">
              <a:solidFill>
                <a:schemeClr val="dk1"/>
              </a:solidFill>
              <a:effectLst/>
              <a:latin typeface="+mn-ea"/>
              <a:ea typeface="+mn-ea"/>
              <a:cs typeface="+mn-cs"/>
            </a:rPr>
            <a:t>％と類似団体平均と比べて低い水準にある。平成</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年度については、</a:t>
          </a:r>
          <a:r>
            <a:rPr kumimoji="1" lang="ja-JP" altLang="en-US" sz="1100">
              <a:solidFill>
                <a:schemeClr val="dk1"/>
              </a:solidFill>
              <a:effectLst/>
              <a:latin typeface="+mn-ea"/>
              <a:ea typeface="+mn-ea"/>
              <a:cs typeface="+mn-cs"/>
            </a:rPr>
            <a:t>障害者自立支援給付費や教育・保育給付の増により、分子である扶助費にかかる経常経費充当一般財源が増加し、西神戸医療センターの市民病院機構への統合に伴う修繕積立金の移管完了等により、分母である経常一般財源が減少したことから</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前年度から</a:t>
          </a:r>
          <a:r>
            <a:rPr kumimoji="1" lang="en-US" altLang="ja-JP" sz="1100">
              <a:solidFill>
                <a:schemeClr val="dk1"/>
              </a:solidFill>
              <a:effectLst/>
              <a:latin typeface="+mn-ea"/>
              <a:ea typeface="+mn-ea"/>
              <a:cs typeface="+mn-cs"/>
            </a:rPr>
            <a:t>0.6</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上昇</a:t>
          </a:r>
          <a:r>
            <a:rPr kumimoji="1" lang="ja-JP" altLang="ja-JP" sz="1100">
              <a:solidFill>
                <a:schemeClr val="dk1"/>
              </a:solidFill>
              <a:effectLst/>
              <a:latin typeface="+mn-ea"/>
              <a:ea typeface="+mn-ea"/>
              <a:cs typeface="+mn-cs"/>
            </a:rPr>
            <a:t>した。</a:t>
          </a:r>
          <a:endParaRPr lang="ja-JP" altLang="ja-JP" sz="1100">
            <a:effectLst/>
            <a:latin typeface="+mn-ea"/>
            <a:ea typeface="+mn-ea"/>
          </a:endParaRPr>
        </a:p>
        <a:p>
          <a:r>
            <a:rPr kumimoji="1" lang="ja-JP" altLang="ja-JP" sz="1100">
              <a:solidFill>
                <a:schemeClr val="dk1"/>
              </a:solidFill>
              <a:effectLst/>
              <a:latin typeface="+mn-ea"/>
              <a:ea typeface="+mn-ea"/>
              <a:cs typeface="+mn-cs"/>
            </a:rPr>
            <a:t>　引き続き、生活保護費における資格審査の適正化などにより、扶助費適正化に努めていく。</a:t>
          </a:r>
          <a:endParaRPr lang="ja-JP" altLang="ja-JP" sz="1100">
            <a:effectLst/>
            <a:latin typeface="+mn-ea"/>
            <a:ea typeface="+mn-ea"/>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143328</xdr:rowOff>
    </xdr:to>
    <xdr:cxnSp macro="">
      <xdr:nvCxnSpPr>
        <xdr:cNvPr id="185" name="直線コネクタ 184"/>
        <xdr:cNvCxnSpPr/>
      </xdr:nvCxnSpPr>
      <xdr:spPr>
        <a:xfrm flipV="1">
          <a:off x="4826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57</xdr:row>
      <xdr:rowOff>4535</xdr:rowOff>
    </xdr:to>
    <xdr:cxnSp macro="">
      <xdr:nvCxnSpPr>
        <xdr:cNvPr id="190" name="直線コネクタ 189"/>
        <xdr:cNvCxnSpPr/>
      </xdr:nvCxnSpPr>
      <xdr:spPr>
        <a:xfrm>
          <a:off x="3987800" y="96792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121755</xdr:rowOff>
    </xdr:from>
    <xdr:ext cx="762000" cy="259045"/>
    <xdr:sp macro="" textlink="">
      <xdr:nvSpPr>
        <xdr:cNvPr id="191" name="扶助費平均値テキスト"/>
        <xdr:cNvSpPr txBox="1"/>
      </xdr:nvSpPr>
      <xdr:spPr>
        <a:xfrm>
          <a:off x="4914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192" name="フローチャート: 判断 191"/>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78015</xdr:rowOff>
    </xdr:from>
    <xdr:to>
      <xdr:col>19</xdr:col>
      <xdr:colOff>187325</xdr:colOff>
      <xdr:row>57</xdr:row>
      <xdr:rowOff>135165</xdr:rowOff>
    </xdr:to>
    <xdr:cxnSp macro="">
      <xdr:nvCxnSpPr>
        <xdr:cNvPr id="193" name="直線コネクタ 192"/>
        <xdr:cNvCxnSpPr/>
      </xdr:nvCxnSpPr>
      <xdr:spPr>
        <a:xfrm flipV="1">
          <a:off x="3098800" y="96792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84365</xdr:rowOff>
    </xdr:from>
    <xdr:to>
      <xdr:col>20</xdr:col>
      <xdr:colOff>38100</xdr:colOff>
      <xdr:row>58</xdr:row>
      <xdr:rowOff>14515</xdr:rowOff>
    </xdr:to>
    <xdr:sp macro="" textlink="">
      <xdr:nvSpPr>
        <xdr:cNvPr id="194" name="フローチャート: 判断 193"/>
        <xdr:cNvSpPr/>
      </xdr:nvSpPr>
      <xdr:spPr>
        <a:xfrm>
          <a:off x="3937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170742</xdr:rowOff>
    </xdr:from>
    <xdr:ext cx="736600" cy="259045"/>
    <xdr:sp macro="" textlink="">
      <xdr:nvSpPr>
        <xdr:cNvPr id="195" name="テキスト ボックス 194"/>
        <xdr:cNvSpPr txBox="1"/>
      </xdr:nvSpPr>
      <xdr:spPr>
        <a:xfrm>
          <a:off x="3606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20865</xdr:rowOff>
    </xdr:from>
    <xdr:to>
      <xdr:col>15</xdr:col>
      <xdr:colOff>98425</xdr:colOff>
      <xdr:row>57</xdr:row>
      <xdr:rowOff>135165</xdr:rowOff>
    </xdr:to>
    <xdr:cxnSp macro="">
      <xdr:nvCxnSpPr>
        <xdr:cNvPr id="196" name="直線コネクタ 195"/>
        <xdr:cNvCxnSpPr/>
      </xdr:nvCxnSpPr>
      <xdr:spPr>
        <a:xfrm>
          <a:off x="2209800" y="97935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7" name="フローチャート: 判断 196"/>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105427</xdr:rowOff>
    </xdr:from>
    <xdr:ext cx="762000" cy="259045"/>
    <xdr:sp macro="" textlink="">
      <xdr:nvSpPr>
        <xdr:cNvPr id="198" name="テキスト ボックス 197"/>
        <xdr:cNvSpPr txBox="1"/>
      </xdr:nvSpPr>
      <xdr:spPr>
        <a:xfrm>
          <a:off x="2717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4535</xdr:rowOff>
    </xdr:from>
    <xdr:to>
      <xdr:col>11</xdr:col>
      <xdr:colOff>9525</xdr:colOff>
      <xdr:row>57</xdr:row>
      <xdr:rowOff>20865</xdr:rowOff>
    </xdr:to>
    <xdr:cxnSp macro="">
      <xdr:nvCxnSpPr>
        <xdr:cNvPr id="199" name="直線コネクタ 198"/>
        <xdr:cNvCxnSpPr/>
      </xdr:nvCxnSpPr>
      <xdr:spPr>
        <a:xfrm>
          <a:off x="1320800" y="97771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59872</xdr:rowOff>
    </xdr:from>
    <xdr:to>
      <xdr:col>11</xdr:col>
      <xdr:colOff>60325</xdr:colOff>
      <xdr:row>58</xdr:row>
      <xdr:rowOff>161472</xdr:rowOff>
    </xdr:to>
    <xdr:sp macro="" textlink="">
      <xdr:nvSpPr>
        <xdr:cNvPr id="200" name="フローチャート: 判断 199"/>
        <xdr:cNvSpPr/>
      </xdr:nvSpPr>
      <xdr:spPr>
        <a:xfrm>
          <a:off x="2159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146249</xdr:rowOff>
    </xdr:from>
    <xdr:ext cx="762000" cy="259045"/>
    <xdr:sp macro="" textlink="">
      <xdr:nvSpPr>
        <xdr:cNvPr id="201" name="テキスト ボックス 200"/>
        <xdr:cNvSpPr txBox="1"/>
      </xdr:nvSpPr>
      <xdr:spPr>
        <a:xfrm>
          <a:off x="1828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125185</xdr:rowOff>
    </xdr:from>
    <xdr:to>
      <xdr:col>6</xdr:col>
      <xdr:colOff>171450</xdr:colOff>
      <xdr:row>59</xdr:row>
      <xdr:rowOff>55335</xdr:rowOff>
    </xdr:to>
    <xdr:sp macro="" textlink="">
      <xdr:nvSpPr>
        <xdr:cNvPr id="202" name="フローチャート: 判断 201"/>
        <xdr:cNvSpPr/>
      </xdr:nvSpPr>
      <xdr:spPr>
        <a:xfrm>
          <a:off x="1270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40112</xdr:rowOff>
    </xdr:from>
    <xdr:ext cx="762000" cy="259045"/>
    <xdr:sp macro="" textlink="">
      <xdr:nvSpPr>
        <xdr:cNvPr id="203" name="テキスト ボックス 202"/>
        <xdr:cNvSpPr txBox="1"/>
      </xdr:nvSpPr>
      <xdr:spPr>
        <a:xfrm>
          <a:off x="9398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209" name="楕円 208"/>
        <xdr:cNvSpPr/>
      </xdr:nvSpPr>
      <xdr:spPr>
        <a:xfrm>
          <a:off x="4775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141712</xdr:rowOff>
    </xdr:from>
    <xdr:ext cx="762000" cy="259045"/>
    <xdr:sp macro="" textlink="">
      <xdr:nvSpPr>
        <xdr:cNvPr id="210" name="扶助費該当値テキスト"/>
        <xdr:cNvSpPr txBox="1"/>
      </xdr:nvSpPr>
      <xdr:spPr>
        <a:xfrm>
          <a:off x="49149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11" name="楕円 210"/>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212" name="テキスト ボックス 211"/>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84365</xdr:rowOff>
    </xdr:from>
    <xdr:to>
      <xdr:col>15</xdr:col>
      <xdr:colOff>149225</xdr:colOff>
      <xdr:row>58</xdr:row>
      <xdr:rowOff>14515</xdr:rowOff>
    </xdr:to>
    <xdr:sp macro="" textlink="">
      <xdr:nvSpPr>
        <xdr:cNvPr id="213" name="楕円 212"/>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24692</xdr:rowOff>
    </xdr:from>
    <xdr:ext cx="762000" cy="259045"/>
    <xdr:sp macro="" textlink="">
      <xdr:nvSpPr>
        <xdr:cNvPr id="214" name="テキスト ボックス 213"/>
        <xdr:cNvSpPr txBox="1"/>
      </xdr:nvSpPr>
      <xdr:spPr>
        <a:xfrm>
          <a:off x="2717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141515</xdr:rowOff>
    </xdr:from>
    <xdr:to>
      <xdr:col>11</xdr:col>
      <xdr:colOff>60325</xdr:colOff>
      <xdr:row>57</xdr:row>
      <xdr:rowOff>71665</xdr:rowOff>
    </xdr:to>
    <xdr:sp macro="" textlink="">
      <xdr:nvSpPr>
        <xdr:cNvPr id="215" name="楕円 214"/>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81842</xdr:rowOff>
    </xdr:from>
    <xdr:ext cx="762000" cy="259045"/>
    <xdr:sp macro="" textlink="">
      <xdr:nvSpPr>
        <xdr:cNvPr id="216" name="テキスト ボックス 215"/>
        <xdr:cNvSpPr txBox="1"/>
      </xdr:nvSpPr>
      <xdr:spPr>
        <a:xfrm>
          <a:off x="1828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17" name="楕円 216"/>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18" name="テキスト ボックス 217"/>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ea"/>
              <a:ea typeface="+mn-ea"/>
              <a:cs typeface="+mn-cs"/>
            </a:rPr>
            <a:t> </a:t>
          </a:r>
          <a:r>
            <a:rPr kumimoji="1" lang="en-US" altLang="ja-JP" sz="1000">
              <a:solidFill>
                <a:schemeClr val="dk1"/>
              </a:solidFill>
              <a:effectLst/>
              <a:latin typeface="+mn-ea"/>
              <a:ea typeface="+mn-ea"/>
              <a:cs typeface="+mn-cs"/>
            </a:rPr>
            <a:t>  </a:t>
          </a:r>
          <a:r>
            <a:rPr kumimoji="1" lang="ja-JP" altLang="ja-JP" sz="1000">
              <a:solidFill>
                <a:schemeClr val="dk1"/>
              </a:solidFill>
              <a:effectLst/>
              <a:latin typeface="+mn-ea"/>
              <a:ea typeface="+mn-ea"/>
              <a:cs typeface="+mn-cs"/>
            </a:rPr>
            <a:t>その他に関する経常収支比率は、平成</a:t>
          </a:r>
          <a:r>
            <a:rPr kumimoji="1" lang="en-US" altLang="ja-JP" sz="1000">
              <a:solidFill>
                <a:schemeClr val="dk1"/>
              </a:solidFill>
              <a:effectLst/>
              <a:latin typeface="+mn-ea"/>
              <a:ea typeface="+mn-ea"/>
              <a:cs typeface="+mn-cs"/>
            </a:rPr>
            <a:t>30</a:t>
          </a:r>
          <a:r>
            <a:rPr kumimoji="1" lang="ja-JP" altLang="ja-JP" sz="1000">
              <a:solidFill>
                <a:schemeClr val="dk1"/>
              </a:solidFill>
              <a:effectLst/>
              <a:latin typeface="+mn-ea"/>
              <a:ea typeface="+mn-ea"/>
              <a:cs typeface="+mn-cs"/>
            </a:rPr>
            <a:t>年度において、</a:t>
          </a:r>
          <a:r>
            <a:rPr kumimoji="1" lang="ja-JP" altLang="en-US" sz="1000">
              <a:solidFill>
                <a:schemeClr val="dk1"/>
              </a:solidFill>
              <a:effectLst/>
              <a:latin typeface="+mn-ea"/>
              <a:ea typeface="+mn-ea"/>
              <a:cs typeface="+mn-cs"/>
            </a:rPr>
            <a:t>先端医療センター病院の中央市民病院への統合の完了など</a:t>
          </a:r>
          <a:r>
            <a:rPr kumimoji="1" lang="ja-JP" altLang="ja-JP" sz="1000">
              <a:solidFill>
                <a:schemeClr val="dk1"/>
              </a:solidFill>
              <a:effectLst/>
              <a:latin typeface="+mn-ea"/>
              <a:ea typeface="+mn-ea"/>
              <a:cs typeface="+mn-cs"/>
            </a:rPr>
            <a:t>により、</a:t>
          </a:r>
          <a:r>
            <a:rPr kumimoji="1" lang="ja-JP" altLang="en-US" sz="1000">
              <a:solidFill>
                <a:schemeClr val="dk1"/>
              </a:solidFill>
              <a:effectLst/>
              <a:latin typeface="+mn-ea"/>
              <a:ea typeface="+mn-ea"/>
              <a:cs typeface="+mn-cs"/>
            </a:rPr>
            <a:t>分子である投資的経費にかかる経常経費充当一般財源が減少したものの、</a:t>
          </a:r>
          <a:r>
            <a:rPr kumimoji="1" lang="ja-JP" altLang="ja-JP" sz="1000">
              <a:solidFill>
                <a:schemeClr val="dk1"/>
              </a:solidFill>
              <a:effectLst/>
              <a:latin typeface="+mn-ea"/>
              <a:ea typeface="+mn-ea"/>
              <a:cs typeface="+mn-cs"/>
            </a:rPr>
            <a:t>分母である経常一般財源が</a:t>
          </a:r>
          <a:r>
            <a:rPr kumimoji="1" lang="ja-JP" altLang="en-US" sz="1000">
              <a:solidFill>
                <a:schemeClr val="dk1"/>
              </a:solidFill>
              <a:effectLst/>
              <a:latin typeface="+mn-ea"/>
              <a:ea typeface="+mn-ea"/>
              <a:cs typeface="+mn-cs"/>
            </a:rPr>
            <a:t>より減少</a:t>
          </a:r>
          <a:r>
            <a:rPr kumimoji="1" lang="ja-JP" altLang="ja-JP" sz="1000">
              <a:solidFill>
                <a:schemeClr val="dk1"/>
              </a:solidFill>
              <a:effectLst/>
              <a:latin typeface="+mn-ea"/>
              <a:ea typeface="+mn-ea"/>
              <a:cs typeface="+mn-cs"/>
            </a:rPr>
            <a:t>したことから、</a:t>
          </a:r>
          <a:r>
            <a:rPr kumimoji="1" lang="ja-JP" altLang="en-US" sz="1000">
              <a:solidFill>
                <a:schemeClr val="dk1"/>
              </a:solidFill>
              <a:effectLst/>
              <a:latin typeface="+mn-ea"/>
              <a:ea typeface="+mn-ea"/>
              <a:cs typeface="+mn-cs"/>
            </a:rPr>
            <a:t>前年度から</a:t>
          </a:r>
          <a:r>
            <a:rPr kumimoji="1" lang="en-US" altLang="ja-JP" sz="1000">
              <a:solidFill>
                <a:schemeClr val="dk1"/>
              </a:solidFill>
              <a:effectLst/>
              <a:latin typeface="+mn-ea"/>
              <a:ea typeface="+mn-ea"/>
              <a:cs typeface="+mn-cs"/>
            </a:rPr>
            <a:t>0.9%</a:t>
          </a:r>
          <a:r>
            <a:rPr kumimoji="1" lang="ja-JP" altLang="en-US" sz="1000">
              <a:solidFill>
                <a:schemeClr val="dk1"/>
              </a:solidFill>
              <a:effectLst/>
              <a:latin typeface="+mn-ea"/>
              <a:ea typeface="+mn-ea"/>
              <a:cs typeface="+mn-cs"/>
            </a:rPr>
            <a:t>上昇した</a:t>
          </a:r>
          <a:r>
            <a:rPr kumimoji="1" lang="ja-JP" altLang="ja-JP" sz="1000">
              <a:solidFill>
                <a:schemeClr val="dk1"/>
              </a:solidFill>
              <a:effectLst/>
              <a:latin typeface="+mn-ea"/>
              <a:ea typeface="+mn-ea"/>
              <a:cs typeface="+mn-cs"/>
            </a:rPr>
            <a:t>。類似団体平均と比べて低い水準にあるが、公共施設の老朽化に伴う維持補修費は増加傾向にある。</a:t>
          </a:r>
          <a:endParaRPr lang="ja-JP" altLang="ja-JP" sz="1000">
            <a:effectLst/>
            <a:latin typeface="+mn-ea"/>
            <a:ea typeface="+mn-ea"/>
          </a:endParaRPr>
        </a:p>
        <a:p>
          <a:r>
            <a:rPr kumimoji="1" lang="ja-JP" altLang="ja-JP" sz="1000">
              <a:solidFill>
                <a:schemeClr val="dk1"/>
              </a:solidFill>
              <a:effectLst/>
              <a:latin typeface="+mn-ea"/>
              <a:ea typeface="+mn-ea"/>
              <a:cs typeface="+mn-cs"/>
            </a:rPr>
            <a:t>　今後、維持補修費の抑制に向け「神戸市行財政改革</a:t>
          </a:r>
          <a:r>
            <a:rPr kumimoji="1" lang="en-US" altLang="ja-JP" sz="1000">
              <a:solidFill>
                <a:schemeClr val="dk1"/>
              </a:solidFill>
              <a:effectLst/>
              <a:latin typeface="+mn-ea"/>
              <a:ea typeface="+mn-ea"/>
              <a:cs typeface="+mn-cs"/>
            </a:rPr>
            <a:t>2020</a:t>
          </a:r>
          <a:r>
            <a:rPr kumimoji="1" lang="ja-JP" altLang="ja-JP" sz="1000">
              <a:solidFill>
                <a:schemeClr val="dk1"/>
              </a:solidFill>
              <a:effectLst/>
              <a:latin typeface="+mn-ea"/>
              <a:ea typeface="+mn-ea"/>
              <a:cs typeface="+mn-cs"/>
            </a:rPr>
            <a:t>」に基づき、施設総量の低減（平成</a:t>
          </a:r>
          <a:r>
            <a:rPr kumimoji="1" lang="en-US" altLang="ja-JP" sz="1000">
              <a:solidFill>
                <a:schemeClr val="dk1"/>
              </a:solidFill>
              <a:effectLst/>
              <a:latin typeface="+mn-ea"/>
              <a:ea typeface="+mn-ea"/>
              <a:cs typeface="+mn-cs"/>
            </a:rPr>
            <a:t>23</a:t>
          </a:r>
          <a:r>
            <a:rPr kumimoji="1" lang="ja-JP" altLang="ja-JP" sz="1000">
              <a:solidFill>
                <a:schemeClr val="dk1"/>
              </a:solidFill>
              <a:effectLst/>
              <a:latin typeface="+mn-ea"/>
              <a:ea typeface="+mn-ea"/>
              <a:cs typeface="+mn-cs"/>
            </a:rPr>
            <a:t>年度を基準に</a:t>
          </a:r>
          <a:r>
            <a:rPr kumimoji="1" lang="en-US" altLang="ja-JP" sz="1000">
              <a:solidFill>
                <a:schemeClr val="dk1"/>
              </a:solidFill>
              <a:effectLst/>
              <a:latin typeface="+mn-ea"/>
              <a:ea typeface="+mn-ea"/>
              <a:cs typeface="+mn-cs"/>
            </a:rPr>
            <a:t>30</a:t>
          </a:r>
          <a:r>
            <a:rPr kumimoji="1" lang="ja-JP" altLang="ja-JP" sz="1000">
              <a:solidFill>
                <a:schemeClr val="dk1"/>
              </a:solidFill>
              <a:effectLst/>
              <a:latin typeface="+mn-ea"/>
              <a:ea typeface="+mn-ea"/>
              <a:cs typeface="+mn-cs"/>
            </a:rPr>
            <a:t>年間で保有床面積</a:t>
          </a:r>
          <a:r>
            <a:rPr kumimoji="1" lang="en-US" altLang="ja-JP" sz="1000">
              <a:solidFill>
                <a:schemeClr val="dk1"/>
              </a:solidFill>
              <a:effectLst/>
              <a:latin typeface="+mn-ea"/>
              <a:ea typeface="+mn-ea"/>
              <a:cs typeface="+mn-cs"/>
            </a:rPr>
            <a:t>10</a:t>
          </a:r>
          <a:r>
            <a:rPr kumimoji="1" lang="ja-JP" altLang="ja-JP" sz="1000">
              <a:solidFill>
                <a:schemeClr val="dk1"/>
              </a:solidFill>
              <a:effectLst/>
              <a:latin typeface="+mn-ea"/>
              <a:ea typeface="+mn-ea"/>
              <a:cs typeface="+mn-cs"/>
            </a:rPr>
            <a:t>％削減）などに向けた取組みを進めていく。</a:t>
          </a:r>
          <a:endParaRPr lang="ja-JP" altLang="ja-JP" sz="1000">
            <a:effectLst/>
            <a:latin typeface="+mn-ea"/>
            <a:ea typeface="+mn-ea"/>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61</xdr:row>
      <xdr:rowOff>31750</xdr:rowOff>
    </xdr:to>
    <xdr:cxnSp macro="">
      <xdr:nvCxnSpPr>
        <xdr:cNvPr id="246" name="直線コネクタ 245"/>
        <xdr:cNvCxnSpPr/>
      </xdr:nvCxnSpPr>
      <xdr:spPr>
        <a:xfrm flipV="1">
          <a:off x="16510000" y="90995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49" name="その他最大値テキスト"/>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0" name="直線コネクタ 249"/>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107950</xdr:rowOff>
    </xdr:from>
    <xdr:to>
      <xdr:col>82</xdr:col>
      <xdr:colOff>107950</xdr:colOff>
      <xdr:row>55</xdr:row>
      <xdr:rowOff>107950</xdr:rowOff>
    </xdr:to>
    <xdr:cxnSp macro="">
      <xdr:nvCxnSpPr>
        <xdr:cNvPr id="251" name="直線コネクタ 250"/>
        <xdr:cNvCxnSpPr/>
      </xdr:nvCxnSpPr>
      <xdr:spPr>
        <a:xfrm>
          <a:off x="15671800" y="93662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105427</xdr:rowOff>
    </xdr:from>
    <xdr:ext cx="762000" cy="259045"/>
    <xdr:sp macro="" textlink="">
      <xdr:nvSpPr>
        <xdr:cNvPr id="252"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53" name="フローチャート: 判断 252"/>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107950</xdr:rowOff>
    </xdr:from>
    <xdr:to>
      <xdr:col>78</xdr:col>
      <xdr:colOff>69850</xdr:colOff>
      <xdr:row>56</xdr:row>
      <xdr:rowOff>50800</xdr:rowOff>
    </xdr:to>
    <xdr:cxnSp macro="">
      <xdr:nvCxnSpPr>
        <xdr:cNvPr id="254" name="直線コネクタ 253"/>
        <xdr:cNvCxnSpPr/>
      </xdr:nvCxnSpPr>
      <xdr:spPr>
        <a:xfrm flipV="1">
          <a:off x="14782800" y="93662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55" name="フローチャート: 判断 254"/>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56" name="テキスト ボックス 255"/>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107950</xdr:rowOff>
    </xdr:from>
    <xdr:to>
      <xdr:col>73</xdr:col>
      <xdr:colOff>180975</xdr:colOff>
      <xdr:row>56</xdr:row>
      <xdr:rowOff>50800</xdr:rowOff>
    </xdr:to>
    <xdr:cxnSp macro="">
      <xdr:nvCxnSpPr>
        <xdr:cNvPr id="257" name="直線コネクタ 256"/>
        <xdr:cNvCxnSpPr/>
      </xdr:nvCxnSpPr>
      <xdr:spPr>
        <a:xfrm>
          <a:off x="13893800" y="9537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58" name="フローチャート: 判断 257"/>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59" name="テキスト ボックス 258"/>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50800</xdr:rowOff>
    </xdr:from>
    <xdr:to>
      <xdr:col>69</xdr:col>
      <xdr:colOff>92075</xdr:colOff>
      <xdr:row>55</xdr:row>
      <xdr:rowOff>107950</xdr:rowOff>
    </xdr:to>
    <xdr:cxnSp macro="">
      <xdr:nvCxnSpPr>
        <xdr:cNvPr id="260" name="直線コネクタ 259"/>
        <xdr:cNvCxnSpPr/>
      </xdr:nvCxnSpPr>
      <xdr:spPr>
        <a:xfrm>
          <a:off x="13004800" y="9480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95250</xdr:rowOff>
    </xdr:from>
    <xdr:to>
      <xdr:col>69</xdr:col>
      <xdr:colOff>142875</xdr:colOff>
      <xdr:row>57</xdr:row>
      <xdr:rowOff>25400</xdr:rowOff>
    </xdr:to>
    <xdr:sp macro="" textlink="">
      <xdr:nvSpPr>
        <xdr:cNvPr id="261" name="フローチャート: 判断 260"/>
        <xdr:cNvSpPr/>
      </xdr:nvSpPr>
      <xdr:spPr>
        <a:xfrm>
          <a:off x="13843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10177</xdr:rowOff>
    </xdr:from>
    <xdr:ext cx="762000" cy="259045"/>
    <xdr:sp macro="" textlink="">
      <xdr:nvSpPr>
        <xdr:cNvPr id="262" name="テキスト ボックス 261"/>
        <xdr:cNvSpPr txBox="1"/>
      </xdr:nvSpPr>
      <xdr:spPr>
        <a:xfrm>
          <a:off x="13512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63" name="フローチャート: 判断 262"/>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124477</xdr:rowOff>
    </xdr:from>
    <xdr:ext cx="762000" cy="259045"/>
    <xdr:sp macro="" textlink="">
      <xdr:nvSpPr>
        <xdr:cNvPr id="264" name="テキスト ボックス 263"/>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70" name="楕円 269"/>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71"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57150</xdr:rowOff>
    </xdr:from>
    <xdr:to>
      <xdr:col>78</xdr:col>
      <xdr:colOff>120650</xdr:colOff>
      <xdr:row>54</xdr:row>
      <xdr:rowOff>158750</xdr:rowOff>
    </xdr:to>
    <xdr:sp macro="" textlink="">
      <xdr:nvSpPr>
        <xdr:cNvPr id="272" name="楕円 271"/>
        <xdr:cNvSpPr/>
      </xdr:nvSpPr>
      <xdr:spPr>
        <a:xfrm>
          <a:off x="15621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168927</xdr:rowOff>
    </xdr:from>
    <xdr:ext cx="736600" cy="259045"/>
    <xdr:sp macro="" textlink="">
      <xdr:nvSpPr>
        <xdr:cNvPr id="273" name="テキスト ボックス 272"/>
        <xdr:cNvSpPr txBox="1"/>
      </xdr:nvSpPr>
      <xdr:spPr>
        <a:xfrm>
          <a:off x="15290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4" name="楕円 273"/>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5" name="テキスト ボックス 274"/>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76" name="楕円 275"/>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77" name="テキスト ボックス 276"/>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0</xdr:rowOff>
    </xdr:from>
    <xdr:to>
      <xdr:col>65</xdr:col>
      <xdr:colOff>53975</xdr:colOff>
      <xdr:row>55</xdr:row>
      <xdr:rowOff>101600</xdr:rowOff>
    </xdr:to>
    <xdr:sp macro="" textlink="">
      <xdr:nvSpPr>
        <xdr:cNvPr id="278" name="楕円 277"/>
        <xdr:cNvSpPr/>
      </xdr:nvSpPr>
      <xdr:spPr>
        <a:xfrm>
          <a:off x="12954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111777</xdr:rowOff>
    </xdr:from>
    <xdr:ext cx="762000" cy="259045"/>
    <xdr:sp macro="" textlink="">
      <xdr:nvSpPr>
        <xdr:cNvPr id="279" name="テキスト ボックス 278"/>
        <xdr:cNvSpPr txBox="1"/>
      </xdr:nvSpPr>
      <xdr:spPr>
        <a:xfrm>
          <a:off x="12623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震災以降、行財政改革を着実に進め、事務事業の見直しに取り組ん</a:t>
          </a:r>
          <a:r>
            <a:rPr kumimoji="1" lang="ja-JP" altLang="en-US" sz="1100">
              <a:solidFill>
                <a:schemeClr val="dk1"/>
              </a:solidFill>
              <a:effectLst/>
              <a:latin typeface="+mn-ea"/>
              <a:ea typeface="+mn-ea"/>
              <a:cs typeface="+mn-cs"/>
            </a:rPr>
            <a:t>できたところであるが、</a:t>
          </a:r>
          <a:r>
            <a:rPr kumimoji="1" lang="ja-JP" altLang="ja-JP" sz="1100" b="0" i="0" baseline="0">
              <a:solidFill>
                <a:schemeClr val="dk1"/>
              </a:solidFill>
              <a:effectLst/>
              <a:latin typeface="+mn-ea"/>
              <a:ea typeface="+mn-ea"/>
              <a:cs typeface="+mn-cs"/>
            </a:rPr>
            <a:t>平成</a:t>
          </a:r>
          <a:r>
            <a:rPr kumimoji="1" lang="en-US" altLang="ja-JP" sz="1100" b="0" i="0" baseline="0">
              <a:solidFill>
                <a:schemeClr val="dk1"/>
              </a:solidFill>
              <a:effectLst/>
              <a:latin typeface="+mn-ea"/>
              <a:ea typeface="+mn-ea"/>
              <a:cs typeface="+mn-cs"/>
            </a:rPr>
            <a:t>30</a:t>
          </a:r>
          <a:r>
            <a:rPr kumimoji="1" lang="ja-JP" altLang="ja-JP" sz="1100" b="0" i="0" baseline="0">
              <a:solidFill>
                <a:schemeClr val="dk1"/>
              </a:solidFill>
              <a:effectLst/>
              <a:latin typeface="+mn-ea"/>
              <a:ea typeface="+mn-ea"/>
              <a:cs typeface="+mn-cs"/>
            </a:rPr>
            <a:t>年度は、</a:t>
          </a:r>
          <a:r>
            <a:rPr kumimoji="1" lang="ja-JP" altLang="ja-JP" sz="1100">
              <a:solidFill>
                <a:schemeClr val="dk1"/>
              </a:solidFill>
              <a:effectLst/>
              <a:latin typeface="+mn-lt"/>
              <a:ea typeface="+mn-ea"/>
              <a:cs typeface="+mn-cs"/>
            </a:rPr>
            <a:t>西神戸医療センターの市民病院機構への統合に伴う修繕積立金の移管完了などにより、</a:t>
          </a:r>
          <a:r>
            <a:rPr kumimoji="1" lang="ja-JP" altLang="ja-JP" sz="1100">
              <a:solidFill>
                <a:schemeClr val="dk1"/>
              </a:solidFill>
              <a:effectLst/>
              <a:latin typeface="+mn-ea"/>
              <a:ea typeface="+mn-ea"/>
              <a:cs typeface="+mn-cs"/>
            </a:rPr>
            <a:t>分母である経常一般財源が</a:t>
          </a:r>
          <a:r>
            <a:rPr kumimoji="1" lang="ja-JP" altLang="en-US" sz="1100">
              <a:solidFill>
                <a:schemeClr val="dk1"/>
              </a:solidFill>
              <a:effectLst/>
              <a:latin typeface="+mn-ea"/>
              <a:ea typeface="+mn-ea"/>
              <a:cs typeface="+mn-cs"/>
            </a:rPr>
            <a:t>減少</a:t>
          </a:r>
          <a:r>
            <a:rPr kumimoji="1" lang="ja-JP" altLang="ja-JP" sz="1100">
              <a:solidFill>
                <a:schemeClr val="dk1"/>
              </a:solidFill>
              <a:effectLst/>
              <a:latin typeface="+mn-ea"/>
              <a:ea typeface="+mn-ea"/>
              <a:cs typeface="+mn-cs"/>
            </a:rPr>
            <a:t>したことから、</a:t>
          </a:r>
          <a:r>
            <a:rPr kumimoji="1" lang="ja-JP" altLang="en-US" sz="1100">
              <a:solidFill>
                <a:schemeClr val="dk1"/>
              </a:solidFill>
              <a:effectLst/>
              <a:latin typeface="+mn-ea"/>
              <a:ea typeface="+mn-ea"/>
              <a:cs typeface="+mn-cs"/>
            </a:rPr>
            <a:t>前年度から</a:t>
          </a:r>
          <a:r>
            <a:rPr kumimoji="1" lang="en-US" altLang="ja-JP" sz="1100">
              <a:solidFill>
                <a:schemeClr val="dk1"/>
              </a:solidFill>
              <a:effectLst/>
              <a:latin typeface="+mn-ea"/>
              <a:ea typeface="+mn-ea"/>
              <a:cs typeface="+mn-cs"/>
            </a:rPr>
            <a:t>0.7</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上昇</a:t>
          </a:r>
          <a:r>
            <a:rPr kumimoji="1" lang="ja-JP" altLang="ja-JP" sz="1100">
              <a:solidFill>
                <a:schemeClr val="dk1"/>
              </a:solidFill>
              <a:effectLst/>
              <a:latin typeface="+mn-ea"/>
              <a:ea typeface="+mn-ea"/>
              <a:cs typeface="+mn-cs"/>
            </a:rPr>
            <a:t>し</a:t>
          </a:r>
          <a:r>
            <a:rPr kumimoji="1" lang="ja-JP" altLang="en-US" sz="1100">
              <a:solidFill>
                <a:schemeClr val="dk1"/>
              </a:solidFill>
              <a:effectLst/>
              <a:latin typeface="+mn-ea"/>
              <a:ea typeface="+mn-ea"/>
              <a:cs typeface="+mn-cs"/>
            </a:rPr>
            <a:t>、類似団体平均の水準を下回っ</a:t>
          </a:r>
          <a:r>
            <a:rPr kumimoji="1" lang="ja-JP" altLang="ja-JP" sz="1100">
              <a:solidFill>
                <a:schemeClr val="dk1"/>
              </a:solidFill>
              <a:effectLst/>
              <a:latin typeface="+mn-ea"/>
              <a:ea typeface="+mn-ea"/>
              <a:cs typeface="+mn-cs"/>
            </a:rPr>
            <a:t>た。</a:t>
          </a:r>
          <a:endParaRPr lang="ja-JP" altLang="ja-JP" sz="1100">
            <a:effectLst/>
            <a:latin typeface="+mn-ea"/>
            <a:ea typeface="+mn-ea"/>
          </a:endParaRPr>
        </a:p>
        <a:p>
          <a:pPr eaLnBrk="1" fontAlgn="auto" latinLnBrk="0" hangingPunct="1"/>
          <a:r>
            <a:rPr kumimoji="1" lang="en-US" altLang="ja-JP" sz="1100" b="0" i="0" baseline="0">
              <a:solidFill>
                <a:schemeClr val="dk1"/>
              </a:solidFill>
              <a:effectLst/>
              <a:latin typeface="+mn-ea"/>
              <a:ea typeface="+mn-ea"/>
              <a:cs typeface="+mn-cs"/>
            </a:rPr>
            <a:t>  </a:t>
          </a:r>
          <a:r>
            <a:rPr kumimoji="1" lang="ja-JP" altLang="ja-JP" sz="1100" b="0" i="0" baseline="0">
              <a:solidFill>
                <a:schemeClr val="dk1"/>
              </a:solidFill>
              <a:effectLst/>
              <a:latin typeface="+mn-ea"/>
              <a:ea typeface="+mn-ea"/>
              <a:cs typeface="+mn-cs"/>
            </a:rPr>
            <a:t>今後も「神戸市行財政改革</a:t>
          </a:r>
          <a:r>
            <a:rPr kumimoji="1" lang="en-US" altLang="ja-JP" sz="1100" b="0" i="0" baseline="0">
              <a:solidFill>
                <a:schemeClr val="dk1"/>
              </a:solidFill>
              <a:effectLst/>
              <a:latin typeface="+mn-ea"/>
              <a:ea typeface="+mn-ea"/>
              <a:cs typeface="+mn-cs"/>
            </a:rPr>
            <a:t>2020</a:t>
          </a:r>
          <a:r>
            <a:rPr kumimoji="1" lang="ja-JP" altLang="ja-JP" sz="1100" b="0" i="0" baseline="0">
              <a:solidFill>
                <a:schemeClr val="dk1"/>
              </a:solidFill>
              <a:effectLst/>
              <a:latin typeface="+mn-ea"/>
              <a:ea typeface="+mn-ea"/>
              <a:cs typeface="+mn-cs"/>
            </a:rPr>
            <a:t>」に基づき、引き続き事務事業の見直しに取り組んでいく。</a:t>
          </a:r>
          <a:endParaRPr lang="ja-JP" altLang="ja-JP" sz="1100">
            <a:effectLst/>
            <a:latin typeface="+mn-ea"/>
            <a:ea typeface="+mn-ea"/>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50800</xdr:rowOff>
    </xdr:from>
    <xdr:to>
      <xdr:col>82</xdr:col>
      <xdr:colOff>107950</xdr:colOff>
      <xdr:row>41</xdr:row>
      <xdr:rowOff>107950</xdr:rowOff>
    </xdr:to>
    <xdr:cxnSp macro="">
      <xdr:nvCxnSpPr>
        <xdr:cNvPr id="307" name="直線コネクタ 306"/>
        <xdr:cNvCxnSpPr/>
      </xdr:nvCxnSpPr>
      <xdr:spPr>
        <a:xfrm flipV="1">
          <a:off x="16510000" y="57086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08"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9" name="直線コネクタ 308"/>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137177</xdr:rowOff>
    </xdr:from>
    <xdr:ext cx="762000" cy="259045"/>
    <xdr:sp macro="" textlink="">
      <xdr:nvSpPr>
        <xdr:cNvPr id="310" name="補助費等最大値テキスト"/>
        <xdr:cNvSpPr txBox="1"/>
      </xdr:nvSpPr>
      <xdr:spPr>
        <a:xfrm>
          <a:off x="16598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50800</xdr:rowOff>
    </xdr:from>
    <xdr:to>
      <xdr:col>82</xdr:col>
      <xdr:colOff>196850</xdr:colOff>
      <xdr:row>33</xdr:row>
      <xdr:rowOff>50800</xdr:rowOff>
    </xdr:to>
    <xdr:cxnSp macro="">
      <xdr:nvCxnSpPr>
        <xdr:cNvPr id="311" name="直線コネクタ 310"/>
        <xdr:cNvCxnSpPr/>
      </xdr:nvCxnSpPr>
      <xdr:spPr>
        <a:xfrm>
          <a:off x="16421100" y="57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50800</xdr:rowOff>
    </xdr:from>
    <xdr:to>
      <xdr:col>82</xdr:col>
      <xdr:colOff>107950</xdr:colOff>
      <xdr:row>38</xdr:row>
      <xdr:rowOff>12700</xdr:rowOff>
    </xdr:to>
    <xdr:cxnSp macro="">
      <xdr:nvCxnSpPr>
        <xdr:cNvPr id="312" name="直線コネクタ 311"/>
        <xdr:cNvCxnSpPr/>
      </xdr:nvCxnSpPr>
      <xdr:spPr>
        <a:xfrm>
          <a:off x="15671800" y="63944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92727</xdr:rowOff>
    </xdr:from>
    <xdr:ext cx="762000" cy="259045"/>
    <xdr:sp macro="" textlink="">
      <xdr:nvSpPr>
        <xdr:cNvPr id="313" name="補助費等平均値テキスト"/>
        <xdr:cNvSpPr txBox="1"/>
      </xdr:nvSpPr>
      <xdr:spPr>
        <a:xfrm>
          <a:off x="16598900" y="6264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76200</xdr:rowOff>
    </xdr:from>
    <xdr:to>
      <xdr:col>82</xdr:col>
      <xdr:colOff>158750</xdr:colOff>
      <xdr:row>38</xdr:row>
      <xdr:rowOff>6350</xdr:rowOff>
    </xdr:to>
    <xdr:sp macro="" textlink="">
      <xdr:nvSpPr>
        <xdr:cNvPr id="314" name="フローチャート: 判断 313"/>
        <xdr:cNvSpPr/>
      </xdr:nvSpPr>
      <xdr:spPr>
        <a:xfrm>
          <a:off x="164592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50800</xdr:rowOff>
    </xdr:from>
    <xdr:to>
      <xdr:col>78</xdr:col>
      <xdr:colOff>69850</xdr:colOff>
      <xdr:row>37</xdr:row>
      <xdr:rowOff>88900</xdr:rowOff>
    </xdr:to>
    <xdr:cxnSp macro="">
      <xdr:nvCxnSpPr>
        <xdr:cNvPr id="315" name="直線コネクタ 314"/>
        <xdr:cNvCxnSpPr/>
      </xdr:nvCxnSpPr>
      <xdr:spPr>
        <a:xfrm flipV="1">
          <a:off x="14782800" y="6394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114300</xdr:rowOff>
    </xdr:from>
    <xdr:to>
      <xdr:col>78</xdr:col>
      <xdr:colOff>120650</xdr:colOff>
      <xdr:row>38</xdr:row>
      <xdr:rowOff>44450</xdr:rowOff>
    </xdr:to>
    <xdr:sp macro="" textlink="">
      <xdr:nvSpPr>
        <xdr:cNvPr id="316" name="フローチャート: 判断 315"/>
        <xdr:cNvSpPr/>
      </xdr:nvSpPr>
      <xdr:spPr>
        <a:xfrm>
          <a:off x="15621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29227</xdr:rowOff>
    </xdr:from>
    <xdr:ext cx="736600" cy="259045"/>
    <xdr:sp macro="" textlink="">
      <xdr:nvSpPr>
        <xdr:cNvPr id="317" name="テキスト ボックス 316"/>
        <xdr:cNvSpPr txBox="1"/>
      </xdr:nvSpPr>
      <xdr:spPr>
        <a:xfrm>
          <a:off x="15290800" y="654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31750</xdr:rowOff>
    </xdr:from>
    <xdr:to>
      <xdr:col>73</xdr:col>
      <xdr:colOff>180975</xdr:colOff>
      <xdr:row>37</xdr:row>
      <xdr:rowOff>88900</xdr:rowOff>
    </xdr:to>
    <xdr:cxnSp macro="">
      <xdr:nvCxnSpPr>
        <xdr:cNvPr id="318" name="直線コネクタ 317"/>
        <xdr:cNvCxnSpPr/>
      </xdr:nvCxnSpPr>
      <xdr:spPr>
        <a:xfrm>
          <a:off x="13893800" y="6375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39</xdr:row>
      <xdr:rowOff>0</xdr:rowOff>
    </xdr:from>
    <xdr:to>
      <xdr:col>74</xdr:col>
      <xdr:colOff>31750</xdr:colOff>
      <xdr:row>39</xdr:row>
      <xdr:rowOff>101600</xdr:rowOff>
    </xdr:to>
    <xdr:sp macro="" textlink="">
      <xdr:nvSpPr>
        <xdr:cNvPr id="319" name="フローチャート: 判断 318"/>
        <xdr:cNvSpPr/>
      </xdr:nvSpPr>
      <xdr:spPr>
        <a:xfrm>
          <a:off x="14732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86377</xdr:rowOff>
    </xdr:from>
    <xdr:ext cx="762000" cy="259045"/>
    <xdr:sp macro="" textlink="">
      <xdr:nvSpPr>
        <xdr:cNvPr id="320" name="テキスト ボックス 319"/>
        <xdr:cNvSpPr txBox="1"/>
      </xdr:nvSpPr>
      <xdr:spPr>
        <a:xfrm>
          <a:off x="14401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31750</xdr:rowOff>
    </xdr:from>
    <xdr:to>
      <xdr:col>69</xdr:col>
      <xdr:colOff>92075</xdr:colOff>
      <xdr:row>37</xdr:row>
      <xdr:rowOff>146050</xdr:rowOff>
    </xdr:to>
    <xdr:cxnSp macro="">
      <xdr:nvCxnSpPr>
        <xdr:cNvPr id="321" name="直線コネクタ 320"/>
        <xdr:cNvCxnSpPr/>
      </xdr:nvCxnSpPr>
      <xdr:spPr>
        <a:xfrm flipV="1">
          <a:off x="13004800" y="6375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152400</xdr:rowOff>
    </xdr:from>
    <xdr:to>
      <xdr:col>69</xdr:col>
      <xdr:colOff>142875</xdr:colOff>
      <xdr:row>39</xdr:row>
      <xdr:rowOff>82550</xdr:rowOff>
    </xdr:to>
    <xdr:sp macro="" textlink="">
      <xdr:nvSpPr>
        <xdr:cNvPr id="322" name="フローチャート: 判断 321"/>
        <xdr:cNvSpPr/>
      </xdr:nvSpPr>
      <xdr:spPr>
        <a:xfrm>
          <a:off x="13843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67327</xdr:rowOff>
    </xdr:from>
    <xdr:ext cx="762000" cy="259045"/>
    <xdr:sp macro="" textlink="">
      <xdr:nvSpPr>
        <xdr:cNvPr id="323" name="テキスト ボックス 322"/>
        <xdr:cNvSpPr txBox="1"/>
      </xdr:nvSpPr>
      <xdr:spPr>
        <a:xfrm>
          <a:off x="13512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38100</xdr:rowOff>
    </xdr:from>
    <xdr:to>
      <xdr:col>65</xdr:col>
      <xdr:colOff>53975</xdr:colOff>
      <xdr:row>39</xdr:row>
      <xdr:rowOff>139700</xdr:rowOff>
    </xdr:to>
    <xdr:sp macro="" textlink="">
      <xdr:nvSpPr>
        <xdr:cNvPr id="324" name="フローチャート: 判断 323"/>
        <xdr:cNvSpPr/>
      </xdr:nvSpPr>
      <xdr:spPr>
        <a:xfrm>
          <a:off x="12954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124477</xdr:rowOff>
    </xdr:from>
    <xdr:ext cx="762000" cy="259045"/>
    <xdr:sp macro="" textlink="">
      <xdr:nvSpPr>
        <xdr:cNvPr id="325" name="テキスト ボックス 324"/>
        <xdr:cNvSpPr txBox="1"/>
      </xdr:nvSpPr>
      <xdr:spPr>
        <a:xfrm>
          <a:off x="12623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31" name="楕円 330"/>
        <xdr:cNvSpPr/>
      </xdr:nvSpPr>
      <xdr:spPr>
        <a:xfrm>
          <a:off x="16459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105427</xdr:rowOff>
    </xdr:from>
    <xdr:ext cx="762000" cy="259045"/>
    <xdr:sp macro="" textlink="">
      <xdr:nvSpPr>
        <xdr:cNvPr id="332" name="補助費等該当値テキスト"/>
        <xdr:cNvSpPr txBox="1"/>
      </xdr:nvSpPr>
      <xdr:spPr>
        <a:xfrm>
          <a:off x="16598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0</xdr:rowOff>
    </xdr:from>
    <xdr:to>
      <xdr:col>78</xdr:col>
      <xdr:colOff>120650</xdr:colOff>
      <xdr:row>37</xdr:row>
      <xdr:rowOff>101600</xdr:rowOff>
    </xdr:to>
    <xdr:sp macro="" textlink="">
      <xdr:nvSpPr>
        <xdr:cNvPr id="333" name="楕円 332"/>
        <xdr:cNvSpPr/>
      </xdr:nvSpPr>
      <xdr:spPr>
        <a:xfrm>
          <a:off x="15621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111777</xdr:rowOff>
    </xdr:from>
    <xdr:ext cx="736600" cy="259045"/>
    <xdr:sp macro="" textlink="">
      <xdr:nvSpPr>
        <xdr:cNvPr id="334" name="テキスト ボックス 333"/>
        <xdr:cNvSpPr txBox="1"/>
      </xdr:nvSpPr>
      <xdr:spPr>
        <a:xfrm>
          <a:off x="15290800" y="611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38100</xdr:rowOff>
    </xdr:from>
    <xdr:to>
      <xdr:col>74</xdr:col>
      <xdr:colOff>31750</xdr:colOff>
      <xdr:row>37</xdr:row>
      <xdr:rowOff>139700</xdr:rowOff>
    </xdr:to>
    <xdr:sp macro="" textlink="">
      <xdr:nvSpPr>
        <xdr:cNvPr id="335" name="楕円 334"/>
        <xdr:cNvSpPr/>
      </xdr:nvSpPr>
      <xdr:spPr>
        <a:xfrm>
          <a:off x="14732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149877</xdr:rowOff>
    </xdr:from>
    <xdr:ext cx="762000" cy="259045"/>
    <xdr:sp macro="" textlink="">
      <xdr:nvSpPr>
        <xdr:cNvPr id="336" name="テキスト ボックス 335"/>
        <xdr:cNvSpPr txBox="1"/>
      </xdr:nvSpPr>
      <xdr:spPr>
        <a:xfrm>
          <a:off x="14401800" y="615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152400</xdr:rowOff>
    </xdr:from>
    <xdr:to>
      <xdr:col>69</xdr:col>
      <xdr:colOff>142875</xdr:colOff>
      <xdr:row>37</xdr:row>
      <xdr:rowOff>82550</xdr:rowOff>
    </xdr:to>
    <xdr:sp macro="" textlink="">
      <xdr:nvSpPr>
        <xdr:cNvPr id="337" name="楕円 336"/>
        <xdr:cNvSpPr/>
      </xdr:nvSpPr>
      <xdr:spPr>
        <a:xfrm>
          <a:off x="13843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92727</xdr:rowOff>
    </xdr:from>
    <xdr:ext cx="762000" cy="259045"/>
    <xdr:sp macro="" textlink="">
      <xdr:nvSpPr>
        <xdr:cNvPr id="338" name="テキスト ボックス 337"/>
        <xdr:cNvSpPr txBox="1"/>
      </xdr:nvSpPr>
      <xdr:spPr>
        <a:xfrm>
          <a:off x="13512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95250</xdr:rowOff>
    </xdr:from>
    <xdr:to>
      <xdr:col>65</xdr:col>
      <xdr:colOff>53975</xdr:colOff>
      <xdr:row>38</xdr:row>
      <xdr:rowOff>25400</xdr:rowOff>
    </xdr:to>
    <xdr:sp macro="" textlink="">
      <xdr:nvSpPr>
        <xdr:cNvPr id="339" name="楕円 338"/>
        <xdr:cNvSpPr/>
      </xdr:nvSpPr>
      <xdr:spPr>
        <a:xfrm>
          <a:off x="12954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35577</xdr:rowOff>
    </xdr:from>
    <xdr:ext cx="762000" cy="259045"/>
    <xdr:sp macro="" textlink="">
      <xdr:nvSpPr>
        <xdr:cNvPr id="340" name="テキスト ボックス 339"/>
        <xdr:cNvSpPr txBox="1"/>
      </xdr:nvSpPr>
      <xdr:spPr>
        <a:xfrm>
          <a:off x="12623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震災関連の市債償還（一般会計償還額</a:t>
          </a:r>
          <a:r>
            <a:rPr kumimoji="1" lang="ja-JP" altLang="ja-JP" sz="1100" baseline="0">
              <a:solidFill>
                <a:schemeClr val="dk1"/>
              </a:solidFill>
              <a:effectLst/>
              <a:latin typeface="+mn-ea"/>
              <a:ea typeface="+mn-ea"/>
              <a:cs typeface="+mn-cs"/>
            </a:rPr>
            <a:t> 平成</a:t>
          </a:r>
          <a:r>
            <a:rPr kumimoji="1" lang="en-US" altLang="ja-JP" sz="1100" baseline="0">
              <a:solidFill>
                <a:schemeClr val="dk1"/>
              </a:solidFill>
              <a:effectLst/>
              <a:latin typeface="+mn-ea"/>
              <a:ea typeface="+mn-ea"/>
              <a:cs typeface="+mn-cs"/>
            </a:rPr>
            <a:t>30</a:t>
          </a:r>
          <a:r>
            <a:rPr kumimoji="1" lang="ja-JP" altLang="ja-JP" sz="1100" baseline="0">
              <a:solidFill>
                <a:schemeClr val="dk1"/>
              </a:solidFill>
              <a:effectLst/>
              <a:latin typeface="+mn-ea"/>
              <a:ea typeface="+mn-ea"/>
              <a:cs typeface="+mn-cs"/>
            </a:rPr>
            <a:t>年度：</a:t>
          </a:r>
          <a:r>
            <a:rPr kumimoji="1" lang="en-US" altLang="ja-JP" sz="1100" baseline="0">
              <a:solidFill>
                <a:schemeClr val="dk1"/>
              </a:solidFill>
              <a:effectLst/>
              <a:latin typeface="+mn-ea"/>
              <a:ea typeface="+mn-ea"/>
              <a:cs typeface="+mn-cs"/>
            </a:rPr>
            <a:t>154</a:t>
          </a:r>
          <a:r>
            <a:rPr kumimoji="1" lang="ja-JP" altLang="ja-JP" sz="1100" baseline="0">
              <a:solidFill>
                <a:schemeClr val="dk1"/>
              </a:solidFill>
              <a:effectLst/>
              <a:latin typeface="+mn-ea"/>
              <a:ea typeface="+mn-ea"/>
              <a:cs typeface="+mn-cs"/>
            </a:rPr>
            <a:t>億）が多く、公債費に関する経常収支比率は、平成</a:t>
          </a:r>
          <a:r>
            <a:rPr kumimoji="1" lang="en-US" altLang="ja-JP" sz="1100" baseline="0">
              <a:solidFill>
                <a:schemeClr val="dk1"/>
              </a:solidFill>
              <a:effectLst/>
              <a:latin typeface="+mn-ea"/>
              <a:ea typeface="+mn-ea"/>
              <a:cs typeface="+mn-cs"/>
            </a:rPr>
            <a:t>30</a:t>
          </a:r>
          <a:r>
            <a:rPr kumimoji="1" lang="ja-JP" altLang="ja-JP" sz="1100" baseline="0">
              <a:solidFill>
                <a:schemeClr val="dk1"/>
              </a:solidFill>
              <a:effectLst/>
              <a:latin typeface="+mn-ea"/>
              <a:ea typeface="+mn-ea"/>
              <a:cs typeface="+mn-cs"/>
            </a:rPr>
            <a:t>年度においても</a:t>
          </a:r>
          <a:r>
            <a:rPr kumimoji="1" lang="en-US" altLang="ja-JP" sz="1100" baseline="0">
              <a:solidFill>
                <a:schemeClr val="dk1"/>
              </a:solidFill>
              <a:effectLst/>
              <a:latin typeface="+mn-ea"/>
              <a:ea typeface="+mn-ea"/>
              <a:cs typeface="+mn-cs"/>
            </a:rPr>
            <a:t>20.4</a:t>
          </a:r>
          <a:r>
            <a:rPr kumimoji="1" lang="ja-JP" altLang="ja-JP" sz="1100" baseline="0">
              <a:solidFill>
                <a:schemeClr val="dk1"/>
              </a:solidFill>
              <a:effectLst/>
              <a:latin typeface="+mn-ea"/>
              <a:ea typeface="+mn-ea"/>
              <a:cs typeface="+mn-cs"/>
            </a:rPr>
            <a:t>％と類似団体と比べて引き続き高い水準にあるが、これまでも厳格な起債管理に基づき市債残高の削減を進めるなど、着実に公債費負担の低減に取り組んできた。</a:t>
          </a:r>
          <a:endParaRPr lang="ja-JP" altLang="ja-JP">
            <a:effectLst/>
            <a:latin typeface="+mn-ea"/>
            <a:ea typeface="+mn-ea"/>
          </a:endParaRPr>
        </a:p>
        <a:p>
          <a:r>
            <a:rPr kumimoji="1" lang="ja-JP" altLang="ja-JP" sz="1100" baseline="0">
              <a:solidFill>
                <a:schemeClr val="dk1"/>
              </a:solidFill>
              <a:effectLst/>
              <a:latin typeface="+mn-ea"/>
              <a:ea typeface="+mn-ea"/>
              <a:cs typeface="+mn-cs"/>
            </a:rPr>
            <a:t>　今後も「神戸市行財政改革</a:t>
          </a:r>
          <a:r>
            <a:rPr kumimoji="1" lang="en-US" altLang="ja-JP" sz="1100" baseline="0">
              <a:solidFill>
                <a:schemeClr val="dk1"/>
              </a:solidFill>
              <a:effectLst/>
              <a:latin typeface="+mn-ea"/>
              <a:ea typeface="+mn-ea"/>
              <a:cs typeface="+mn-cs"/>
            </a:rPr>
            <a:t>2020</a:t>
          </a:r>
          <a:r>
            <a:rPr kumimoji="1" lang="ja-JP" altLang="ja-JP" sz="1100" baseline="0">
              <a:solidFill>
                <a:schemeClr val="dk1"/>
              </a:solidFill>
              <a:effectLst/>
              <a:latin typeface="+mn-ea"/>
              <a:ea typeface="+mn-ea"/>
              <a:cs typeface="+mn-cs"/>
            </a:rPr>
            <a:t>」に基づき、将来世代に大きな負担を残さないことを基本とした健全で持続可能な財政運営を図っていく。</a:t>
          </a:r>
          <a:endParaRPr lang="ja-JP" altLang="ja-JP">
            <a:effectLst/>
            <a:latin typeface="+mn-ea"/>
            <a:ea typeface="+mn-ea"/>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88900</xdr:rowOff>
    </xdr:from>
    <xdr:to>
      <xdr:col>24</xdr:col>
      <xdr:colOff>25400</xdr:colOff>
      <xdr:row>79</xdr:row>
      <xdr:rowOff>57150</xdr:rowOff>
    </xdr:to>
    <xdr:cxnSp macro="">
      <xdr:nvCxnSpPr>
        <xdr:cNvPr id="368" name="直線コネクタ 367"/>
        <xdr:cNvCxnSpPr/>
      </xdr:nvCxnSpPr>
      <xdr:spPr>
        <a:xfrm flipV="1">
          <a:off x="4826000" y="12433300"/>
          <a:ext cx="0" cy="1168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29227</xdr:rowOff>
    </xdr:from>
    <xdr:ext cx="762000" cy="259045"/>
    <xdr:sp macro="" textlink="">
      <xdr:nvSpPr>
        <xdr:cNvPr id="369" name="公債費最小値テキスト"/>
        <xdr:cNvSpPr txBox="1"/>
      </xdr:nvSpPr>
      <xdr:spPr>
        <a:xfrm>
          <a:off x="49149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57150</xdr:rowOff>
    </xdr:from>
    <xdr:to>
      <xdr:col>24</xdr:col>
      <xdr:colOff>114300</xdr:colOff>
      <xdr:row>79</xdr:row>
      <xdr:rowOff>57150</xdr:rowOff>
    </xdr:to>
    <xdr:cxnSp macro="">
      <xdr:nvCxnSpPr>
        <xdr:cNvPr id="370" name="直線コネクタ 369"/>
        <xdr:cNvCxnSpPr/>
      </xdr:nvCxnSpPr>
      <xdr:spPr>
        <a:xfrm>
          <a:off x="4737100" y="1360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3827</xdr:rowOff>
    </xdr:from>
    <xdr:ext cx="762000" cy="259045"/>
    <xdr:sp macro="" textlink="">
      <xdr:nvSpPr>
        <xdr:cNvPr id="371" name="公債費最大値テキスト"/>
        <xdr:cNvSpPr txBox="1"/>
      </xdr:nvSpPr>
      <xdr:spPr>
        <a:xfrm>
          <a:off x="4914900" y="1217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88900</xdr:rowOff>
    </xdr:from>
    <xdr:to>
      <xdr:col>24</xdr:col>
      <xdr:colOff>114300</xdr:colOff>
      <xdr:row>72</xdr:row>
      <xdr:rowOff>88900</xdr:rowOff>
    </xdr:to>
    <xdr:cxnSp macro="">
      <xdr:nvCxnSpPr>
        <xdr:cNvPr id="372" name="直線コネクタ 371"/>
        <xdr:cNvCxnSpPr/>
      </xdr:nvCxnSpPr>
      <xdr:spPr>
        <a:xfrm>
          <a:off x="4737100" y="1243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165100</xdr:rowOff>
    </xdr:from>
    <xdr:to>
      <xdr:col>24</xdr:col>
      <xdr:colOff>25400</xdr:colOff>
      <xdr:row>79</xdr:row>
      <xdr:rowOff>6350</xdr:rowOff>
    </xdr:to>
    <xdr:cxnSp macro="">
      <xdr:nvCxnSpPr>
        <xdr:cNvPr id="373" name="直線コネクタ 372"/>
        <xdr:cNvCxnSpPr/>
      </xdr:nvCxnSpPr>
      <xdr:spPr>
        <a:xfrm flipV="1">
          <a:off x="3987800" y="13195300"/>
          <a:ext cx="8382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73677</xdr:rowOff>
    </xdr:from>
    <xdr:ext cx="762000" cy="259045"/>
    <xdr:sp macro="" textlink="">
      <xdr:nvSpPr>
        <xdr:cNvPr id="374" name="公債費平均値テキスト"/>
        <xdr:cNvSpPr txBox="1"/>
      </xdr:nvSpPr>
      <xdr:spPr>
        <a:xfrm>
          <a:off x="4914900" y="1276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57150</xdr:rowOff>
    </xdr:from>
    <xdr:to>
      <xdr:col>24</xdr:col>
      <xdr:colOff>76200</xdr:colOff>
      <xdr:row>75</xdr:row>
      <xdr:rowOff>158750</xdr:rowOff>
    </xdr:to>
    <xdr:sp macro="" textlink="">
      <xdr:nvSpPr>
        <xdr:cNvPr id="375" name="フローチャート: 判断 374"/>
        <xdr:cNvSpPr/>
      </xdr:nvSpPr>
      <xdr:spPr>
        <a:xfrm>
          <a:off x="47752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6350</xdr:rowOff>
    </xdr:from>
    <xdr:to>
      <xdr:col>19</xdr:col>
      <xdr:colOff>187325</xdr:colOff>
      <xdr:row>80</xdr:row>
      <xdr:rowOff>152400</xdr:rowOff>
    </xdr:to>
    <xdr:cxnSp macro="">
      <xdr:nvCxnSpPr>
        <xdr:cNvPr id="376" name="直線コネクタ 375"/>
        <xdr:cNvCxnSpPr/>
      </xdr:nvCxnSpPr>
      <xdr:spPr>
        <a:xfrm flipV="1">
          <a:off x="3098800" y="135509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120650</xdr:rowOff>
    </xdr:from>
    <xdr:to>
      <xdr:col>20</xdr:col>
      <xdr:colOff>38100</xdr:colOff>
      <xdr:row>76</xdr:row>
      <xdr:rowOff>50800</xdr:rowOff>
    </xdr:to>
    <xdr:sp macro="" textlink="">
      <xdr:nvSpPr>
        <xdr:cNvPr id="377" name="フローチャート: 判断 376"/>
        <xdr:cNvSpPr/>
      </xdr:nvSpPr>
      <xdr:spPr>
        <a:xfrm>
          <a:off x="39370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60977</xdr:rowOff>
    </xdr:from>
    <xdr:ext cx="736600" cy="259045"/>
    <xdr:sp macro="" textlink="">
      <xdr:nvSpPr>
        <xdr:cNvPr id="378" name="テキスト ボックス 377"/>
        <xdr:cNvSpPr txBox="1"/>
      </xdr:nvSpPr>
      <xdr:spPr>
        <a:xfrm>
          <a:off x="3606800" y="1274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152400</xdr:rowOff>
    </xdr:from>
    <xdr:to>
      <xdr:col>15</xdr:col>
      <xdr:colOff>98425</xdr:colOff>
      <xdr:row>80</xdr:row>
      <xdr:rowOff>165100</xdr:rowOff>
    </xdr:to>
    <xdr:cxnSp macro="">
      <xdr:nvCxnSpPr>
        <xdr:cNvPr id="379" name="直線コネクタ 378"/>
        <xdr:cNvCxnSpPr/>
      </xdr:nvCxnSpPr>
      <xdr:spPr>
        <a:xfrm flipV="1">
          <a:off x="2209800" y="1386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158750</xdr:rowOff>
    </xdr:from>
    <xdr:to>
      <xdr:col>15</xdr:col>
      <xdr:colOff>149225</xdr:colOff>
      <xdr:row>78</xdr:row>
      <xdr:rowOff>88900</xdr:rowOff>
    </xdr:to>
    <xdr:sp macro="" textlink="">
      <xdr:nvSpPr>
        <xdr:cNvPr id="380" name="フローチャート: 判断 379"/>
        <xdr:cNvSpPr/>
      </xdr:nvSpPr>
      <xdr:spPr>
        <a:xfrm>
          <a:off x="30480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99077</xdr:rowOff>
    </xdr:from>
    <xdr:ext cx="762000" cy="259045"/>
    <xdr:sp macro="" textlink="">
      <xdr:nvSpPr>
        <xdr:cNvPr id="381" name="テキスト ボックス 380"/>
        <xdr:cNvSpPr txBox="1"/>
      </xdr:nvSpPr>
      <xdr:spPr>
        <a:xfrm>
          <a:off x="2717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101600</xdr:rowOff>
    </xdr:from>
    <xdr:to>
      <xdr:col>11</xdr:col>
      <xdr:colOff>9525</xdr:colOff>
      <xdr:row>80</xdr:row>
      <xdr:rowOff>165100</xdr:rowOff>
    </xdr:to>
    <xdr:cxnSp macro="">
      <xdr:nvCxnSpPr>
        <xdr:cNvPr id="382" name="直線コネクタ 381"/>
        <xdr:cNvCxnSpPr/>
      </xdr:nvCxnSpPr>
      <xdr:spPr>
        <a:xfrm>
          <a:off x="1320800" y="13817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146050</xdr:rowOff>
    </xdr:from>
    <xdr:to>
      <xdr:col>11</xdr:col>
      <xdr:colOff>60325</xdr:colOff>
      <xdr:row>78</xdr:row>
      <xdr:rowOff>76200</xdr:rowOff>
    </xdr:to>
    <xdr:sp macro="" textlink="">
      <xdr:nvSpPr>
        <xdr:cNvPr id="383" name="フローチャート: 判断 382"/>
        <xdr:cNvSpPr/>
      </xdr:nvSpPr>
      <xdr:spPr>
        <a:xfrm>
          <a:off x="2159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86377</xdr:rowOff>
    </xdr:from>
    <xdr:ext cx="762000" cy="259045"/>
    <xdr:sp macro="" textlink="">
      <xdr:nvSpPr>
        <xdr:cNvPr id="384" name="テキスト ボックス 383"/>
        <xdr:cNvSpPr txBox="1"/>
      </xdr:nvSpPr>
      <xdr:spPr>
        <a:xfrm>
          <a:off x="1828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12700</xdr:rowOff>
    </xdr:from>
    <xdr:to>
      <xdr:col>6</xdr:col>
      <xdr:colOff>171450</xdr:colOff>
      <xdr:row>78</xdr:row>
      <xdr:rowOff>114300</xdr:rowOff>
    </xdr:to>
    <xdr:sp macro="" textlink="">
      <xdr:nvSpPr>
        <xdr:cNvPr id="385" name="フローチャート: 判断 384"/>
        <xdr:cNvSpPr/>
      </xdr:nvSpPr>
      <xdr:spPr>
        <a:xfrm>
          <a:off x="1270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124477</xdr:rowOff>
    </xdr:from>
    <xdr:ext cx="762000" cy="259045"/>
    <xdr:sp macro="" textlink="">
      <xdr:nvSpPr>
        <xdr:cNvPr id="386" name="テキスト ボックス 385"/>
        <xdr:cNvSpPr txBox="1"/>
      </xdr:nvSpPr>
      <xdr:spPr>
        <a:xfrm>
          <a:off x="939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92" name="楕円 391"/>
        <xdr:cNvSpPr/>
      </xdr:nvSpPr>
      <xdr:spPr>
        <a:xfrm>
          <a:off x="4775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86377</xdr:rowOff>
    </xdr:from>
    <xdr:ext cx="762000" cy="259045"/>
    <xdr:sp macro="" textlink="">
      <xdr:nvSpPr>
        <xdr:cNvPr id="393" name="公債費該当値テキスト"/>
        <xdr:cNvSpPr txBox="1"/>
      </xdr:nvSpPr>
      <xdr:spPr>
        <a:xfrm>
          <a:off x="49149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127000</xdr:rowOff>
    </xdr:from>
    <xdr:to>
      <xdr:col>20</xdr:col>
      <xdr:colOff>38100</xdr:colOff>
      <xdr:row>79</xdr:row>
      <xdr:rowOff>57150</xdr:rowOff>
    </xdr:to>
    <xdr:sp macro="" textlink="">
      <xdr:nvSpPr>
        <xdr:cNvPr id="394" name="楕円 393"/>
        <xdr:cNvSpPr/>
      </xdr:nvSpPr>
      <xdr:spPr>
        <a:xfrm>
          <a:off x="39370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41927</xdr:rowOff>
    </xdr:from>
    <xdr:ext cx="736600" cy="259045"/>
    <xdr:sp macro="" textlink="">
      <xdr:nvSpPr>
        <xdr:cNvPr id="395" name="テキスト ボックス 394"/>
        <xdr:cNvSpPr txBox="1"/>
      </xdr:nvSpPr>
      <xdr:spPr>
        <a:xfrm>
          <a:off x="3606800" y="1358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101600</xdr:rowOff>
    </xdr:from>
    <xdr:to>
      <xdr:col>15</xdr:col>
      <xdr:colOff>149225</xdr:colOff>
      <xdr:row>81</xdr:row>
      <xdr:rowOff>31750</xdr:rowOff>
    </xdr:to>
    <xdr:sp macro="" textlink="">
      <xdr:nvSpPr>
        <xdr:cNvPr id="396" name="楕円 395"/>
        <xdr:cNvSpPr/>
      </xdr:nvSpPr>
      <xdr:spPr>
        <a:xfrm>
          <a:off x="30480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16527</xdr:rowOff>
    </xdr:from>
    <xdr:ext cx="762000" cy="259045"/>
    <xdr:sp macro="" textlink="">
      <xdr:nvSpPr>
        <xdr:cNvPr id="397" name="テキスト ボックス 396"/>
        <xdr:cNvSpPr txBox="1"/>
      </xdr:nvSpPr>
      <xdr:spPr>
        <a:xfrm>
          <a:off x="2717800" y="1390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114300</xdr:rowOff>
    </xdr:from>
    <xdr:to>
      <xdr:col>11</xdr:col>
      <xdr:colOff>60325</xdr:colOff>
      <xdr:row>81</xdr:row>
      <xdr:rowOff>44450</xdr:rowOff>
    </xdr:to>
    <xdr:sp macro="" textlink="">
      <xdr:nvSpPr>
        <xdr:cNvPr id="398" name="楕円 397"/>
        <xdr:cNvSpPr/>
      </xdr:nvSpPr>
      <xdr:spPr>
        <a:xfrm>
          <a:off x="215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29227</xdr:rowOff>
    </xdr:from>
    <xdr:ext cx="762000" cy="259045"/>
    <xdr:sp macro="" textlink="">
      <xdr:nvSpPr>
        <xdr:cNvPr id="399" name="テキスト ボックス 398"/>
        <xdr:cNvSpPr txBox="1"/>
      </xdr:nvSpPr>
      <xdr:spPr>
        <a:xfrm>
          <a:off x="1828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50800</xdr:rowOff>
    </xdr:from>
    <xdr:to>
      <xdr:col>6</xdr:col>
      <xdr:colOff>171450</xdr:colOff>
      <xdr:row>80</xdr:row>
      <xdr:rowOff>152400</xdr:rowOff>
    </xdr:to>
    <xdr:sp macro="" textlink="">
      <xdr:nvSpPr>
        <xdr:cNvPr id="400" name="楕円 399"/>
        <xdr:cNvSpPr/>
      </xdr:nvSpPr>
      <xdr:spPr>
        <a:xfrm>
          <a:off x="12700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137177</xdr:rowOff>
    </xdr:from>
    <xdr:ext cx="762000" cy="259045"/>
    <xdr:sp macro="" textlink="">
      <xdr:nvSpPr>
        <xdr:cNvPr id="401" name="テキスト ボックス 400"/>
        <xdr:cNvSpPr txBox="1"/>
      </xdr:nvSpPr>
      <xdr:spPr>
        <a:xfrm>
          <a:off x="9398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ea"/>
              <a:ea typeface="+mn-ea"/>
              <a:cs typeface="+mn-cs"/>
            </a:rPr>
            <a:t>　震災以降、行財政改革を着実に進め、事務事業の見直しに取り組んできたところであるが、</a:t>
          </a:r>
          <a:r>
            <a:rPr kumimoji="1" lang="ja-JP" altLang="ja-JP" sz="1100" b="0" i="0" baseline="0">
              <a:solidFill>
                <a:schemeClr val="dk1"/>
              </a:solidFill>
              <a:effectLst/>
              <a:latin typeface="+mn-ea"/>
              <a:ea typeface="+mn-ea"/>
              <a:cs typeface="+mn-cs"/>
            </a:rPr>
            <a:t>平成</a:t>
          </a:r>
          <a:r>
            <a:rPr kumimoji="1" lang="en-US" altLang="ja-JP" sz="1100" b="0" i="0" baseline="0">
              <a:solidFill>
                <a:schemeClr val="dk1"/>
              </a:solidFill>
              <a:effectLst/>
              <a:latin typeface="+mn-ea"/>
              <a:ea typeface="+mn-ea"/>
              <a:cs typeface="+mn-cs"/>
            </a:rPr>
            <a:t>30</a:t>
          </a:r>
          <a:r>
            <a:rPr kumimoji="1" lang="ja-JP" altLang="ja-JP" sz="1100" b="0" i="0" baseline="0">
              <a:solidFill>
                <a:schemeClr val="dk1"/>
              </a:solidFill>
              <a:effectLst/>
              <a:latin typeface="+mn-ea"/>
              <a:ea typeface="+mn-ea"/>
              <a:cs typeface="+mn-cs"/>
            </a:rPr>
            <a:t>年度は、</a:t>
          </a:r>
          <a:r>
            <a:rPr kumimoji="1" lang="ja-JP" altLang="ja-JP" sz="1100">
              <a:solidFill>
                <a:schemeClr val="dk1"/>
              </a:solidFill>
              <a:effectLst/>
              <a:latin typeface="+mn-ea"/>
              <a:ea typeface="+mn-ea"/>
              <a:cs typeface="+mn-cs"/>
            </a:rPr>
            <a:t>西神戸医療センターの市民病院機構への統合に伴う修繕積立金の移管完了などにより、分母である経常一般財源が減少したことから、前年度から</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％上昇し、類似団体平均の水準を下回った。</a:t>
          </a:r>
          <a:endParaRPr lang="ja-JP" altLang="ja-JP" sz="11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　</a:t>
          </a:r>
          <a:r>
            <a:rPr kumimoji="1" lang="ja-JP" altLang="ja-JP" sz="1100" baseline="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今後も「神戸市行財政改革</a:t>
          </a:r>
          <a:r>
            <a:rPr kumimoji="1" lang="en-US" altLang="ja-JP" sz="1100">
              <a:solidFill>
                <a:schemeClr val="dk1"/>
              </a:solidFill>
              <a:effectLst/>
              <a:latin typeface="+mn-ea"/>
              <a:ea typeface="+mn-ea"/>
              <a:cs typeface="+mn-cs"/>
            </a:rPr>
            <a:t>2020</a:t>
          </a:r>
          <a:r>
            <a:rPr kumimoji="1" lang="ja-JP" altLang="ja-JP" sz="1100">
              <a:solidFill>
                <a:schemeClr val="dk1"/>
              </a:solidFill>
              <a:effectLst/>
              <a:latin typeface="+mn-ea"/>
              <a:ea typeface="+mn-ea"/>
              <a:cs typeface="+mn-cs"/>
            </a:rPr>
            <a:t>」に基づき、さらなる行財政改革を進め、経常収支比率の低減を図っていく。</a:t>
          </a:r>
          <a:endParaRPr lang="ja-JP" altLang="ja-JP" sz="1100">
            <a:effectLst/>
            <a:latin typeface="+mn-ea"/>
            <a:ea typeface="+mn-ea"/>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6" name="直線コネクタ 41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7" name="テキスト ボックス 41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8" name="直線コネクタ 41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9" name="テキスト ボックス 41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0" name="直線コネクタ 41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1" name="テキスト ボックス 42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2" name="直線コネクタ 42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3" name="テキスト ボックス 42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4" name="直線コネクタ 42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5" name="テキスト ボックス 42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6" name="直線コネクタ 42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7" name="テキスト ボックス 42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124278</xdr:rowOff>
    </xdr:from>
    <xdr:to>
      <xdr:col>82</xdr:col>
      <xdr:colOff>107950</xdr:colOff>
      <xdr:row>82</xdr:row>
      <xdr:rowOff>50800</xdr:rowOff>
    </xdr:to>
    <xdr:cxnSp macro="">
      <xdr:nvCxnSpPr>
        <xdr:cNvPr id="431" name="直線コネクタ 430"/>
        <xdr:cNvCxnSpPr/>
      </xdr:nvCxnSpPr>
      <xdr:spPr>
        <a:xfrm flipV="1">
          <a:off x="16510000" y="126401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32"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3" name="直線コネクタ 432"/>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39205</xdr:rowOff>
    </xdr:from>
    <xdr:ext cx="762000" cy="259045"/>
    <xdr:sp macro="" textlink="">
      <xdr:nvSpPr>
        <xdr:cNvPr id="434" name="公債費以外最大値テキスト"/>
        <xdr:cNvSpPr txBox="1"/>
      </xdr:nvSpPr>
      <xdr:spPr>
        <a:xfrm>
          <a:off x="16598900" y="1238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124278</xdr:rowOff>
    </xdr:from>
    <xdr:to>
      <xdr:col>82</xdr:col>
      <xdr:colOff>196850</xdr:colOff>
      <xdr:row>73</xdr:row>
      <xdr:rowOff>124278</xdr:rowOff>
    </xdr:to>
    <xdr:cxnSp macro="">
      <xdr:nvCxnSpPr>
        <xdr:cNvPr id="435" name="直線コネクタ 434"/>
        <xdr:cNvCxnSpPr/>
      </xdr:nvCxnSpPr>
      <xdr:spPr>
        <a:xfrm>
          <a:off x="16421100" y="126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37193</xdr:rowOff>
    </xdr:from>
    <xdr:to>
      <xdr:col>82</xdr:col>
      <xdr:colOff>107950</xdr:colOff>
      <xdr:row>78</xdr:row>
      <xdr:rowOff>137886</xdr:rowOff>
    </xdr:to>
    <xdr:cxnSp macro="">
      <xdr:nvCxnSpPr>
        <xdr:cNvPr id="436" name="直線コネクタ 435"/>
        <xdr:cNvCxnSpPr/>
      </xdr:nvCxnSpPr>
      <xdr:spPr>
        <a:xfrm>
          <a:off x="15671800" y="13238843"/>
          <a:ext cx="8382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38298</xdr:rowOff>
    </xdr:from>
    <xdr:ext cx="762000" cy="259045"/>
    <xdr:sp macro="" textlink="">
      <xdr:nvSpPr>
        <xdr:cNvPr id="437" name="公債費以外平均値テキスト"/>
        <xdr:cNvSpPr txBox="1"/>
      </xdr:nvSpPr>
      <xdr:spPr>
        <a:xfrm>
          <a:off x="16598900" y="13239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21771</xdr:rowOff>
    </xdr:from>
    <xdr:to>
      <xdr:col>82</xdr:col>
      <xdr:colOff>158750</xdr:colOff>
      <xdr:row>78</xdr:row>
      <xdr:rowOff>123371</xdr:rowOff>
    </xdr:to>
    <xdr:sp macro="" textlink="">
      <xdr:nvSpPr>
        <xdr:cNvPr id="438" name="フローチャート: 判断 437"/>
        <xdr:cNvSpPr/>
      </xdr:nvSpPr>
      <xdr:spPr>
        <a:xfrm>
          <a:off x="164592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116115</xdr:rowOff>
    </xdr:from>
    <xdr:to>
      <xdr:col>78</xdr:col>
      <xdr:colOff>69850</xdr:colOff>
      <xdr:row>77</xdr:row>
      <xdr:rowOff>37193</xdr:rowOff>
    </xdr:to>
    <xdr:cxnSp macro="">
      <xdr:nvCxnSpPr>
        <xdr:cNvPr id="439" name="直線コネクタ 438"/>
        <xdr:cNvCxnSpPr/>
      </xdr:nvCxnSpPr>
      <xdr:spPr>
        <a:xfrm>
          <a:off x="14782800" y="12803415"/>
          <a:ext cx="889000" cy="43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160564</xdr:rowOff>
    </xdr:from>
    <xdr:to>
      <xdr:col>78</xdr:col>
      <xdr:colOff>120650</xdr:colOff>
      <xdr:row>78</xdr:row>
      <xdr:rowOff>90714</xdr:rowOff>
    </xdr:to>
    <xdr:sp macro="" textlink="">
      <xdr:nvSpPr>
        <xdr:cNvPr id="440" name="フローチャート: 判断 439"/>
        <xdr:cNvSpPr/>
      </xdr:nvSpPr>
      <xdr:spPr>
        <a:xfrm>
          <a:off x="15621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75491</xdr:rowOff>
    </xdr:from>
    <xdr:ext cx="736600" cy="259045"/>
    <xdr:sp macro="" textlink="">
      <xdr:nvSpPr>
        <xdr:cNvPr id="441" name="テキスト ボックス 440"/>
        <xdr:cNvSpPr txBox="1"/>
      </xdr:nvSpPr>
      <xdr:spPr>
        <a:xfrm>
          <a:off x="15290800" y="13448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58965</xdr:rowOff>
    </xdr:from>
    <xdr:to>
      <xdr:col>73</xdr:col>
      <xdr:colOff>180975</xdr:colOff>
      <xdr:row>74</xdr:row>
      <xdr:rowOff>116115</xdr:rowOff>
    </xdr:to>
    <xdr:cxnSp macro="">
      <xdr:nvCxnSpPr>
        <xdr:cNvPr id="442" name="直線コネクタ 441"/>
        <xdr:cNvCxnSpPr/>
      </xdr:nvCxnSpPr>
      <xdr:spPr>
        <a:xfrm>
          <a:off x="13893800" y="125748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81643</xdr:rowOff>
    </xdr:from>
    <xdr:to>
      <xdr:col>74</xdr:col>
      <xdr:colOff>31750</xdr:colOff>
      <xdr:row>77</xdr:row>
      <xdr:rowOff>11793</xdr:rowOff>
    </xdr:to>
    <xdr:sp macro="" textlink="">
      <xdr:nvSpPr>
        <xdr:cNvPr id="443" name="フローチャート: 判断 442"/>
        <xdr:cNvSpPr/>
      </xdr:nvSpPr>
      <xdr:spPr>
        <a:xfrm>
          <a:off x="14732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168020</xdr:rowOff>
    </xdr:from>
    <xdr:ext cx="762000" cy="259045"/>
    <xdr:sp macro="" textlink="">
      <xdr:nvSpPr>
        <xdr:cNvPr id="444" name="テキスト ボックス 443"/>
        <xdr:cNvSpPr txBox="1"/>
      </xdr:nvSpPr>
      <xdr:spPr>
        <a:xfrm>
          <a:off x="14401800" y="13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58965</xdr:rowOff>
    </xdr:from>
    <xdr:to>
      <xdr:col>69</xdr:col>
      <xdr:colOff>92075</xdr:colOff>
      <xdr:row>73</xdr:row>
      <xdr:rowOff>156935</xdr:rowOff>
    </xdr:to>
    <xdr:cxnSp macro="">
      <xdr:nvCxnSpPr>
        <xdr:cNvPr id="445" name="直線コネクタ 444"/>
        <xdr:cNvCxnSpPr/>
      </xdr:nvCxnSpPr>
      <xdr:spPr>
        <a:xfrm flipV="1">
          <a:off x="13004800" y="125748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24493</xdr:rowOff>
    </xdr:from>
    <xdr:to>
      <xdr:col>69</xdr:col>
      <xdr:colOff>142875</xdr:colOff>
      <xdr:row>75</xdr:row>
      <xdr:rowOff>126093</xdr:rowOff>
    </xdr:to>
    <xdr:sp macro="" textlink="">
      <xdr:nvSpPr>
        <xdr:cNvPr id="446" name="フローチャート: 判断 445"/>
        <xdr:cNvSpPr/>
      </xdr:nvSpPr>
      <xdr:spPr>
        <a:xfrm>
          <a:off x="13843000" y="1288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110870</xdr:rowOff>
    </xdr:from>
    <xdr:ext cx="762000" cy="259045"/>
    <xdr:sp macro="" textlink="">
      <xdr:nvSpPr>
        <xdr:cNvPr id="447" name="テキスト ボックス 446"/>
        <xdr:cNvSpPr txBox="1"/>
      </xdr:nvSpPr>
      <xdr:spPr>
        <a:xfrm>
          <a:off x="13512800" y="1296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122465</xdr:rowOff>
    </xdr:from>
    <xdr:to>
      <xdr:col>65</xdr:col>
      <xdr:colOff>53975</xdr:colOff>
      <xdr:row>76</xdr:row>
      <xdr:rowOff>52614</xdr:rowOff>
    </xdr:to>
    <xdr:sp macro="" textlink="">
      <xdr:nvSpPr>
        <xdr:cNvPr id="448" name="フローチャート: 判断 447"/>
        <xdr:cNvSpPr/>
      </xdr:nvSpPr>
      <xdr:spPr>
        <a:xfrm>
          <a:off x="129540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37391</xdr:rowOff>
    </xdr:from>
    <xdr:ext cx="762000" cy="259045"/>
    <xdr:sp macro="" textlink="">
      <xdr:nvSpPr>
        <xdr:cNvPr id="449" name="テキスト ボックス 448"/>
        <xdr:cNvSpPr txBox="1"/>
      </xdr:nvSpPr>
      <xdr:spPr>
        <a:xfrm>
          <a:off x="12623800" y="1306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87086</xdr:rowOff>
    </xdr:from>
    <xdr:to>
      <xdr:col>82</xdr:col>
      <xdr:colOff>158750</xdr:colOff>
      <xdr:row>79</xdr:row>
      <xdr:rowOff>17236</xdr:rowOff>
    </xdr:to>
    <xdr:sp macro="" textlink="">
      <xdr:nvSpPr>
        <xdr:cNvPr id="455" name="楕円 454"/>
        <xdr:cNvSpPr/>
      </xdr:nvSpPr>
      <xdr:spPr>
        <a:xfrm>
          <a:off x="16459200" y="134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59163</xdr:rowOff>
    </xdr:from>
    <xdr:ext cx="762000" cy="259045"/>
    <xdr:sp macro="" textlink="">
      <xdr:nvSpPr>
        <xdr:cNvPr id="456" name="公債費以外該当値テキスト"/>
        <xdr:cNvSpPr txBox="1"/>
      </xdr:nvSpPr>
      <xdr:spPr>
        <a:xfrm>
          <a:off x="16598900" y="1343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157843</xdr:rowOff>
    </xdr:from>
    <xdr:to>
      <xdr:col>78</xdr:col>
      <xdr:colOff>120650</xdr:colOff>
      <xdr:row>77</xdr:row>
      <xdr:rowOff>87993</xdr:rowOff>
    </xdr:to>
    <xdr:sp macro="" textlink="">
      <xdr:nvSpPr>
        <xdr:cNvPr id="457" name="楕円 456"/>
        <xdr:cNvSpPr/>
      </xdr:nvSpPr>
      <xdr:spPr>
        <a:xfrm>
          <a:off x="15621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98170</xdr:rowOff>
    </xdr:from>
    <xdr:ext cx="736600" cy="259045"/>
    <xdr:sp macro="" textlink="">
      <xdr:nvSpPr>
        <xdr:cNvPr id="458" name="テキスト ボックス 457"/>
        <xdr:cNvSpPr txBox="1"/>
      </xdr:nvSpPr>
      <xdr:spPr>
        <a:xfrm>
          <a:off x="15290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65315</xdr:rowOff>
    </xdr:from>
    <xdr:to>
      <xdr:col>74</xdr:col>
      <xdr:colOff>31750</xdr:colOff>
      <xdr:row>74</xdr:row>
      <xdr:rowOff>166915</xdr:rowOff>
    </xdr:to>
    <xdr:sp macro="" textlink="">
      <xdr:nvSpPr>
        <xdr:cNvPr id="459" name="楕円 458"/>
        <xdr:cNvSpPr/>
      </xdr:nvSpPr>
      <xdr:spPr>
        <a:xfrm>
          <a:off x="14732000" y="1275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5642</xdr:rowOff>
    </xdr:from>
    <xdr:ext cx="762000" cy="259045"/>
    <xdr:sp macro="" textlink="">
      <xdr:nvSpPr>
        <xdr:cNvPr id="460" name="テキスト ボックス 459"/>
        <xdr:cNvSpPr txBox="1"/>
      </xdr:nvSpPr>
      <xdr:spPr>
        <a:xfrm>
          <a:off x="14401800" y="1252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8165</xdr:rowOff>
    </xdr:from>
    <xdr:to>
      <xdr:col>69</xdr:col>
      <xdr:colOff>142875</xdr:colOff>
      <xdr:row>73</xdr:row>
      <xdr:rowOff>109765</xdr:rowOff>
    </xdr:to>
    <xdr:sp macro="" textlink="">
      <xdr:nvSpPr>
        <xdr:cNvPr id="461" name="楕円 460"/>
        <xdr:cNvSpPr/>
      </xdr:nvSpPr>
      <xdr:spPr>
        <a:xfrm>
          <a:off x="13843000" y="125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119942</xdr:rowOff>
    </xdr:from>
    <xdr:ext cx="762000" cy="259045"/>
    <xdr:sp macro="" textlink="">
      <xdr:nvSpPr>
        <xdr:cNvPr id="462" name="テキスト ボックス 461"/>
        <xdr:cNvSpPr txBox="1"/>
      </xdr:nvSpPr>
      <xdr:spPr>
        <a:xfrm>
          <a:off x="13512800" y="1229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106135</xdr:rowOff>
    </xdr:from>
    <xdr:to>
      <xdr:col>65</xdr:col>
      <xdr:colOff>53975</xdr:colOff>
      <xdr:row>74</xdr:row>
      <xdr:rowOff>36285</xdr:rowOff>
    </xdr:to>
    <xdr:sp macro="" textlink="">
      <xdr:nvSpPr>
        <xdr:cNvPr id="463" name="楕円 462"/>
        <xdr:cNvSpPr/>
      </xdr:nvSpPr>
      <xdr:spPr>
        <a:xfrm>
          <a:off x="12954000" y="1262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46462</xdr:rowOff>
    </xdr:from>
    <xdr:ext cx="762000" cy="259045"/>
    <xdr:sp macro="" textlink="">
      <xdr:nvSpPr>
        <xdr:cNvPr id="464" name="テキスト ボックス 463"/>
        <xdr:cNvSpPr txBox="1"/>
      </xdr:nvSpPr>
      <xdr:spPr>
        <a:xfrm>
          <a:off x="12623800" y="1239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59296</xdr:rowOff>
    </xdr:from>
    <xdr:to>
      <xdr:col>29</xdr:col>
      <xdr:colOff>127000</xdr:colOff>
      <xdr:row>17</xdr:row>
      <xdr:rowOff>3975</xdr:rowOff>
    </xdr:to>
    <xdr:cxnSp macro="">
      <xdr:nvCxnSpPr>
        <xdr:cNvPr id="43" name="直線コネクタ 42"/>
        <xdr:cNvCxnSpPr/>
      </xdr:nvCxnSpPr>
      <xdr:spPr bwMode="auto">
        <a:xfrm flipV="1">
          <a:off x="5651500" y="2164321"/>
          <a:ext cx="0" cy="8019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147502</xdr:rowOff>
    </xdr:from>
    <xdr:ext cx="762000" cy="259045"/>
    <xdr:sp macro="" textlink="">
      <xdr:nvSpPr>
        <xdr:cNvPr id="44" name="人口1人当たり決算額の推移最小値テキスト130"/>
        <xdr:cNvSpPr txBox="1"/>
      </xdr:nvSpPr>
      <xdr:spPr>
        <a:xfrm>
          <a:off x="5740400" y="293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3975</xdr:rowOff>
    </xdr:from>
    <xdr:to>
      <xdr:col>30</xdr:col>
      <xdr:colOff>25400</xdr:colOff>
      <xdr:row>17</xdr:row>
      <xdr:rowOff>3975</xdr:rowOff>
    </xdr:to>
    <xdr:cxnSp macro="">
      <xdr:nvCxnSpPr>
        <xdr:cNvPr id="45" name="直線コネクタ 44"/>
        <xdr:cNvCxnSpPr/>
      </xdr:nvCxnSpPr>
      <xdr:spPr bwMode="auto">
        <a:xfrm>
          <a:off x="5562600" y="2966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145673</xdr:rowOff>
    </xdr:from>
    <xdr:ext cx="762000" cy="259045"/>
    <xdr:sp macro="" textlink="">
      <xdr:nvSpPr>
        <xdr:cNvPr id="46" name="人口1人当たり決算額の推移最大値テキスト130"/>
        <xdr:cNvSpPr txBox="1"/>
      </xdr:nvSpPr>
      <xdr:spPr>
        <a:xfrm>
          <a:off x="5740400" y="190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59296</xdr:rowOff>
    </xdr:from>
    <xdr:to>
      <xdr:col>30</xdr:col>
      <xdr:colOff>25400</xdr:colOff>
      <xdr:row>12</xdr:row>
      <xdr:rowOff>59296</xdr:rowOff>
    </xdr:to>
    <xdr:cxnSp macro="">
      <xdr:nvCxnSpPr>
        <xdr:cNvPr id="47" name="直線コネクタ 46"/>
        <xdr:cNvCxnSpPr/>
      </xdr:nvCxnSpPr>
      <xdr:spPr bwMode="auto">
        <a:xfrm>
          <a:off x="5562600" y="2164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59296</xdr:rowOff>
    </xdr:from>
    <xdr:to>
      <xdr:col>29</xdr:col>
      <xdr:colOff>127000</xdr:colOff>
      <xdr:row>12</xdr:row>
      <xdr:rowOff>66497</xdr:rowOff>
    </xdr:to>
    <xdr:cxnSp macro="">
      <xdr:nvCxnSpPr>
        <xdr:cNvPr id="48" name="直線コネクタ 47"/>
        <xdr:cNvCxnSpPr/>
      </xdr:nvCxnSpPr>
      <xdr:spPr bwMode="auto">
        <a:xfrm flipV="1">
          <a:off x="5003800" y="2164321"/>
          <a:ext cx="647700" cy="7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11069</xdr:rowOff>
    </xdr:from>
    <xdr:ext cx="762000" cy="259045"/>
    <xdr:sp macro="" textlink="">
      <xdr:nvSpPr>
        <xdr:cNvPr id="49" name="人口1人当たり決算額の推移平均値テキスト130"/>
        <xdr:cNvSpPr txBox="1"/>
      </xdr:nvSpPr>
      <xdr:spPr>
        <a:xfrm>
          <a:off x="5740400" y="24589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38992</xdr:rowOff>
    </xdr:from>
    <xdr:to>
      <xdr:col>29</xdr:col>
      <xdr:colOff>177800</xdr:colOff>
      <xdr:row>14</xdr:row>
      <xdr:rowOff>140592</xdr:rowOff>
    </xdr:to>
    <xdr:sp macro="" textlink="">
      <xdr:nvSpPr>
        <xdr:cNvPr id="50" name="フローチャート: 判断 49"/>
        <xdr:cNvSpPr/>
      </xdr:nvSpPr>
      <xdr:spPr bwMode="auto">
        <a:xfrm>
          <a:off x="56007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66497</xdr:rowOff>
    </xdr:from>
    <xdr:to>
      <xdr:col>26</xdr:col>
      <xdr:colOff>50800</xdr:colOff>
      <xdr:row>17</xdr:row>
      <xdr:rowOff>168430</xdr:rowOff>
    </xdr:to>
    <xdr:cxnSp macro="">
      <xdr:nvCxnSpPr>
        <xdr:cNvPr id="51" name="直線コネクタ 50"/>
        <xdr:cNvCxnSpPr/>
      </xdr:nvCxnSpPr>
      <xdr:spPr bwMode="auto">
        <a:xfrm flipV="1">
          <a:off x="4305300" y="2171522"/>
          <a:ext cx="698500" cy="9591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43769</xdr:rowOff>
    </xdr:from>
    <xdr:to>
      <xdr:col>26</xdr:col>
      <xdr:colOff>101600</xdr:colOff>
      <xdr:row>14</xdr:row>
      <xdr:rowOff>145369</xdr:rowOff>
    </xdr:to>
    <xdr:sp macro="" textlink="">
      <xdr:nvSpPr>
        <xdr:cNvPr id="52" name="フローチャート: 判断 51"/>
        <xdr:cNvSpPr/>
      </xdr:nvSpPr>
      <xdr:spPr bwMode="auto">
        <a:xfrm>
          <a:off x="49530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130146</xdr:rowOff>
    </xdr:from>
    <xdr:ext cx="736600" cy="259045"/>
    <xdr:sp macro="" textlink="">
      <xdr:nvSpPr>
        <xdr:cNvPr id="53" name="テキスト ボックス 52"/>
        <xdr:cNvSpPr txBox="1"/>
      </xdr:nvSpPr>
      <xdr:spPr>
        <a:xfrm>
          <a:off x="4622800" y="2578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168430</xdr:rowOff>
    </xdr:from>
    <xdr:to>
      <xdr:col>22</xdr:col>
      <xdr:colOff>114300</xdr:colOff>
      <xdr:row>18</xdr:row>
      <xdr:rowOff>15885</xdr:rowOff>
    </xdr:to>
    <xdr:cxnSp macro="">
      <xdr:nvCxnSpPr>
        <xdr:cNvPr id="54" name="直線コネクタ 53"/>
        <xdr:cNvCxnSpPr/>
      </xdr:nvCxnSpPr>
      <xdr:spPr bwMode="auto">
        <a:xfrm flipV="1">
          <a:off x="3606800" y="3130705"/>
          <a:ext cx="698500" cy="18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42763</xdr:rowOff>
    </xdr:from>
    <xdr:to>
      <xdr:col>22</xdr:col>
      <xdr:colOff>165100</xdr:colOff>
      <xdr:row>19</xdr:row>
      <xdr:rowOff>144363</xdr:rowOff>
    </xdr:to>
    <xdr:sp macro="" textlink="">
      <xdr:nvSpPr>
        <xdr:cNvPr id="55" name="フローチャート: 判断 54"/>
        <xdr:cNvSpPr/>
      </xdr:nvSpPr>
      <xdr:spPr bwMode="auto">
        <a:xfrm>
          <a:off x="42545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129140</xdr:rowOff>
    </xdr:from>
    <xdr:ext cx="762000" cy="259045"/>
    <xdr:sp macro="" textlink="">
      <xdr:nvSpPr>
        <xdr:cNvPr id="56" name="テキスト ボックス 55"/>
        <xdr:cNvSpPr txBox="1"/>
      </xdr:nvSpPr>
      <xdr:spPr>
        <a:xfrm>
          <a:off x="3924300" y="34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15885</xdr:rowOff>
    </xdr:from>
    <xdr:to>
      <xdr:col>18</xdr:col>
      <xdr:colOff>177800</xdr:colOff>
      <xdr:row>18</xdr:row>
      <xdr:rowOff>25509</xdr:rowOff>
    </xdr:to>
    <xdr:cxnSp macro="">
      <xdr:nvCxnSpPr>
        <xdr:cNvPr id="57" name="直線コネクタ 56"/>
        <xdr:cNvCxnSpPr/>
      </xdr:nvCxnSpPr>
      <xdr:spPr bwMode="auto">
        <a:xfrm flipV="1">
          <a:off x="2908300" y="3149610"/>
          <a:ext cx="698500" cy="9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34877</xdr:rowOff>
    </xdr:from>
    <xdr:to>
      <xdr:col>19</xdr:col>
      <xdr:colOff>38100</xdr:colOff>
      <xdr:row>19</xdr:row>
      <xdr:rowOff>136477</xdr:rowOff>
    </xdr:to>
    <xdr:sp macro="" textlink="">
      <xdr:nvSpPr>
        <xdr:cNvPr id="58" name="フローチャート: 判断 57"/>
        <xdr:cNvSpPr/>
      </xdr:nvSpPr>
      <xdr:spPr bwMode="auto">
        <a:xfrm>
          <a:off x="35560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121254</xdr:rowOff>
    </xdr:from>
    <xdr:ext cx="762000" cy="259045"/>
    <xdr:sp macro="" textlink="">
      <xdr:nvSpPr>
        <xdr:cNvPr id="59" name="テキスト ボックス 58"/>
        <xdr:cNvSpPr txBox="1"/>
      </xdr:nvSpPr>
      <xdr:spPr>
        <a:xfrm>
          <a:off x="3225800" y="342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42604</xdr:rowOff>
    </xdr:from>
    <xdr:to>
      <xdr:col>15</xdr:col>
      <xdr:colOff>101600</xdr:colOff>
      <xdr:row>19</xdr:row>
      <xdr:rowOff>144204</xdr:rowOff>
    </xdr:to>
    <xdr:sp macro="" textlink="">
      <xdr:nvSpPr>
        <xdr:cNvPr id="60" name="フローチャート: 判断 59"/>
        <xdr:cNvSpPr/>
      </xdr:nvSpPr>
      <xdr:spPr bwMode="auto">
        <a:xfrm>
          <a:off x="2857500" y="3347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128981</xdr:rowOff>
    </xdr:from>
    <xdr:ext cx="762000" cy="259045"/>
    <xdr:sp macro="" textlink="">
      <xdr:nvSpPr>
        <xdr:cNvPr id="61" name="テキスト ボックス 60"/>
        <xdr:cNvSpPr txBox="1"/>
      </xdr:nvSpPr>
      <xdr:spPr>
        <a:xfrm>
          <a:off x="2527300" y="343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8496</xdr:rowOff>
    </xdr:from>
    <xdr:to>
      <xdr:col>29</xdr:col>
      <xdr:colOff>177800</xdr:colOff>
      <xdr:row>12</xdr:row>
      <xdr:rowOff>110096</xdr:rowOff>
    </xdr:to>
    <xdr:sp macro="" textlink="">
      <xdr:nvSpPr>
        <xdr:cNvPr id="67" name="楕円 66"/>
        <xdr:cNvSpPr/>
      </xdr:nvSpPr>
      <xdr:spPr bwMode="auto">
        <a:xfrm>
          <a:off x="5600700" y="2113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126623</xdr:rowOff>
    </xdr:from>
    <xdr:ext cx="762000" cy="259045"/>
    <xdr:sp macro="" textlink="">
      <xdr:nvSpPr>
        <xdr:cNvPr id="68" name="人口1人当たり決算額の推移該当値テキスト130"/>
        <xdr:cNvSpPr txBox="1"/>
      </xdr:nvSpPr>
      <xdr:spPr>
        <a:xfrm>
          <a:off x="5740400" y="206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15697</xdr:rowOff>
    </xdr:from>
    <xdr:to>
      <xdr:col>26</xdr:col>
      <xdr:colOff>101600</xdr:colOff>
      <xdr:row>12</xdr:row>
      <xdr:rowOff>117297</xdr:rowOff>
    </xdr:to>
    <xdr:sp macro="" textlink="">
      <xdr:nvSpPr>
        <xdr:cNvPr id="69" name="楕円 68"/>
        <xdr:cNvSpPr/>
      </xdr:nvSpPr>
      <xdr:spPr bwMode="auto">
        <a:xfrm>
          <a:off x="4953000" y="21207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127474</xdr:rowOff>
    </xdr:from>
    <xdr:ext cx="736600" cy="259045"/>
    <xdr:sp macro="" textlink="">
      <xdr:nvSpPr>
        <xdr:cNvPr id="70" name="テキスト ボックス 69"/>
        <xdr:cNvSpPr txBox="1"/>
      </xdr:nvSpPr>
      <xdr:spPr>
        <a:xfrm>
          <a:off x="4622800" y="1889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117630</xdr:rowOff>
    </xdr:from>
    <xdr:to>
      <xdr:col>22</xdr:col>
      <xdr:colOff>165100</xdr:colOff>
      <xdr:row>18</xdr:row>
      <xdr:rowOff>47780</xdr:rowOff>
    </xdr:to>
    <xdr:sp macro="" textlink="">
      <xdr:nvSpPr>
        <xdr:cNvPr id="71" name="楕円 70"/>
        <xdr:cNvSpPr/>
      </xdr:nvSpPr>
      <xdr:spPr bwMode="auto">
        <a:xfrm>
          <a:off x="4254500" y="3079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57957</xdr:rowOff>
    </xdr:from>
    <xdr:ext cx="762000" cy="259045"/>
    <xdr:sp macro="" textlink="">
      <xdr:nvSpPr>
        <xdr:cNvPr id="72" name="テキスト ボックス 71"/>
        <xdr:cNvSpPr txBox="1"/>
      </xdr:nvSpPr>
      <xdr:spPr>
        <a:xfrm>
          <a:off x="3924300" y="284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136535</xdr:rowOff>
    </xdr:from>
    <xdr:to>
      <xdr:col>19</xdr:col>
      <xdr:colOff>38100</xdr:colOff>
      <xdr:row>18</xdr:row>
      <xdr:rowOff>66685</xdr:rowOff>
    </xdr:to>
    <xdr:sp macro="" textlink="">
      <xdr:nvSpPr>
        <xdr:cNvPr id="73" name="楕円 72"/>
        <xdr:cNvSpPr/>
      </xdr:nvSpPr>
      <xdr:spPr bwMode="auto">
        <a:xfrm>
          <a:off x="3556000" y="3098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76862</xdr:rowOff>
    </xdr:from>
    <xdr:ext cx="762000" cy="259045"/>
    <xdr:sp macro="" textlink="">
      <xdr:nvSpPr>
        <xdr:cNvPr id="74" name="テキスト ボックス 73"/>
        <xdr:cNvSpPr txBox="1"/>
      </xdr:nvSpPr>
      <xdr:spPr>
        <a:xfrm>
          <a:off x="3225800" y="2867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146159</xdr:rowOff>
    </xdr:from>
    <xdr:to>
      <xdr:col>15</xdr:col>
      <xdr:colOff>101600</xdr:colOff>
      <xdr:row>18</xdr:row>
      <xdr:rowOff>76309</xdr:rowOff>
    </xdr:to>
    <xdr:sp macro="" textlink="">
      <xdr:nvSpPr>
        <xdr:cNvPr id="75" name="楕円 74"/>
        <xdr:cNvSpPr/>
      </xdr:nvSpPr>
      <xdr:spPr bwMode="auto">
        <a:xfrm>
          <a:off x="2857500" y="3108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86486</xdr:rowOff>
    </xdr:from>
    <xdr:ext cx="762000" cy="259045"/>
    <xdr:sp macro="" textlink="">
      <xdr:nvSpPr>
        <xdr:cNvPr id="76" name="テキスト ボックス 75"/>
        <xdr:cNvSpPr txBox="1"/>
      </xdr:nvSpPr>
      <xdr:spPr>
        <a:xfrm>
          <a:off x="2527300" y="2877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206599</xdr:rowOff>
    </xdr:from>
    <xdr:to>
      <xdr:col>29</xdr:col>
      <xdr:colOff>127000</xdr:colOff>
      <xdr:row>37</xdr:row>
      <xdr:rowOff>114702</xdr:rowOff>
    </xdr:to>
    <xdr:cxnSp macro="">
      <xdr:nvCxnSpPr>
        <xdr:cNvPr id="103" name="直線コネクタ 102"/>
        <xdr:cNvCxnSpPr/>
      </xdr:nvCxnSpPr>
      <xdr:spPr bwMode="auto">
        <a:xfrm flipV="1">
          <a:off x="5651500" y="6131149"/>
          <a:ext cx="0" cy="11082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86779</xdr:rowOff>
    </xdr:from>
    <xdr:ext cx="762000" cy="259045"/>
    <xdr:sp macro="" textlink="">
      <xdr:nvSpPr>
        <xdr:cNvPr id="104" name="人口1人当たり決算額の推移最小値テキスト445"/>
        <xdr:cNvSpPr txBox="1"/>
      </xdr:nvSpPr>
      <xdr:spPr>
        <a:xfrm>
          <a:off x="5740400" y="721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114702</xdr:rowOff>
    </xdr:from>
    <xdr:to>
      <xdr:col>30</xdr:col>
      <xdr:colOff>25400</xdr:colOff>
      <xdr:row>37</xdr:row>
      <xdr:rowOff>114702</xdr:rowOff>
    </xdr:to>
    <xdr:cxnSp macro="">
      <xdr:nvCxnSpPr>
        <xdr:cNvPr id="105" name="直線コネクタ 104"/>
        <xdr:cNvCxnSpPr/>
      </xdr:nvCxnSpPr>
      <xdr:spPr bwMode="auto">
        <a:xfrm>
          <a:off x="5562600" y="72394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121526</xdr:rowOff>
    </xdr:from>
    <xdr:ext cx="762000" cy="259045"/>
    <xdr:sp macro="" textlink="">
      <xdr:nvSpPr>
        <xdr:cNvPr id="106" name="人口1人当たり決算額の推移最大値テキスト445"/>
        <xdr:cNvSpPr txBox="1"/>
      </xdr:nvSpPr>
      <xdr:spPr>
        <a:xfrm>
          <a:off x="5740400" y="587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206599</xdr:rowOff>
    </xdr:from>
    <xdr:to>
      <xdr:col>30</xdr:col>
      <xdr:colOff>25400</xdr:colOff>
      <xdr:row>33</xdr:row>
      <xdr:rowOff>206599</xdr:rowOff>
    </xdr:to>
    <xdr:cxnSp macro="">
      <xdr:nvCxnSpPr>
        <xdr:cNvPr id="107" name="直線コネクタ 106"/>
        <xdr:cNvCxnSpPr/>
      </xdr:nvCxnSpPr>
      <xdr:spPr bwMode="auto">
        <a:xfrm>
          <a:off x="5562600" y="61311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251084</xdr:rowOff>
    </xdr:from>
    <xdr:to>
      <xdr:col>29</xdr:col>
      <xdr:colOff>127000</xdr:colOff>
      <xdr:row>36</xdr:row>
      <xdr:rowOff>64638</xdr:rowOff>
    </xdr:to>
    <xdr:cxnSp macro="">
      <xdr:nvCxnSpPr>
        <xdr:cNvPr id="108" name="直線コネクタ 107"/>
        <xdr:cNvCxnSpPr/>
      </xdr:nvCxnSpPr>
      <xdr:spPr bwMode="auto">
        <a:xfrm>
          <a:off x="5003800" y="6861434"/>
          <a:ext cx="647700" cy="156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204695</xdr:rowOff>
    </xdr:from>
    <xdr:ext cx="762000" cy="259045"/>
    <xdr:sp macro="" textlink="">
      <xdr:nvSpPr>
        <xdr:cNvPr id="109" name="人口1人当たり決算額の推移平均値テキスト445"/>
        <xdr:cNvSpPr txBox="1"/>
      </xdr:nvSpPr>
      <xdr:spPr>
        <a:xfrm>
          <a:off x="5740400" y="6472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16718</xdr:rowOff>
    </xdr:from>
    <xdr:to>
      <xdr:col>29</xdr:col>
      <xdr:colOff>177800</xdr:colOff>
      <xdr:row>35</xdr:row>
      <xdr:rowOff>118318</xdr:rowOff>
    </xdr:to>
    <xdr:sp macro="" textlink="">
      <xdr:nvSpPr>
        <xdr:cNvPr id="110" name="フローチャート: 判断 109"/>
        <xdr:cNvSpPr/>
      </xdr:nvSpPr>
      <xdr:spPr bwMode="auto">
        <a:xfrm>
          <a:off x="56007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145379</xdr:rowOff>
    </xdr:from>
    <xdr:to>
      <xdr:col>26</xdr:col>
      <xdr:colOff>50800</xdr:colOff>
      <xdr:row>35</xdr:row>
      <xdr:rowOff>251084</xdr:rowOff>
    </xdr:to>
    <xdr:cxnSp macro="">
      <xdr:nvCxnSpPr>
        <xdr:cNvPr id="111" name="直線コネクタ 110"/>
        <xdr:cNvCxnSpPr/>
      </xdr:nvCxnSpPr>
      <xdr:spPr bwMode="auto">
        <a:xfrm>
          <a:off x="4305300" y="6755729"/>
          <a:ext cx="698500" cy="105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48082</xdr:rowOff>
    </xdr:from>
    <xdr:to>
      <xdr:col>26</xdr:col>
      <xdr:colOff>101600</xdr:colOff>
      <xdr:row>35</xdr:row>
      <xdr:rowOff>149682</xdr:rowOff>
    </xdr:to>
    <xdr:sp macro="" textlink="">
      <xdr:nvSpPr>
        <xdr:cNvPr id="112" name="フローチャート: 判断 111"/>
        <xdr:cNvSpPr/>
      </xdr:nvSpPr>
      <xdr:spPr bwMode="auto">
        <a:xfrm>
          <a:off x="49530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159859</xdr:rowOff>
    </xdr:from>
    <xdr:ext cx="736600" cy="259045"/>
    <xdr:sp macro="" textlink="">
      <xdr:nvSpPr>
        <xdr:cNvPr id="113" name="テキスト ボックス 112"/>
        <xdr:cNvSpPr txBox="1"/>
      </xdr:nvSpPr>
      <xdr:spPr>
        <a:xfrm>
          <a:off x="4622800" y="6427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145379</xdr:rowOff>
    </xdr:from>
    <xdr:to>
      <xdr:col>22</xdr:col>
      <xdr:colOff>114300</xdr:colOff>
      <xdr:row>35</xdr:row>
      <xdr:rowOff>210622</xdr:rowOff>
    </xdr:to>
    <xdr:cxnSp macro="">
      <xdr:nvCxnSpPr>
        <xdr:cNvPr id="114" name="直線コネクタ 113"/>
        <xdr:cNvCxnSpPr/>
      </xdr:nvCxnSpPr>
      <xdr:spPr bwMode="auto">
        <a:xfrm flipV="1">
          <a:off x="3606800" y="6755729"/>
          <a:ext cx="698500" cy="65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292319</xdr:rowOff>
    </xdr:from>
    <xdr:to>
      <xdr:col>22</xdr:col>
      <xdr:colOff>165100</xdr:colOff>
      <xdr:row>35</xdr:row>
      <xdr:rowOff>51019</xdr:rowOff>
    </xdr:to>
    <xdr:sp macro="" textlink="">
      <xdr:nvSpPr>
        <xdr:cNvPr id="115" name="フローチャート: 判断 114"/>
        <xdr:cNvSpPr/>
      </xdr:nvSpPr>
      <xdr:spPr bwMode="auto">
        <a:xfrm>
          <a:off x="42545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61196</xdr:rowOff>
    </xdr:from>
    <xdr:ext cx="762000" cy="259045"/>
    <xdr:sp macro="" textlink="">
      <xdr:nvSpPr>
        <xdr:cNvPr id="116" name="テキスト ボックス 115"/>
        <xdr:cNvSpPr txBox="1"/>
      </xdr:nvSpPr>
      <xdr:spPr>
        <a:xfrm>
          <a:off x="39243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147208</xdr:rowOff>
    </xdr:from>
    <xdr:to>
      <xdr:col>18</xdr:col>
      <xdr:colOff>177800</xdr:colOff>
      <xdr:row>35</xdr:row>
      <xdr:rowOff>210622</xdr:rowOff>
    </xdr:to>
    <xdr:cxnSp macro="">
      <xdr:nvCxnSpPr>
        <xdr:cNvPr id="117" name="直線コネクタ 116"/>
        <xdr:cNvCxnSpPr/>
      </xdr:nvCxnSpPr>
      <xdr:spPr bwMode="auto">
        <a:xfrm>
          <a:off x="2908300" y="6757558"/>
          <a:ext cx="698500" cy="63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214869</xdr:rowOff>
    </xdr:from>
    <xdr:to>
      <xdr:col>19</xdr:col>
      <xdr:colOff>38100</xdr:colOff>
      <xdr:row>34</xdr:row>
      <xdr:rowOff>316469</xdr:rowOff>
    </xdr:to>
    <xdr:sp macro="" textlink="">
      <xdr:nvSpPr>
        <xdr:cNvPr id="118" name="フローチャート: 判断 117"/>
        <xdr:cNvSpPr/>
      </xdr:nvSpPr>
      <xdr:spPr bwMode="auto">
        <a:xfrm>
          <a:off x="35560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326646</xdr:rowOff>
    </xdr:from>
    <xdr:ext cx="762000" cy="259045"/>
    <xdr:sp macro="" textlink="">
      <xdr:nvSpPr>
        <xdr:cNvPr id="119" name="テキスト ボックス 118"/>
        <xdr:cNvSpPr txBox="1"/>
      </xdr:nvSpPr>
      <xdr:spPr>
        <a:xfrm>
          <a:off x="32258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136230</xdr:rowOff>
    </xdr:from>
    <xdr:to>
      <xdr:col>15</xdr:col>
      <xdr:colOff>101600</xdr:colOff>
      <xdr:row>34</xdr:row>
      <xdr:rowOff>237830</xdr:rowOff>
    </xdr:to>
    <xdr:sp macro="" textlink="">
      <xdr:nvSpPr>
        <xdr:cNvPr id="120" name="フローチャート: 判断 119"/>
        <xdr:cNvSpPr/>
      </xdr:nvSpPr>
      <xdr:spPr bwMode="auto">
        <a:xfrm>
          <a:off x="28575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248007</xdr:rowOff>
    </xdr:from>
    <xdr:ext cx="762000" cy="259045"/>
    <xdr:sp macro="" textlink="">
      <xdr:nvSpPr>
        <xdr:cNvPr id="121" name="テキスト ボックス 120"/>
        <xdr:cNvSpPr txBox="1"/>
      </xdr:nvSpPr>
      <xdr:spPr>
        <a:xfrm>
          <a:off x="2527300" y="617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13838</xdr:rowOff>
    </xdr:from>
    <xdr:to>
      <xdr:col>29</xdr:col>
      <xdr:colOff>177800</xdr:colOff>
      <xdr:row>36</xdr:row>
      <xdr:rowOff>115438</xdr:rowOff>
    </xdr:to>
    <xdr:sp macro="" textlink="">
      <xdr:nvSpPr>
        <xdr:cNvPr id="127" name="楕円 126"/>
        <xdr:cNvSpPr/>
      </xdr:nvSpPr>
      <xdr:spPr bwMode="auto">
        <a:xfrm>
          <a:off x="5600700" y="6967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328815</xdr:rowOff>
    </xdr:from>
    <xdr:ext cx="762000" cy="259045"/>
    <xdr:sp macro="" textlink="">
      <xdr:nvSpPr>
        <xdr:cNvPr id="128" name="人口1人当たり決算額の推移該当値テキスト445"/>
        <xdr:cNvSpPr txBox="1"/>
      </xdr:nvSpPr>
      <xdr:spPr>
        <a:xfrm>
          <a:off x="5740400" y="693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200284</xdr:rowOff>
    </xdr:from>
    <xdr:to>
      <xdr:col>26</xdr:col>
      <xdr:colOff>101600</xdr:colOff>
      <xdr:row>35</xdr:row>
      <xdr:rowOff>301884</xdr:rowOff>
    </xdr:to>
    <xdr:sp macro="" textlink="">
      <xdr:nvSpPr>
        <xdr:cNvPr id="129" name="楕円 128"/>
        <xdr:cNvSpPr/>
      </xdr:nvSpPr>
      <xdr:spPr bwMode="auto">
        <a:xfrm>
          <a:off x="4953000" y="6810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286661</xdr:rowOff>
    </xdr:from>
    <xdr:ext cx="736600" cy="259045"/>
    <xdr:sp macro="" textlink="">
      <xdr:nvSpPr>
        <xdr:cNvPr id="130" name="テキスト ボックス 129"/>
        <xdr:cNvSpPr txBox="1"/>
      </xdr:nvSpPr>
      <xdr:spPr>
        <a:xfrm>
          <a:off x="4622800" y="6897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94579</xdr:rowOff>
    </xdr:from>
    <xdr:to>
      <xdr:col>22</xdr:col>
      <xdr:colOff>165100</xdr:colOff>
      <xdr:row>35</xdr:row>
      <xdr:rowOff>196179</xdr:rowOff>
    </xdr:to>
    <xdr:sp macro="" textlink="">
      <xdr:nvSpPr>
        <xdr:cNvPr id="131" name="楕円 130"/>
        <xdr:cNvSpPr/>
      </xdr:nvSpPr>
      <xdr:spPr bwMode="auto">
        <a:xfrm>
          <a:off x="4254500" y="6704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180956</xdr:rowOff>
    </xdr:from>
    <xdr:ext cx="762000" cy="259045"/>
    <xdr:sp macro="" textlink="">
      <xdr:nvSpPr>
        <xdr:cNvPr id="132" name="テキスト ボックス 131"/>
        <xdr:cNvSpPr txBox="1"/>
      </xdr:nvSpPr>
      <xdr:spPr>
        <a:xfrm>
          <a:off x="3924300" y="679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159822</xdr:rowOff>
    </xdr:from>
    <xdr:to>
      <xdr:col>19</xdr:col>
      <xdr:colOff>38100</xdr:colOff>
      <xdr:row>35</xdr:row>
      <xdr:rowOff>261422</xdr:rowOff>
    </xdr:to>
    <xdr:sp macro="" textlink="">
      <xdr:nvSpPr>
        <xdr:cNvPr id="133" name="楕円 132"/>
        <xdr:cNvSpPr/>
      </xdr:nvSpPr>
      <xdr:spPr bwMode="auto">
        <a:xfrm>
          <a:off x="3556000" y="6770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246199</xdr:rowOff>
    </xdr:from>
    <xdr:ext cx="762000" cy="259045"/>
    <xdr:sp macro="" textlink="">
      <xdr:nvSpPr>
        <xdr:cNvPr id="134" name="テキスト ボックス 133"/>
        <xdr:cNvSpPr txBox="1"/>
      </xdr:nvSpPr>
      <xdr:spPr>
        <a:xfrm>
          <a:off x="3225800" y="685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96408</xdr:rowOff>
    </xdr:from>
    <xdr:to>
      <xdr:col>15</xdr:col>
      <xdr:colOff>101600</xdr:colOff>
      <xdr:row>35</xdr:row>
      <xdr:rowOff>198008</xdr:rowOff>
    </xdr:to>
    <xdr:sp macro="" textlink="">
      <xdr:nvSpPr>
        <xdr:cNvPr id="135" name="楕円 134"/>
        <xdr:cNvSpPr/>
      </xdr:nvSpPr>
      <xdr:spPr bwMode="auto">
        <a:xfrm>
          <a:off x="2857500" y="6706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182785</xdr:rowOff>
    </xdr:from>
    <xdr:ext cx="762000" cy="259045"/>
    <xdr:sp macro="" textlink="">
      <xdr:nvSpPr>
        <xdr:cNvPr id="136" name="テキスト ボックス 135"/>
        <xdr:cNvSpPr txBox="1"/>
      </xdr:nvSpPr>
      <xdr:spPr>
        <a:xfrm>
          <a:off x="2527300" y="6793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1,538,025
1,489,820
557.02
816,166,200
801,142,891
2,039,686
438,756,055
1,095,733,561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137163</xdr:rowOff>
    </xdr:from>
    <xdr:to>
      <xdr:col>24</xdr:col>
      <xdr:colOff>62865</xdr:colOff>
      <xdr:row>35</xdr:row>
      <xdr:rowOff>114508</xdr:rowOff>
    </xdr:to>
    <xdr:cxnSp macro="">
      <xdr:nvCxnSpPr>
        <xdr:cNvPr id="54" name="直線コネクタ 53"/>
        <xdr:cNvCxnSpPr/>
      </xdr:nvCxnSpPr>
      <xdr:spPr>
        <a:xfrm flipV="1">
          <a:off x="4633595" y="5280663"/>
          <a:ext cx="1270" cy="834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118335</xdr:rowOff>
    </xdr:from>
    <xdr:ext cx="534377" cy="259045"/>
    <xdr:sp macro="" textlink="">
      <xdr:nvSpPr>
        <xdr:cNvPr id="55" name="人件費最小値テキスト"/>
        <xdr:cNvSpPr txBox="1"/>
      </xdr:nvSpPr>
      <xdr:spPr>
        <a:xfrm>
          <a:off x="4686300" y="611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114508</xdr:rowOff>
    </xdr:from>
    <xdr:to>
      <xdr:col>24</xdr:col>
      <xdr:colOff>152400</xdr:colOff>
      <xdr:row>35</xdr:row>
      <xdr:rowOff>114508</xdr:rowOff>
    </xdr:to>
    <xdr:cxnSp macro="">
      <xdr:nvCxnSpPr>
        <xdr:cNvPr id="56" name="直線コネクタ 55"/>
        <xdr:cNvCxnSpPr/>
      </xdr:nvCxnSpPr>
      <xdr:spPr>
        <a:xfrm>
          <a:off x="4546600" y="6115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83840</xdr:rowOff>
    </xdr:from>
    <xdr:ext cx="599010" cy="259045"/>
    <xdr:sp macro="" textlink="">
      <xdr:nvSpPr>
        <xdr:cNvPr id="57" name="人件費最大値テキスト"/>
        <xdr:cNvSpPr txBox="1"/>
      </xdr:nvSpPr>
      <xdr:spPr>
        <a:xfrm>
          <a:off x="4686300" y="505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137163</xdr:rowOff>
    </xdr:from>
    <xdr:to>
      <xdr:col>24</xdr:col>
      <xdr:colOff>152400</xdr:colOff>
      <xdr:row>30</xdr:row>
      <xdr:rowOff>137163</xdr:rowOff>
    </xdr:to>
    <xdr:cxnSp macro="">
      <xdr:nvCxnSpPr>
        <xdr:cNvPr id="58" name="直線コネクタ 57"/>
        <xdr:cNvCxnSpPr/>
      </xdr:nvCxnSpPr>
      <xdr:spPr>
        <a:xfrm>
          <a:off x="4546600" y="528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134374</xdr:rowOff>
    </xdr:from>
    <xdr:to>
      <xdr:col>24</xdr:col>
      <xdr:colOff>63500</xdr:colOff>
      <xdr:row>30</xdr:row>
      <xdr:rowOff>137163</xdr:rowOff>
    </xdr:to>
    <xdr:cxnSp macro="">
      <xdr:nvCxnSpPr>
        <xdr:cNvPr id="59" name="直線コネクタ 58"/>
        <xdr:cNvCxnSpPr/>
      </xdr:nvCxnSpPr>
      <xdr:spPr>
        <a:xfrm>
          <a:off x="3797300" y="5277874"/>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110235</xdr:rowOff>
    </xdr:from>
    <xdr:ext cx="599010" cy="259045"/>
    <xdr:sp macro="" textlink="">
      <xdr:nvSpPr>
        <xdr:cNvPr id="60" name="人件費平均値テキスト"/>
        <xdr:cNvSpPr txBox="1"/>
      </xdr:nvSpPr>
      <xdr:spPr>
        <a:xfrm>
          <a:off x="4686300" y="5596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131808</xdr:rowOff>
    </xdr:from>
    <xdr:to>
      <xdr:col>24</xdr:col>
      <xdr:colOff>114300</xdr:colOff>
      <xdr:row>33</xdr:row>
      <xdr:rowOff>61958</xdr:rowOff>
    </xdr:to>
    <xdr:sp macro="" textlink="">
      <xdr:nvSpPr>
        <xdr:cNvPr id="61" name="フローチャート: 判断 60"/>
        <xdr:cNvSpPr/>
      </xdr:nvSpPr>
      <xdr:spPr>
        <a:xfrm>
          <a:off x="45847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134374</xdr:rowOff>
    </xdr:from>
    <xdr:to>
      <xdr:col>19</xdr:col>
      <xdr:colOff>177800</xdr:colOff>
      <xdr:row>36</xdr:row>
      <xdr:rowOff>151656</xdr:rowOff>
    </xdr:to>
    <xdr:cxnSp macro="">
      <xdr:nvCxnSpPr>
        <xdr:cNvPr id="62" name="直線コネクタ 61"/>
        <xdr:cNvCxnSpPr/>
      </xdr:nvCxnSpPr>
      <xdr:spPr>
        <a:xfrm flipV="1">
          <a:off x="2908300" y="5277874"/>
          <a:ext cx="889000" cy="104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129156</xdr:rowOff>
    </xdr:from>
    <xdr:to>
      <xdr:col>20</xdr:col>
      <xdr:colOff>38100</xdr:colOff>
      <xdr:row>33</xdr:row>
      <xdr:rowOff>59306</xdr:rowOff>
    </xdr:to>
    <xdr:sp macro="" textlink="">
      <xdr:nvSpPr>
        <xdr:cNvPr id="63" name="フローチャート: 判断 62"/>
        <xdr:cNvSpPr/>
      </xdr:nvSpPr>
      <xdr:spPr>
        <a:xfrm>
          <a:off x="3746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50433</xdr:rowOff>
    </xdr:from>
    <xdr:ext cx="599010" cy="259045"/>
    <xdr:sp macro="" textlink="">
      <xdr:nvSpPr>
        <xdr:cNvPr id="64" name="テキスト ボックス 63"/>
        <xdr:cNvSpPr txBox="1"/>
      </xdr:nvSpPr>
      <xdr:spPr>
        <a:xfrm>
          <a:off x="3497795" y="570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129642</xdr:rowOff>
    </xdr:from>
    <xdr:to>
      <xdr:col>15</xdr:col>
      <xdr:colOff>50800</xdr:colOff>
      <xdr:row>36</xdr:row>
      <xdr:rowOff>151656</xdr:rowOff>
    </xdr:to>
    <xdr:cxnSp macro="">
      <xdr:nvCxnSpPr>
        <xdr:cNvPr id="65" name="直線コネクタ 64"/>
        <xdr:cNvCxnSpPr/>
      </xdr:nvCxnSpPr>
      <xdr:spPr>
        <a:xfrm>
          <a:off x="2019300" y="6301842"/>
          <a:ext cx="889000" cy="2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32848</xdr:rowOff>
    </xdr:from>
    <xdr:to>
      <xdr:col>15</xdr:col>
      <xdr:colOff>101600</xdr:colOff>
      <xdr:row>38</xdr:row>
      <xdr:rowOff>134448</xdr:rowOff>
    </xdr:to>
    <xdr:sp macro="" textlink="">
      <xdr:nvSpPr>
        <xdr:cNvPr id="66" name="フローチャート: 判断 65"/>
        <xdr:cNvSpPr/>
      </xdr:nvSpPr>
      <xdr:spPr>
        <a:xfrm>
          <a:off x="2857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125575</xdr:rowOff>
    </xdr:from>
    <xdr:ext cx="534377" cy="259045"/>
    <xdr:sp macro="" textlink="">
      <xdr:nvSpPr>
        <xdr:cNvPr id="67" name="テキスト ボックス 66"/>
        <xdr:cNvSpPr txBox="1"/>
      </xdr:nvSpPr>
      <xdr:spPr>
        <a:xfrm>
          <a:off x="2641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129642</xdr:rowOff>
    </xdr:from>
    <xdr:to>
      <xdr:col>10</xdr:col>
      <xdr:colOff>114300</xdr:colOff>
      <xdr:row>36</xdr:row>
      <xdr:rowOff>132431</xdr:rowOff>
    </xdr:to>
    <xdr:cxnSp macro="">
      <xdr:nvCxnSpPr>
        <xdr:cNvPr id="68" name="直線コネクタ 67"/>
        <xdr:cNvCxnSpPr/>
      </xdr:nvCxnSpPr>
      <xdr:spPr>
        <a:xfrm flipV="1">
          <a:off x="1130300" y="6301842"/>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14560</xdr:rowOff>
    </xdr:from>
    <xdr:to>
      <xdr:col>10</xdr:col>
      <xdr:colOff>165100</xdr:colOff>
      <xdr:row>38</xdr:row>
      <xdr:rowOff>116160</xdr:rowOff>
    </xdr:to>
    <xdr:sp macro="" textlink="">
      <xdr:nvSpPr>
        <xdr:cNvPr id="69" name="フローチャート: 判断 68"/>
        <xdr:cNvSpPr/>
      </xdr:nvSpPr>
      <xdr:spPr>
        <a:xfrm>
          <a:off x="1968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107287</xdr:rowOff>
    </xdr:from>
    <xdr:ext cx="534377" cy="259045"/>
    <xdr:sp macro="" textlink="">
      <xdr:nvSpPr>
        <xdr:cNvPr id="70" name="テキスト ボックス 69"/>
        <xdr:cNvSpPr txBox="1"/>
      </xdr:nvSpPr>
      <xdr:spPr>
        <a:xfrm>
          <a:off x="1752111" y="66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17874</xdr:rowOff>
    </xdr:from>
    <xdr:to>
      <xdr:col>6</xdr:col>
      <xdr:colOff>38100</xdr:colOff>
      <xdr:row>38</xdr:row>
      <xdr:rowOff>119474</xdr:rowOff>
    </xdr:to>
    <xdr:sp macro="" textlink="">
      <xdr:nvSpPr>
        <xdr:cNvPr id="71" name="フローチャート: 判断 70"/>
        <xdr:cNvSpPr/>
      </xdr:nvSpPr>
      <xdr:spPr>
        <a:xfrm>
          <a:off x="1079500" y="65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110601</xdr:rowOff>
    </xdr:from>
    <xdr:ext cx="534377" cy="259045"/>
    <xdr:sp macro="" textlink="">
      <xdr:nvSpPr>
        <xdr:cNvPr id="72" name="テキスト ボックス 71"/>
        <xdr:cNvSpPr txBox="1"/>
      </xdr:nvSpPr>
      <xdr:spPr>
        <a:xfrm>
          <a:off x="863111" y="662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86363</xdr:rowOff>
    </xdr:from>
    <xdr:to>
      <xdr:col>24</xdr:col>
      <xdr:colOff>114300</xdr:colOff>
      <xdr:row>31</xdr:row>
      <xdr:rowOff>16513</xdr:rowOff>
    </xdr:to>
    <xdr:sp macro="" textlink="">
      <xdr:nvSpPr>
        <xdr:cNvPr id="78" name="楕円 77"/>
        <xdr:cNvSpPr/>
      </xdr:nvSpPr>
      <xdr:spPr>
        <a:xfrm>
          <a:off x="4584700" y="522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39390</xdr:rowOff>
    </xdr:from>
    <xdr:ext cx="599010" cy="259045"/>
    <xdr:sp macro="" textlink="">
      <xdr:nvSpPr>
        <xdr:cNvPr id="79" name="人件費該当値テキスト"/>
        <xdr:cNvSpPr txBox="1"/>
      </xdr:nvSpPr>
      <xdr:spPr>
        <a:xfrm>
          <a:off x="4686300" y="518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83574</xdr:rowOff>
    </xdr:from>
    <xdr:to>
      <xdr:col>20</xdr:col>
      <xdr:colOff>38100</xdr:colOff>
      <xdr:row>31</xdr:row>
      <xdr:rowOff>13724</xdr:rowOff>
    </xdr:to>
    <xdr:sp macro="" textlink="">
      <xdr:nvSpPr>
        <xdr:cNvPr id="80" name="楕円 79"/>
        <xdr:cNvSpPr/>
      </xdr:nvSpPr>
      <xdr:spPr>
        <a:xfrm>
          <a:off x="3746500" y="522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30251</xdr:rowOff>
    </xdr:from>
    <xdr:ext cx="599010" cy="259045"/>
    <xdr:sp macro="" textlink="">
      <xdr:nvSpPr>
        <xdr:cNvPr id="81" name="テキスト ボックス 80"/>
        <xdr:cNvSpPr txBox="1"/>
      </xdr:nvSpPr>
      <xdr:spPr>
        <a:xfrm>
          <a:off x="3497795" y="5002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100856</xdr:rowOff>
    </xdr:from>
    <xdr:to>
      <xdr:col>15</xdr:col>
      <xdr:colOff>101600</xdr:colOff>
      <xdr:row>37</xdr:row>
      <xdr:rowOff>31006</xdr:rowOff>
    </xdr:to>
    <xdr:sp macro="" textlink="">
      <xdr:nvSpPr>
        <xdr:cNvPr id="82" name="楕円 81"/>
        <xdr:cNvSpPr/>
      </xdr:nvSpPr>
      <xdr:spPr>
        <a:xfrm>
          <a:off x="2857500" y="627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47533</xdr:rowOff>
    </xdr:from>
    <xdr:ext cx="534377" cy="259045"/>
    <xdr:sp macro="" textlink="">
      <xdr:nvSpPr>
        <xdr:cNvPr id="83" name="テキスト ボックス 82"/>
        <xdr:cNvSpPr txBox="1"/>
      </xdr:nvSpPr>
      <xdr:spPr>
        <a:xfrm>
          <a:off x="2641111" y="604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78842</xdr:rowOff>
    </xdr:from>
    <xdr:to>
      <xdr:col>10</xdr:col>
      <xdr:colOff>165100</xdr:colOff>
      <xdr:row>37</xdr:row>
      <xdr:rowOff>8992</xdr:rowOff>
    </xdr:to>
    <xdr:sp macro="" textlink="">
      <xdr:nvSpPr>
        <xdr:cNvPr id="84" name="楕円 83"/>
        <xdr:cNvSpPr/>
      </xdr:nvSpPr>
      <xdr:spPr>
        <a:xfrm>
          <a:off x="1968500" y="62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25519</xdr:rowOff>
    </xdr:from>
    <xdr:ext cx="534377" cy="259045"/>
    <xdr:sp macro="" textlink="">
      <xdr:nvSpPr>
        <xdr:cNvPr id="85" name="テキスト ボックス 84"/>
        <xdr:cNvSpPr txBox="1"/>
      </xdr:nvSpPr>
      <xdr:spPr>
        <a:xfrm>
          <a:off x="1752111" y="602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81631</xdr:rowOff>
    </xdr:from>
    <xdr:to>
      <xdr:col>6</xdr:col>
      <xdr:colOff>38100</xdr:colOff>
      <xdr:row>37</xdr:row>
      <xdr:rowOff>11781</xdr:rowOff>
    </xdr:to>
    <xdr:sp macro="" textlink="">
      <xdr:nvSpPr>
        <xdr:cNvPr id="86" name="楕円 85"/>
        <xdr:cNvSpPr/>
      </xdr:nvSpPr>
      <xdr:spPr>
        <a:xfrm>
          <a:off x="1079500" y="625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28308</xdr:rowOff>
    </xdr:from>
    <xdr:ext cx="534377" cy="259045"/>
    <xdr:sp macro="" textlink="">
      <xdr:nvSpPr>
        <xdr:cNvPr id="87" name="テキスト ボックス 86"/>
        <xdr:cNvSpPr txBox="1"/>
      </xdr:nvSpPr>
      <xdr:spPr>
        <a:xfrm>
          <a:off x="863111" y="602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34224</xdr:rowOff>
    </xdr:from>
    <xdr:to>
      <xdr:col>24</xdr:col>
      <xdr:colOff>62865</xdr:colOff>
      <xdr:row>56</xdr:row>
      <xdr:rowOff>153462</xdr:rowOff>
    </xdr:to>
    <xdr:cxnSp macro="">
      <xdr:nvCxnSpPr>
        <xdr:cNvPr id="110" name="直線コネクタ 109"/>
        <xdr:cNvCxnSpPr/>
      </xdr:nvCxnSpPr>
      <xdr:spPr>
        <a:xfrm flipV="1">
          <a:off x="4633595" y="8778174"/>
          <a:ext cx="1270" cy="976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157289</xdr:rowOff>
    </xdr:from>
    <xdr:ext cx="534377" cy="259045"/>
    <xdr:sp macro="" textlink="">
      <xdr:nvSpPr>
        <xdr:cNvPr id="111" name="物件費最小値テキスト"/>
        <xdr:cNvSpPr txBox="1"/>
      </xdr:nvSpPr>
      <xdr:spPr>
        <a:xfrm>
          <a:off x="4686300" y="975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153462</xdr:rowOff>
    </xdr:from>
    <xdr:to>
      <xdr:col>24</xdr:col>
      <xdr:colOff>152400</xdr:colOff>
      <xdr:row>56</xdr:row>
      <xdr:rowOff>153462</xdr:rowOff>
    </xdr:to>
    <xdr:cxnSp macro="">
      <xdr:nvCxnSpPr>
        <xdr:cNvPr id="112" name="直線コネクタ 111"/>
        <xdr:cNvCxnSpPr/>
      </xdr:nvCxnSpPr>
      <xdr:spPr>
        <a:xfrm>
          <a:off x="4546600" y="975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152351</xdr:rowOff>
    </xdr:from>
    <xdr:ext cx="534377" cy="259045"/>
    <xdr:sp macro="" textlink="">
      <xdr:nvSpPr>
        <xdr:cNvPr id="113" name="物件費最大値テキスト"/>
        <xdr:cNvSpPr txBox="1"/>
      </xdr:nvSpPr>
      <xdr:spPr>
        <a:xfrm>
          <a:off x="4686300" y="855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34224</xdr:rowOff>
    </xdr:from>
    <xdr:to>
      <xdr:col>24</xdr:col>
      <xdr:colOff>152400</xdr:colOff>
      <xdr:row>51</xdr:row>
      <xdr:rowOff>34224</xdr:rowOff>
    </xdr:to>
    <xdr:cxnSp macro="">
      <xdr:nvCxnSpPr>
        <xdr:cNvPr id="114" name="直線コネクタ 113"/>
        <xdr:cNvCxnSpPr/>
      </xdr:nvCxnSpPr>
      <xdr:spPr>
        <a:xfrm>
          <a:off x="4546600" y="8778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151495</xdr:rowOff>
    </xdr:from>
    <xdr:to>
      <xdr:col>24</xdr:col>
      <xdr:colOff>63500</xdr:colOff>
      <xdr:row>54</xdr:row>
      <xdr:rowOff>68697</xdr:rowOff>
    </xdr:to>
    <xdr:cxnSp macro="">
      <xdr:nvCxnSpPr>
        <xdr:cNvPr id="115" name="直線コネクタ 114"/>
        <xdr:cNvCxnSpPr/>
      </xdr:nvCxnSpPr>
      <xdr:spPr>
        <a:xfrm>
          <a:off x="3797300" y="9238345"/>
          <a:ext cx="838200" cy="8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14302</xdr:rowOff>
    </xdr:from>
    <xdr:ext cx="534377" cy="259045"/>
    <xdr:sp macro="" textlink="">
      <xdr:nvSpPr>
        <xdr:cNvPr id="116" name="物件費平均値テキスト"/>
        <xdr:cNvSpPr txBox="1"/>
      </xdr:nvSpPr>
      <xdr:spPr>
        <a:xfrm>
          <a:off x="4686300" y="9101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162875</xdr:rowOff>
    </xdr:from>
    <xdr:to>
      <xdr:col>24</xdr:col>
      <xdr:colOff>114300</xdr:colOff>
      <xdr:row>54</xdr:row>
      <xdr:rowOff>93025</xdr:rowOff>
    </xdr:to>
    <xdr:sp macro="" textlink="">
      <xdr:nvSpPr>
        <xdr:cNvPr id="117" name="フローチャート: 判断 116"/>
        <xdr:cNvSpPr/>
      </xdr:nvSpPr>
      <xdr:spPr>
        <a:xfrm>
          <a:off x="4584700" y="924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151495</xdr:rowOff>
    </xdr:from>
    <xdr:to>
      <xdr:col>19</xdr:col>
      <xdr:colOff>177800</xdr:colOff>
      <xdr:row>54</xdr:row>
      <xdr:rowOff>40259</xdr:rowOff>
    </xdr:to>
    <xdr:cxnSp macro="">
      <xdr:nvCxnSpPr>
        <xdr:cNvPr id="118" name="直線コネクタ 117"/>
        <xdr:cNvCxnSpPr/>
      </xdr:nvCxnSpPr>
      <xdr:spPr>
        <a:xfrm flipV="1">
          <a:off x="2908300" y="9238345"/>
          <a:ext cx="889000" cy="6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135260</xdr:rowOff>
    </xdr:from>
    <xdr:to>
      <xdr:col>20</xdr:col>
      <xdr:colOff>38100</xdr:colOff>
      <xdr:row>54</xdr:row>
      <xdr:rowOff>65410</xdr:rowOff>
    </xdr:to>
    <xdr:sp macro="" textlink="">
      <xdr:nvSpPr>
        <xdr:cNvPr id="119" name="フローチャート: 判断 118"/>
        <xdr:cNvSpPr/>
      </xdr:nvSpPr>
      <xdr:spPr>
        <a:xfrm>
          <a:off x="3746500" y="92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56537</xdr:rowOff>
    </xdr:from>
    <xdr:ext cx="534377" cy="259045"/>
    <xdr:sp macro="" textlink="">
      <xdr:nvSpPr>
        <xdr:cNvPr id="120" name="テキスト ボックス 119"/>
        <xdr:cNvSpPr txBox="1"/>
      </xdr:nvSpPr>
      <xdr:spPr>
        <a:xfrm>
          <a:off x="3530111" y="931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16347</xdr:rowOff>
    </xdr:from>
    <xdr:to>
      <xdr:col>15</xdr:col>
      <xdr:colOff>50800</xdr:colOff>
      <xdr:row>54</xdr:row>
      <xdr:rowOff>40259</xdr:rowOff>
    </xdr:to>
    <xdr:cxnSp macro="">
      <xdr:nvCxnSpPr>
        <xdr:cNvPr id="121" name="直線コネクタ 120"/>
        <xdr:cNvCxnSpPr/>
      </xdr:nvCxnSpPr>
      <xdr:spPr>
        <a:xfrm>
          <a:off x="2019300" y="9274647"/>
          <a:ext cx="889000" cy="2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148016</xdr:rowOff>
    </xdr:from>
    <xdr:to>
      <xdr:col>15</xdr:col>
      <xdr:colOff>101600</xdr:colOff>
      <xdr:row>54</xdr:row>
      <xdr:rowOff>78166</xdr:rowOff>
    </xdr:to>
    <xdr:sp macro="" textlink="">
      <xdr:nvSpPr>
        <xdr:cNvPr id="122" name="フローチャート: 判断 121"/>
        <xdr:cNvSpPr/>
      </xdr:nvSpPr>
      <xdr:spPr>
        <a:xfrm>
          <a:off x="2857500" y="923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94693</xdr:rowOff>
    </xdr:from>
    <xdr:ext cx="534377" cy="259045"/>
    <xdr:sp macro="" textlink="">
      <xdr:nvSpPr>
        <xdr:cNvPr id="123" name="テキスト ボックス 122"/>
        <xdr:cNvSpPr txBox="1"/>
      </xdr:nvSpPr>
      <xdr:spPr>
        <a:xfrm>
          <a:off x="2641111" y="901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16347</xdr:rowOff>
    </xdr:from>
    <xdr:to>
      <xdr:col>10</xdr:col>
      <xdr:colOff>114300</xdr:colOff>
      <xdr:row>54</xdr:row>
      <xdr:rowOff>69428</xdr:rowOff>
    </xdr:to>
    <xdr:cxnSp macro="">
      <xdr:nvCxnSpPr>
        <xdr:cNvPr id="124" name="直線コネクタ 123"/>
        <xdr:cNvCxnSpPr/>
      </xdr:nvCxnSpPr>
      <xdr:spPr>
        <a:xfrm flipV="1">
          <a:off x="1130300" y="9274647"/>
          <a:ext cx="889000" cy="5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52004</xdr:rowOff>
    </xdr:from>
    <xdr:to>
      <xdr:col>10</xdr:col>
      <xdr:colOff>165100</xdr:colOff>
      <xdr:row>54</xdr:row>
      <xdr:rowOff>153604</xdr:rowOff>
    </xdr:to>
    <xdr:sp macro="" textlink="">
      <xdr:nvSpPr>
        <xdr:cNvPr id="125" name="フローチャート: 判断 124"/>
        <xdr:cNvSpPr/>
      </xdr:nvSpPr>
      <xdr:spPr>
        <a:xfrm>
          <a:off x="1968500" y="931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144731</xdr:rowOff>
    </xdr:from>
    <xdr:ext cx="534377" cy="259045"/>
    <xdr:sp macro="" textlink="">
      <xdr:nvSpPr>
        <xdr:cNvPr id="126" name="テキスト ボックス 125"/>
        <xdr:cNvSpPr txBox="1"/>
      </xdr:nvSpPr>
      <xdr:spPr>
        <a:xfrm>
          <a:off x="1752111" y="940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75275</xdr:rowOff>
    </xdr:from>
    <xdr:to>
      <xdr:col>6</xdr:col>
      <xdr:colOff>38100</xdr:colOff>
      <xdr:row>55</xdr:row>
      <xdr:rowOff>5425</xdr:rowOff>
    </xdr:to>
    <xdr:sp macro="" textlink="">
      <xdr:nvSpPr>
        <xdr:cNvPr id="127" name="フローチャート: 判断 126"/>
        <xdr:cNvSpPr/>
      </xdr:nvSpPr>
      <xdr:spPr>
        <a:xfrm>
          <a:off x="1079500" y="93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168002</xdr:rowOff>
    </xdr:from>
    <xdr:ext cx="534377" cy="259045"/>
    <xdr:sp macro="" textlink="">
      <xdr:nvSpPr>
        <xdr:cNvPr id="128" name="テキスト ボックス 127"/>
        <xdr:cNvSpPr txBox="1"/>
      </xdr:nvSpPr>
      <xdr:spPr>
        <a:xfrm>
          <a:off x="863111" y="942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17897</xdr:rowOff>
    </xdr:from>
    <xdr:to>
      <xdr:col>24</xdr:col>
      <xdr:colOff>114300</xdr:colOff>
      <xdr:row>54</xdr:row>
      <xdr:rowOff>119497</xdr:rowOff>
    </xdr:to>
    <xdr:sp macro="" textlink="">
      <xdr:nvSpPr>
        <xdr:cNvPr id="134" name="楕円 133"/>
        <xdr:cNvSpPr/>
      </xdr:nvSpPr>
      <xdr:spPr>
        <a:xfrm>
          <a:off x="4584700" y="927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167774</xdr:rowOff>
    </xdr:from>
    <xdr:ext cx="534377" cy="259045"/>
    <xdr:sp macro="" textlink="">
      <xdr:nvSpPr>
        <xdr:cNvPr id="135" name="物件費該当値テキスト"/>
        <xdr:cNvSpPr txBox="1"/>
      </xdr:nvSpPr>
      <xdr:spPr>
        <a:xfrm>
          <a:off x="4686300" y="925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100695</xdr:rowOff>
    </xdr:from>
    <xdr:to>
      <xdr:col>20</xdr:col>
      <xdr:colOff>38100</xdr:colOff>
      <xdr:row>54</xdr:row>
      <xdr:rowOff>30845</xdr:rowOff>
    </xdr:to>
    <xdr:sp macro="" textlink="">
      <xdr:nvSpPr>
        <xdr:cNvPr id="136" name="楕円 135"/>
        <xdr:cNvSpPr/>
      </xdr:nvSpPr>
      <xdr:spPr>
        <a:xfrm>
          <a:off x="3746500" y="918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47372</xdr:rowOff>
    </xdr:from>
    <xdr:ext cx="534377" cy="259045"/>
    <xdr:sp macro="" textlink="">
      <xdr:nvSpPr>
        <xdr:cNvPr id="137" name="テキスト ボックス 136"/>
        <xdr:cNvSpPr txBox="1"/>
      </xdr:nvSpPr>
      <xdr:spPr>
        <a:xfrm>
          <a:off x="3530111" y="896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160909</xdr:rowOff>
    </xdr:from>
    <xdr:to>
      <xdr:col>15</xdr:col>
      <xdr:colOff>101600</xdr:colOff>
      <xdr:row>54</xdr:row>
      <xdr:rowOff>91059</xdr:rowOff>
    </xdr:to>
    <xdr:sp macro="" textlink="">
      <xdr:nvSpPr>
        <xdr:cNvPr id="138" name="楕円 137"/>
        <xdr:cNvSpPr/>
      </xdr:nvSpPr>
      <xdr:spPr>
        <a:xfrm>
          <a:off x="2857500" y="924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82186</xdr:rowOff>
    </xdr:from>
    <xdr:ext cx="534377" cy="259045"/>
    <xdr:sp macro="" textlink="">
      <xdr:nvSpPr>
        <xdr:cNvPr id="139" name="テキスト ボックス 138"/>
        <xdr:cNvSpPr txBox="1"/>
      </xdr:nvSpPr>
      <xdr:spPr>
        <a:xfrm>
          <a:off x="2641111" y="9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136997</xdr:rowOff>
    </xdr:from>
    <xdr:to>
      <xdr:col>10</xdr:col>
      <xdr:colOff>165100</xdr:colOff>
      <xdr:row>54</xdr:row>
      <xdr:rowOff>67147</xdr:rowOff>
    </xdr:to>
    <xdr:sp macro="" textlink="">
      <xdr:nvSpPr>
        <xdr:cNvPr id="140" name="楕円 139"/>
        <xdr:cNvSpPr/>
      </xdr:nvSpPr>
      <xdr:spPr>
        <a:xfrm>
          <a:off x="1968500" y="922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83674</xdr:rowOff>
    </xdr:from>
    <xdr:ext cx="534377" cy="259045"/>
    <xdr:sp macro="" textlink="">
      <xdr:nvSpPr>
        <xdr:cNvPr id="141" name="テキスト ボックス 140"/>
        <xdr:cNvSpPr txBox="1"/>
      </xdr:nvSpPr>
      <xdr:spPr>
        <a:xfrm>
          <a:off x="1752111" y="899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18628</xdr:rowOff>
    </xdr:from>
    <xdr:to>
      <xdr:col>6</xdr:col>
      <xdr:colOff>38100</xdr:colOff>
      <xdr:row>54</xdr:row>
      <xdr:rowOff>120228</xdr:rowOff>
    </xdr:to>
    <xdr:sp macro="" textlink="">
      <xdr:nvSpPr>
        <xdr:cNvPr id="142" name="楕円 141"/>
        <xdr:cNvSpPr/>
      </xdr:nvSpPr>
      <xdr:spPr>
        <a:xfrm>
          <a:off x="1079500" y="927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136755</xdr:rowOff>
    </xdr:from>
    <xdr:ext cx="534377" cy="259045"/>
    <xdr:sp macro="" textlink="">
      <xdr:nvSpPr>
        <xdr:cNvPr id="143" name="テキスト ボックス 142"/>
        <xdr:cNvSpPr txBox="1"/>
      </xdr:nvSpPr>
      <xdr:spPr>
        <a:xfrm>
          <a:off x="863111" y="905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5" name="テキスト ボックス 154"/>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57" name="テキスト ボックス 156"/>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59" name="テキスト ボックス 158"/>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1" name="テキスト ボックス 160"/>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54627</xdr:rowOff>
    </xdr:from>
    <xdr:ext cx="531299" cy="259045"/>
    <xdr:sp macro="" textlink="">
      <xdr:nvSpPr>
        <xdr:cNvPr id="163" name="テキスト ボックス 162"/>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67" name="テキスト ボックス 166"/>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148749</xdr:rowOff>
    </xdr:from>
    <xdr:to>
      <xdr:col>24</xdr:col>
      <xdr:colOff>62865</xdr:colOff>
      <xdr:row>78</xdr:row>
      <xdr:rowOff>48546</xdr:rowOff>
    </xdr:to>
    <xdr:cxnSp macro="">
      <xdr:nvCxnSpPr>
        <xdr:cNvPr id="171" name="直線コネクタ 170"/>
        <xdr:cNvCxnSpPr/>
      </xdr:nvCxnSpPr>
      <xdr:spPr>
        <a:xfrm flipV="1">
          <a:off x="4633595" y="12150249"/>
          <a:ext cx="1270" cy="127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52373</xdr:rowOff>
    </xdr:from>
    <xdr:ext cx="469744" cy="259045"/>
    <xdr:sp macro="" textlink="">
      <xdr:nvSpPr>
        <xdr:cNvPr id="172" name="維持補修費最小値テキスト"/>
        <xdr:cNvSpPr txBox="1"/>
      </xdr:nvSpPr>
      <xdr:spPr>
        <a:xfrm>
          <a:off x="4686300" y="1342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48546</xdr:rowOff>
    </xdr:from>
    <xdr:to>
      <xdr:col>24</xdr:col>
      <xdr:colOff>152400</xdr:colOff>
      <xdr:row>78</xdr:row>
      <xdr:rowOff>48546</xdr:rowOff>
    </xdr:to>
    <xdr:cxnSp macro="">
      <xdr:nvCxnSpPr>
        <xdr:cNvPr id="173" name="直線コネクタ 172"/>
        <xdr:cNvCxnSpPr/>
      </xdr:nvCxnSpPr>
      <xdr:spPr>
        <a:xfrm>
          <a:off x="4546600" y="134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95426</xdr:rowOff>
    </xdr:from>
    <xdr:ext cx="534377" cy="259045"/>
    <xdr:sp macro="" textlink="">
      <xdr:nvSpPr>
        <xdr:cNvPr id="174" name="維持補修費最大値テキスト"/>
        <xdr:cNvSpPr txBox="1"/>
      </xdr:nvSpPr>
      <xdr:spPr>
        <a:xfrm>
          <a:off x="4686300" y="1192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148749</xdr:rowOff>
    </xdr:from>
    <xdr:to>
      <xdr:col>24</xdr:col>
      <xdr:colOff>152400</xdr:colOff>
      <xdr:row>70</xdr:row>
      <xdr:rowOff>148749</xdr:rowOff>
    </xdr:to>
    <xdr:cxnSp macro="">
      <xdr:nvCxnSpPr>
        <xdr:cNvPr id="175" name="直線コネクタ 174"/>
        <xdr:cNvCxnSpPr/>
      </xdr:nvCxnSpPr>
      <xdr:spPr>
        <a:xfrm>
          <a:off x="4546600" y="12150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34830</xdr:rowOff>
    </xdr:from>
    <xdr:to>
      <xdr:col>24</xdr:col>
      <xdr:colOff>63500</xdr:colOff>
      <xdr:row>78</xdr:row>
      <xdr:rowOff>112364</xdr:rowOff>
    </xdr:to>
    <xdr:cxnSp macro="">
      <xdr:nvCxnSpPr>
        <xdr:cNvPr id="176" name="直線コネクタ 175"/>
        <xdr:cNvCxnSpPr/>
      </xdr:nvCxnSpPr>
      <xdr:spPr>
        <a:xfrm flipV="1">
          <a:off x="3797300" y="13065030"/>
          <a:ext cx="838200" cy="42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122826</xdr:rowOff>
    </xdr:from>
    <xdr:ext cx="469744" cy="259045"/>
    <xdr:sp macro="" textlink="">
      <xdr:nvSpPr>
        <xdr:cNvPr id="177" name="維持補修費平均値テキスト"/>
        <xdr:cNvSpPr txBox="1"/>
      </xdr:nvSpPr>
      <xdr:spPr>
        <a:xfrm>
          <a:off x="4686300" y="12810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99949</xdr:rowOff>
    </xdr:from>
    <xdr:to>
      <xdr:col>24</xdr:col>
      <xdr:colOff>114300</xdr:colOff>
      <xdr:row>76</xdr:row>
      <xdr:rowOff>30099</xdr:rowOff>
    </xdr:to>
    <xdr:sp macro="" textlink="">
      <xdr:nvSpPr>
        <xdr:cNvPr id="178" name="フローチャート: 判断 177"/>
        <xdr:cNvSpPr/>
      </xdr:nvSpPr>
      <xdr:spPr>
        <a:xfrm>
          <a:off x="4584700" y="1295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102172</xdr:rowOff>
    </xdr:from>
    <xdr:to>
      <xdr:col>19</xdr:col>
      <xdr:colOff>177800</xdr:colOff>
      <xdr:row>78</xdr:row>
      <xdr:rowOff>112364</xdr:rowOff>
    </xdr:to>
    <xdr:cxnSp macro="">
      <xdr:nvCxnSpPr>
        <xdr:cNvPr id="179" name="直線コネクタ 178"/>
        <xdr:cNvCxnSpPr/>
      </xdr:nvCxnSpPr>
      <xdr:spPr>
        <a:xfrm>
          <a:off x="2908300" y="13475272"/>
          <a:ext cx="8890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135287</xdr:rowOff>
    </xdr:from>
    <xdr:to>
      <xdr:col>20</xdr:col>
      <xdr:colOff>38100</xdr:colOff>
      <xdr:row>76</xdr:row>
      <xdr:rowOff>65438</xdr:rowOff>
    </xdr:to>
    <xdr:sp macro="" textlink="">
      <xdr:nvSpPr>
        <xdr:cNvPr id="180" name="フローチャート: 判断 179"/>
        <xdr:cNvSpPr/>
      </xdr:nvSpPr>
      <xdr:spPr>
        <a:xfrm>
          <a:off x="3746500" y="129940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81964</xdr:rowOff>
    </xdr:from>
    <xdr:ext cx="469744" cy="259045"/>
    <xdr:sp macro="" textlink="">
      <xdr:nvSpPr>
        <xdr:cNvPr id="181" name="テキスト ボックス 180"/>
        <xdr:cNvSpPr txBox="1"/>
      </xdr:nvSpPr>
      <xdr:spPr>
        <a:xfrm>
          <a:off x="3562428" y="1276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102172</xdr:rowOff>
    </xdr:from>
    <xdr:to>
      <xdr:col>15</xdr:col>
      <xdr:colOff>50800</xdr:colOff>
      <xdr:row>78</xdr:row>
      <xdr:rowOff>127794</xdr:rowOff>
    </xdr:to>
    <xdr:cxnSp macro="">
      <xdr:nvCxnSpPr>
        <xdr:cNvPr id="182" name="直線コネクタ 181"/>
        <xdr:cNvCxnSpPr/>
      </xdr:nvCxnSpPr>
      <xdr:spPr>
        <a:xfrm flipV="1">
          <a:off x="2019300" y="13475272"/>
          <a:ext cx="889000" cy="2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161385</xdr:rowOff>
    </xdr:from>
    <xdr:to>
      <xdr:col>15</xdr:col>
      <xdr:colOff>101600</xdr:colOff>
      <xdr:row>76</xdr:row>
      <xdr:rowOff>91535</xdr:rowOff>
    </xdr:to>
    <xdr:sp macro="" textlink="">
      <xdr:nvSpPr>
        <xdr:cNvPr id="183" name="フローチャート: 判断 182"/>
        <xdr:cNvSpPr/>
      </xdr:nvSpPr>
      <xdr:spPr>
        <a:xfrm>
          <a:off x="28575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108062</xdr:rowOff>
    </xdr:from>
    <xdr:ext cx="469744" cy="259045"/>
    <xdr:sp macro="" textlink="">
      <xdr:nvSpPr>
        <xdr:cNvPr id="184" name="テキスト ボックス 183"/>
        <xdr:cNvSpPr txBox="1"/>
      </xdr:nvSpPr>
      <xdr:spPr>
        <a:xfrm>
          <a:off x="2673428" y="1279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127794</xdr:rowOff>
    </xdr:from>
    <xdr:to>
      <xdr:col>10</xdr:col>
      <xdr:colOff>114300</xdr:colOff>
      <xdr:row>78</xdr:row>
      <xdr:rowOff>134365</xdr:rowOff>
    </xdr:to>
    <xdr:cxnSp macro="">
      <xdr:nvCxnSpPr>
        <xdr:cNvPr id="185" name="直線コネクタ 184"/>
        <xdr:cNvCxnSpPr/>
      </xdr:nvCxnSpPr>
      <xdr:spPr>
        <a:xfrm flipV="1">
          <a:off x="1130300" y="13500894"/>
          <a:ext cx="889000" cy="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3747</xdr:rowOff>
    </xdr:from>
    <xdr:to>
      <xdr:col>10</xdr:col>
      <xdr:colOff>165100</xdr:colOff>
      <xdr:row>76</xdr:row>
      <xdr:rowOff>105347</xdr:rowOff>
    </xdr:to>
    <xdr:sp macro="" textlink="">
      <xdr:nvSpPr>
        <xdr:cNvPr id="186" name="フローチャート: 判断 185"/>
        <xdr:cNvSpPr/>
      </xdr:nvSpPr>
      <xdr:spPr>
        <a:xfrm>
          <a:off x="1968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121873</xdr:rowOff>
    </xdr:from>
    <xdr:ext cx="469744" cy="259045"/>
    <xdr:sp macro="" textlink="">
      <xdr:nvSpPr>
        <xdr:cNvPr id="187" name="テキスト ボックス 186"/>
        <xdr:cNvSpPr txBox="1"/>
      </xdr:nvSpPr>
      <xdr:spPr>
        <a:xfrm>
          <a:off x="1784428" y="1280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149194</xdr:rowOff>
    </xdr:from>
    <xdr:to>
      <xdr:col>6</xdr:col>
      <xdr:colOff>38100</xdr:colOff>
      <xdr:row>76</xdr:row>
      <xdr:rowOff>79344</xdr:rowOff>
    </xdr:to>
    <xdr:sp macro="" textlink="">
      <xdr:nvSpPr>
        <xdr:cNvPr id="188" name="フローチャート: 判断 187"/>
        <xdr:cNvSpPr/>
      </xdr:nvSpPr>
      <xdr:spPr>
        <a:xfrm>
          <a:off x="1079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95870</xdr:rowOff>
    </xdr:from>
    <xdr:ext cx="469744" cy="259045"/>
    <xdr:sp macro="" textlink="">
      <xdr:nvSpPr>
        <xdr:cNvPr id="189" name="テキスト ボックス 188"/>
        <xdr:cNvSpPr txBox="1"/>
      </xdr:nvSpPr>
      <xdr:spPr>
        <a:xfrm>
          <a:off x="895428" y="127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155480</xdr:rowOff>
    </xdr:from>
    <xdr:to>
      <xdr:col>24</xdr:col>
      <xdr:colOff>114300</xdr:colOff>
      <xdr:row>76</xdr:row>
      <xdr:rowOff>85630</xdr:rowOff>
    </xdr:to>
    <xdr:sp macro="" textlink="">
      <xdr:nvSpPr>
        <xdr:cNvPr id="195" name="楕円 194"/>
        <xdr:cNvSpPr/>
      </xdr:nvSpPr>
      <xdr:spPr>
        <a:xfrm>
          <a:off x="4584700" y="130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133907</xdr:rowOff>
    </xdr:from>
    <xdr:ext cx="469744" cy="259045"/>
    <xdr:sp macro="" textlink="">
      <xdr:nvSpPr>
        <xdr:cNvPr id="196" name="維持補修費該当値テキスト"/>
        <xdr:cNvSpPr txBox="1"/>
      </xdr:nvSpPr>
      <xdr:spPr>
        <a:xfrm>
          <a:off x="4686300" y="1299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61564</xdr:rowOff>
    </xdr:from>
    <xdr:to>
      <xdr:col>20</xdr:col>
      <xdr:colOff>38100</xdr:colOff>
      <xdr:row>78</xdr:row>
      <xdr:rowOff>163164</xdr:rowOff>
    </xdr:to>
    <xdr:sp macro="" textlink="">
      <xdr:nvSpPr>
        <xdr:cNvPr id="197" name="楕円 196"/>
        <xdr:cNvSpPr/>
      </xdr:nvSpPr>
      <xdr:spPr>
        <a:xfrm>
          <a:off x="3746500" y="1343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154291</xdr:rowOff>
    </xdr:from>
    <xdr:ext cx="469744" cy="259045"/>
    <xdr:sp macro="" textlink="">
      <xdr:nvSpPr>
        <xdr:cNvPr id="198" name="テキスト ボックス 197"/>
        <xdr:cNvSpPr txBox="1"/>
      </xdr:nvSpPr>
      <xdr:spPr>
        <a:xfrm>
          <a:off x="3562428" y="1352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51372</xdr:rowOff>
    </xdr:from>
    <xdr:to>
      <xdr:col>15</xdr:col>
      <xdr:colOff>101600</xdr:colOff>
      <xdr:row>78</xdr:row>
      <xdr:rowOff>152972</xdr:rowOff>
    </xdr:to>
    <xdr:sp macro="" textlink="">
      <xdr:nvSpPr>
        <xdr:cNvPr id="199" name="楕円 198"/>
        <xdr:cNvSpPr/>
      </xdr:nvSpPr>
      <xdr:spPr>
        <a:xfrm>
          <a:off x="2857500" y="134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144099</xdr:rowOff>
    </xdr:from>
    <xdr:ext cx="469744" cy="259045"/>
    <xdr:sp macro="" textlink="">
      <xdr:nvSpPr>
        <xdr:cNvPr id="200" name="テキスト ボックス 199"/>
        <xdr:cNvSpPr txBox="1"/>
      </xdr:nvSpPr>
      <xdr:spPr>
        <a:xfrm>
          <a:off x="2673428" y="1351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76994</xdr:rowOff>
    </xdr:from>
    <xdr:to>
      <xdr:col>10</xdr:col>
      <xdr:colOff>165100</xdr:colOff>
      <xdr:row>79</xdr:row>
      <xdr:rowOff>7144</xdr:rowOff>
    </xdr:to>
    <xdr:sp macro="" textlink="">
      <xdr:nvSpPr>
        <xdr:cNvPr id="201" name="楕円 200"/>
        <xdr:cNvSpPr/>
      </xdr:nvSpPr>
      <xdr:spPr>
        <a:xfrm>
          <a:off x="1968500" y="134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169721</xdr:rowOff>
    </xdr:from>
    <xdr:ext cx="469744" cy="259045"/>
    <xdr:sp macro="" textlink="">
      <xdr:nvSpPr>
        <xdr:cNvPr id="202" name="テキスト ボックス 201"/>
        <xdr:cNvSpPr txBox="1"/>
      </xdr:nvSpPr>
      <xdr:spPr>
        <a:xfrm>
          <a:off x="1784428" y="1354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83565</xdr:rowOff>
    </xdr:from>
    <xdr:to>
      <xdr:col>6</xdr:col>
      <xdr:colOff>38100</xdr:colOff>
      <xdr:row>79</xdr:row>
      <xdr:rowOff>13715</xdr:rowOff>
    </xdr:to>
    <xdr:sp macro="" textlink="">
      <xdr:nvSpPr>
        <xdr:cNvPr id="203" name="楕円 202"/>
        <xdr:cNvSpPr/>
      </xdr:nvSpPr>
      <xdr:spPr>
        <a:xfrm>
          <a:off x="1079500" y="1345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4842</xdr:rowOff>
    </xdr:from>
    <xdr:ext cx="469744" cy="259045"/>
    <xdr:sp macro="" textlink="">
      <xdr:nvSpPr>
        <xdr:cNvPr id="204" name="テキスト ボックス 203"/>
        <xdr:cNvSpPr txBox="1"/>
      </xdr:nvSpPr>
      <xdr:spPr>
        <a:xfrm>
          <a:off x="895428" y="1354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140715</xdr:rowOff>
    </xdr:from>
    <xdr:to>
      <xdr:col>24</xdr:col>
      <xdr:colOff>62865</xdr:colOff>
      <xdr:row>99</xdr:row>
      <xdr:rowOff>119838</xdr:rowOff>
    </xdr:to>
    <xdr:cxnSp macro="">
      <xdr:nvCxnSpPr>
        <xdr:cNvPr id="229" name="直線コネクタ 228"/>
        <xdr:cNvCxnSpPr/>
      </xdr:nvCxnSpPr>
      <xdr:spPr>
        <a:xfrm flipV="1">
          <a:off x="4633595" y="15571215"/>
          <a:ext cx="1270" cy="1522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123665</xdr:rowOff>
    </xdr:from>
    <xdr:ext cx="534377" cy="259045"/>
    <xdr:sp macro="" textlink="">
      <xdr:nvSpPr>
        <xdr:cNvPr id="230" name="扶助費最小値テキスト"/>
        <xdr:cNvSpPr txBox="1"/>
      </xdr:nvSpPr>
      <xdr:spPr>
        <a:xfrm>
          <a:off x="4686300" y="1709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119838</xdr:rowOff>
    </xdr:from>
    <xdr:to>
      <xdr:col>24</xdr:col>
      <xdr:colOff>152400</xdr:colOff>
      <xdr:row>99</xdr:row>
      <xdr:rowOff>119838</xdr:rowOff>
    </xdr:to>
    <xdr:cxnSp macro="">
      <xdr:nvCxnSpPr>
        <xdr:cNvPr id="231" name="直線コネクタ 230"/>
        <xdr:cNvCxnSpPr/>
      </xdr:nvCxnSpPr>
      <xdr:spPr>
        <a:xfrm>
          <a:off x="4546600" y="17093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87392</xdr:rowOff>
    </xdr:from>
    <xdr:ext cx="599010" cy="259045"/>
    <xdr:sp macro="" textlink="">
      <xdr:nvSpPr>
        <xdr:cNvPr id="232" name="扶助費最大値テキスト"/>
        <xdr:cNvSpPr txBox="1"/>
      </xdr:nvSpPr>
      <xdr:spPr>
        <a:xfrm>
          <a:off x="4686300" y="15346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140715</xdr:rowOff>
    </xdr:from>
    <xdr:to>
      <xdr:col>24</xdr:col>
      <xdr:colOff>152400</xdr:colOff>
      <xdr:row>90</xdr:row>
      <xdr:rowOff>140715</xdr:rowOff>
    </xdr:to>
    <xdr:cxnSp macro="">
      <xdr:nvCxnSpPr>
        <xdr:cNvPr id="233" name="直線コネクタ 232"/>
        <xdr:cNvCxnSpPr/>
      </xdr:nvCxnSpPr>
      <xdr:spPr>
        <a:xfrm>
          <a:off x="4546600" y="1557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4127</xdr:rowOff>
    </xdr:from>
    <xdr:to>
      <xdr:col>24</xdr:col>
      <xdr:colOff>63500</xdr:colOff>
      <xdr:row>96</xdr:row>
      <xdr:rowOff>5778</xdr:rowOff>
    </xdr:to>
    <xdr:cxnSp macro="">
      <xdr:nvCxnSpPr>
        <xdr:cNvPr id="234" name="直線コネクタ 233"/>
        <xdr:cNvCxnSpPr/>
      </xdr:nvCxnSpPr>
      <xdr:spPr>
        <a:xfrm>
          <a:off x="3797300" y="16463327"/>
          <a:ext cx="8382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113098</xdr:rowOff>
    </xdr:from>
    <xdr:ext cx="599010" cy="259045"/>
    <xdr:sp macro="" textlink="">
      <xdr:nvSpPr>
        <xdr:cNvPr id="235" name="扶助費平均値テキスト"/>
        <xdr:cNvSpPr txBox="1"/>
      </xdr:nvSpPr>
      <xdr:spPr>
        <a:xfrm>
          <a:off x="4686300" y="16400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134671</xdr:rowOff>
    </xdr:from>
    <xdr:to>
      <xdr:col>24</xdr:col>
      <xdr:colOff>114300</xdr:colOff>
      <xdr:row>96</xdr:row>
      <xdr:rowOff>64821</xdr:rowOff>
    </xdr:to>
    <xdr:sp macro="" textlink="">
      <xdr:nvSpPr>
        <xdr:cNvPr id="236" name="フローチャート: 判断 235"/>
        <xdr:cNvSpPr/>
      </xdr:nvSpPr>
      <xdr:spPr>
        <a:xfrm>
          <a:off x="45847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4127</xdr:rowOff>
    </xdr:from>
    <xdr:to>
      <xdr:col>19</xdr:col>
      <xdr:colOff>177800</xdr:colOff>
      <xdr:row>96</xdr:row>
      <xdr:rowOff>47930</xdr:rowOff>
    </xdr:to>
    <xdr:cxnSp macro="">
      <xdr:nvCxnSpPr>
        <xdr:cNvPr id="237" name="直線コネクタ 236"/>
        <xdr:cNvCxnSpPr/>
      </xdr:nvCxnSpPr>
      <xdr:spPr>
        <a:xfrm flipV="1">
          <a:off x="2908300" y="16463327"/>
          <a:ext cx="889000" cy="4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154978</xdr:rowOff>
    </xdr:from>
    <xdr:to>
      <xdr:col>20</xdr:col>
      <xdr:colOff>38100</xdr:colOff>
      <xdr:row>96</xdr:row>
      <xdr:rowOff>85128</xdr:rowOff>
    </xdr:to>
    <xdr:sp macro="" textlink="">
      <xdr:nvSpPr>
        <xdr:cNvPr id="238" name="フローチャート: 判断 237"/>
        <xdr:cNvSpPr/>
      </xdr:nvSpPr>
      <xdr:spPr>
        <a:xfrm>
          <a:off x="3746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76255</xdr:rowOff>
    </xdr:from>
    <xdr:ext cx="599010" cy="259045"/>
    <xdr:sp macro="" textlink="">
      <xdr:nvSpPr>
        <xdr:cNvPr id="239" name="テキスト ボックス 238"/>
        <xdr:cNvSpPr txBox="1"/>
      </xdr:nvSpPr>
      <xdr:spPr>
        <a:xfrm>
          <a:off x="3497795" y="16535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47930</xdr:rowOff>
    </xdr:from>
    <xdr:to>
      <xdr:col>15</xdr:col>
      <xdr:colOff>50800</xdr:colOff>
      <xdr:row>96</xdr:row>
      <xdr:rowOff>108852</xdr:rowOff>
    </xdr:to>
    <xdr:cxnSp macro="">
      <xdr:nvCxnSpPr>
        <xdr:cNvPr id="240" name="直線コネクタ 239"/>
        <xdr:cNvCxnSpPr/>
      </xdr:nvCxnSpPr>
      <xdr:spPr>
        <a:xfrm flipV="1">
          <a:off x="2019300" y="16507130"/>
          <a:ext cx="889000" cy="6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15811</xdr:rowOff>
    </xdr:from>
    <xdr:to>
      <xdr:col>15</xdr:col>
      <xdr:colOff>101600</xdr:colOff>
      <xdr:row>96</xdr:row>
      <xdr:rowOff>117411</xdr:rowOff>
    </xdr:to>
    <xdr:sp macro="" textlink="">
      <xdr:nvSpPr>
        <xdr:cNvPr id="241" name="フローチャート: 判断 240"/>
        <xdr:cNvSpPr/>
      </xdr:nvSpPr>
      <xdr:spPr>
        <a:xfrm>
          <a:off x="2857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108538</xdr:rowOff>
    </xdr:from>
    <xdr:ext cx="599010" cy="259045"/>
    <xdr:sp macro="" textlink="">
      <xdr:nvSpPr>
        <xdr:cNvPr id="242" name="テキスト ボックス 241"/>
        <xdr:cNvSpPr txBox="1"/>
      </xdr:nvSpPr>
      <xdr:spPr>
        <a:xfrm>
          <a:off x="2608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108852</xdr:rowOff>
    </xdr:from>
    <xdr:to>
      <xdr:col>10</xdr:col>
      <xdr:colOff>114300</xdr:colOff>
      <xdr:row>96</xdr:row>
      <xdr:rowOff>162573</xdr:rowOff>
    </xdr:to>
    <xdr:cxnSp macro="">
      <xdr:nvCxnSpPr>
        <xdr:cNvPr id="243" name="直線コネクタ 242"/>
        <xdr:cNvCxnSpPr/>
      </xdr:nvCxnSpPr>
      <xdr:spPr>
        <a:xfrm flipV="1">
          <a:off x="1130300" y="16568052"/>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82677</xdr:rowOff>
    </xdr:from>
    <xdr:to>
      <xdr:col>10</xdr:col>
      <xdr:colOff>165100</xdr:colOff>
      <xdr:row>97</xdr:row>
      <xdr:rowOff>12827</xdr:rowOff>
    </xdr:to>
    <xdr:sp macro="" textlink="">
      <xdr:nvSpPr>
        <xdr:cNvPr id="244" name="フローチャート: 判断 243"/>
        <xdr:cNvSpPr/>
      </xdr:nvSpPr>
      <xdr:spPr>
        <a:xfrm>
          <a:off x="1968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3954</xdr:rowOff>
    </xdr:from>
    <xdr:ext cx="599010" cy="259045"/>
    <xdr:sp macro="" textlink="">
      <xdr:nvSpPr>
        <xdr:cNvPr id="245" name="テキスト ボックス 244"/>
        <xdr:cNvSpPr txBox="1"/>
      </xdr:nvSpPr>
      <xdr:spPr>
        <a:xfrm>
          <a:off x="1719795" y="1663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130670</xdr:rowOff>
    </xdr:from>
    <xdr:to>
      <xdr:col>6</xdr:col>
      <xdr:colOff>38100</xdr:colOff>
      <xdr:row>97</xdr:row>
      <xdr:rowOff>60820</xdr:rowOff>
    </xdr:to>
    <xdr:sp macro="" textlink="">
      <xdr:nvSpPr>
        <xdr:cNvPr id="246" name="フローチャート: 判断 245"/>
        <xdr:cNvSpPr/>
      </xdr:nvSpPr>
      <xdr:spPr>
        <a:xfrm>
          <a:off x="1079500" y="165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51947</xdr:rowOff>
    </xdr:from>
    <xdr:ext cx="599010" cy="259045"/>
    <xdr:sp macro="" textlink="">
      <xdr:nvSpPr>
        <xdr:cNvPr id="247" name="テキスト ボックス 246"/>
        <xdr:cNvSpPr txBox="1"/>
      </xdr:nvSpPr>
      <xdr:spPr>
        <a:xfrm>
          <a:off x="830795" y="1668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126428</xdr:rowOff>
    </xdr:from>
    <xdr:to>
      <xdr:col>24</xdr:col>
      <xdr:colOff>114300</xdr:colOff>
      <xdr:row>96</xdr:row>
      <xdr:rowOff>56578</xdr:rowOff>
    </xdr:to>
    <xdr:sp macro="" textlink="">
      <xdr:nvSpPr>
        <xdr:cNvPr id="253" name="楕円 252"/>
        <xdr:cNvSpPr/>
      </xdr:nvSpPr>
      <xdr:spPr>
        <a:xfrm>
          <a:off x="4584700" y="1641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149305</xdr:rowOff>
    </xdr:from>
    <xdr:ext cx="599010" cy="259045"/>
    <xdr:sp macro="" textlink="">
      <xdr:nvSpPr>
        <xdr:cNvPr id="254" name="扶助費該当値テキスト"/>
        <xdr:cNvSpPr txBox="1"/>
      </xdr:nvSpPr>
      <xdr:spPr>
        <a:xfrm>
          <a:off x="4686300" y="16265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124777</xdr:rowOff>
    </xdr:from>
    <xdr:to>
      <xdr:col>20</xdr:col>
      <xdr:colOff>38100</xdr:colOff>
      <xdr:row>96</xdr:row>
      <xdr:rowOff>54927</xdr:rowOff>
    </xdr:to>
    <xdr:sp macro="" textlink="">
      <xdr:nvSpPr>
        <xdr:cNvPr id="255" name="楕円 254"/>
        <xdr:cNvSpPr/>
      </xdr:nvSpPr>
      <xdr:spPr>
        <a:xfrm>
          <a:off x="3746500" y="1641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71454</xdr:rowOff>
    </xdr:from>
    <xdr:ext cx="599010" cy="259045"/>
    <xdr:sp macro="" textlink="">
      <xdr:nvSpPr>
        <xdr:cNvPr id="256" name="テキスト ボックス 255"/>
        <xdr:cNvSpPr txBox="1"/>
      </xdr:nvSpPr>
      <xdr:spPr>
        <a:xfrm>
          <a:off x="3497795" y="1618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168580</xdr:rowOff>
    </xdr:from>
    <xdr:to>
      <xdr:col>15</xdr:col>
      <xdr:colOff>101600</xdr:colOff>
      <xdr:row>96</xdr:row>
      <xdr:rowOff>98730</xdr:rowOff>
    </xdr:to>
    <xdr:sp macro="" textlink="">
      <xdr:nvSpPr>
        <xdr:cNvPr id="257" name="楕円 256"/>
        <xdr:cNvSpPr/>
      </xdr:nvSpPr>
      <xdr:spPr>
        <a:xfrm>
          <a:off x="2857500" y="1645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115257</xdr:rowOff>
    </xdr:from>
    <xdr:ext cx="599010" cy="259045"/>
    <xdr:sp macro="" textlink="">
      <xdr:nvSpPr>
        <xdr:cNvPr id="258" name="テキスト ボックス 257"/>
        <xdr:cNvSpPr txBox="1"/>
      </xdr:nvSpPr>
      <xdr:spPr>
        <a:xfrm>
          <a:off x="2608795" y="1623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58052</xdr:rowOff>
    </xdr:from>
    <xdr:to>
      <xdr:col>10</xdr:col>
      <xdr:colOff>165100</xdr:colOff>
      <xdr:row>96</xdr:row>
      <xdr:rowOff>159652</xdr:rowOff>
    </xdr:to>
    <xdr:sp macro="" textlink="">
      <xdr:nvSpPr>
        <xdr:cNvPr id="259" name="楕円 258"/>
        <xdr:cNvSpPr/>
      </xdr:nvSpPr>
      <xdr:spPr>
        <a:xfrm>
          <a:off x="1968500" y="1651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4729</xdr:rowOff>
    </xdr:from>
    <xdr:ext cx="599010" cy="259045"/>
    <xdr:sp macro="" textlink="">
      <xdr:nvSpPr>
        <xdr:cNvPr id="260" name="テキスト ボックス 259"/>
        <xdr:cNvSpPr txBox="1"/>
      </xdr:nvSpPr>
      <xdr:spPr>
        <a:xfrm>
          <a:off x="1719795" y="1629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111773</xdr:rowOff>
    </xdr:from>
    <xdr:to>
      <xdr:col>6</xdr:col>
      <xdr:colOff>38100</xdr:colOff>
      <xdr:row>97</xdr:row>
      <xdr:rowOff>41923</xdr:rowOff>
    </xdr:to>
    <xdr:sp macro="" textlink="">
      <xdr:nvSpPr>
        <xdr:cNvPr id="261" name="楕円 260"/>
        <xdr:cNvSpPr/>
      </xdr:nvSpPr>
      <xdr:spPr>
        <a:xfrm>
          <a:off x="1079500" y="1657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58450</xdr:rowOff>
    </xdr:from>
    <xdr:ext cx="599010" cy="259045"/>
    <xdr:sp macro="" textlink="">
      <xdr:nvSpPr>
        <xdr:cNvPr id="262" name="テキスト ボックス 261"/>
        <xdr:cNvSpPr txBox="1"/>
      </xdr:nvSpPr>
      <xdr:spPr>
        <a:xfrm>
          <a:off x="830795" y="16346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13627</xdr:rowOff>
    </xdr:from>
    <xdr:to>
      <xdr:col>54</xdr:col>
      <xdr:colOff>189865</xdr:colOff>
      <xdr:row>37</xdr:row>
      <xdr:rowOff>127546</xdr:rowOff>
    </xdr:to>
    <xdr:cxnSp macro="">
      <xdr:nvCxnSpPr>
        <xdr:cNvPr id="287" name="直線コネクタ 286"/>
        <xdr:cNvCxnSpPr/>
      </xdr:nvCxnSpPr>
      <xdr:spPr>
        <a:xfrm flipV="1">
          <a:off x="10475595" y="5328577"/>
          <a:ext cx="1270" cy="114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131373</xdr:rowOff>
    </xdr:from>
    <xdr:ext cx="534377" cy="259045"/>
    <xdr:sp macro="" textlink="">
      <xdr:nvSpPr>
        <xdr:cNvPr id="288" name="補助費等最小値テキスト"/>
        <xdr:cNvSpPr txBox="1"/>
      </xdr:nvSpPr>
      <xdr:spPr>
        <a:xfrm>
          <a:off x="10528300" y="64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127546</xdr:rowOff>
    </xdr:from>
    <xdr:to>
      <xdr:col>55</xdr:col>
      <xdr:colOff>88900</xdr:colOff>
      <xdr:row>37</xdr:row>
      <xdr:rowOff>127546</xdr:rowOff>
    </xdr:to>
    <xdr:cxnSp macro="">
      <xdr:nvCxnSpPr>
        <xdr:cNvPr id="289" name="直線コネクタ 288"/>
        <xdr:cNvCxnSpPr/>
      </xdr:nvCxnSpPr>
      <xdr:spPr>
        <a:xfrm>
          <a:off x="10388600" y="647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131754</xdr:rowOff>
    </xdr:from>
    <xdr:ext cx="534377" cy="259045"/>
    <xdr:sp macro="" textlink="">
      <xdr:nvSpPr>
        <xdr:cNvPr id="290" name="補助費等最大値テキスト"/>
        <xdr:cNvSpPr txBox="1"/>
      </xdr:nvSpPr>
      <xdr:spPr>
        <a:xfrm>
          <a:off x="10528300" y="510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13627</xdr:rowOff>
    </xdr:from>
    <xdr:to>
      <xdr:col>55</xdr:col>
      <xdr:colOff>88900</xdr:colOff>
      <xdr:row>31</xdr:row>
      <xdr:rowOff>13627</xdr:rowOff>
    </xdr:to>
    <xdr:cxnSp macro="">
      <xdr:nvCxnSpPr>
        <xdr:cNvPr id="291" name="直線コネクタ 290"/>
        <xdr:cNvCxnSpPr/>
      </xdr:nvCxnSpPr>
      <xdr:spPr>
        <a:xfrm>
          <a:off x="10388600" y="532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94742</xdr:rowOff>
    </xdr:from>
    <xdr:to>
      <xdr:col>55</xdr:col>
      <xdr:colOff>0</xdr:colOff>
      <xdr:row>33</xdr:row>
      <xdr:rowOff>116383</xdr:rowOff>
    </xdr:to>
    <xdr:cxnSp macro="">
      <xdr:nvCxnSpPr>
        <xdr:cNvPr id="292" name="直線コネクタ 291"/>
        <xdr:cNvCxnSpPr/>
      </xdr:nvCxnSpPr>
      <xdr:spPr>
        <a:xfrm>
          <a:off x="9639300" y="5752592"/>
          <a:ext cx="8382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78973</xdr:rowOff>
    </xdr:from>
    <xdr:ext cx="534377" cy="259045"/>
    <xdr:sp macro="" textlink="">
      <xdr:nvSpPr>
        <xdr:cNvPr id="293" name="補助費等平均値テキスト"/>
        <xdr:cNvSpPr txBox="1"/>
      </xdr:nvSpPr>
      <xdr:spPr>
        <a:xfrm>
          <a:off x="10528300" y="5565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56096</xdr:rowOff>
    </xdr:from>
    <xdr:to>
      <xdr:col>55</xdr:col>
      <xdr:colOff>50800</xdr:colOff>
      <xdr:row>33</xdr:row>
      <xdr:rowOff>157696</xdr:rowOff>
    </xdr:to>
    <xdr:sp macro="" textlink="">
      <xdr:nvSpPr>
        <xdr:cNvPr id="294" name="フローチャート: 判断 293"/>
        <xdr:cNvSpPr/>
      </xdr:nvSpPr>
      <xdr:spPr>
        <a:xfrm>
          <a:off x="10426700" y="571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94742</xdr:rowOff>
    </xdr:from>
    <xdr:to>
      <xdr:col>50</xdr:col>
      <xdr:colOff>114300</xdr:colOff>
      <xdr:row>34</xdr:row>
      <xdr:rowOff>97904</xdr:rowOff>
    </xdr:to>
    <xdr:cxnSp macro="">
      <xdr:nvCxnSpPr>
        <xdr:cNvPr id="295" name="直線コネクタ 294"/>
        <xdr:cNvCxnSpPr/>
      </xdr:nvCxnSpPr>
      <xdr:spPr>
        <a:xfrm flipV="1">
          <a:off x="8750300" y="5752592"/>
          <a:ext cx="889000" cy="17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70955</xdr:rowOff>
    </xdr:from>
    <xdr:to>
      <xdr:col>50</xdr:col>
      <xdr:colOff>165100</xdr:colOff>
      <xdr:row>34</xdr:row>
      <xdr:rowOff>1105</xdr:rowOff>
    </xdr:to>
    <xdr:sp macro="" textlink="">
      <xdr:nvSpPr>
        <xdr:cNvPr id="296" name="フローチャート: 判断 295"/>
        <xdr:cNvSpPr/>
      </xdr:nvSpPr>
      <xdr:spPr>
        <a:xfrm>
          <a:off x="95885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163682</xdr:rowOff>
    </xdr:from>
    <xdr:ext cx="534377" cy="259045"/>
    <xdr:sp macro="" textlink="">
      <xdr:nvSpPr>
        <xdr:cNvPr id="297" name="テキスト ボックス 296"/>
        <xdr:cNvSpPr txBox="1"/>
      </xdr:nvSpPr>
      <xdr:spPr>
        <a:xfrm>
          <a:off x="9372111" y="582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64186</xdr:rowOff>
    </xdr:from>
    <xdr:to>
      <xdr:col>45</xdr:col>
      <xdr:colOff>177800</xdr:colOff>
      <xdr:row>34</xdr:row>
      <xdr:rowOff>97904</xdr:rowOff>
    </xdr:to>
    <xdr:cxnSp macro="">
      <xdr:nvCxnSpPr>
        <xdr:cNvPr id="298" name="直線コネクタ 297"/>
        <xdr:cNvCxnSpPr/>
      </xdr:nvCxnSpPr>
      <xdr:spPr>
        <a:xfrm>
          <a:off x="7861300" y="5893486"/>
          <a:ext cx="889000" cy="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59068</xdr:rowOff>
    </xdr:from>
    <xdr:to>
      <xdr:col>46</xdr:col>
      <xdr:colOff>38100</xdr:colOff>
      <xdr:row>33</xdr:row>
      <xdr:rowOff>160668</xdr:rowOff>
    </xdr:to>
    <xdr:sp macro="" textlink="">
      <xdr:nvSpPr>
        <xdr:cNvPr id="299" name="フローチャート: 判断 298"/>
        <xdr:cNvSpPr/>
      </xdr:nvSpPr>
      <xdr:spPr>
        <a:xfrm>
          <a:off x="8699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5745</xdr:rowOff>
    </xdr:from>
    <xdr:ext cx="534377" cy="259045"/>
    <xdr:sp macro="" textlink="">
      <xdr:nvSpPr>
        <xdr:cNvPr id="300" name="テキスト ボックス 299"/>
        <xdr:cNvSpPr txBox="1"/>
      </xdr:nvSpPr>
      <xdr:spPr>
        <a:xfrm>
          <a:off x="8483111" y="54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64186</xdr:rowOff>
    </xdr:from>
    <xdr:to>
      <xdr:col>41</xdr:col>
      <xdr:colOff>50800</xdr:colOff>
      <xdr:row>34</xdr:row>
      <xdr:rowOff>78549</xdr:rowOff>
    </xdr:to>
    <xdr:cxnSp macro="">
      <xdr:nvCxnSpPr>
        <xdr:cNvPr id="301" name="直線コネクタ 300"/>
        <xdr:cNvCxnSpPr/>
      </xdr:nvCxnSpPr>
      <xdr:spPr>
        <a:xfrm flipV="1">
          <a:off x="6972300" y="5893486"/>
          <a:ext cx="889000" cy="1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36169</xdr:rowOff>
    </xdr:from>
    <xdr:to>
      <xdr:col>41</xdr:col>
      <xdr:colOff>101600</xdr:colOff>
      <xdr:row>33</xdr:row>
      <xdr:rowOff>137769</xdr:rowOff>
    </xdr:to>
    <xdr:sp macro="" textlink="">
      <xdr:nvSpPr>
        <xdr:cNvPr id="302" name="フローチャート: 判断 301"/>
        <xdr:cNvSpPr/>
      </xdr:nvSpPr>
      <xdr:spPr>
        <a:xfrm>
          <a:off x="7810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154296</xdr:rowOff>
    </xdr:from>
    <xdr:ext cx="534377" cy="259045"/>
    <xdr:sp macro="" textlink="">
      <xdr:nvSpPr>
        <xdr:cNvPr id="303" name="テキスト ボックス 302"/>
        <xdr:cNvSpPr txBox="1"/>
      </xdr:nvSpPr>
      <xdr:spPr>
        <a:xfrm>
          <a:off x="7594111" y="54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63335</xdr:rowOff>
    </xdr:from>
    <xdr:to>
      <xdr:col>36</xdr:col>
      <xdr:colOff>165100</xdr:colOff>
      <xdr:row>33</xdr:row>
      <xdr:rowOff>164935</xdr:rowOff>
    </xdr:to>
    <xdr:sp macro="" textlink="">
      <xdr:nvSpPr>
        <xdr:cNvPr id="304" name="フローチャート: 判断 303"/>
        <xdr:cNvSpPr/>
      </xdr:nvSpPr>
      <xdr:spPr>
        <a:xfrm>
          <a:off x="6921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10012</xdr:rowOff>
    </xdr:from>
    <xdr:ext cx="534377" cy="259045"/>
    <xdr:sp macro="" textlink="">
      <xdr:nvSpPr>
        <xdr:cNvPr id="305" name="テキスト ボックス 304"/>
        <xdr:cNvSpPr txBox="1"/>
      </xdr:nvSpPr>
      <xdr:spPr>
        <a:xfrm>
          <a:off x="6705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65583</xdr:rowOff>
    </xdr:from>
    <xdr:to>
      <xdr:col>55</xdr:col>
      <xdr:colOff>50800</xdr:colOff>
      <xdr:row>33</xdr:row>
      <xdr:rowOff>167183</xdr:rowOff>
    </xdr:to>
    <xdr:sp macro="" textlink="">
      <xdr:nvSpPr>
        <xdr:cNvPr id="311" name="楕円 310"/>
        <xdr:cNvSpPr/>
      </xdr:nvSpPr>
      <xdr:spPr>
        <a:xfrm>
          <a:off x="10426700" y="5723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44010</xdr:rowOff>
    </xdr:from>
    <xdr:ext cx="534377" cy="259045"/>
    <xdr:sp macro="" textlink="">
      <xdr:nvSpPr>
        <xdr:cNvPr id="312" name="補助費等該当値テキスト"/>
        <xdr:cNvSpPr txBox="1"/>
      </xdr:nvSpPr>
      <xdr:spPr>
        <a:xfrm>
          <a:off x="10528300" y="570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43942</xdr:rowOff>
    </xdr:from>
    <xdr:to>
      <xdr:col>50</xdr:col>
      <xdr:colOff>165100</xdr:colOff>
      <xdr:row>33</xdr:row>
      <xdr:rowOff>145542</xdr:rowOff>
    </xdr:to>
    <xdr:sp macro="" textlink="">
      <xdr:nvSpPr>
        <xdr:cNvPr id="313" name="楕円 312"/>
        <xdr:cNvSpPr/>
      </xdr:nvSpPr>
      <xdr:spPr>
        <a:xfrm>
          <a:off x="9588500" y="570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162069</xdr:rowOff>
    </xdr:from>
    <xdr:ext cx="534377" cy="259045"/>
    <xdr:sp macro="" textlink="">
      <xdr:nvSpPr>
        <xdr:cNvPr id="314" name="テキスト ボックス 313"/>
        <xdr:cNvSpPr txBox="1"/>
      </xdr:nvSpPr>
      <xdr:spPr>
        <a:xfrm>
          <a:off x="9372111" y="547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47104</xdr:rowOff>
    </xdr:from>
    <xdr:to>
      <xdr:col>46</xdr:col>
      <xdr:colOff>38100</xdr:colOff>
      <xdr:row>34</xdr:row>
      <xdr:rowOff>148704</xdr:rowOff>
    </xdr:to>
    <xdr:sp macro="" textlink="">
      <xdr:nvSpPr>
        <xdr:cNvPr id="315" name="楕円 314"/>
        <xdr:cNvSpPr/>
      </xdr:nvSpPr>
      <xdr:spPr>
        <a:xfrm>
          <a:off x="8699500" y="587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139831</xdr:rowOff>
    </xdr:from>
    <xdr:ext cx="534377" cy="259045"/>
    <xdr:sp macro="" textlink="">
      <xdr:nvSpPr>
        <xdr:cNvPr id="316" name="テキスト ボックス 315"/>
        <xdr:cNvSpPr txBox="1"/>
      </xdr:nvSpPr>
      <xdr:spPr>
        <a:xfrm>
          <a:off x="8483111" y="59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13386</xdr:rowOff>
    </xdr:from>
    <xdr:to>
      <xdr:col>41</xdr:col>
      <xdr:colOff>101600</xdr:colOff>
      <xdr:row>34</xdr:row>
      <xdr:rowOff>114986</xdr:rowOff>
    </xdr:to>
    <xdr:sp macro="" textlink="">
      <xdr:nvSpPr>
        <xdr:cNvPr id="317" name="楕円 316"/>
        <xdr:cNvSpPr/>
      </xdr:nvSpPr>
      <xdr:spPr>
        <a:xfrm>
          <a:off x="7810500" y="584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106113</xdr:rowOff>
    </xdr:from>
    <xdr:ext cx="534377" cy="259045"/>
    <xdr:sp macro="" textlink="">
      <xdr:nvSpPr>
        <xdr:cNvPr id="318" name="テキスト ボックス 317"/>
        <xdr:cNvSpPr txBox="1"/>
      </xdr:nvSpPr>
      <xdr:spPr>
        <a:xfrm>
          <a:off x="7594111" y="59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27749</xdr:rowOff>
    </xdr:from>
    <xdr:to>
      <xdr:col>36</xdr:col>
      <xdr:colOff>165100</xdr:colOff>
      <xdr:row>34</xdr:row>
      <xdr:rowOff>129349</xdr:rowOff>
    </xdr:to>
    <xdr:sp macro="" textlink="">
      <xdr:nvSpPr>
        <xdr:cNvPr id="319" name="楕円 318"/>
        <xdr:cNvSpPr/>
      </xdr:nvSpPr>
      <xdr:spPr>
        <a:xfrm>
          <a:off x="6921500" y="585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120476</xdr:rowOff>
    </xdr:from>
    <xdr:ext cx="534377" cy="259045"/>
    <xdr:sp macro="" textlink="">
      <xdr:nvSpPr>
        <xdr:cNvPr id="320" name="テキスト ボックス 319"/>
        <xdr:cNvSpPr txBox="1"/>
      </xdr:nvSpPr>
      <xdr:spPr>
        <a:xfrm>
          <a:off x="6705111" y="594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1" name="テキスト ボックス 330"/>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1" name="テキスト ボックス 340"/>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3" name="テキスト ボックス 342"/>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5" name="テキスト ボックス 344"/>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86371</xdr:rowOff>
    </xdr:from>
    <xdr:to>
      <xdr:col>54</xdr:col>
      <xdr:colOff>189865</xdr:colOff>
      <xdr:row>59</xdr:row>
      <xdr:rowOff>43459</xdr:rowOff>
    </xdr:to>
    <xdr:cxnSp macro="">
      <xdr:nvCxnSpPr>
        <xdr:cNvPr id="347" name="直線コネクタ 346"/>
        <xdr:cNvCxnSpPr/>
      </xdr:nvCxnSpPr>
      <xdr:spPr>
        <a:xfrm flipV="1">
          <a:off x="10475595" y="8658871"/>
          <a:ext cx="1270" cy="1500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47286</xdr:rowOff>
    </xdr:from>
    <xdr:ext cx="534377" cy="259045"/>
    <xdr:sp macro="" textlink="">
      <xdr:nvSpPr>
        <xdr:cNvPr id="348" name="普通建設事業費最小値テキスト"/>
        <xdr:cNvSpPr txBox="1"/>
      </xdr:nvSpPr>
      <xdr:spPr>
        <a:xfrm>
          <a:off x="10528300" y="1016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43459</xdr:rowOff>
    </xdr:from>
    <xdr:to>
      <xdr:col>55</xdr:col>
      <xdr:colOff>88900</xdr:colOff>
      <xdr:row>59</xdr:row>
      <xdr:rowOff>43459</xdr:rowOff>
    </xdr:to>
    <xdr:cxnSp macro="">
      <xdr:nvCxnSpPr>
        <xdr:cNvPr id="349" name="直線コネクタ 348"/>
        <xdr:cNvCxnSpPr/>
      </xdr:nvCxnSpPr>
      <xdr:spPr>
        <a:xfrm>
          <a:off x="10388600" y="1015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33048</xdr:rowOff>
    </xdr:from>
    <xdr:ext cx="534377" cy="259045"/>
    <xdr:sp macro="" textlink="">
      <xdr:nvSpPr>
        <xdr:cNvPr id="350" name="普通建設事業費最大値テキスト"/>
        <xdr:cNvSpPr txBox="1"/>
      </xdr:nvSpPr>
      <xdr:spPr>
        <a:xfrm>
          <a:off x="10528300" y="843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86371</xdr:rowOff>
    </xdr:from>
    <xdr:to>
      <xdr:col>55</xdr:col>
      <xdr:colOff>88900</xdr:colOff>
      <xdr:row>50</xdr:row>
      <xdr:rowOff>86371</xdr:rowOff>
    </xdr:to>
    <xdr:cxnSp macro="">
      <xdr:nvCxnSpPr>
        <xdr:cNvPr id="351" name="直線コネクタ 350"/>
        <xdr:cNvCxnSpPr/>
      </xdr:nvCxnSpPr>
      <xdr:spPr>
        <a:xfrm>
          <a:off x="10388600" y="8658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155800</xdr:rowOff>
    </xdr:from>
    <xdr:to>
      <xdr:col>55</xdr:col>
      <xdr:colOff>0</xdr:colOff>
      <xdr:row>54</xdr:row>
      <xdr:rowOff>83301</xdr:rowOff>
    </xdr:to>
    <xdr:cxnSp macro="">
      <xdr:nvCxnSpPr>
        <xdr:cNvPr id="352" name="直線コネクタ 351"/>
        <xdr:cNvCxnSpPr/>
      </xdr:nvCxnSpPr>
      <xdr:spPr>
        <a:xfrm>
          <a:off x="9639300" y="9242650"/>
          <a:ext cx="838200" cy="9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69123</xdr:rowOff>
    </xdr:from>
    <xdr:ext cx="534377" cy="259045"/>
    <xdr:sp macro="" textlink="">
      <xdr:nvSpPr>
        <xdr:cNvPr id="353" name="普通建設事業費平均値テキスト"/>
        <xdr:cNvSpPr txBox="1"/>
      </xdr:nvSpPr>
      <xdr:spPr>
        <a:xfrm>
          <a:off x="10528300" y="932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90696</xdr:rowOff>
    </xdr:from>
    <xdr:to>
      <xdr:col>55</xdr:col>
      <xdr:colOff>50800</xdr:colOff>
      <xdr:row>55</xdr:row>
      <xdr:rowOff>20846</xdr:rowOff>
    </xdr:to>
    <xdr:sp macro="" textlink="">
      <xdr:nvSpPr>
        <xdr:cNvPr id="354" name="フローチャート: 判断 353"/>
        <xdr:cNvSpPr/>
      </xdr:nvSpPr>
      <xdr:spPr>
        <a:xfrm>
          <a:off x="10426700" y="934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155800</xdr:rowOff>
    </xdr:from>
    <xdr:to>
      <xdr:col>50</xdr:col>
      <xdr:colOff>114300</xdr:colOff>
      <xdr:row>54</xdr:row>
      <xdr:rowOff>5120</xdr:rowOff>
    </xdr:to>
    <xdr:cxnSp macro="">
      <xdr:nvCxnSpPr>
        <xdr:cNvPr id="355" name="直線コネクタ 354"/>
        <xdr:cNvCxnSpPr/>
      </xdr:nvCxnSpPr>
      <xdr:spPr>
        <a:xfrm flipV="1">
          <a:off x="8750300" y="9242650"/>
          <a:ext cx="889000" cy="2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157578</xdr:rowOff>
    </xdr:from>
    <xdr:to>
      <xdr:col>50</xdr:col>
      <xdr:colOff>165100</xdr:colOff>
      <xdr:row>55</xdr:row>
      <xdr:rowOff>87728</xdr:rowOff>
    </xdr:to>
    <xdr:sp macro="" textlink="">
      <xdr:nvSpPr>
        <xdr:cNvPr id="356" name="フローチャート: 判断 355"/>
        <xdr:cNvSpPr/>
      </xdr:nvSpPr>
      <xdr:spPr>
        <a:xfrm>
          <a:off x="9588500" y="941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78855</xdr:rowOff>
    </xdr:from>
    <xdr:ext cx="534377" cy="259045"/>
    <xdr:sp macro="" textlink="">
      <xdr:nvSpPr>
        <xdr:cNvPr id="357" name="テキスト ボックス 356"/>
        <xdr:cNvSpPr txBox="1"/>
      </xdr:nvSpPr>
      <xdr:spPr>
        <a:xfrm>
          <a:off x="9372111" y="95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5120</xdr:rowOff>
    </xdr:from>
    <xdr:to>
      <xdr:col>45</xdr:col>
      <xdr:colOff>177800</xdr:colOff>
      <xdr:row>55</xdr:row>
      <xdr:rowOff>61389</xdr:rowOff>
    </xdr:to>
    <xdr:cxnSp macro="">
      <xdr:nvCxnSpPr>
        <xdr:cNvPr id="358" name="直線コネクタ 357"/>
        <xdr:cNvCxnSpPr/>
      </xdr:nvCxnSpPr>
      <xdr:spPr>
        <a:xfrm flipV="1">
          <a:off x="7861300" y="9263420"/>
          <a:ext cx="889000" cy="22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25741</xdr:rowOff>
    </xdr:from>
    <xdr:to>
      <xdr:col>46</xdr:col>
      <xdr:colOff>38100</xdr:colOff>
      <xdr:row>55</xdr:row>
      <xdr:rowOff>127341</xdr:rowOff>
    </xdr:to>
    <xdr:sp macro="" textlink="">
      <xdr:nvSpPr>
        <xdr:cNvPr id="359" name="フローチャート: 判断 358"/>
        <xdr:cNvSpPr/>
      </xdr:nvSpPr>
      <xdr:spPr>
        <a:xfrm>
          <a:off x="8699500" y="94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118468</xdr:rowOff>
    </xdr:from>
    <xdr:ext cx="534377" cy="259045"/>
    <xdr:sp macro="" textlink="">
      <xdr:nvSpPr>
        <xdr:cNvPr id="360" name="テキスト ボックス 359"/>
        <xdr:cNvSpPr txBox="1"/>
      </xdr:nvSpPr>
      <xdr:spPr>
        <a:xfrm>
          <a:off x="8483111" y="95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122914</xdr:rowOff>
    </xdr:from>
    <xdr:to>
      <xdr:col>41</xdr:col>
      <xdr:colOff>50800</xdr:colOff>
      <xdr:row>55</xdr:row>
      <xdr:rowOff>61389</xdr:rowOff>
    </xdr:to>
    <xdr:cxnSp macro="">
      <xdr:nvCxnSpPr>
        <xdr:cNvPr id="361" name="直線コネクタ 360"/>
        <xdr:cNvCxnSpPr/>
      </xdr:nvCxnSpPr>
      <xdr:spPr>
        <a:xfrm>
          <a:off x="6972300" y="9381214"/>
          <a:ext cx="889000" cy="10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18752</xdr:rowOff>
    </xdr:from>
    <xdr:to>
      <xdr:col>41</xdr:col>
      <xdr:colOff>101600</xdr:colOff>
      <xdr:row>55</xdr:row>
      <xdr:rowOff>120352</xdr:rowOff>
    </xdr:to>
    <xdr:sp macro="" textlink="">
      <xdr:nvSpPr>
        <xdr:cNvPr id="362" name="フローチャート: 判断 361"/>
        <xdr:cNvSpPr/>
      </xdr:nvSpPr>
      <xdr:spPr>
        <a:xfrm>
          <a:off x="7810500" y="944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111479</xdr:rowOff>
    </xdr:from>
    <xdr:ext cx="534377" cy="259045"/>
    <xdr:sp macro="" textlink="">
      <xdr:nvSpPr>
        <xdr:cNvPr id="363" name="テキスト ボックス 362"/>
        <xdr:cNvSpPr txBox="1"/>
      </xdr:nvSpPr>
      <xdr:spPr>
        <a:xfrm>
          <a:off x="7594111" y="954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135534</xdr:rowOff>
    </xdr:from>
    <xdr:to>
      <xdr:col>36</xdr:col>
      <xdr:colOff>165100</xdr:colOff>
      <xdr:row>55</xdr:row>
      <xdr:rowOff>65684</xdr:rowOff>
    </xdr:to>
    <xdr:sp macro="" textlink="">
      <xdr:nvSpPr>
        <xdr:cNvPr id="364" name="フローチャート: 判断 363"/>
        <xdr:cNvSpPr/>
      </xdr:nvSpPr>
      <xdr:spPr>
        <a:xfrm>
          <a:off x="6921500" y="9393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56811</xdr:rowOff>
    </xdr:from>
    <xdr:ext cx="534377" cy="259045"/>
    <xdr:sp macro="" textlink="">
      <xdr:nvSpPr>
        <xdr:cNvPr id="365" name="テキスト ボックス 364"/>
        <xdr:cNvSpPr txBox="1"/>
      </xdr:nvSpPr>
      <xdr:spPr>
        <a:xfrm>
          <a:off x="6705111" y="948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32501</xdr:rowOff>
    </xdr:from>
    <xdr:to>
      <xdr:col>55</xdr:col>
      <xdr:colOff>50800</xdr:colOff>
      <xdr:row>54</xdr:row>
      <xdr:rowOff>134101</xdr:rowOff>
    </xdr:to>
    <xdr:sp macro="" textlink="">
      <xdr:nvSpPr>
        <xdr:cNvPr id="371" name="楕円 370"/>
        <xdr:cNvSpPr/>
      </xdr:nvSpPr>
      <xdr:spPr>
        <a:xfrm>
          <a:off x="10426700" y="929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55378</xdr:rowOff>
    </xdr:from>
    <xdr:ext cx="534377" cy="259045"/>
    <xdr:sp macro="" textlink="">
      <xdr:nvSpPr>
        <xdr:cNvPr id="372" name="普通建設事業費該当値テキスト"/>
        <xdr:cNvSpPr txBox="1"/>
      </xdr:nvSpPr>
      <xdr:spPr>
        <a:xfrm>
          <a:off x="10528300" y="914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105000</xdr:rowOff>
    </xdr:from>
    <xdr:to>
      <xdr:col>50</xdr:col>
      <xdr:colOff>165100</xdr:colOff>
      <xdr:row>54</xdr:row>
      <xdr:rowOff>35150</xdr:rowOff>
    </xdr:to>
    <xdr:sp macro="" textlink="">
      <xdr:nvSpPr>
        <xdr:cNvPr id="373" name="楕円 372"/>
        <xdr:cNvSpPr/>
      </xdr:nvSpPr>
      <xdr:spPr>
        <a:xfrm>
          <a:off x="9588500" y="919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51677</xdr:rowOff>
    </xdr:from>
    <xdr:ext cx="534377" cy="259045"/>
    <xdr:sp macro="" textlink="">
      <xdr:nvSpPr>
        <xdr:cNvPr id="374" name="テキスト ボックス 373"/>
        <xdr:cNvSpPr txBox="1"/>
      </xdr:nvSpPr>
      <xdr:spPr>
        <a:xfrm>
          <a:off x="9372111" y="89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125770</xdr:rowOff>
    </xdr:from>
    <xdr:to>
      <xdr:col>46</xdr:col>
      <xdr:colOff>38100</xdr:colOff>
      <xdr:row>54</xdr:row>
      <xdr:rowOff>55920</xdr:rowOff>
    </xdr:to>
    <xdr:sp macro="" textlink="">
      <xdr:nvSpPr>
        <xdr:cNvPr id="375" name="楕円 374"/>
        <xdr:cNvSpPr/>
      </xdr:nvSpPr>
      <xdr:spPr>
        <a:xfrm>
          <a:off x="8699500" y="921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72447</xdr:rowOff>
    </xdr:from>
    <xdr:ext cx="534377" cy="259045"/>
    <xdr:sp macro="" textlink="">
      <xdr:nvSpPr>
        <xdr:cNvPr id="376" name="テキスト ボックス 375"/>
        <xdr:cNvSpPr txBox="1"/>
      </xdr:nvSpPr>
      <xdr:spPr>
        <a:xfrm>
          <a:off x="8483111" y="898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10589</xdr:rowOff>
    </xdr:from>
    <xdr:to>
      <xdr:col>41</xdr:col>
      <xdr:colOff>101600</xdr:colOff>
      <xdr:row>55</xdr:row>
      <xdr:rowOff>112189</xdr:rowOff>
    </xdr:to>
    <xdr:sp macro="" textlink="">
      <xdr:nvSpPr>
        <xdr:cNvPr id="377" name="楕円 376"/>
        <xdr:cNvSpPr/>
      </xdr:nvSpPr>
      <xdr:spPr>
        <a:xfrm>
          <a:off x="7810500" y="944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128716</xdr:rowOff>
    </xdr:from>
    <xdr:ext cx="534377" cy="259045"/>
    <xdr:sp macro="" textlink="">
      <xdr:nvSpPr>
        <xdr:cNvPr id="378" name="テキスト ボックス 377"/>
        <xdr:cNvSpPr txBox="1"/>
      </xdr:nvSpPr>
      <xdr:spPr>
        <a:xfrm>
          <a:off x="7594111" y="92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72114</xdr:rowOff>
    </xdr:from>
    <xdr:to>
      <xdr:col>36</xdr:col>
      <xdr:colOff>165100</xdr:colOff>
      <xdr:row>55</xdr:row>
      <xdr:rowOff>2264</xdr:rowOff>
    </xdr:to>
    <xdr:sp macro="" textlink="">
      <xdr:nvSpPr>
        <xdr:cNvPr id="379" name="楕円 378"/>
        <xdr:cNvSpPr/>
      </xdr:nvSpPr>
      <xdr:spPr>
        <a:xfrm>
          <a:off x="6921500" y="933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18791</xdr:rowOff>
    </xdr:from>
    <xdr:ext cx="534377" cy="259045"/>
    <xdr:sp macro="" textlink="">
      <xdr:nvSpPr>
        <xdr:cNvPr id="380" name="テキスト ボックス 379"/>
        <xdr:cNvSpPr txBox="1"/>
      </xdr:nvSpPr>
      <xdr:spPr>
        <a:xfrm>
          <a:off x="6705111" y="910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156007</xdr:rowOff>
    </xdr:from>
    <xdr:to>
      <xdr:col>54</xdr:col>
      <xdr:colOff>189865</xdr:colOff>
      <xdr:row>78</xdr:row>
      <xdr:rowOff>26924</xdr:rowOff>
    </xdr:to>
    <xdr:cxnSp macro="">
      <xdr:nvCxnSpPr>
        <xdr:cNvPr id="404" name="直線コネクタ 403"/>
        <xdr:cNvCxnSpPr/>
      </xdr:nvCxnSpPr>
      <xdr:spPr>
        <a:xfrm flipV="1">
          <a:off x="10475595" y="12157507"/>
          <a:ext cx="1270" cy="1242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30751</xdr:rowOff>
    </xdr:from>
    <xdr:ext cx="469744" cy="259045"/>
    <xdr:sp macro="" textlink="">
      <xdr:nvSpPr>
        <xdr:cNvPr id="405" name="普通建設事業費 （ うち新規整備　）最小値テキスト"/>
        <xdr:cNvSpPr txBox="1"/>
      </xdr:nvSpPr>
      <xdr:spPr>
        <a:xfrm>
          <a:off x="10528300" y="1340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26924</xdr:rowOff>
    </xdr:from>
    <xdr:to>
      <xdr:col>55</xdr:col>
      <xdr:colOff>88900</xdr:colOff>
      <xdr:row>78</xdr:row>
      <xdr:rowOff>26924</xdr:rowOff>
    </xdr:to>
    <xdr:cxnSp macro="">
      <xdr:nvCxnSpPr>
        <xdr:cNvPr id="406" name="直線コネクタ 405"/>
        <xdr:cNvCxnSpPr/>
      </xdr:nvCxnSpPr>
      <xdr:spPr>
        <a:xfrm>
          <a:off x="10388600" y="1340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102684</xdr:rowOff>
    </xdr:from>
    <xdr:ext cx="534377" cy="259045"/>
    <xdr:sp macro="" textlink="">
      <xdr:nvSpPr>
        <xdr:cNvPr id="407" name="普通建設事業費 （ うち新規整備　）最大値テキスト"/>
        <xdr:cNvSpPr txBox="1"/>
      </xdr:nvSpPr>
      <xdr:spPr>
        <a:xfrm>
          <a:off x="10528300" y="119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156007</xdr:rowOff>
    </xdr:from>
    <xdr:to>
      <xdr:col>55</xdr:col>
      <xdr:colOff>88900</xdr:colOff>
      <xdr:row>70</xdr:row>
      <xdr:rowOff>156007</xdr:rowOff>
    </xdr:to>
    <xdr:cxnSp macro="">
      <xdr:nvCxnSpPr>
        <xdr:cNvPr id="408" name="直線コネクタ 407"/>
        <xdr:cNvCxnSpPr/>
      </xdr:nvCxnSpPr>
      <xdr:spPr>
        <a:xfrm>
          <a:off x="10388600" y="1215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54318</xdr:rowOff>
    </xdr:from>
    <xdr:to>
      <xdr:col>55</xdr:col>
      <xdr:colOff>0</xdr:colOff>
      <xdr:row>76</xdr:row>
      <xdr:rowOff>56795</xdr:rowOff>
    </xdr:to>
    <xdr:cxnSp macro="">
      <xdr:nvCxnSpPr>
        <xdr:cNvPr id="409" name="直線コネクタ 408"/>
        <xdr:cNvCxnSpPr/>
      </xdr:nvCxnSpPr>
      <xdr:spPr>
        <a:xfrm>
          <a:off x="9639300" y="12913068"/>
          <a:ext cx="838200" cy="17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5325</xdr:rowOff>
    </xdr:from>
    <xdr:ext cx="534377" cy="259045"/>
    <xdr:sp macro="" textlink="">
      <xdr:nvSpPr>
        <xdr:cNvPr id="410" name="普通建設事業費 （ うち新規整備　）平均値テキスト"/>
        <xdr:cNvSpPr txBox="1"/>
      </xdr:nvSpPr>
      <xdr:spPr>
        <a:xfrm>
          <a:off x="10528300" y="12692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153898</xdr:rowOff>
    </xdr:from>
    <xdr:to>
      <xdr:col>55</xdr:col>
      <xdr:colOff>50800</xdr:colOff>
      <xdr:row>75</xdr:row>
      <xdr:rowOff>84048</xdr:rowOff>
    </xdr:to>
    <xdr:sp macro="" textlink="">
      <xdr:nvSpPr>
        <xdr:cNvPr id="411" name="フローチャート: 判断 410"/>
        <xdr:cNvSpPr/>
      </xdr:nvSpPr>
      <xdr:spPr>
        <a:xfrm>
          <a:off x="10426700" y="1284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54318</xdr:rowOff>
    </xdr:from>
    <xdr:to>
      <xdr:col>50</xdr:col>
      <xdr:colOff>114300</xdr:colOff>
      <xdr:row>76</xdr:row>
      <xdr:rowOff>7189</xdr:rowOff>
    </xdr:to>
    <xdr:cxnSp macro="">
      <xdr:nvCxnSpPr>
        <xdr:cNvPr id="412" name="直線コネクタ 411"/>
        <xdr:cNvCxnSpPr/>
      </xdr:nvCxnSpPr>
      <xdr:spPr>
        <a:xfrm flipV="1">
          <a:off x="8750300" y="12913068"/>
          <a:ext cx="889000" cy="12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29655</xdr:rowOff>
    </xdr:from>
    <xdr:to>
      <xdr:col>50</xdr:col>
      <xdr:colOff>165100</xdr:colOff>
      <xdr:row>75</xdr:row>
      <xdr:rowOff>131255</xdr:rowOff>
    </xdr:to>
    <xdr:sp macro="" textlink="">
      <xdr:nvSpPr>
        <xdr:cNvPr id="413" name="フローチャート: 判断 412"/>
        <xdr:cNvSpPr/>
      </xdr:nvSpPr>
      <xdr:spPr>
        <a:xfrm>
          <a:off x="9588500" y="128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122381</xdr:rowOff>
    </xdr:from>
    <xdr:ext cx="534377" cy="259045"/>
    <xdr:sp macro="" textlink="">
      <xdr:nvSpPr>
        <xdr:cNvPr id="414" name="テキスト ボックス 413"/>
        <xdr:cNvSpPr txBox="1"/>
      </xdr:nvSpPr>
      <xdr:spPr>
        <a:xfrm>
          <a:off x="9372111" y="1298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107429</xdr:rowOff>
    </xdr:from>
    <xdr:to>
      <xdr:col>45</xdr:col>
      <xdr:colOff>177800</xdr:colOff>
      <xdr:row>76</xdr:row>
      <xdr:rowOff>7189</xdr:rowOff>
    </xdr:to>
    <xdr:cxnSp macro="">
      <xdr:nvCxnSpPr>
        <xdr:cNvPr id="415" name="直線コネクタ 414"/>
        <xdr:cNvCxnSpPr/>
      </xdr:nvCxnSpPr>
      <xdr:spPr>
        <a:xfrm>
          <a:off x="7861300" y="12966179"/>
          <a:ext cx="889000" cy="7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84861</xdr:rowOff>
    </xdr:from>
    <xdr:to>
      <xdr:col>46</xdr:col>
      <xdr:colOff>38100</xdr:colOff>
      <xdr:row>76</xdr:row>
      <xdr:rowOff>15011</xdr:rowOff>
    </xdr:to>
    <xdr:sp macro="" textlink="">
      <xdr:nvSpPr>
        <xdr:cNvPr id="416" name="フローチャート: 判断 415"/>
        <xdr:cNvSpPr/>
      </xdr:nvSpPr>
      <xdr:spPr>
        <a:xfrm>
          <a:off x="86995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31538</xdr:rowOff>
    </xdr:from>
    <xdr:ext cx="534377" cy="259045"/>
    <xdr:sp macro="" textlink="">
      <xdr:nvSpPr>
        <xdr:cNvPr id="417" name="テキスト ボックス 416"/>
        <xdr:cNvSpPr txBox="1"/>
      </xdr:nvSpPr>
      <xdr:spPr>
        <a:xfrm>
          <a:off x="8483111" y="1271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75959</xdr:rowOff>
    </xdr:from>
    <xdr:to>
      <xdr:col>41</xdr:col>
      <xdr:colOff>50800</xdr:colOff>
      <xdr:row>75</xdr:row>
      <xdr:rowOff>107429</xdr:rowOff>
    </xdr:to>
    <xdr:cxnSp macro="">
      <xdr:nvCxnSpPr>
        <xdr:cNvPr id="418" name="直線コネクタ 417"/>
        <xdr:cNvCxnSpPr/>
      </xdr:nvCxnSpPr>
      <xdr:spPr>
        <a:xfrm>
          <a:off x="6972300" y="12934709"/>
          <a:ext cx="889000" cy="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59144</xdr:rowOff>
    </xdr:from>
    <xdr:to>
      <xdr:col>41</xdr:col>
      <xdr:colOff>101600</xdr:colOff>
      <xdr:row>74</xdr:row>
      <xdr:rowOff>160744</xdr:rowOff>
    </xdr:to>
    <xdr:sp macro="" textlink="">
      <xdr:nvSpPr>
        <xdr:cNvPr id="419" name="フローチャート: 判断 418"/>
        <xdr:cNvSpPr/>
      </xdr:nvSpPr>
      <xdr:spPr>
        <a:xfrm>
          <a:off x="7810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5821</xdr:rowOff>
    </xdr:from>
    <xdr:ext cx="534377" cy="259045"/>
    <xdr:sp macro="" textlink="">
      <xdr:nvSpPr>
        <xdr:cNvPr id="420" name="テキスト ボックス 419"/>
        <xdr:cNvSpPr txBox="1"/>
      </xdr:nvSpPr>
      <xdr:spPr>
        <a:xfrm>
          <a:off x="7594111" y="1252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27940</xdr:rowOff>
    </xdr:from>
    <xdr:to>
      <xdr:col>36</xdr:col>
      <xdr:colOff>165100</xdr:colOff>
      <xdr:row>74</xdr:row>
      <xdr:rowOff>129540</xdr:rowOff>
    </xdr:to>
    <xdr:sp macro="" textlink="">
      <xdr:nvSpPr>
        <xdr:cNvPr id="421" name="フローチャート: 判断 420"/>
        <xdr:cNvSpPr/>
      </xdr:nvSpPr>
      <xdr:spPr>
        <a:xfrm>
          <a:off x="6921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146067</xdr:rowOff>
    </xdr:from>
    <xdr:ext cx="534377" cy="259045"/>
    <xdr:sp macro="" textlink="">
      <xdr:nvSpPr>
        <xdr:cNvPr id="422" name="テキスト ボックス 421"/>
        <xdr:cNvSpPr txBox="1"/>
      </xdr:nvSpPr>
      <xdr:spPr>
        <a:xfrm>
          <a:off x="6705111" y="1249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5995</xdr:rowOff>
    </xdr:from>
    <xdr:to>
      <xdr:col>55</xdr:col>
      <xdr:colOff>50800</xdr:colOff>
      <xdr:row>76</xdr:row>
      <xdr:rowOff>107595</xdr:rowOff>
    </xdr:to>
    <xdr:sp macro="" textlink="">
      <xdr:nvSpPr>
        <xdr:cNvPr id="428" name="楕円 427"/>
        <xdr:cNvSpPr/>
      </xdr:nvSpPr>
      <xdr:spPr>
        <a:xfrm>
          <a:off x="10426700" y="1303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155872</xdr:rowOff>
    </xdr:from>
    <xdr:ext cx="534377" cy="259045"/>
    <xdr:sp macro="" textlink="">
      <xdr:nvSpPr>
        <xdr:cNvPr id="429" name="普通建設事業費 （ うち新規整備　）該当値テキスト"/>
        <xdr:cNvSpPr txBox="1"/>
      </xdr:nvSpPr>
      <xdr:spPr>
        <a:xfrm>
          <a:off x="10528300" y="1301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3518</xdr:rowOff>
    </xdr:from>
    <xdr:to>
      <xdr:col>50</xdr:col>
      <xdr:colOff>165100</xdr:colOff>
      <xdr:row>75</xdr:row>
      <xdr:rowOff>105118</xdr:rowOff>
    </xdr:to>
    <xdr:sp macro="" textlink="">
      <xdr:nvSpPr>
        <xdr:cNvPr id="430" name="楕円 429"/>
        <xdr:cNvSpPr/>
      </xdr:nvSpPr>
      <xdr:spPr>
        <a:xfrm>
          <a:off x="9588500" y="128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121645</xdr:rowOff>
    </xdr:from>
    <xdr:ext cx="534377" cy="259045"/>
    <xdr:sp macro="" textlink="">
      <xdr:nvSpPr>
        <xdr:cNvPr id="431" name="テキスト ボックス 430"/>
        <xdr:cNvSpPr txBox="1"/>
      </xdr:nvSpPr>
      <xdr:spPr>
        <a:xfrm>
          <a:off x="9372111" y="1263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127838</xdr:rowOff>
    </xdr:from>
    <xdr:to>
      <xdr:col>46</xdr:col>
      <xdr:colOff>38100</xdr:colOff>
      <xdr:row>76</xdr:row>
      <xdr:rowOff>57987</xdr:rowOff>
    </xdr:to>
    <xdr:sp macro="" textlink="">
      <xdr:nvSpPr>
        <xdr:cNvPr id="432" name="楕円 431"/>
        <xdr:cNvSpPr/>
      </xdr:nvSpPr>
      <xdr:spPr>
        <a:xfrm>
          <a:off x="8699500" y="129865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49116</xdr:rowOff>
    </xdr:from>
    <xdr:ext cx="534377" cy="259045"/>
    <xdr:sp macro="" textlink="">
      <xdr:nvSpPr>
        <xdr:cNvPr id="433" name="テキスト ボックス 432"/>
        <xdr:cNvSpPr txBox="1"/>
      </xdr:nvSpPr>
      <xdr:spPr>
        <a:xfrm>
          <a:off x="8483111" y="1307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56629</xdr:rowOff>
    </xdr:from>
    <xdr:to>
      <xdr:col>41</xdr:col>
      <xdr:colOff>101600</xdr:colOff>
      <xdr:row>75</xdr:row>
      <xdr:rowOff>158229</xdr:rowOff>
    </xdr:to>
    <xdr:sp macro="" textlink="">
      <xdr:nvSpPr>
        <xdr:cNvPr id="434" name="楕円 433"/>
        <xdr:cNvSpPr/>
      </xdr:nvSpPr>
      <xdr:spPr>
        <a:xfrm>
          <a:off x="7810500" y="129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149356</xdr:rowOff>
    </xdr:from>
    <xdr:ext cx="534377" cy="259045"/>
    <xdr:sp macro="" textlink="">
      <xdr:nvSpPr>
        <xdr:cNvPr id="435" name="テキスト ボックス 434"/>
        <xdr:cNvSpPr txBox="1"/>
      </xdr:nvSpPr>
      <xdr:spPr>
        <a:xfrm>
          <a:off x="7594111" y="1300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25159</xdr:rowOff>
    </xdr:from>
    <xdr:to>
      <xdr:col>36</xdr:col>
      <xdr:colOff>165100</xdr:colOff>
      <xdr:row>75</xdr:row>
      <xdr:rowOff>126759</xdr:rowOff>
    </xdr:to>
    <xdr:sp macro="" textlink="">
      <xdr:nvSpPr>
        <xdr:cNvPr id="436" name="楕円 435"/>
        <xdr:cNvSpPr/>
      </xdr:nvSpPr>
      <xdr:spPr>
        <a:xfrm>
          <a:off x="6921500" y="1288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117885</xdr:rowOff>
    </xdr:from>
    <xdr:ext cx="534377" cy="259045"/>
    <xdr:sp macro="" textlink="">
      <xdr:nvSpPr>
        <xdr:cNvPr id="437" name="テキスト ボックス 436"/>
        <xdr:cNvSpPr txBox="1"/>
      </xdr:nvSpPr>
      <xdr:spPr>
        <a:xfrm>
          <a:off x="6705111" y="1297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0" name="テキスト ボックス 449"/>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2" name="テキスト ボックス 451"/>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4" name="テキスト ボックス 453"/>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6" name="テキスト ボックス 455"/>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8" name="テキスト ボックス 45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149805</xdr:rowOff>
    </xdr:from>
    <xdr:to>
      <xdr:col>54</xdr:col>
      <xdr:colOff>189865</xdr:colOff>
      <xdr:row>97</xdr:row>
      <xdr:rowOff>73543</xdr:rowOff>
    </xdr:to>
    <xdr:cxnSp macro="">
      <xdr:nvCxnSpPr>
        <xdr:cNvPr id="460" name="直線コネクタ 459"/>
        <xdr:cNvCxnSpPr/>
      </xdr:nvCxnSpPr>
      <xdr:spPr>
        <a:xfrm flipV="1">
          <a:off x="10475595" y="15580305"/>
          <a:ext cx="1270" cy="1123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77370</xdr:rowOff>
    </xdr:from>
    <xdr:ext cx="534377" cy="259045"/>
    <xdr:sp macro="" textlink="">
      <xdr:nvSpPr>
        <xdr:cNvPr id="461" name="普通建設事業費 （ うち更新整備　）最小値テキスト"/>
        <xdr:cNvSpPr txBox="1"/>
      </xdr:nvSpPr>
      <xdr:spPr>
        <a:xfrm>
          <a:off x="10528300" y="1670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73543</xdr:rowOff>
    </xdr:from>
    <xdr:to>
      <xdr:col>55</xdr:col>
      <xdr:colOff>88900</xdr:colOff>
      <xdr:row>97</xdr:row>
      <xdr:rowOff>73543</xdr:rowOff>
    </xdr:to>
    <xdr:cxnSp macro="">
      <xdr:nvCxnSpPr>
        <xdr:cNvPr id="462" name="直線コネクタ 461"/>
        <xdr:cNvCxnSpPr/>
      </xdr:nvCxnSpPr>
      <xdr:spPr>
        <a:xfrm>
          <a:off x="10388600" y="16704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96482</xdr:rowOff>
    </xdr:from>
    <xdr:ext cx="534377" cy="259045"/>
    <xdr:sp macro="" textlink="">
      <xdr:nvSpPr>
        <xdr:cNvPr id="463" name="普通建設事業費 （ うち更新整備　）最大値テキスト"/>
        <xdr:cNvSpPr txBox="1"/>
      </xdr:nvSpPr>
      <xdr:spPr>
        <a:xfrm>
          <a:off x="10528300" y="1535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149805</xdr:rowOff>
    </xdr:from>
    <xdr:to>
      <xdr:col>55</xdr:col>
      <xdr:colOff>88900</xdr:colOff>
      <xdr:row>90</xdr:row>
      <xdr:rowOff>149805</xdr:rowOff>
    </xdr:to>
    <xdr:cxnSp macro="">
      <xdr:nvCxnSpPr>
        <xdr:cNvPr id="464" name="直線コネクタ 463"/>
        <xdr:cNvCxnSpPr/>
      </xdr:nvCxnSpPr>
      <xdr:spPr>
        <a:xfrm>
          <a:off x="10388600" y="1558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33173</xdr:rowOff>
    </xdr:from>
    <xdr:to>
      <xdr:col>55</xdr:col>
      <xdr:colOff>0</xdr:colOff>
      <xdr:row>93</xdr:row>
      <xdr:rowOff>82505</xdr:rowOff>
    </xdr:to>
    <xdr:cxnSp macro="">
      <xdr:nvCxnSpPr>
        <xdr:cNvPr id="465" name="直線コネクタ 464"/>
        <xdr:cNvCxnSpPr/>
      </xdr:nvCxnSpPr>
      <xdr:spPr>
        <a:xfrm flipV="1">
          <a:off x="9639300" y="15978023"/>
          <a:ext cx="838200" cy="4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56720</xdr:rowOff>
    </xdr:from>
    <xdr:ext cx="534377" cy="259045"/>
    <xdr:sp macro="" textlink="">
      <xdr:nvSpPr>
        <xdr:cNvPr id="466" name="普通建設事業費 （ うち更新整備　）平均値テキスト"/>
        <xdr:cNvSpPr txBox="1"/>
      </xdr:nvSpPr>
      <xdr:spPr>
        <a:xfrm>
          <a:off x="10528300" y="16173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78293</xdr:rowOff>
    </xdr:from>
    <xdr:to>
      <xdr:col>55</xdr:col>
      <xdr:colOff>50800</xdr:colOff>
      <xdr:row>95</xdr:row>
      <xdr:rowOff>8443</xdr:rowOff>
    </xdr:to>
    <xdr:sp macro="" textlink="">
      <xdr:nvSpPr>
        <xdr:cNvPr id="467" name="フローチャート: 判断 466"/>
        <xdr:cNvSpPr/>
      </xdr:nvSpPr>
      <xdr:spPr>
        <a:xfrm>
          <a:off x="10426700" y="1619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145735</xdr:rowOff>
    </xdr:from>
    <xdr:to>
      <xdr:col>50</xdr:col>
      <xdr:colOff>114300</xdr:colOff>
      <xdr:row>93</xdr:row>
      <xdr:rowOff>82505</xdr:rowOff>
    </xdr:to>
    <xdr:cxnSp macro="">
      <xdr:nvCxnSpPr>
        <xdr:cNvPr id="468" name="直線コネクタ 467"/>
        <xdr:cNvCxnSpPr/>
      </xdr:nvCxnSpPr>
      <xdr:spPr>
        <a:xfrm>
          <a:off x="8750300" y="15919135"/>
          <a:ext cx="889000" cy="10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158761</xdr:rowOff>
    </xdr:from>
    <xdr:to>
      <xdr:col>50</xdr:col>
      <xdr:colOff>165100</xdr:colOff>
      <xdr:row>95</xdr:row>
      <xdr:rowOff>88911</xdr:rowOff>
    </xdr:to>
    <xdr:sp macro="" textlink="">
      <xdr:nvSpPr>
        <xdr:cNvPr id="469" name="フローチャート: 判断 468"/>
        <xdr:cNvSpPr/>
      </xdr:nvSpPr>
      <xdr:spPr>
        <a:xfrm>
          <a:off x="9588500" y="162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80038</xdr:rowOff>
    </xdr:from>
    <xdr:ext cx="534377" cy="259045"/>
    <xdr:sp macro="" textlink="">
      <xdr:nvSpPr>
        <xdr:cNvPr id="470" name="テキスト ボックス 469"/>
        <xdr:cNvSpPr txBox="1"/>
      </xdr:nvSpPr>
      <xdr:spPr>
        <a:xfrm>
          <a:off x="9372111" y="163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145735</xdr:rowOff>
    </xdr:from>
    <xdr:to>
      <xdr:col>45</xdr:col>
      <xdr:colOff>177800</xdr:colOff>
      <xdr:row>95</xdr:row>
      <xdr:rowOff>16667</xdr:rowOff>
    </xdr:to>
    <xdr:cxnSp macro="">
      <xdr:nvCxnSpPr>
        <xdr:cNvPr id="471" name="直線コネクタ 470"/>
        <xdr:cNvCxnSpPr/>
      </xdr:nvCxnSpPr>
      <xdr:spPr>
        <a:xfrm flipV="1">
          <a:off x="7861300" y="15919135"/>
          <a:ext cx="889000" cy="38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26857</xdr:rowOff>
    </xdr:from>
    <xdr:to>
      <xdr:col>46</xdr:col>
      <xdr:colOff>38100</xdr:colOff>
      <xdr:row>95</xdr:row>
      <xdr:rowOff>128457</xdr:rowOff>
    </xdr:to>
    <xdr:sp macro="" textlink="">
      <xdr:nvSpPr>
        <xdr:cNvPr id="472" name="フローチャート: 判断 471"/>
        <xdr:cNvSpPr/>
      </xdr:nvSpPr>
      <xdr:spPr>
        <a:xfrm>
          <a:off x="8699500" y="1631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119584</xdr:rowOff>
    </xdr:from>
    <xdr:ext cx="534377" cy="259045"/>
    <xdr:sp macro="" textlink="">
      <xdr:nvSpPr>
        <xdr:cNvPr id="473" name="テキスト ボックス 472"/>
        <xdr:cNvSpPr txBox="1"/>
      </xdr:nvSpPr>
      <xdr:spPr>
        <a:xfrm>
          <a:off x="8483111" y="1640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16667</xdr:rowOff>
    </xdr:from>
    <xdr:to>
      <xdr:col>41</xdr:col>
      <xdr:colOff>50800</xdr:colOff>
      <xdr:row>95</xdr:row>
      <xdr:rowOff>92151</xdr:rowOff>
    </xdr:to>
    <xdr:cxnSp macro="">
      <xdr:nvCxnSpPr>
        <xdr:cNvPr id="474" name="直線コネクタ 473"/>
        <xdr:cNvCxnSpPr/>
      </xdr:nvCxnSpPr>
      <xdr:spPr>
        <a:xfrm flipV="1">
          <a:off x="6972300" y="16304417"/>
          <a:ext cx="889000" cy="7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38471</xdr:rowOff>
    </xdr:from>
    <xdr:to>
      <xdr:col>41</xdr:col>
      <xdr:colOff>101600</xdr:colOff>
      <xdr:row>96</xdr:row>
      <xdr:rowOff>140071</xdr:rowOff>
    </xdr:to>
    <xdr:sp macro="" textlink="">
      <xdr:nvSpPr>
        <xdr:cNvPr id="475" name="フローチャート: 判断 474"/>
        <xdr:cNvSpPr/>
      </xdr:nvSpPr>
      <xdr:spPr>
        <a:xfrm>
          <a:off x="7810500" y="1649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131198</xdr:rowOff>
    </xdr:from>
    <xdr:ext cx="534377" cy="259045"/>
    <xdr:sp macro="" textlink="">
      <xdr:nvSpPr>
        <xdr:cNvPr id="476" name="テキスト ボックス 475"/>
        <xdr:cNvSpPr txBox="1"/>
      </xdr:nvSpPr>
      <xdr:spPr>
        <a:xfrm>
          <a:off x="7594111" y="1659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24572</xdr:rowOff>
    </xdr:from>
    <xdr:to>
      <xdr:col>36</xdr:col>
      <xdr:colOff>165100</xdr:colOff>
      <xdr:row>96</xdr:row>
      <xdr:rowOff>126172</xdr:rowOff>
    </xdr:to>
    <xdr:sp macro="" textlink="">
      <xdr:nvSpPr>
        <xdr:cNvPr id="477" name="フローチャート: 判断 476"/>
        <xdr:cNvSpPr/>
      </xdr:nvSpPr>
      <xdr:spPr>
        <a:xfrm>
          <a:off x="6921500" y="1648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117299</xdr:rowOff>
    </xdr:from>
    <xdr:ext cx="534377" cy="259045"/>
    <xdr:sp macro="" textlink="">
      <xdr:nvSpPr>
        <xdr:cNvPr id="478" name="テキスト ボックス 477"/>
        <xdr:cNvSpPr txBox="1"/>
      </xdr:nvSpPr>
      <xdr:spPr>
        <a:xfrm>
          <a:off x="6705111" y="1657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153823</xdr:rowOff>
    </xdr:from>
    <xdr:to>
      <xdr:col>55</xdr:col>
      <xdr:colOff>50800</xdr:colOff>
      <xdr:row>93</xdr:row>
      <xdr:rowOff>83973</xdr:rowOff>
    </xdr:to>
    <xdr:sp macro="" textlink="">
      <xdr:nvSpPr>
        <xdr:cNvPr id="484" name="楕円 483"/>
        <xdr:cNvSpPr/>
      </xdr:nvSpPr>
      <xdr:spPr>
        <a:xfrm>
          <a:off x="10426700" y="1592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5250</xdr:rowOff>
    </xdr:from>
    <xdr:ext cx="534377" cy="259045"/>
    <xdr:sp macro="" textlink="">
      <xdr:nvSpPr>
        <xdr:cNvPr id="485" name="普通建設事業費 （ うち更新整備　）該当値テキスト"/>
        <xdr:cNvSpPr txBox="1"/>
      </xdr:nvSpPr>
      <xdr:spPr>
        <a:xfrm>
          <a:off x="10528300" y="1577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31705</xdr:rowOff>
    </xdr:from>
    <xdr:to>
      <xdr:col>50</xdr:col>
      <xdr:colOff>165100</xdr:colOff>
      <xdr:row>93</xdr:row>
      <xdr:rowOff>133305</xdr:rowOff>
    </xdr:to>
    <xdr:sp macro="" textlink="">
      <xdr:nvSpPr>
        <xdr:cNvPr id="486" name="楕円 485"/>
        <xdr:cNvSpPr/>
      </xdr:nvSpPr>
      <xdr:spPr>
        <a:xfrm>
          <a:off x="9588500" y="1597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149832</xdr:rowOff>
    </xdr:from>
    <xdr:ext cx="534377" cy="259045"/>
    <xdr:sp macro="" textlink="">
      <xdr:nvSpPr>
        <xdr:cNvPr id="487" name="テキスト ボックス 486"/>
        <xdr:cNvSpPr txBox="1"/>
      </xdr:nvSpPr>
      <xdr:spPr>
        <a:xfrm>
          <a:off x="9372111" y="1575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94935</xdr:rowOff>
    </xdr:from>
    <xdr:to>
      <xdr:col>46</xdr:col>
      <xdr:colOff>38100</xdr:colOff>
      <xdr:row>93</xdr:row>
      <xdr:rowOff>25085</xdr:rowOff>
    </xdr:to>
    <xdr:sp macro="" textlink="">
      <xdr:nvSpPr>
        <xdr:cNvPr id="488" name="楕円 487"/>
        <xdr:cNvSpPr/>
      </xdr:nvSpPr>
      <xdr:spPr>
        <a:xfrm>
          <a:off x="8699500" y="1586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41612</xdr:rowOff>
    </xdr:from>
    <xdr:ext cx="534377" cy="259045"/>
    <xdr:sp macro="" textlink="">
      <xdr:nvSpPr>
        <xdr:cNvPr id="489" name="テキスト ボックス 488"/>
        <xdr:cNvSpPr txBox="1"/>
      </xdr:nvSpPr>
      <xdr:spPr>
        <a:xfrm>
          <a:off x="8483111" y="1564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137317</xdr:rowOff>
    </xdr:from>
    <xdr:to>
      <xdr:col>41</xdr:col>
      <xdr:colOff>101600</xdr:colOff>
      <xdr:row>95</xdr:row>
      <xdr:rowOff>67467</xdr:rowOff>
    </xdr:to>
    <xdr:sp macro="" textlink="">
      <xdr:nvSpPr>
        <xdr:cNvPr id="490" name="楕円 489"/>
        <xdr:cNvSpPr/>
      </xdr:nvSpPr>
      <xdr:spPr>
        <a:xfrm>
          <a:off x="7810500" y="1625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83994</xdr:rowOff>
    </xdr:from>
    <xdr:ext cx="534377" cy="259045"/>
    <xdr:sp macro="" textlink="">
      <xdr:nvSpPr>
        <xdr:cNvPr id="491" name="テキスト ボックス 490"/>
        <xdr:cNvSpPr txBox="1"/>
      </xdr:nvSpPr>
      <xdr:spPr>
        <a:xfrm>
          <a:off x="7594111" y="1602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41351</xdr:rowOff>
    </xdr:from>
    <xdr:to>
      <xdr:col>36</xdr:col>
      <xdr:colOff>165100</xdr:colOff>
      <xdr:row>95</xdr:row>
      <xdr:rowOff>142951</xdr:rowOff>
    </xdr:to>
    <xdr:sp macro="" textlink="">
      <xdr:nvSpPr>
        <xdr:cNvPr id="492" name="楕円 491"/>
        <xdr:cNvSpPr/>
      </xdr:nvSpPr>
      <xdr:spPr>
        <a:xfrm>
          <a:off x="6921500" y="1632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159478</xdr:rowOff>
    </xdr:from>
    <xdr:ext cx="534377" cy="259045"/>
    <xdr:sp macro="" textlink="">
      <xdr:nvSpPr>
        <xdr:cNvPr id="493" name="テキスト ボックス 492"/>
        <xdr:cNvSpPr txBox="1"/>
      </xdr:nvSpPr>
      <xdr:spPr>
        <a:xfrm>
          <a:off x="6705111" y="1610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7" name="テキスト ボックス 50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56794</xdr:rowOff>
    </xdr:from>
    <xdr:to>
      <xdr:col>85</xdr:col>
      <xdr:colOff>126364</xdr:colOff>
      <xdr:row>39</xdr:row>
      <xdr:rowOff>44450</xdr:rowOff>
    </xdr:to>
    <xdr:cxnSp macro="">
      <xdr:nvCxnSpPr>
        <xdr:cNvPr id="517" name="直線コネクタ 516"/>
        <xdr:cNvCxnSpPr/>
      </xdr:nvCxnSpPr>
      <xdr:spPr>
        <a:xfrm flipV="1">
          <a:off x="16317595" y="5371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3471</xdr:rowOff>
    </xdr:from>
    <xdr:ext cx="534377" cy="259045"/>
    <xdr:sp macro="" textlink="">
      <xdr:nvSpPr>
        <xdr:cNvPr id="520" name="災害復旧事業費最大値テキスト"/>
        <xdr:cNvSpPr txBox="1"/>
      </xdr:nvSpPr>
      <xdr:spPr>
        <a:xfrm>
          <a:off x="16370300" y="51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56794</xdr:rowOff>
    </xdr:from>
    <xdr:to>
      <xdr:col>86</xdr:col>
      <xdr:colOff>25400</xdr:colOff>
      <xdr:row>31</xdr:row>
      <xdr:rowOff>56794</xdr:rowOff>
    </xdr:to>
    <xdr:cxnSp macro="">
      <xdr:nvCxnSpPr>
        <xdr:cNvPr id="521" name="直線コネクタ 520"/>
        <xdr:cNvCxnSpPr/>
      </xdr:nvCxnSpPr>
      <xdr:spPr>
        <a:xfrm>
          <a:off x="16230600" y="53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38278</xdr:rowOff>
    </xdr:from>
    <xdr:to>
      <xdr:col>85</xdr:col>
      <xdr:colOff>127000</xdr:colOff>
      <xdr:row>39</xdr:row>
      <xdr:rowOff>23800</xdr:rowOff>
    </xdr:to>
    <xdr:cxnSp macro="">
      <xdr:nvCxnSpPr>
        <xdr:cNvPr id="522" name="直線コネクタ 521"/>
        <xdr:cNvCxnSpPr/>
      </xdr:nvCxnSpPr>
      <xdr:spPr>
        <a:xfrm flipV="1">
          <a:off x="15481300" y="6553378"/>
          <a:ext cx="838200" cy="1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33190</xdr:rowOff>
    </xdr:from>
    <xdr:ext cx="469744" cy="259045"/>
    <xdr:sp macro="" textlink="">
      <xdr:nvSpPr>
        <xdr:cNvPr id="523" name="災害復旧事業費平均値テキスト"/>
        <xdr:cNvSpPr txBox="1"/>
      </xdr:nvSpPr>
      <xdr:spPr>
        <a:xfrm>
          <a:off x="16370300" y="6548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54763</xdr:rowOff>
    </xdr:from>
    <xdr:to>
      <xdr:col>85</xdr:col>
      <xdr:colOff>177800</xdr:colOff>
      <xdr:row>38</xdr:row>
      <xdr:rowOff>156363</xdr:rowOff>
    </xdr:to>
    <xdr:sp macro="" textlink="">
      <xdr:nvSpPr>
        <xdr:cNvPr id="524" name="フローチャート: 判断 523"/>
        <xdr:cNvSpPr/>
      </xdr:nvSpPr>
      <xdr:spPr>
        <a:xfrm>
          <a:off x="16268700" y="656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6731</xdr:rowOff>
    </xdr:from>
    <xdr:to>
      <xdr:col>81</xdr:col>
      <xdr:colOff>50800</xdr:colOff>
      <xdr:row>39</xdr:row>
      <xdr:rowOff>23800</xdr:rowOff>
    </xdr:to>
    <xdr:cxnSp macro="">
      <xdr:nvCxnSpPr>
        <xdr:cNvPr id="525" name="直線コネクタ 524"/>
        <xdr:cNvCxnSpPr/>
      </xdr:nvCxnSpPr>
      <xdr:spPr>
        <a:xfrm>
          <a:off x="14592300" y="6693281"/>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103150</xdr:rowOff>
    </xdr:from>
    <xdr:to>
      <xdr:col>81</xdr:col>
      <xdr:colOff>101600</xdr:colOff>
      <xdr:row>39</xdr:row>
      <xdr:rowOff>33300</xdr:rowOff>
    </xdr:to>
    <xdr:sp macro="" textlink="">
      <xdr:nvSpPr>
        <xdr:cNvPr id="526" name="フローチャート: 判断 525"/>
        <xdr:cNvSpPr/>
      </xdr:nvSpPr>
      <xdr:spPr>
        <a:xfrm>
          <a:off x="15430500" y="66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49827</xdr:rowOff>
    </xdr:from>
    <xdr:ext cx="378565" cy="259045"/>
    <xdr:sp macro="" textlink="">
      <xdr:nvSpPr>
        <xdr:cNvPr id="527" name="テキスト ボックス 526"/>
        <xdr:cNvSpPr txBox="1"/>
      </xdr:nvSpPr>
      <xdr:spPr>
        <a:xfrm>
          <a:off x="15292017" y="6393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134671</xdr:rowOff>
    </xdr:from>
    <xdr:to>
      <xdr:col>76</xdr:col>
      <xdr:colOff>114300</xdr:colOff>
      <xdr:row>39</xdr:row>
      <xdr:rowOff>6731</xdr:rowOff>
    </xdr:to>
    <xdr:cxnSp macro="">
      <xdr:nvCxnSpPr>
        <xdr:cNvPr id="528" name="直線コネクタ 527"/>
        <xdr:cNvCxnSpPr/>
      </xdr:nvCxnSpPr>
      <xdr:spPr>
        <a:xfrm>
          <a:off x="13703300" y="6649771"/>
          <a:ext cx="889000" cy="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103454</xdr:rowOff>
    </xdr:from>
    <xdr:to>
      <xdr:col>76</xdr:col>
      <xdr:colOff>165100</xdr:colOff>
      <xdr:row>39</xdr:row>
      <xdr:rowOff>33604</xdr:rowOff>
    </xdr:to>
    <xdr:sp macro="" textlink="">
      <xdr:nvSpPr>
        <xdr:cNvPr id="529" name="フローチャート: 判断 528"/>
        <xdr:cNvSpPr/>
      </xdr:nvSpPr>
      <xdr:spPr>
        <a:xfrm>
          <a:off x="14541500" y="661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50131</xdr:rowOff>
    </xdr:from>
    <xdr:ext cx="378565" cy="259045"/>
    <xdr:sp macro="" textlink="">
      <xdr:nvSpPr>
        <xdr:cNvPr id="530" name="テキスト ボックス 529"/>
        <xdr:cNvSpPr txBox="1"/>
      </xdr:nvSpPr>
      <xdr:spPr>
        <a:xfrm>
          <a:off x="14403017" y="639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134671</xdr:rowOff>
    </xdr:from>
    <xdr:to>
      <xdr:col>71</xdr:col>
      <xdr:colOff>177800</xdr:colOff>
      <xdr:row>39</xdr:row>
      <xdr:rowOff>16942</xdr:rowOff>
    </xdr:to>
    <xdr:cxnSp macro="">
      <xdr:nvCxnSpPr>
        <xdr:cNvPr id="531" name="直線コネクタ 530"/>
        <xdr:cNvCxnSpPr/>
      </xdr:nvCxnSpPr>
      <xdr:spPr>
        <a:xfrm flipV="1">
          <a:off x="12814300" y="6649771"/>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120218</xdr:rowOff>
    </xdr:from>
    <xdr:to>
      <xdr:col>72</xdr:col>
      <xdr:colOff>38100</xdr:colOff>
      <xdr:row>39</xdr:row>
      <xdr:rowOff>50368</xdr:rowOff>
    </xdr:to>
    <xdr:sp macro="" textlink="">
      <xdr:nvSpPr>
        <xdr:cNvPr id="532" name="フローチャート: 判断 531"/>
        <xdr:cNvSpPr/>
      </xdr:nvSpPr>
      <xdr:spPr>
        <a:xfrm>
          <a:off x="13652500" y="66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41495</xdr:rowOff>
    </xdr:from>
    <xdr:ext cx="378565" cy="259045"/>
    <xdr:sp macro="" textlink="">
      <xdr:nvSpPr>
        <xdr:cNvPr id="533" name="テキスト ボックス 532"/>
        <xdr:cNvSpPr txBox="1"/>
      </xdr:nvSpPr>
      <xdr:spPr>
        <a:xfrm>
          <a:off x="13514017" y="6728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111760</xdr:rowOff>
    </xdr:from>
    <xdr:to>
      <xdr:col>67</xdr:col>
      <xdr:colOff>101600</xdr:colOff>
      <xdr:row>39</xdr:row>
      <xdr:rowOff>41910</xdr:rowOff>
    </xdr:to>
    <xdr:sp macro="" textlink="">
      <xdr:nvSpPr>
        <xdr:cNvPr id="534" name="フローチャート: 判断 533"/>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58437</xdr:rowOff>
    </xdr:from>
    <xdr:ext cx="378565" cy="259045"/>
    <xdr:sp macro="" textlink="">
      <xdr:nvSpPr>
        <xdr:cNvPr id="535" name="テキスト ボックス 534"/>
        <xdr:cNvSpPr txBox="1"/>
      </xdr:nvSpPr>
      <xdr:spPr>
        <a:xfrm>
          <a:off x="12625017" y="6402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158928</xdr:rowOff>
    </xdr:from>
    <xdr:to>
      <xdr:col>85</xdr:col>
      <xdr:colOff>177800</xdr:colOff>
      <xdr:row>38</xdr:row>
      <xdr:rowOff>89078</xdr:rowOff>
    </xdr:to>
    <xdr:sp macro="" textlink="">
      <xdr:nvSpPr>
        <xdr:cNvPr id="541" name="楕円 540"/>
        <xdr:cNvSpPr/>
      </xdr:nvSpPr>
      <xdr:spPr>
        <a:xfrm>
          <a:off x="16268700" y="65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10355</xdr:rowOff>
    </xdr:from>
    <xdr:ext cx="469744" cy="259045"/>
    <xdr:sp macro="" textlink="">
      <xdr:nvSpPr>
        <xdr:cNvPr id="542" name="災害復旧事業費該当値テキスト"/>
        <xdr:cNvSpPr txBox="1"/>
      </xdr:nvSpPr>
      <xdr:spPr>
        <a:xfrm>
          <a:off x="16370300" y="635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144450</xdr:rowOff>
    </xdr:from>
    <xdr:to>
      <xdr:col>81</xdr:col>
      <xdr:colOff>101600</xdr:colOff>
      <xdr:row>39</xdr:row>
      <xdr:rowOff>74600</xdr:rowOff>
    </xdr:to>
    <xdr:sp macro="" textlink="">
      <xdr:nvSpPr>
        <xdr:cNvPr id="543" name="楕円 542"/>
        <xdr:cNvSpPr/>
      </xdr:nvSpPr>
      <xdr:spPr>
        <a:xfrm>
          <a:off x="15430500" y="66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65727</xdr:rowOff>
    </xdr:from>
    <xdr:ext cx="378565" cy="259045"/>
    <xdr:sp macro="" textlink="">
      <xdr:nvSpPr>
        <xdr:cNvPr id="544" name="テキスト ボックス 543"/>
        <xdr:cNvSpPr txBox="1"/>
      </xdr:nvSpPr>
      <xdr:spPr>
        <a:xfrm>
          <a:off x="15292017" y="6752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127381</xdr:rowOff>
    </xdr:from>
    <xdr:to>
      <xdr:col>76</xdr:col>
      <xdr:colOff>165100</xdr:colOff>
      <xdr:row>39</xdr:row>
      <xdr:rowOff>57531</xdr:rowOff>
    </xdr:to>
    <xdr:sp macro="" textlink="">
      <xdr:nvSpPr>
        <xdr:cNvPr id="545" name="楕円 544"/>
        <xdr:cNvSpPr/>
      </xdr:nvSpPr>
      <xdr:spPr>
        <a:xfrm>
          <a:off x="14541500" y="664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48658</xdr:rowOff>
    </xdr:from>
    <xdr:ext cx="378565" cy="259045"/>
    <xdr:sp macro="" textlink="">
      <xdr:nvSpPr>
        <xdr:cNvPr id="546" name="テキスト ボックス 545"/>
        <xdr:cNvSpPr txBox="1"/>
      </xdr:nvSpPr>
      <xdr:spPr>
        <a:xfrm>
          <a:off x="14403017" y="6735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83871</xdr:rowOff>
    </xdr:from>
    <xdr:to>
      <xdr:col>72</xdr:col>
      <xdr:colOff>38100</xdr:colOff>
      <xdr:row>39</xdr:row>
      <xdr:rowOff>14021</xdr:rowOff>
    </xdr:to>
    <xdr:sp macro="" textlink="">
      <xdr:nvSpPr>
        <xdr:cNvPr id="547" name="楕円 546"/>
        <xdr:cNvSpPr/>
      </xdr:nvSpPr>
      <xdr:spPr>
        <a:xfrm>
          <a:off x="13652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30548</xdr:rowOff>
    </xdr:from>
    <xdr:ext cx="469744" cy="259045"/>
    <xdr:sp macro="" textlink="">
      <xdr:nvSpPr>
        <xdr:cNvPr id="548" name="テキスト ボックス 547"/>
        <xdr:cNvSpPr txBox="1"/>
      </xdr:nvSpPr>
      <xdr:spPr>
        <a:xfrm>
          <a:off x="13468428" y="637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137592</xdr:rowOff>
    </xdr:from>
    <xdr:to>
      <xdr:col>67</xdr:col>
      <xdr:colOff>101600</xdr:colOff>
      <xdr:row>39</xdr:row>
      <xdr:rowOff>67742</xdr:rowOff>
    </xdr:to>
    <xdr:sp macro="" textlink="">
      <xdr:nvSpPr>
        <xdr:cNvPr id="549" name="楕円 548"/>
        <xdr:cNvSpPr/>
      </xdr:nvSpPr>
      <xdr:spPr>
        <a:xfrm>
          <a:off x="12763500" y="665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58869</xdr:rowOff>
    </xdr:from>
    <xdr:ext cx="378565" cy="259045"/>
    <xdr:sp macro="" textlink="">
      <xdr:nvSpPr>
        <xdr:cNvPr id="550" name="テキスト ボックス 549"/>
        <xdr:cNvSpPr txBox="1"/>
      </xdr:nvSpPr>
      <xdr:spPr>
        <a:xfrm>
          <a:off x="12625017" y="6745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10" name="テキスト ボックス 609"/>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12" name="テキスト ボックス 611"/>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8" name="テキスト ボックス 61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126918</xdr:rowOff>
    </xdr:from>
    <xdr:to>
      <xdr:col>85</xdr:col>
      <xdr:colOff>126364</xdr:colOff>
      <xdr:row>79</xdr:row>
      <xdr:rowOff>131147</xdr:rowOff>
    </xdr:to>
    <xdr:cxnSp macro="">
      <xdr:nvCxnSpPr>
        <xdr:cNvPr id="624" name="直線コネクタ 623"/>
        <xdr:cNvCxnSpPr/>
      </xdr:nvCxnSpPr>
      <xdr:spPr>
        <a:xfrm flipV="1">
          <a:off x="16317595" y="12299868"/>
          <a:ext cx="1269" cy="1375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134974</xdr:rowOff>
    </xdr:from>
    <xdr:ext cx="534377" cy="259045"/>
    <xdr:sp macro="" textlink="">
      <xdr:nvSpPr>
        <xdr:cNvPr id="625" name="公債費最小値テキスト"/>
        <xdr:cNvSpPr txBox="1"/>
      </xdr:nvSpPr>
      <xdr:spPr>
        <a:xfrm>
          <a:off x="16370300" y="1367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131147</xdr:rowOff>
    </xdr:from>
    <xdr:to>
      <xdr:col>86</xdr:col>
      <xdr:colOff>25400</xdr:colOff>
      <xdr:row>79</xdr:row>
      <xdr:rowOff>131147</xdr:rowOff>
    </xdr:to>
    <xdr:cxnSp macro="">
      <xdr:nvCxnSpPr>
        <xdr:cNvPr id="626" name="直線コネクタ 625"/>
        <xdr:cNvCxnSpPr/>
      </xdr:nvCxnSpPr>
      <xdr:spPr>
        <a:xfrm>
          <a:off x="16230600" y="13675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73595</xdr:rowOff>
    </xdr:from>
    <xdr:ext cx="599010" cy="259045"/>
    <xdr:sp macro="" textlink="">
      <xdr:nvSpPr>
        <xdr:cNvPr id="627" name="公債費最大値テキスト"/>
        <xdr:cNvSpPr txBox="1"/>
      </xdr:nvSpPr>
      <xdr:spPr>
        <a:xfrm>
          <a:off x="16370300" y="12075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126918</xdr:rowOff>
    </xdr:from>
    <xdr:to>
      <xdr:col>86</xdr:col>
      <xdr:colOff>25400</xdr:colOff>
      <xdr:row>71</xdr:row>
      <xdr:rowOff>126918</xdr:rowOff>
    </xdr:to>
    <xdr:cxnSp macro="">
      <xdr:nvCxnSpPr>
        <xdr:cNvPr id="628" name="直線コネクタ 627"/>
        <xdr:cNvCxnSpPr/>
      </xdr:nvCxnSpPr>
      <xdr:spPr>
        <a:xfrm>
          <a:off x="16230600" y="1229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26448</xdr:rowOff>
    </xdr:from>
    <xdr:to>
      <xdr:col>85</xdr:col>
      <xdr:colOff>127000</xdr:colOff>
      <xdr:row>76</xdr:row>
      <xdr:rowOff>31059</xdr:rowOff>
    </xdr:to>
    <xdr:cxnSp macro="">
      <xdr:nvCxnSpPr>
        <xdr:cNvPr id="629" name="直線コネクタ 628"/>
        <xdr:cNvCxnSpPr/>
      </xdr:nvCxnSpPr>
      <xdr:spPr>
        <a:xfrm>
          <a:off x="15481300" y="12885198"/>
          <a:ext cx="838200" cy="17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132783</xdr:rowOff>
    </xdr:from>
    <xdr:ext cx="534377" cy="259045"/>
    <xdr:sp macro="" textlink="">
      <xdr:nvSpPr>
        <xdr:cNvPr id="630" name="公債費平均値テキスト"/>
        <xdr:cNvSpPr txBox="1"/>
      </xdr:nvSpPr>
      <xdr:spPr>
        <a:xfrm>
          <a:off x="16370300" y="131629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154356</xdr:rowOff>
    </xdr:from>
    <xdr:to>
      <xdr:col>85</xdr:col>
      <xdr:colOff>177800</xdr:colOff>
      <xdr:row>77</xdr:row>
      <xdr:rowOff>84506</xdr:rowOff>
    </xdr:to>
    <xdr:sp macro="" textlink="">
      <xdr:nvSpPr>
        <xdr:cNvPr id="631" name="フローチャート: 判断 630"/>
        <xdr:cNvSpPr/>
      </xdr:nvSpPr>
      <xdr:spPr>
        <a:xfrm>
          <a:off x="16268700" y="1318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26448</xdr:rowOff>
    </xdr:from>
    <xdr:to>
      <xdr:col>81</xdr:col>
      <xdr:colOff>50800</xdr:colOff>
      <xdr:row>75</xdr:row>
      <xdr:rowOff>95638</xdr:rowOff>
    </xdr:to>
    <xdr:cxnSp macro="">
      <xdr:nvCxnSpPr>
        <xdr:cNvPr id="632" name="直線コネクタ 631"/>
        <xdr:cNvCxnSpPr/>
      </xdr:nvCxnSpPr>
      <xdr:spPr>
        <a:xfrm flipV="1">
          <a:off x="14592300" y="12885198"/>
          <a:ext cx="889000" cy="6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165328</xdr:rowOff>
    </xdr:from>
    <xdr:to>
      <xdr:col>81</xdr:col>
      <xdr:colOff>101600</xdr:colOff>
      <xdr:row>77</xdr:row>
      <xdr:rowOff>95478</xdr:rowOff>
    </xdr:to>
    <xdr:sp macro="" textlink="">
      <xdr:nvSpPr>
        <xdr:cNvPr id="633" name="フローチャート: 判断 632"/>
        <xdr:cNvSpPr/>
      </xdr:nvSpPr>
      <xdr:spPr>
        <a:xfrm>
          <a:off x="15430500" y="1319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86605</xdr:rowOff>
    </xdr:from>
    <xdr:ext cx="534377" cy="259045"/>
    <xdr:sp macro="" textlink="">
      <xdr:nvSpPr>
        <xdr:cNvPr id="634" name="テキスト ボックス 633"/>
        <xdr:cNvSpPr txBox="1"/>
      </xdr:nvSpPr>
      <xdr:spPr>
        <a:xfrm>
          <a:off x="15214111" y="1328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37020</xdr:rowOff>
    </xdr:from>
    <xdr:to>
      <xdr:col>76</xdr:col>
      <xdr:colOff>114300</xdr:colOff>
      <xdr:row>75</xdr:row>
      <xdr:rowOff>95638</xdr:rowOff>
    </xdr:to>
    <xdr:cxnSp macro="">
      <xdr:nvCxnSpPr>
        <xdr:cNvPr id="635" name="直線コネクタ 634"/>
        <xdr:cNvCxnSpPr/>
      </xdr:nvCxnSpPr>
      <xdr:spPr>
        <a:xfrm>
          <a:off x="13703300" y="12895770"/>
          <a:ext cx="889000" cy="5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153079</xdr:rowOff>
    </xdr:from>
    <xdr:to>
      <xdr:col>76</xdr:col>
      <xdr:colOff>165100</xdr:colOff>
      <xdr:row>77</xdr:row>
      <xdr:rowOff>83229</xdr:rowOff>
    </xdr:to>
    <xdr:sp macro="" textlink="">
      <xdr:nvSpPr>
        <xdr:cNvPr id="636" name="フローチャート: 判断 635"/>
        <xdr:cNvSpPr/>
      </xdr:nvSpPr>
      <xdr:spPr>
        <a:xfrm>
          <a:off x="14541500" y="1318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74356</xdr:rowOff>
    </xdr:from>
    <xdr:ext cx="534377" cy="259045"/>
    <xdr:sp macro="" textlink="">
      <xdr:nvSpPr>
        <xdr:cNvPr id="637" name="テキスト ボックス 636"/>
        <xdr:cNvSpPr txBox="1"/>
      </xdr:nvSpPr>
      <xdr:spPr>
        <a:xfrm>
          <a:off x="14325111" y="1327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37020</xdr:rowOff>
    </xdr:from>
    <xdr:to>
      <xdr:col>71</xdr:col>
      <xdr:colOff>177800</xdr:colOff>
      <xdr:row>75</xdr:row>
      <xdr:rowOff>136843</xdr:rowOff>
    </xdr:to>
    <xdr:cxnSp macro="">
      <xdr:nvCxnSpPr>
        <xdr:cNvPr id="638" name="直線コネクタ 637"/>
        <xdr:cNvCxnSpPr/>
      </xdr:nvCxnSpPr>
      <xdr:spPr>
        <a:xfrm flipV="1">
          <a:off x="12814300" y="12895770"/>
          <a:ext cx="889000" cy="9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142563</xdr:rowOff>
    </xdr:from>
    <xdr:to>
      <xdr:col>72</xdr:col>
      <xdr:colOff>38100</xdr:colOff>
      <xdr:row>77</xdr:row>
      <xdr:rowOff>72713</xdr:rowOff>
    </xdr:to>
    <xdr:sp macro="" textlink="">
      <xdr:nvSpPr>
        <xdr:cNvPr id="639" name="フローチャート: 判断 638"/>
        <xdr:cNvSpPr/>
      </xdr:nvSpPr>
      <xdr:spPr>
        <a:xfrm>
          <a:off x="13652500" y="1317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63840</xdr:rowOff>
    </xdr:from>
    <xdr:ext cx="534377" cy="259045"/>
    <xdr:sp macro="" textlink="">
      <xdr:nvSpPr>
        <xdr:cNvPr id="640" name="テキスト ボックス 639"/>
        <xdr:cNvSpPr txBox="1"/>
      </xdr:nvSpPr>
      <xdr:spPr>
        <a:xfrm>
          <a:off x="13436111" y="1326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149098</xdr:rowOff>
    </xdr:from>
    <xdr:to>
      <xdr:col>67</xdr:col>
      <xdr:colOff>101600</xdr:colOff>
      <xdr:row>77</xdr:row>
      <xdr:rowOff>79248</xdr:rowOff>
    </xdr:to>
    <xdr:sp macro="" textlink="">
      <xdr:nvSpPr>
        <xdr:cNvPr id="641" name="フローチャート: 判断 640"/>
        <xdr:cNvSpPr/>
      </xdr:nvSpPr>
      <xdr:spPr>
        <a:xfrm>
          <a:off x="12763500" y="1317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70375</xdr:rowOff>
    </xdr:from>
    <xdr:ext cx="534377" cy="259045"/>
    <xdr:sp macro="" textlink="">
      <xdr:nvSpPr>
        <xdr:cNvPr id="642" name="テキスト ボックス 641"/>
        <xdr:cNvSpPr txBox="1"/>
      </xdr:nvSpPr>
      <xdr:spPr>
        <a:xfrm>
          <a:off x="12547111" y="1327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151709</xdr:rowOff>
    </xdr:from>
    <xdr:to>
      <xdr:col>85</xdr:col>
      <xdr:colOff>177800</xdr:colOff>
      <xdr:row>76</xdr:row>
      <xdr:rowOff>81859</xdr:rowOff>
    </xdr:to>
    <xdr:sp macro="" textlink="">
      <xdr:nvSpPr>
        <xdr:cNvPr id="648" name="楕円 647"/>
        <xdr:cNvSpPr/>
      </xdr:nvSpPr>
      <xdr:spPr>
        <a:xfrm>
          <a:off x="16268700" y="1301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3135</xdr:rowOff>
    </xdr:from>
    <xdr:ext cx="534377" cy="259045"/>
    <xdr:sp macro="" textlink="">
      <xdr:nvSpPr>
        <xdr:cNvPr id="649" name="公債費該当値テキスト"/>
        <xdr:cNvSpPr txBox="1"/>
      </xdr:nvSpPr>
      <xdr:spPr>
        <a:xfrm>
          <a:off x="16370300" y="1286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147098</xdr:rowOff>
    </xdr:from>
    <xdr:to>
      <xdr:col>81</xdr:col>
      <xdr:colOff>101600</xdr:colOff>
      <xdr:row>75</xdr:row>
      <xdr:rowOff>77248</xdr:rowOff>
    </xdr:to>
    <xdr:sp macro="" textlink="">
      <xdr:nvSpPr>
        <xdr:cNvPr id="650" name="楕円 649"/>
        <xdr:cNvSpPr/>
      </xdr:nvSpPr>
      <xdr:spPr>
        <a:xfrm>
          <a:off x="15430500" y="1283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93775</xdr:rowOff>
    </xdr:from>
    <xdr:ext cx="534377" cy="259045"/>
    <xdr:sp macro="" textlink="">
      <xdr:nvSpPr>
        <xdr:cNvPr id="651" name="テキスト ボックス 650"/>
        <xdr:cNvSpPr txBox="1"/>
      </xdr:nvSpPr>
      <xdr:spPr>
        <a:xfrm>
          <a:off x="15214111" y="1260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44838</xdr:rowOff>
    </xdr:from>
    <xdr:to>
      <xdr:col>76</xdr:col>
      <xdr:colOff>165100</xdr:colOff>
      <xdr:row>75</xdr:row>
      <xdr:rowOff>146438</xdr:rowOff>
    </xdr:to>
    <xdr:sp macro="" textlink="">
      <xdr:nvSpPr>
        <xdr:cNvPr id="652" name="楕円 651"/>
        <xdr:cNvSpPr/>
      </xdr:nvSpPr>
      <xdr:spPr>
        <a:xfrm>
          <a:off x="14541500" y="129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162965</xdr:rowOff>
    </xdr:from>
    <xdr:ext cx="534377" cy="259045"/>
    <xdr:sp macro="" textlink="">
      <xdr:nvSpPr>
        <xdr:cNvPr id="653" name="テキスト ボックス 652"/>
        <xdr:cNvSpPr txBox="1"/>
      </xdr:nvSpPr>
      <xdr:spPr>
        <a:xfrm>
          <a:off x="14325111" y="126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157670</xdr:rowOff>
    </xdr:from>
    <xdr:to>
      <xdr:col>72</xdr:col>
      <xdr:colOff>38100</xdr:colOff>
      <xdr:row>75</xdr:row>
      <xdr:rowOff>87820</xdr:rowOff>
    </xdr:to>
    <xdr:sp macro="" textlink="">
      <xdr:nvSpPr>
        <xdr:cNvPr id="654" name="楕円 653"/>
        <xdr:cNvSpPr/>
      </xdr:nvSpPr>
      <xdr:spPr>
        <a:xfrm>
          <a:off x="13652500" y="1284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104347</xdr:rowOff>
    </xdr:from>
    <xdr:ext cx="534377" cy="259045"/>
    <xdr:sp macro="" textlink="">
      <xdr:nvSpPr>
        <xdr:cNvPr id="655" name="テキスト ボックス 654"/>
        <xdr:cNvSpPr txBox="1"/>
      </xdr:nvSpPr>
      <xdr:spPr>
        <a:xfrm>
          <a:off x="13436111" y="1262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86043</xdr:rowOff>
    </xdr:from>
    <xdr:to>
      <xdr:col>67</xdr:col>
      <xdr:colOff>101600</xdr:colOff>
      <xdr:row>76</xdr:row>
      <xdr:rowOff>16193</xdr:rowOff>
    </xdr:to>
    <xdr:sp macro="" textlink="">
      <xdr:nvSpPr>
        <xdr:cNvPr id="656" name="楕円 655"/>
        <xdr:cNvSpPr/>
      </xdr:nvSpPr>
      <xdr:spPr>
        <a:xfrm>
          <a:off x="12763500" y="1294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32720</xdr:rowOff>
    </xdr:from>
    <xdr:ext cx="534377" cy="259045"/>
    <xdr:sp macro="" textlink="">
      <xdr:nvSpPr>
        <xdr:cNvPr id="657" name="テキスト ボックス 656"/>
        <xdr:cNvSpPr txBox="1"/>
      </xdr:nvSpPr>
      <xdr:spPr>
        <a:xfrm>
          <a:off x="12547111" y="1272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71" name="テキスト ボックス 670"/>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73" name="テキスト ボックス 672"/>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91</xdr:row>
      <xdr:rowOff>130827</xdr:rowOff>
    </xdr:from>
    <xdr:ext cx="467179" cy="259045"/>
    <xdr:sp macro="" textlink="">
      <xdr:nvSpPr>
        <xdr:cNvPr id="675" name="テキスト ボックス 674"/>
        <xdr:cNvSpPr txBox="1"/>
      </xdr:nvSpPr>
      <xdr:spPr>
        <a:xfrm>
          <a:off x="11978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139954</xdr:rowOff>
    </xdr:from>
    <xdr:to>
      <xdr:col>85</xdr:col>
      <xdr:colOff>126364</xdr:colOff>
      <xdr:row>98</xdr:row>
      <xdr:rowOff>164846</xdr:rowOff>
    </xdr:to>
    <xdr:cxnSp macro="">
      <xdr:nvCxnSpPr>
        <xdr:cNvPr id="681" name="直線コネクタ 680"/>
        <xdr:cNvCxnSpPr/>
      </xdr:nvCxnSpPr>
      <xdr:spPr>
        <a:xfrm flipV="1">
          <a:off x="16317595" y="15570454"/>
          <a:ext cx="1269" cy="13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168673</xdr:rowOff>
    </xdr:from>
    <xdr:ext cx="378565" cy="259045"/>
    <xdr:sp macro="" textlink="">
      <xdr:nvSpPr>
        <xdr:cNvPr id="682" name="積立金最小値テキスト"/>
        <xdr:cNvSpPr txBox="1"/>
      </xdr:nvSpPr>
      <xdr:spPr>
        <a:xfrm>
          <a:off x="16370300" y="1697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164846</xdr:rowOff>
    </xdr:from>
    <xdr:to>
      <xdr:col>86</xdr:col>
      <xdr:colOff>25400</xdr:colOff>
      <xdr:row>98</xdr:row>
      <xdr:rowOff>164846</xdr:rowOff>
    </xdr:to>
    <xdr:cxnSp macro="">
      <xdr:nvCxnSpPr>
        <xdr:cNvPr id="683" name="直線コネクタ 682"/>
        <xdr:cNvCxnSpPr/>
      </xdr:nvCxnSpPr>
      <xdr:spPr>
        <a:xfrm>
          <a:off x="16230600" y="1696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86631</xdr:rowOff>
    </xdr:from>
    <xdr:ext cx="534377" cy="259045"/>
    <xdr:sp macro="" textlink="">
      <xdr:nvSpPr>
        <xdr:cNvPr id="684" name="積立金最大値テキスト"/>
        <xdr:cNvSpPr txBox="1"/>
      </xdr:nvSpPr>
      <xdr:spPr>
        <a:xfrm>
          <a:off x="16370300" y="153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139954</xdr:rowOff>
    </xdr:from>
    <xdr:to>
      <xdr:col>86</xdr:col>
      <xdr:colOff>25400</xdr:colOff>
      <xdr:row>90</xdr:row>
      <xdr:rowOff>139954</xdr:rowOff>
    </xdr:to>
    <xdr:cxnSp macro="">
      <xdr:nvCxnSpPr>
        <xdr:cNvPr id="685" name="直線コネクタ 684"/>
        <xdr:cNvCxnSpPr/>
      </xdr:nvCxnSpPr>
      <xdr:spPr>
        <a:xfrm>
          <a:off x="16230600" y="15570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122174</xdr:rowOff>
    </xdr:from>
    <xdr:to>
      <xdr:col>85</xdr:col>
      <xdr:colOff>127000</xdr:colOff>
      <xdr:row>97</xdr:row>
      <xdr:rowOff>75819</xdr:rowOff>
    </xdr:to>
    <xdr:cxnSp macro="">
      <xdr:nvCxnSpPr>
        <xdr:cNvPr id="686" name="直線コネクタ 685"/>
        <xdr:cNvCxnSpPr/>
      </xdr:nvCxnSpPr>
      <xdr:spPr>
        <a:xfrm flipV="1">
          <a:off x="15481300" y="16581374"/>
          <a:ext cx="838200" cy="1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147717</xdr:rowOff>
    </xdr:from>
    <xdr:ext cx="469744" cy="259045"/>
    <xdr:sp macro="" textlink="">
      <xdr:nvSpPr>
        <xdr:cNvPr id="687" name="積立金平均値テキスト"/>
        <xdr:cNvSpPr txBox="1"/>
      </xdr:nvSpPr>
      <xdr:spPr>
        <a:xfrm>
          <a:off x="16370300" y="16264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124840</xdr:rowOff>
    </xdr:from>
    <xdr:to>
      <xdr:col>85</xdr:col>
      <xdr:colOff>177800</xdr:colOff>
      <xdr:row>96</xdr:row>
      <xdr:rowOff>54990</xdr:rowOff>
    </xdr:to>
    <xdr:sp macro="" textlink="">
      <xdr:nvSpPr>
        <xdr:cNvPr id="688" name="フローチャート: 判断 687"/>
        <xdr:cNvSpPr/>
      </xdr:nvSpPr>
      <xdr:spPr>
        <a:xfrm>
          <a:off x="16268700" y="164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146558</xdr:rowOff>
    </xdr:from>
    <xdr:to>
      <xdr:col>81</xdr:col>
      <xdr:colOff>50800</xdr:colOff>
      <xdr:row>97</xdr:row>
      <xdr:rowOff>75819</xdr:rowOff>
    </xdr:to>
    <xdr:cxnSp macro="">
      <xdr:nvCxnSpPr>
        <xdr:cNvPr id="689" name="直線コネクタ 688"/>
        <xdr:cNvCxnSpPr/>
      </xdr:nvCxnSpPr>
      <xdr:spPr>
        <a:xfrm>
          <a:off x="14592300" y="16605758"/>
          <a:ext cx="889000" cy="10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119762</xdr:rowOff>
    </xdr:from>
    <xdr:to>
      <xdr:col>81</xdr:col>
      <xdr:colOff>101600</xdr:colOff>
      <xdr:row>95</xdr:row>
      <xdr:rowOff>49912</xdr:rowOff>
    </xdr:to>
    <xdr:sp macro="" textlink="">
      <xdr:nvSpPr>
        <xdr:cNvPr id="690" name="フローチャート: 判断 689"/>
        <xdr:cNvSpPr/>
      </xdr:nvSpPr>
      <xdr:spPr>
        <a:xfrm>
          <a:off x="15430500" y="1623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66439</xdr:rowOff>
    </xdr:from>
    <xdr:ext cx="469744" cy="259045"/>
    <xdr:sp macro="" textlink="">
      <xdr:nvSpPr>
        <xdr:cNvPr id="691" name="テキスト ボックス 690"/>
        <xdr:cNvSpPr txBox="1"/>
      </xdr:nvSpPr>
      <xdr:spPr>
        <a:xfrm>
          <a:off x="15246428" y="1601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82042</xdr:rowOff>
    </xdr:from>
    <xdr:to>
      <xdr:col>76</xdr:col>
      <xdr:colOff>114300</xdr:colOff>
      <xdr:row>96</xdr:row>
      <xdr:rowOff>146558</xdr:rowOff>
    </xdr:to>
    <xdr:cxnSp macro="">
      <xdr:nvCxnSpPr>
        <xdr:cNvPr id="692" name="直線コネクタ 691"/>
        <xdr:cNvCxnSpPr/>
      </xdr:nvCxnSpPr>
      <xdr:spPr>
        <a:xfrm>
          <a:off x="13703300" y="16541242"/>
          <a:ext cx="889000" cy="6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5842</xdr:rowOff>
    </xdr:from>
    <xdr:to>
      <xdr:col>76</xdr:col>
      <xdr:colOff>165100</xdr:colOff>
      <xdr:row>96</xdr:row>
      <xdr:rowOff>107442</xdr:rowOff>
    </xdr:to>
    <xdr:sp macro="" textlink="">
      <xdr:nvSpPr>
        <xdr:cNvPr id="693" name="フローチャート: 判断 692"/>
        <xdr:cNvSpPr/>
      </xdr:nvSpPr>
      <xdr:spPr>
        <a:xfrm>
          <a:off x="14541500" y="1646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123969</xdr:rowOff>
    </xdr:from>
    <xdr:ext cx="469744" cy="259045"/>
    <xdr:sp macro="" textlink="">
      <xdr:nvSpPr>
        <xdr:cNvPr id="694" name="テキスト ボックス 693"/>
        <xdr:cNvSpPr txBox="1"/>
      </xdr:nvSpPr>
      <xdr:spPr>
        <a:xfrm>
          <a:off x="14357428" y="1624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82042</xdr:rowOff>
    </xdr:from>
    <xdr:to>
      <xdr:col>71</xdr:col>
      <xdr:colOff>177800</xdr:colOff>
      <xdr:row>96</xdr:row>
      <xdr:rowOff>91060</xdr:rowOff>
    </xdr:to>
    <xdr:cxnSp macro="">
      <xdr:nvCxnSpPr>
        <xdr:cNvPr id="695" name="直線コネクタ 694"/>
        <xdr:cNvCxnSpPr/>
      </xdr:nvCxnSpPr>
      <xdr:spPr>
        <a:xfrm flipV="1">
          <a:off x="12814300" y="16541242"/>
          <a:ext cx="889000" cy="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72389</xdr:rowOff>
    </xdr:from>
    <xdr:to>
      <xdr:col>72</xdr:col>
      <xdr:colOff>38100</xdr:colOff>
      <xdr:row>96</xdr:row>
      <xdr:rowOff>2539</xdr:rowOff>
    </xdr:to>
    <xdr:sp macro="" textlink="">
      <xdr:nvSpPr>
        <xdr:cNvPr id="696" name="フローチャート: 判断 695"/>
        <xdr:cNvSpPr/>
      </xdr:nvSpPr>
      <xdr:spPr>
        <a:xfrm>
          <a:off x="13652500" y="1636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19066</xdr:rowOff>
    </xdr:from>
    <xdr:ext cx="469744" cy="259045"/>
    <xdr:sp macro="" textlink="">
      <xdr:nvSpPr>
        <xdr:cNvPr id="697" name="テキスト ボックス 696"/>
        <xdr:cNvSpPr txBox="1"/>
      </xdr:nvSpPr>
      <xdr:spPr>
        <a:xfrm>
          <a:off x="13468428" y="1613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31369</xdr:rowOff>
    </xdr:from>
    <xdr:to>
      <xdr:col>67</xdr:col>
      <xdr:colOff>101600</xdr:colOff>
      <xdr:row>95</xdr:row>
      <xdr:rowOff>132969</xdr:rowOff>
    </xdr:to>
    <xdr:sp macro="" textlink="">
      <xdr:nvSpPr>
        <xdr:cNvPr id="698" name="フローチャート: 判断 697"/>
        <xdr:cNvSpPr/>
      </xdr:nvSpPr>
      <xdr:spPr>
        <a:xfrm>
          <a:off x="12763500" y="1631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149496</xdr:rowOff>
    </xdr:from>
    <xdr:ext cx="469744" cy="259045"/>
    <xdr:sp macro="" textlink="">
      <xdr:nvSpPr>
        <xdr:cNvPr id="699" name="テキスト ボックス 698"/>
        <xdr:cNvSpPr txBox="1"/>
      </xdr:nvSpPr>
      <xdr:spPr>
        <a:xfrm>
          <a:off x="12579428" y="1609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71374</xdr:rowOff>
    </xdr:from>
    <xdr:to>
      <xdr:col>85</xdr:col>
      <xdr:colOff>177800</xdr:colOff>
      <xdr:row>97</xdr:row>
      <xdr:rowOff>1524</xdr:rowOff>
    </xdr:to>
    <xdr:sp macro="" textlink="">
      <xdr:nvSpPr>
        <xdr:cNvPr id="705" name="楕円 704"/>
        <xdr:cNvSpPr/>
      </xdr:nvSpPr>
      <xdr:spPr>
        <a:xfrm>
          <a:off x="16268700" y="1653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49801</xdr:rowOff>
    </xdr:from>
    <xdr:ext cx="469744" cy="259045"/>
    <xdr:sp macro="" textlink="">
      <xdr:nvSpPr>
        <xdr:cNvPr id="706" name="積立金該当値テキスト"/>
        <xdr:cNvSpPr txBox="1"/>
      </xdr:nvSpPr>
      <xdr:spPr>
        <a:xfrm>
          <a:off x="16370300" y="1650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25019</xdr:rowOff>
    </xdr:from>
    <xdr:to>
      <xdr:col>81</xdr:col>
      <xdr:colOff>101600</xdr:colOff>
      <xdr:row>97</xdr:row>
      <xdr:rowOff>126619</xdr:rowOff>
    </xdr:to>
    <xdr:sp macro="" textlink="">
      <xdr:nvSpPr>
        <xdr:cNvPr id="707" name="楕円 706"/>
        <xdr:cNvSpPr/>
      </xdr:nvSpPr>
      <xdr:spPr>
        <a:xfrm>
          <a:off x="15430500" y="1665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117746</xdr:rowOff>
    </xdr:from>
    <xdr:ext cx="469744" cy="259045"/>
    <xdr:sp macro="" textlink="">
      <xdr:nvSpPr>
        <xdr:cNvPr id="708" name="テキスト ボックス 707"/>
        <xdr:cNvSpPr txBox="1"/>
      </xdr:nvSpPr>
      <xdr:spPr>
        <a:xfrm>
          <a:off x="15246428" y="1674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95758</xdr:rowOff>
    </xdr:from>
    <xdr:to>
      <xdr:col>76</xdr:col>
      <xdr:colOff>165100</xdr:colOff>
      <xdr:row>97</xdr:row>
      <xdr:rowOff>25908</xdr:rowOff>
    </xdr:to>
    <xdr:sp macro="" textlink="">
      <xdr:nvSpPr>
        <xdr:cNvPr id="709" name="楕円 708"/>
        <xdr:cNvSpPr/>
      </xdr:nvSpPr>
      <xdr:spPr>
        <a:xfrm>
          <a:off x="14541500" y="1655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17035</xdr:rowOff>
    </xdr:from>
    <xdr:ext cx="469744" cy="259045"/>
    <xdr:sp macro="" textlink="">
      <xdr:nvSpPr>
        <xdr:cNvPr id="710" name="テキスト ボックス 709"/>
        <xdr:cNvSpPr txBox="1"/>
      </xdr:nvSpPr>
      <xdr:spPr>
        <a:xfrm>
          <a:off x="14357428" y="1664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31242</xdr:rowOff>
    </xdr:from>
    <xdr:to>
      <xdr:col>72</xdr:col>
      <xdr:colOff>38100</xdr:colOff>
      <xdr:row>96</xdr:row>
      <xdr:rowOff>132842</xdr:rowOff>
    </xdr:to>
    <xdr:sp macro="" textlink="">
      <xdr:nvSpPr>
        <xdr:cNvPr id="711" name="楕円 710"/>
        <xdr:cNvSpPr/>
      </xdr:nvSpPr>
      <xdr:spPr>
        <a:xfrm>
          <a:off x="13652500" y="1649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123969</xdr:rowOff>
    </xdr:from>
    <xdr:ext cx="469744" cy="259045"/>
    <xdr:sp macro="" textlink="">
      <xdr:nvSpPr>
        <xdr:cNvPr id="712" name="テキスト ボックス 711"/>
        <xdr:cNvSpPr txBox="1"/>
      </xdr:nvSpPr>
      <xdr:spPr>
        <a:xfrm>
          <a:off x="13468428" y="1658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40260</xdr:rowOff>
    </xdr:from>
    <xdr:to>
      <xdr:col>67</xdr:col>
      <xdr:colOff>101600</xdr:colOff>
      <xdr:row>96</xdr:row>
      <xdr:rowOff>141860</xdr:rowOff>
    </xdr:to>
    <xdr:sp macro="" textlink="">
      <xdr:nvSpPr>
        <xdr:cNvPr id="713" name="楕円 712"/>
        <xdr:cNvSpPr/>
      </xdr:nvSpPr>
      <xdr:spPr>
        <a:xfrm>
          <a:off x="12763500" y="164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132987</xdr:rowOff>
    </xdr:from>
    <xdr:ext cx="469744" cy="259045"/>
    <xdr:sp macro="" textlink="">
      <xdr:nvSpPr>
        <xdr:cNvPr id="714" name="テキスト ボックス 713"/>
        <xdr:cNvSpPr txBox="1"/>
      </xdr:nvSpPr>
      <xdr:spPr>
        <a:xfrm>
          <a:off x="12579428" y="1659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6" name="テキスト ボックス 73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85489</xdr:rowOff>
    </xdr:from>
    <xdr:to>
      <xdr:col>116</xdr:col>
      <xdr:colOff>62864</xdr:colOff>
      <xdr:row>39</xdr:row>
      <xdr:rowOff>98878</xdr:rowOff>
    </xdr:to>
    <xdr:cxnSp macro="">
      <xdr:nvCxnSpPr>
        <xdr:cNvPr id="740" name="直線コネクタ 739"/>
        <xdr:cNvCxnSpPr/>
      </xdr:nvCxnSpPr>
      <xdr:spPr>
        <a:xfrm flipV="1">
          <a:off x="22159595" y="5228989"/>
          <a:ext cx="1269" cy="1556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32166</xdr:rowOff>
    </xdr:from>
    <xdr:ext cx="469744" cy="259045"/>
    <xdr:sp macro="" textlink="">
      <xdr:nvSpPr>
        <xdr:cNvPr id="743" name="投資及び出資金最大値テキスト"/>
        <xdr:cNvSpPr txBox="1"/>
      </xdr:nvSpPr>
      <xdr:spPr>
        <a:xfrm>
          <a:off x="22212300" y="500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85489</xdr:rowOff>
    </xdr:from>
    <xdr:to>
      <xdr:col>116</xdr:col>
      <xdr:colOff>152400</xdr:colOff>
      <xdr:row>30</xdr:row>
      <xdr:rowOff>85489</xdr:rowOff>
    </xdr:to>
    <xdr:cxnSp macro="">
      <xdr:nvCxnSpPr>
        <xdr:cNvPr id="744" name="直線コネクタ 743"/>
        <xdr:cNvCxnSpPr/>
      </xdr:nvCxnSpPr>
      <xdr:spPr>
        <a:xfrm>
          <a:off x="22072600" y="522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65568</xdr:rowOff>
    </xdr:from>
    <xdr:to>
      <xdr:col>116</xdr:col>
      <xdr:colOff>63500</xdr:colOff>
      <xdr:row>37</xdr:row>
      <xdr:rowOff>147538</xdr:rowOff>
    </xdr:to>
    <xdr:cxnSp macro="">
      <xdr:nvCxnSpPr>
        <xdr:cNvPr id="745" name="直線コネクタ 744"/>
        <xdr:cNvCxnSpPr/>
      </xdr:nvCxnSpPr>
      <xdr:spPr>
        <a:xfrm>
          <a:off x="21323300" y="6237768"/>
          <a:ext cx="838200" cy="25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96428</xdr:rowOff>
    </xdr:from>
    <xdr:ext cx="469744" cy="259045"/>
    <xdr:sp macro="" textlink="">
      <xdr:nvSpPr>
        <xdr:cNvPr id="746" name="投資及び出資金平均値テキスト"/>
        <xdr:cNvSpPr txBox="1"/>
      </xdr:nvSpPr>
      <xdr:spPr>
        <a:xfrm>
          <a:off x="22212300" y="5925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73551</xdr:rowOff>
    </xdr:from>
    <xdr:to>
      <xdr:col>116</xdr:col>
      <xdr:colOff>114300</xdr:colOff>
      <xdr:row>36</xdr:row>
      <xdr:rowOff>3701</xdr:rowOff>
    </xdr:to>
    <xdr:sp macro="" textlink="">
      <xdr:nvSpPr>
        <xdr:cNvPr id="747" name="フローチャート: 判断 746"/>
        <xdr:cNvSpPr/>
      </xdr:nvSpPr>
      <xdr:spPr>
        <a:xfrm>
          <a:off x="221107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45321</xdr:rowOff>
    </xdr:from>
    <xdr:to>
      <xdr:col>111</xdr:col>
      <xdr:colOff>177800</xdr:colOff>
      <xdr:row>36</xdr:row>
      <xdr:rowOff>65568</xdr:rowOff>
    </xdr:to>
    <xdr:cxnSp macro="">
      <xdr:nvCxnSpPr>
        <xdr:cNvPr id="748" name="直線コネクタ 747"/>
        <xdr:cNvCxnSpPr/>
      </xdr:nvCxnSpPr>
      <xdr:spPr>
        <a:xfrm>
          <a:off x="20434300" y="6217521"/>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5951</xdr:rowOff>
    </xdr:from>
    <xdr:to>
      <xdr:col>112</xdr:col>
      <xdr:colOff>38100</xdr:colOff>
      <xdr:row>35</xdr:row>
      <xdr:rowOff>107551</xdr:rowOff>
    </xdr:to>
    <xdr:sp macro="" textlink="">
      <xdr:nvSpPr>
        <xdr:cNvPr id="749" name="フローチャート: 判断 748"/>
        <xdr:cNvSpPr/>
      </xdr:nvSpPr>
      <xdr:spPr>
        <a:xfrm>
          <a:off x="21272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124078</xdr:rowOff>
    </xdr:from>
    <xdr:ext cx="469744" cy="259045"/>
    <xdr:sp macro="" textlink="">
      <xdr:nvSpPr>
        <xdr:cNvPr id="750" name="テキスト ボックス 749"/>
        <xdr:cNvSpPr txBox="1"/>
      </xdr:nvSpPr>
      <xdr:spPr>
        <a:xfrm>
          <a:off x="21088428" y="5781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146558</xdr:rowOff>
    </xdr:from>
    <xdr:to>
      <xdr:col>107</xdr:col>
      <xdr:colOff>50800</xdr:colOff>
      <xdr:row>36</xdr:row>
      <xdr:rowOff>45321</xdr:rowOff>
    </xdr:to>
    <xdr:cxnSp macro="">
      <xdr:nvCxnSpPr>
        <xdr:cNvPr id="751" name="直線コネクタ 750"/>
        <xdr:cNvCxnSpPr/>
      </xdr:nvCxnSpPr>
      <xdr:spPr>
        <a:xfrm>
          <a:off x="19545300" y="6147308"/>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118945</xdr:rowOff>
    </xdr:from>
    <xdr:to>
      <xdr:col>107</xdr:col>
      <xdr:colOff>101600</xdr:colOff>
      <xdr:row>35</xdr:row>
      <xdr:rowOff>49095</xdr:rowOff>
    </xdr:to>
    <xdr:sp macro="" textlink="">
      <xdr:nvSpPr>
        <xdr:cNvPr id="752" name="フローチャート: 判断 751"/>
        <xdr:cNvSpPr/>
      </xdr:nvSpPr>
      <xdr:spPr>
        <a:xfrm>
          <a:off x="20383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65622</xdr:rowOff>
    </xdr:from>
    <xdr:ext cx="469744" cy="259045"/>
    <xdr:sp macro="" textlink="">
      <xdr:nvSpPr>
        <xdr:cNvPr id="753" name="テキスト ボックス 752"/>
        <xdr:cNvSpPr txBox="1"/>
      </xdr:nvSpPr>
      <xdr:spPr>
        <a:xfrm>
          <a:off x="20199428" y="572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146558</xdr:rowOff>
    </xdr:from>
    <xdr:to>
      <xdr:col>102</xdr:col>
      <xdr:colOff>114300</xdr:colOff>
      <xdr:row>35</xdr:row>
      <xdr:rowOff>150804</xdr:rowOff>
    </xdr:to>
    <xdr:cxnSp macro="">
      <xdr:nvCxnSpPr>
        <xdr:cNvPr id="754" name="直線コネクタ 753"/>
        <xdr:cNvCxnSpPr/>
      </xdr:nvCxnSpPr>
      <xdr:spPr>
        <a:xfrm flipV="1">
          <a:off x="18656300" y="6147308"/>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151275</xdr:rowOff>
    </xdr:from>
    <xdr:to>
      <xdr:col>102</xdr:col>
      <xdr:colOff>165100</xdr:colOff>
      <xdr:row>34</xdr:row>
      <xdr:rowOff>81425</xdr:rowOff>
    </xdr:to>
    <xdr:sp macro="" textlink="">
      <xdr:nvSpPr>
        <xdr:cNvPr id="755" name="フローチャート: 判断 754"/>
        <xdr:cNvSpPr/>
      </xdr:nvSpPr>
      <xdr:spPr>
        <a:xfrm>
          <a:off x="19494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97952</xdr:rowOff>
    </xdr:from>
    <xdr:ext cx="469744" cy="259045"/>
    <xdr:sp macro="" textlink="">
      <xdr:nvSpPr>
        <xdr:cNvPr id="756" name="テキスト ボックス 755"/>
        <xdr:cNvSpPr txBox="1"/>
      </xdr:nvSpPr>
      <xdr:spPr>
        <a:xfrm>
          <a:off x="19310428" y="558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51998</xdr:rowOff>
    </xdr:from>
    <xdr:to>
      <xdr:col>98</xdr:col>
      <xdr:colOff>38100</xdr:colOff>
      <xdr:row>32</xdr:row>
      <xdr:rowOff>153598</xdr:rowOff>
    </xdr:to>
    <xdr:sp macro="" textlink="">
      <xdr:nvSpPr>
        <xdr:cNvPr id="757" name="フローチャート: 判断 756"/>
        <xdr:cNvSpPr/>
      </xdr:nvSpPr>
      <xdr:spPr>
        <a:xfrm>
          <a:off x="18605500" y="553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170125</xdr:rowOff>
    </xdr:from>
    <xdr:ext cx="469744" cy="259045"/>
    <xdr:sp macro="" textlink="">
      <xdr:nvSpPr>
        <xdr:cNvPr id="758" name="テキスト ボックス 757"/>
        <xdr:cNvSpPr txBox="1"/>
      </xdr:nvSpPr>
      <xdr:spPr>
        <a:xfrm>
          <a:off x="18421428" y="531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96738</xdr:rowOff>
    </xdr:from>
    <xdr:to>
      <xdr:col>116</xdr:col>
      <xdr:colOff>114300</xdr:colOff>
      <xdr:row>38</xdr:row>
      <xdr:rowOff>26888</xdr:rowOff>
    </xdr:to>
    <xdr:sp macro="" textlink="">
      <xdr:nvSpPr>
        <xdr:cNvPr id="764" name="楕円 763"/>
        <xdr:cNvSpPr/>
      </xdr:nvSpPr>
      <xdr:spPr>
        <a:xfrm>
          <a:off x="22110700" y="6440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75165</xdr:rowOff>
    </xdr:from>
    <xdr:ext cx="378565" cy="259045"/>
    <xdr:sp macro="" textlink="">
      <xdr:nvSpPr>
        <xdr:cNvPr id="765" name="投資及び出資金該当値テキスト"/>
        <xdr:cNvSpPr txBox="1"/>
      </xdr:nvSpPr>
      <xdr:spPr>
        <a:xfrm>
          <a:off x="22212300" y="641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14768</xdr:rowOff>
    </xdr:from>
    <xdr:to>
      <xdr:col>112</xdr:col>
      <xdr:colOff>38100</xdr:colOff>
      <xdr:row>36</xdr:row>
      <xdr:rowOff>116368</xdr:rowOff>
    </xdr:to>
    <xdr:sp macro="" textlink="">
      <xdr:nvSpPr>
        <xdr:cNvPr id="766" name="楕円 765"/>
        <xdr:cNvSpPr/>
      </xdr:nvSpPr>
      <xdr:spPr>
        <a:xfrm>
          <a:off x="21272500" y="618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107495</xdr:rowOff>
    </xdr:from>
    <xdr:ext cx="469744" cy="259045"/>
    <xdr:sp macro="" textlink="">
      <xdr:nvSpPr>
        <xdr:cNvPr id="767" name="テキスト ボックス 766"/>
        <xdr:cNvSpPr txBox="1"/>
      </xdr:nvSpPr>
      <xdr:spPr>
        <a:xfrm>
          <a:off x="21088428" y="627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165971</xdr:rowOff>
    </xdr:from>
    <xdr:to>
      <xdr:col>107</xdr:col>
      <xdr:colOff>101600</xdr:colOff>
      <xdr:row>36</xdr:row>
      <xdr:rowOff>96121</xdr:rowOff>
    </xdr:to>
    <xdr:sp macro="" textlink="">
      <xdr:nvSpPr>
        <xdr:cNvPr id="768" name="楕円 767"/>
        <xdr:cNvSpPr/>
      </xdr:nvSpPr>
      <xdr:spPr>
        <a:xfrm>
          <a:off x="20383500" y="616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87248</xdr:rowOff>
    </xdr:from>
    <xdr:ext cx="469744" cy="259045"/>
    <xdr:sp macro="" textlink="">
      <xdr:nvSpPr>
        <xdr:cNvPr id="769" name="テキスト ボックス 768"/>
        <xdr:cNvSpPr txBox="1"/>
      </xdr:nvSpPr>
      <xdr:spPr>
        <a:xfrm>
          <a:off x="20199428" y="625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95758</xdr:rowOff>
    </xdr:from>
    <xdr:to>
      <xdr:col>102</xdr:col>
      <xdr:colOff>165100</xdr:colOff>
      <xdr:row>36</xdr:row>
      <xdr:rowOff>25908</xdr:rowOff>
    </xdr:to>
    <xdr:sp macro="" textlink="">
      <xdr:nvSpPr>
        <xdr:cNvPr id="770" name="楕円 769"/>
        <xdr:cNvSpPr/>
      </xdr:nvSpPr>
      <xdr:spPr>
        <a:xfrm>
          <a:off x="19494500" y="60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17035</xdr:rowOff>
    </xdr:from>
    <xdr:ext cx="469744" cy="259045"/>
    <xdr:sp macro="" textlink="">
      <xdr:nvSpPr>
        <xdr:cNvPr id="771" name="テキスト ボックス 770"/>
        <xdr:cNvSpPr txBox="1"/>
      </xdr:nvSpPr>
      <xdr:spPr>
        <a:xfrm>
          <a:off x="19310428" y="618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100004</xdr:rowOff>
    </xdr:from>
    <xdr:to>
      <xdr:col>98</xdr:col>
      <xdr:colOff>38100</xdr:colOff>
      <xdr:row>36</xdr:row>
      <xdr:rowOff>30154</xdr:rowOff>
    </xdr:to>
    <xdr:sp macro="" textlink="">
      <xdr:nvSpPr>
        <xdr:cNvPr id="772" name="楕円 771"/>
        <xdr:cNvSpPr/>
      </xdr:nvSpPr>
      <xdr:spPr>
        <a:xfrm>
          <a:off x="18605500" y="610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21281</xdr:rowOff>
    </xdr:from>
    <xdr:ext cx="469744" cy="259045"/>
    <xdr:sp macro="" textlink="">
      <xdr:nvSpPr>
        <xdr:cNvPr id="773" name="テキスト ボックス 772"/>
        <xdr:cNvSpPr txBox="1"/>
      </xdr:nvSpPr>
      <xdr:spPr>
        <a:xfrm>
          <a:off x="18421428" y="619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7" name="テキスト ボックス 78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9" name="テキスト ボックス 78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1" name="テキスト ボックス 79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110530</xdr:rowOff>
    </xdr:from>
    <xdr:to>
      <xdr:col>116</xdr:col>
      <xdr:colOff>62864</xdr:colOff>
      <xdr:row>58</xdr:row>
      <xdr:rowOff>131013</xdr:rowOff>
    </xdr:to>
    <xdr:cxnSp macro="">
      <xdr:nvCxnSpPr>
        <xdr:cNvPr id="795" name="直線コネクタ 794"/>
        <xdr:cNvCxnSpPr/>
      </xdr:nvCxnSpPr>
      <xdr:spPr>
        <a:xfrm flipV="1">
          <a:off x="22159595" y="8854480"/>
          <a:ext cx="1269" cy="1220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134840</xdr:rowOff>
    </xdr:from>
    <xdr:ext cx="378565" cy="259045"/>
    <xdr:sp macro="" textlink="">
      <xdr:nvSpPr>
        <xdr:cNvPr id="796" name="貸付金最小値テキスト"/>
        <xdr:cNvSpPr txBox="1"/>
      </xdr:nvSpPr>
      <xdr:spPr>
        <a:xfrm>
          <a:off x="22212300" y="1007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131013</xdr:rowOff>
    </xdr:from>
    <xdr:to>
      <xdr:col>116</xdr:col>
      <xdr:colOff>152400</xdr:colOff>
      <xdr:row>58</xdr:row>
      <xdr:rowOff>131013</xdr:rowOff>
    </xdr:to>
    <xdr:cxnSp macro="">
      <xdr:nvCxnSpPr>
        <xdr:cNvPr id="797" name="直線コネクタ 796"/>
        <xdr:cNvCxnSpPr/>
      </xdr:nvCxnSpPr>
      <xdr:spPr>
        <a:xfrm>
          <a:off x="22072600" y="1007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57207</xdr:rowOff>
    </xdr:from>
    <xdr:ext cx="534377" cy="259045"/>
    <xdr:sp macro="" textlink="">
      <xdr:nvSpPr>
        <xdr:cNvPr id="798" name="貸付金最大値テキスト"/>
        <xdr:cNvSpPr txBox="1"/>
      </xdr:nvSpPr>
      <xdr:spPr>
        <a:xfrm>
          <a:off x="22212300" y="862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110530</xdr:rowOff>
    </xdr:from>
    <xdr:to>
      <xdr:col>116</xdr:col>
      <xdr:colOff>152400</xdr:colOff>
      <xdr:row>51</xdr:row>
      <xdr:rowOff>110530</xdr:rowOff>
    </xdr:to>
    <xdr:cxnSp macro="">
      <xdr:nvCxnSpPr>
        <xdr:cNvPr id="799" name="直線コネクタ 798"/>
        <xdr:cNvCxnSpPr/>
      </xdr:nvCxnSpPr>
      <xdr:spPr>
        <a:xfrm>
          <a:off x="22072600" y="885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140500</xdr:rowOff>
    </xdr:from>
    <xdr:to>
      <xdr:col>116</xdr:col>
      <xdr:colOff>63500</xdr:colOff>
      <xdr:row>57</xdr:row>
      <xdr:rowOff>113799</xdr:rowOff>
    </xdr:to>
    <xdr:cxnSp macro="">
      <xdr:nvCxnSpPr>
        <xdr:cNvPr id="800" name="直線コネクタ 799"/>
        <xdr:cNvCxnSpPr/>
      </xdr:nvCxnSpPr>
      <xdr:spPr>
        <a:xfrm>
          <a:off x="21323300" y="9741700"/>
          <a:ext cx="838200" cy="14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148490</xdr:rowOff>
    </xdr:from>
    <xdr:ext cx="534377" cy="259045"/>
    <xdr:sp macro="" textlink="">
      <xdr:nvSpPr>
        <xdr:cNvPr id="801" name="貸付金平均値テキスト"/>
        <xdr:cNvSpPr txBox="1"/>
      </xdr:nvSpPr>
      <xdr:spPr>
        <a:xfrm>
          <a:off x="22212300" y="9406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125613</xdr:rowOff>
    </xdr:from>
    <xdr:to>
      <xdr:col>116</xdr:col>
      <xdr:colOff>114300</xdr:colOff>
      <xdr:row>56</xdr:row>
      <xdr:rowOff>55763</xdr:rowOff>
    </xdr:to>
    <xdr:sp macro="" textlink="">
      <xdr:nvSpPr>
        <xdr:cNvPr id="802" name="フローチャート: 判断 801"/>
        <xdr:cNvSpPr/>
      </xdr:nvSpPr>
      <xdr:spPr>
        <a:xfrm>
          <a:off x="22110700" y="955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58204</xdr:rowOff>
    </xdr:from>
    <xdr:to>
      <xdr:col>111</xdr:col>
      <xdr:colOff>177800</xdr:colOff>
      <xdr:row>56</xdr:row>
      <xdr:rowOff>140500</xdr:rowOff>
    </xdr:to>
    <xdr:cxnSp macro="">
      <xdr:nvCxnSpPr>
        <xdr:cNvPr id="803" name="直線コネクタ 802"/>
        <xdr:cNvCxnSpPr/>
      </xdr:nvCxnSpPr>
      <xdr:spPr>
        <a:xfrm>
          <a:off x="20434300" y="96594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74864</xdr:rowOff>
    </xdr:from>
    <xdr:to>
      <xdr:col>112</xdr:col>
      <xdr:colOff>38100</xdr:colOff>
      <xdr:row>56</xdr:row>
      <xdr:rowOff>5014</xdr:rowOff>
    </xdr:to>
    <xdr:sp macro="" textlink="">
      <xdr:nvSpPr>
        <xdr:cNvPr id="804" name="フローチャート: 判断 803"/>
        <xdr:cNvSpPr/>
      </xdr:nvSpPr>
      <xdr:spPr>
        <a:xfrm>
          <a:off x="212725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21541</xdr:rowOff>
    </xdr:from>
    <xdr:ext cx="534377" cy="259045"/>
    <xdr:sp macro="" textlink="">
      <xdr:nvSpPr>
        <xdr:cNvPr id="805" name="テキスト ボックス 804"/>
        <xdr:cNvSpPr txBox="1"/>
      </xdr:nvSpPr>
      <xdr:spPr>
        <a:xfrm>
          <a:off x="21056111" y="927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58204</xdr:rowOff>
    </xdr:from>
    <xdr:to>
      <xdr:col>107</xdr:col>
      <xdr:colOff>50800</xdr:colOff>
      <xdr:row>56</xdr:row>
      <xdr:rowOff>84219</xdr:rowOff>
    </xdr:to>
    <xdr:cxnSp macro="">
      <xdr:nvCxnSpPr>
        <xdr:cNvPr id="806" name="直線コネクタ 805"/>
        <xdr:cNvCxnSpPr/>
      </xdr:nvCxnSpPr>
      <xdr:spPr>
        <a:xfrm flipV="1">
          <a:off x="19545300" y="9659404"/>
          <a:ext cx="889000" cy="2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45238</xdr:rowOff>
    </xdr:from>
    <xdr:to>
      <xdr:col>107</xdr:col>
      <xdr:colOff>101600</xdr:colOff>
      <xdr:row>55</xdr:row>
      <xdr:rowOff>146838</xdr:rowOff>
    </xdr:to>
    <xdr:sp macro="" textlink="">
      <xdr:nvSpPr>
        <xdr:cNvPr id="807" name="フローチャート: 判断 806"/>
        <xdr:cNvSpPr/>
      </xdr:nvSpPr>
      <xdr:spPr>
        <a:xfrm>
          <a:off x="20383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163365</xdr:rowOff>
    </xdr:from>
    <xdr:ext cx="534377" cy="259045"/>
    <xdr:sp macro="" textlink="">
      <xdr:nvSpPr>
        <xdr:cNvPr id="808" name="テキスト ボックス 807"/>
        <xdr:cNvSpPr txBox="1"/>
      </xdr:nvSpPr>
      <xdr:spPr>
        <a:xfrm>
          <a:off x="20167111" y="925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84219</xdr:rowOff>
    </xdr:from>
    <xdr:to>
      <xdr:col>102</xdr:col>
      <xdr:colOff>114300</xdr:colOff>
      <xdr:row>57</xdr:row>
      <xdr:rowOff>4026</xdr:rowOff>
    </xdr:to>
    <xdr:cxnSp macro="">
      <xdr:nvCxnSpPr>
        <xdr:cNvPr id="809" name="直線コネクタ 808"/>
        <xdr:cNvCxnSpPr/>
      </xdr:nvCxnSpPr>
      <xdr:spPr>
        <a:xfrm flipV="1">
          <a:off x="18656300" y="9685419"/>
          <a:ext cx="889000" cy="9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6947</xdr:rowOff>
    </xdr:from>
    <xdr:to>
      <xdr:col>102</xdr:col>
      <xdr:colOff>165100</xdr:colOff>
      <xdr:row>55</xdr:row>
      <xdr:rowOff>108547</xdr:rowOff>
    </xdr:to>
    <xdr:sp macro="" textlink="">
      <xdr:nvSpPr>
        <xdr:cNvPr id="810" name="フローチャート: 判断 809"/>
        <xdr:cNvSpPr/>
      </xdr:nvSpPr>
      <xdr:spPr>
        <a:xfrm>
          <a:off x="19494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125074</xdr:rowOff>
    </xdr:from>
    <xdr:ext cx="534377" cy="259045"/>
    <xdr:sp macro="" textlink="">
      <xdr:nvSpPr>
        <xdr:cNvPr id="811" name="テキスト ボックス 810"/>
        <xdr:cNvSpPr txBox="1"/>
      </xdr:nvSpPr>
      <xdr:spPr>
        <a:xfrm>
          <a:off x="19278111" y="92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117635</xdr:rowOff>
    </xdr:from>
    <xdr:to>
      <xdr:col>98</xdr:col>
      <xdr:colOff>38100</xdr:colOff>
      <xdr:row>55</xdr:row>
      <xdr:rowOff>47785</xdr:rowOff>
    </xdr:to>
    <xdr:sp macro="" textlink="">
      <xdr:nvSpPr>
        <xdr:cNvPr id="812" name="フローチャート: 判断 811"/>
        <xdr:cNvSpPr/>
      </xdr:nvSpPr>
      <xdr:spPr>
        <a:xfrm>
          <a:off x="18605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64312</xdr:rowOff>
    </xdr:from>
    <xdr:ext cx="534377" cy="259045"/>
    <xdr:sp macro="" textlink="">
      <xdr:nvSpPr>
        <xdr:cNvPr id="813" name="テキスト ボックス 812"/>
        <xdr:cNvSpPr txBox="1"/>
      </xdr:nvSpPr>
      <xdr:spPr>
        <a:xfrm>
          <a:off x="18389111" y="915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62999</xdr:rowOff>
    </xdr:from>
    <xdr:to>
      <xdr:col>116</xdr:col>
      <xdr:colOff>114300</xdr:colOff>
      <xdr:row>57</xdr:row>
      <xdr:rowOff>164599</xdr:rowOff>
    </xdr:to>
    <xdr:sp macro="" textlink="">
      <xdr:nvSpPr>
        <xdr:cNvPr id="819" name="楕円 818"/>
        <xdr:cNvSpPr/>
      </xdr:nvSpPr>
      <xdr:spPr>
        <a:xfrm>
          <a:off x="22110700" y="983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41426</xdr:rowOff>
    </xdr:from>
    <xdr:ext cx="469744" cy="259045"/>
    <xdr:sp macro="" textlink="">
      <xdr:nvSpPr>
        <xdr:cNvPr id="820" name="貸付金該当値テキスト"/>
        <xdr:cNvSpPr txBox="1"/>
      </xdr:nvSpPr>
      <xdr:spPr>
        <a:xfrm>
          <a:off x="22212300" y="9814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89700</xdr:rowOff>
    </xdr:from>
    <xdr:to>
      <xdr:col>112</xdr:col>
      <xdr:colOff>38100</xdr:colOff>
      <xdr:row>57</xdr:row>
      <xdr:rowOff>19850</xdr:rowOff>
    </xdr:to>
    <xdr:sp macro="" textlink="">
      <xdr:nvSpPr>
        <xdr:cNvPr id="821" name="楕円 820"/>
        <xdr:cNvSpPr/>
      </xdr:nvSpPr>
      <xdr:spPr>
        <a:xfrm>
          <a:off x="21272500" y="96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10977</xdr:rowOff>
    </xdr:from>
    <xdr:ext cx="534377" cy="259045"/>
    <xdr:sp macro="" textlink="">
      <xdr:nvSpPr>
        <xdr:cNvPr id="822" name="テキスト ボックス 821"/>
        <xdr:cNvSpPr txBox="1"/>
      </xdr:nvSpPr>
      <xdr:spPr>
        <a:xfrm>
          <a:off x="21056111" y="97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7404</xdr:rowOff>
    </xdr:from>
    <xdr:to>
      <xdr:col>107</xdr:col>
      <xdr:colOff>101600</xdr:colOff>
      <xdr:row>56</xdr:row>
      <xdr:rowOff>109004</xdr:rowOff>
    </xdr:to>
    <xdr:sp macro="" textlink="">
      <xdr:nvSpPr>
        <xdr:cNvPr id="823" name="楕円 822"/>
        <xdr:cNvSpPr/>
      </xdr:nvSpPr>
      <xdr:spPr>
        <a:xfrm>
          <a:off x="20383500" y="96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100131</xdr:rowOff>
    </xdr:from>
    <xdr:ext cx="534377" cy="259045"/>
    <xdr:sp macro="" textlink="">
      <xdr:nvSpPr>
        <xdr:cNvPr id="824" name="テキスト ボックス 823"/>
        <xdr:cNvSpPr txBox="1"/>
      </xdr:nvSpPr>
      <xdr:spPr>
        <a:xfrm>
          <a:off x="20167111" y="970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33419</xdr:rowOff>
    </xdr:from>
    <xdr:to>
      <xdr:col>102</xdr:col>
      <xdr:colOff>165100</xdr:colOff>
      <xdr:row>56</xdr:row>
      <xdr:rowOff>135019</xdr:rowOff>
    </xdr:to>
    <xdr:sp macro="" textlink="">
      <xdr:nvSpPr>
        <xdr:cNvPr id="825" name="楕円 824"/>
        <xdr:cNvSpPr/>
      </xdr:nvSpPr>
      <xdr:spPr>
        <a:xfrm>
          <a:off x="19494500" y="96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126146</xdr:rowOff>
    </xdr:from>
    <xdr:ext cx="534377" cy="259045"/>
    <xdr:sp macro="" textlink="">
      <xdr:nvSpPr>
        <xdr:cNvPr id="826" name="テキスト ボックス 825"/>
        <xdr:cNvSpPr txBox="1"/>
      </xdr:nvSpPr>
      <xdr:spPr>
        <a:xfrm>
          <a:off x="19278111" y="972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124676</xdr:rowOff>
    </xdr:from>
    <xdr:to>
      <xdr:col>98</xdr:col>
      <xdr:colOff>38100</xdr:colOff>
      <xdr:row>57</xdr:row>
      <xdr:rowOff>54826</xdr:rowOff>
    </xdr:to>
    <xdr:sp macro="" textlink="">
      <xdr:nvSpPr>
        <xdr:cNvPr id="827" name="楕円 826"/>
        <xdr:cNvSpPr/>
      </xdr:nvSpPr>
      <xdr:spPr>
        <a:xfrm>
          <a:off x="18605500" y="972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45953</xdr:rowOff>
    </xdr:from>
    <xdr:ext cx="534377" cy="259045"/>
    <xdr:sp macro="" textlink="">
      <xdr:nvSpPr>
        <xdr:cNvPr id="828" name="テキスト ボックス 827"/>
        <xdr:cNvSpPr txBox="1"/>
      </xdr:nvSpPr>
      <xdr:spPr>
        <a:xfrm>
          <a:off x="18389111" y="981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76012</xdr:rowOff>
    </xdr:from>
    <xdr:to>
      <xdr:col>116</xdr:col>
      <xdr:colOff>62864</xdr:colOff>
      <xdr:row>77</xdr:row>
      <xdr:rowOff>111627</xdr:rowOff>
    </xdr:to>
    <xdr:cxnSp macro="">
      <xdr:nvCxnSpPr>
        <xdr:cNvPr id="851" name="直線コネクタ 850"/>
        <xdr:cNvCxnSpPr/>
      </xdr:nvCxnSpPr>
      <xdr:spPr>
        <a:xfrm flipV="1">
          <a:off x="22159595" y="12077512"/>
          <a:ext cx="1269" cy="1235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115454</xdr:rowOff>
    </xdr:from>
    <xdr:ext cx="534377" cy="259045"/>
    <xdr:sp macro="" textlink="">
      <xdr:nvSpPr>
        <xdr:cNvPr id="852" name="繰出金最小値テキスト"/>
        <xdr:cNvSpPr txBox="1"/>
      </xdr:nvSpPr>
      <xdr:spPr>
        <a:xfrm>
          <a:off x="22212300" y="1331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111627</xdr:rowOff>
    </xdr:from>
    <xdr:to>
      <xdr:col>116</xdr:col>
      <xdr:colOff>152400</xdr:colOff>
      <xdr:row>77</xdr:row>
      <xdr:rowOff>111627</xdr:rowOff>
    </xdr:to>
    <xdr:cxnSp macro="">
      <xdr:nvCxnSpPr>
        <xdr:cNvPr id="853" name="直線コネクタ 852"/>
        <xdr:cNvCxnSpPr/>
      </xdr:nvCxnSpPr>
      <xdr:spPr>
        <a:xfrm>
          <a:off x="22072600" y="13313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22689</xdr:rowOff>
    </xdr:from>
    <xdr:ext cx="534377" cy="259045"/>
    <xdr:sp macro="" textlink="">
      <xdr:nvSpPr>
        <xdr:cNvPr id="854" name="繰出金最大値テキスト"/>
        <xdr:cNvSpPr txBox="1"/>
      </xdr:nvSpPr>
      <xdr:spPr>
        <a:xfrm>
          <a:off x="22212300" y="1185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76012</xdr:rowOff>
    </xdr:from>
    <xdr:to>
      <xdr:col>116</xdr:col>
      <xdr:colOff>152400</xdr:colOff>
      <xdr:row>70</xdr:row>
      <xdr:rowOff>76012</xdr:rowOff>
    </xdr:to>
    <xdr:cxnSp macro="">
      <xdr:nvCxnSpPr>
        <xdr:cNvPr id="855" name="直線コネクタ 854"/>
        <xdr:cNvCxnSpPr/>
      </xdr:nvCxnSpPr>
      <xdr:spPr>
        <a:xfrm>
          <a:off x="22072600" y="1207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112954</xdr:rowOff>
    </xdr:from>
    <xdr:to>
      <xdr:col>116</xdr:col>
      <xdr:colOff>63500</xdr:colOff>
      <xdr:row>73</xdr:row>
      <xdr:rowOff>139883</xdr:rowOff>
    </xdr:to>
    <xdr:cxnSp macro="">
      <xdr:nvCxnSpPr>
        <xdr:cNvPr id="856" name="直線コネクタ 855"/>
        <xdr:cNvCxnSpPr/>
      </xdr:nvCxnSpPr>
      <xdr:spPr>
        <a:xfrm flipV="1">
          <a:off x="21323300" y="12628804"/>
          <a:ext cx="838200" cy="2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63715</xdr:rowOff>
    </xdr:from>
    <xdr:ext cx="534377" cy="259045"/>
    <xdr:sp macro="" textlink="">
      <xdr:nvSpPr>
        <xdr:cNvPr id="857" name="繰出金平均値テキスト"/>
        <xdr:cNvSpPr txBox="1"/>
      </xdr:nvSpPr>
      <xdr:spPr>
        <a:xfrm>
          <a:off x="22212300" y="12751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85288</xdr:rowOff>
    </xdr:from>
    <xdr:to>
      <xdr:col>116</xdr:col>
      <xdr:colOff>114300</xdr:colOff>
      <xdr:row>75</xdr:row>
      <xdr:rowOff>15438</xdr:rowOff>
    </xdr:to>
    <xdr:sp macro="" textlink="">
      <xdr:nvSpPr>
        <xdr:cNvPr id="858" name="フローチャート: 判断 857"/>
        <xdr:cNvSpPr/>
      </xdr:nvSpPr>
      <xdr:spPr>
        <a:xfrm>
          <a:off x="22110700" y="1277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104770</xdr:rowOff>
    </xdr:from>
    <xdr:to>
      <xdr:col>111</xdr:col>
      <xdr:colOff>177800</xdr:colOff>
      <xdr:row>73</xdr:row>
      <xdr:rowOff>139883</xdr:rowOff>
    </xdr:to>
    <xdr:cxnSp macro="">
      <xdr:nvCxnSpPr>
        <xdr:cNvPr id="859" name="直線コネクタ 858"/>
        <xdr:cNvCxnSpPr/>
      </xdr:nvCxnSpPr>
      <xdr:spPr>
        <a:xfrm>
          <a:off x="20434300" y="12620620"/>
          <a:ext cx="889000" cy="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100056</xdr:rowOff>
    </xdr:from>
    <xdr:to>
      <xdr:col>112</xdr:col>
      <xdr:colOff>38100</xdr:colOff>
      <xdr:row>75</xdr:row>
      <xdr:rowOff>30206</xdr:rowOff>
    </xdr:to>
    <xdr:sp macro="" textlink="">
      <xdr:nvSpPr>
        <xdr:cNvPr id="860" name="フローチャート: 判断 859"/>
        <xdr:cNvSpPr/>
      </xdr:nvSpPr>
      <xdr:spPr>
        <a:xfrm>
          <a:off x="21272500" y="1278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21333</xdr:rowOff>
    </xdr:from>
    <xdr:ext cx="534377" cy="259045"/>
    <xdr:sp macro="" textlink="">
      <xdr:nvSpPr>
        <xdr:cNvPr id="861" name="テキスト ボックス 860"/>
        <xdr:cNvSpPr txBox="1"/>
      </xdr:nvSpPr>
      <xdr:spPr>
        <a:xfrm>
          <a:off x="21056111" y="1288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21834</xdr:rowOff>
    </xdr:from>
    <xdr:to>
      <xdr:col>107</xdr:col>
      <xdr:colOff>50800</xdr:colOff>
      <xdr:row>73</xdr:row>
      <xdr:rowOff>104770</xdr:rowOff>
    </xdr:to>
    <xdr:cxnSp macro="">
      <xdr:nvCxnSpPr>
        <xdr:cNvPr id="862" name="直線コネクタ 861"/>
        <xdr:cNvCxnSpPr/>
      </xdr:nvCxnSpPr>
      <xdr:spPr>
        <a:xfrm>
          <a:off x="19545300" y="12537684"/>
          <a:ext cx="889000" cy="8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112217</xdr:rowOff>
    </xdr:from>
    <xdr:to>
      <xdr:col>107</xdr:col>
      <xdr:colOff>101600</xdr:colOff>
      <xdr:row>75</xdr:row>
      <xdr:rowOff>42367</xdr:rowOff>
    </xdr:to>
    <xdr:sp macro="" textlink="">
      <xdr:nvSpPr>
        <xdr:cNvPr id="863" name="フローチャート: 判断 862"/>
        <xdr:cNvSpPr/>
      </xdr:nvSpPr>
      <xdr:spPr>
        <a:xfrm>
          <a:off x="20383500" y="12799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33494</xdr:rowOff>
    </xdr:from>
    <xdr:ext cx="534377" cy="259045"/>
    <xdr:sp macro="" textlink="">
      <xdr:nvSpPr>
        <xdr:cNvPr id="864" name="テキスト ボックス 863"/>
        <xdr:cNvSpPr txBox="1"/>
      </xdr:nvSpPr>
      <xdr:spPr>
        <a:xfrm>
          <a:off x="20167111" y="128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21834</xdr:rowOff>
    </xdr:from>
    <xdr:to>
      <xdr:col>102</xdr:col>
      <xdr:colOff>114300</xdr:colOff>
      <xdr:row>74</xdr:row>
      <xdr:rowOff>7066</xdr:rowOff>
    </xdr:to>
    <xdr:cxnSp macro="">
      <xdr:nvCxnSpPr>
        <xdr:cNvPr id="865" name="直線コネクタ 864"/>
        <xdr:cNvCxnSpPr/>
      </xdr:nvCxnSpPr>
      <xdr:spPr>
        <a:xfrm flipV="1">
          <a:off x="18656300" y="12537684"/>
          <a:ext cx="889000" cy="15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156291</xdr:rowOff>
    </xdr:from>
    <xdr:to>
      <xdr:col>102</xdr:col>
      <xdr:colOff>165100</xdr:colOff>
      <xdr:row>74</xdr:row>
      <xdr:rowOff>86441</xdr:rowOff>
    </xdr:to>
    <xdr:sp macro="" textlink="">
      <xdr:nvSpPr>
        <xdr:cNvPr id="866" name="フローチャート: 判断 865"/>
        <xdr:cNvSpPr/>
      </xdr:nvSpPr>
      <xdr:spPr>
        <a:xfrm>
          <a:off x="19494500" y="1267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77568</xdr:rowOff>
    </xdr:from>
    <xdr:ext cx="534377" cy="259045"/>
    <xdr:sp macro="" textlink="">
      <xdr:nvSpPr>
        <xdr:cNvPr id="867" name="テキスト ボックス 866"/>
        <xdr:cNvSpPr txBox="1"/>
      </xdr:nvSpPr>
      <xdr:spPr>
        <a:xfrm>
          <a:off x="19278111" y="1276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170602</xdr:rowOff>
    </xdr:from>
    <xdr:to>
      <xdr:col>98</xdr:col>
      <xdr:colOff>38100</xdr:colOff>
      <xdr:row>75</xdr:row>
      <xdr:rowOff>100752</xdr:rowOff>
    </xdr:to>
    <xdr:sp macro="" textlink="">
      <xdr:nvSpPr>
        <xdr:cNvPr id="868" name="フローチャート: 判断 867"/>
        <xdr:cNvSpPr/>
      </xdr:nvSpPr>
      <xdr:spPr>
        <a:xfrm>
          <a:off x="18605500" y="128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91879</xdr:rowOff>
    </xdr:from>
    <xdr:ext cx="534377" cy="259045"/>
    <xdr:sp macro="" textlink="">
      <xdr:nvSpPr>
        <xdr:cNvPr id="869" name="テキスト ボックス 868"/>
        <xdr:cNvSpPr txBox="1"/>
      </xdr:nvSpPr>
      <xdr:spPr>
        <a:xfrm>
          <a:off x="18389111" y="1295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62154</xdr:rowOff>
    </xdr:from>
    <xdr:to>
      <xdr:col>116</xdr:col>
      <xdr:colOff>114300</xdr:colOff>
      <xdr:row>73</xdr:row>
      <xdr:rowOff>163754</xdr:rowOff>
    </xdr:to>
    <xdr:sp macro="" textlink="">
      <xdr:nvSpPr>
        <xdr:cNvPr id="875" name="楕円 874"/>
        <xdr:cNvSpPr/>
      </xdr:nvSpPr>
      <xdr:spPr>
        <a:xfrm>
          <a:off x="22110700" y="1257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85031</xdr:rowOff>
    </xdr:from>
    <xdr:ext cx="534377" cy="259045"/>
    <xdr:sp macro="" textlink="">
      <xdr:nvSpPr>
        <xdr:cNvPr id="876" name="繰出金該当値テキスト"/>
        <xdr:cNvSpPr txBox="1"/>
      </xdr:nvSpPr>
      <xdr:spPr>
        <a:xfrm>
          <a:off x="22212300" y="1242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89083</xdr:rowOff>
    </xdr:from>
    <xdr:to>
      <xdr:col>112</xdr:col>
      <xdr:colOff>38100</xdr:colOff>
      <xdr:row>74</xdr:row>
      <xdr:rowOff>19233</xdr:rowOff>
    </xdr:to>
    <xdr:sp macro="" textlink="">
      <xdr:nvSpPr>
        <xdr:cNvPr id="877" name="楕円 876"/>
        <xdr:cNvSpPr/>
      </xdr:nvSpPr>
      <xdr:spPr>
        <a:xfrm>
          <a:off x="21272500" y="126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35760</xdr:rowOff>
    </xdr:from>
    <xdr:ext cx="534377" cy="259045"/>
    <xdr:sp macro="" textlink="">
      <xdr:nvSpPr>
        <xdr:cNvPr id="878" name="テキスト ボックス 877"/>
        <xdr:cNvSpPr txBox="1"/>
      </xdr:nvSpPr>
      <xdr:spPr>
        <a:xfrm>
          <a:off x="21056111" y="1238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53970</xdr:rowOff>
    </xdr:from>
    <xdr:to>
      <xdr:col>107</xdr:col>
      <xdr:colOff>101600</xdr:colOff>
      <xdr:row>73</xdr:row>
      <xdr:rowOff>155570</xdr:rowOff>
    </xdr:to>
    <xdr:sp macro="" textlink="">
      <xdr:nvSpPr>
        <xdr:cNvPr id="879" name="楕円 878"/>
        <xdr:cNvSpPr/>
      </xdr:nvSpPr>
      <xdr:spPr>
        <a:xfrm>
          <a:off x="20383500" y="125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647</xdr:rowOff>
    </xdr:from>
    <xdr:ext cx="534377" cy="259045"/>
    <xdr:sp macro="" textlink="">
      <xdr:nvSpPr>
        <xdr:cNvPr id="880" name="テキスト ボックス 879"/>
        <xdr:cNvSpPr txBox="1"/>
      </xdr:nvSpPr>
      <xdr:spPr>
        <a:xfrm>
          <a:off x="20167111" y="1234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142484</xdr:rowOff>
    </xdr:from>
    <xdr:to>
      <xdr:col>102</xdr:col>
      <xdr:colOff>165100</xdr:colOff>
      <xdr:row>73</xdr:row>
      <xdr:rowOff>72634</xdr:rowOff>
    </xdr:to>
    <xdr:sp macro="" textlink="">
      <xdr:nvSpPr>
        <xdr:cNvPr id="881" name="楕円 880"/>
        <xdr:cNvSpPr/>
      </xdr:nvSpPr>
      <xdr:spPr>
        <a:xfrm>
          <a:off x="19494500" y="1248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89161</xdr:rowOff>
    </xdr:from>
    <xdr:ext cx="534377" cy="259045"/>
    <xdr:sp macro="" textlink="">
      <xdr:nvSpPr>
        <xdr:cNvPr id="882" name="テキスト ボックス 881"/>
        <xdr:cNvSpPr txBox="1"/>
      </xdr:nvSpPr>
      <xdr:spPr>
        <a:xfrm>
          <a:off x="19278111" y="1226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127716</xdr:rowOff>
    </xdr:from>
    <xdr:to>
      <xdr:col>98</xdr:col>
      <xdr:colOff>38100</xdr:colOff>
      <xdr:row>74</xdr:row>
      <xdr:rowOff>57866</xdr:rowOff>
    </xdr:to>
    <xdr:sp macro="" textlink="">
      <xdr:nvSpPr>
        <xdr:cNvPr id="883" name="楕円 882"/>
        <xdr:cNvSpPr/>
      </xdr:nvSpPr>
      <xdr:spPr>
        <a:xfrm>
          <a:off x="18605500" y="1264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74393</xdr:rowOff>
    </xdr:from>
    <xdr:ext cx="534377" cy="259045"/>
    <xdr:sp macro="" textlink="">
      <xdr:nvSpPr>
        <xdr:cNvPr id="884" name="テキスト ボックス 883"/>
        <xdr:cNvSpPr txBox="1"/>
      </xdr:nvSpPr>
      <xdr:spPr>
        <a:xfrm>
          <a:off x="18389111" y="1241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ea"/>
              <a:ea typeface="+mn-ea"/>
              <a:cs typeface="+mn-cs"/>
            </a:rPr>
            <a:t>　   歳出決算総額は、住民一人当たり</a:t>
          </a:r>
          <a:r>
            <a:rPr kumimoji="1" lang="en-US" altLang="ja-JP" sz="1100" b="0" i="0" baseline="0">
              <a:solidFill>
                <a:schemeClr val="dk1"/>
              </a:solidFill>
              <a:effectLst/>
              <a:latin typeface="+mn-ea"/>
              <a:ea typeface="+mn-ea"/>
              <a:cs typeface="+mn-cs"/>
            </a:rPr>
            <a:t>520,891</a:t>
          </a:r>
          <a:r>
            <a:rPr kumimoji="1" lang="ja-JP" altLang="ja-JP" sz="1100" b="0" i="0" baseline="0">
              <a:solidFill>
                <a:schemeClr val="dk1"/>
              </a:solidFill>
              <a:effectLst/>
              <a:latin typeface="+mn-ea"/>
              <a:ea typeface="+mn-ea"/>
              <a:cs typeface="+mn-cs"/>
            </a:rPr>
            <a:t>円であり、類似団体中高い方から</a:t>
          </a:r>
          <a:r>
            <a:rPr kumimoji="1" lang="en-US" altLang="ja-JP" sz="1100" b="0" i="0" baseline="0">
              <a:solidFill>
                <a:schemeClr val="dk1"/>
              </a:solidFill>
              <a:effectLst/>
              <a:latin typeface="+mn-ea"/>
              <a:ea typeface="+mn-ea"/>
              <a:cs typeface="+mn-cs"/>
            </a:rPr>
            <a:t>7</a:t>
          </a:r>
          <a:r>
            <a:rPr kumimoji="1" lang="ja-JP" altLang="ja-JP" sz="1100" b="0" i="0" baseline="0">
              <a:solidFill>
                <a:schemeClr val="dk1"/>
              </a:solidFill>
              <a:effectLst/>
              <a:latin typeface="+mn-ea"/>
              <a:ea typeface="+mn-ea"/>
              <a:cs typeface="+mn-cs"/>
            </a:rPr>
            <a:t>番目（類似団体加重平均は</a:t>
          </a:r>
          <a:r>
            <a:rPr kumimoji="1" lang="en-US" altLang="ja-JP" sz="1100" b="0" i="0" baseline="0">
              <a:solidFill>
                <a:sysClr val="windowText" lastClr="000000"/>
              </a:solidFill>
              <a:effectLst/>
              <a:latin typeface="+mn-ea"/>
              <a:ea typeface="+mn-ea"/>
              <a:cs typeface="+mn-cs"/>
            </a:rPr>
            <a:t>502,914</a:t>
          </a:r>
          <a:r>
            <a:rPr kumimoji="1" lang="ja-JP" altLang="ja-JP" sz="1100" b="0" i="0" baseline="0">
              <a:solidFill>
                <a:sysClr val="windowText" lastClr="000000"/>
              </a:solidFill>
              <a:effectLst/>
              <a:latin typeface="+mn-ea"/>
              <a:ea typeface="+mn-ea"/>
              <a:cs typeface="+mn-cs"/>
            </a:rPr>
            <a:t>円</a:t>
          </a:r>
          <a:r>
            <a:rPr kumimoji="1" lang="ja-JP" altLang="ja-JP" sz="1100" b="0" i="0" baseline="0">
              <a:solidFill>
                <a:schemeClr val="dk1"/>
              </a:solidFill>
              <a:effectLst/>
              <a:latin typeface="+mn-ea"/>
              <a:ea typeface="+mn-ea"/>
              <a:cs typeface="+mn-cs"/>
            </a:rPr>
            <a:t>）となる。類似団体平均と比べて人件費や公債費などが高い水準にあることが要因である。</a:t>
          </a:r>
          <a:endParaRPr lang="ja-JP" altLang="ja-JP" sz="1100">
            <a:effectLst/>
            <a:latin typeface="+mn-ea"/>
            <a:ea typeface="+mn-ea"/>
          </a:endParaRPr>
        </a:p>
        <a:p>
          <a:r>
            <a:rPr kumimoji="1" lang="ja-JP" altLang="ja-JP" sz="1100">
              <a:solidFill>
                <a:schemeClr val="dk1"/>
              </a:solidFill>
              <a:effectLst/>
              <a:latin typeface="+mn-ea"/>
              <a:ea typeface="+mn-ea"/>
              <a:cs typeface="+mn-cs"/>
            </a:rPr>
            <a:t>　人件費は、住民一人当たり</a:t>
          </a:r>
          <a:r>
            <a:rPr kumimoji="1" lang="en-US" altLang="ja-JP" sz="1100">
              <a:solidFill>
                <a:schemeClr val="dk1"/>
              </a:solidFill>
              <a:effectLst/>
              <a:latin typeface="+mn-ea"/>
              <a:ea typeface="+mn-ea"/>
              <a:cs typeface="+mn-cs"/>
            </a:rPr>
            <a:t>120,111</a:t>
          </a:r>
          <a:r>
            <a:rPr kumimoji="1" lang="ja-JP" altLang="ja-JP" sz="1100">
              <a:solidFill>
                <a:schemeClr val="dk1"/>
              </a:solidFill>
              <a:effectLst/>
              <a:latin typeface="+mn-ea"/>
              <a:ea typeface="+mn-ea"/>
              <a:cs typeface="+mn-cs"/>
            </a:rPr>
            <a:t>円であり、県費負担教職員制度の権限移譲に伴い大きく増加している。</a:t>
          </a:r>
          <a:r>
            <a:rPr kumimoji="1" lang="ja-JP" altLang="ja-JP" sz="1100">
              <a:solidFill>
                <a:sysClr val="windowText" lastClr="000000"/>
              </a:solidFill>
              <a:effectLst/>
              <a:latin typeface="+mn-ea"/>
              <a:ea typeface="+mn-ea"/>
              <a:cs typeface="+mn-cs"/>
            </a:rPr>
            <a:t>人口千人当たり職員数が類似団体平均と比べ</a:t>
          </a:r>
          <a:r>
            <a:rPr kumimoji="1" lang="en-US" altLang="ja-JP" sz="1100">
              <a:solidFill>
                <a:sysClr val="windowText" lastClr="000000"/>
              </a:solidFill>
              <a:effectLst/>
              <a:latin typeface="+mn-ea"/>
              <a:ea typeface="+mn-ea"/>
              <a:cs typeface="+mn-cs"/>
            </a:rPr>
            <a:t>1.11</a:t>
          </a:r>
          <a:r>
            <a:rPr kumimoji="1" lang="ja-JP" altLang="ja-JP" sz="1100">
              <a:solidFill>
                <a:sysClr val="windowText" lastClr="000000"/>
              </a:solidFill>
              <a:effectLst/>
              <a:latin typeface="+mn-ea"/>
              <a:ea typeface="+mn-ea"/>
              <a:cs typeface="+mn-cs"/>
            </a:rPr>
            <a:t>人多いこと、職員の平均年齢（平成</a:t>
          </a:r>
          <a:r>
            <a:rPr kumimoji="1" lang="en-US" altLang="ja-JP" sz="1100">
              <a:solidFill>
                <a:sysClr val="windowText" lastClr="000000"/>
              </a:solidFill>
              <a:effectLst/>
              <a:latin typeface="+mn-ea"/>
              <a:ea typeface="+mn-ea"/>
              <a:cs typeface="+mn-cs"/>
            </a:rPr>
            <a:t>30.4</a:t>
          </a:r>
          <a:r>
            <a:rPr kumimoji="1" lang="ja-JP" altLang="ja-JP" sz="1100">
              <a:solidFill>
                <a:sysClr val="windowText" lastClr="000000"/>
              </a:solidFill>
              <a:effectLst/>
              <a:latin typeface="+mn-ea"/>
              <a:ea typeface="+mn-ea"/>
              <a:cs typeface="+mn-cs"/>
            </a:rPr>
            <a:t>月時点類似団体中</a:t>
          </a:r>
          <a:r>
            <a:rPr kumimoji="1" lang="en-US" altLang="ja-JP" sz="1100">
              <a:solidFill>
                <a:sysClr val="windowText" lastClr="000000"/>
              </a:solidFill>
              <a:effectLst/>
              <a:latin typeface="+mn-ea"/>
              <a:ea typeface="+mn-ea"/>
              <a:cs typeface="+mn-cs"/>
            </a:rPr>
            <a:t>4</a:t>
          </a:r>
          <a:r>
            <a:rPr kumimoji="1" lang="ja-JP" altLang="ja-JP" sz="1100">
              <a:solidFill>
                <a:sysClr val="windowText" lastClr="000000"/>
              </a:solidFill>
              <a:effectLst/>
              <a:latin typeface="+mn-ea"/>
              <a:ea typeface="+mn-ea"/>
              <a:cs typeface="+mn-cs"/>
            </a:rPr>
            <a:t>位）や労務職員の給与月額（平成</a:t>
          </a:r>
          <a:r>
            <a:rPr kumimoji="1" lang="en-US" altLang="ja-JP" sz="1100">
              <a:solidFill>
                <a:sysClr val="windowText" lastClr="000000"/>
              </a:solidFill>
              <a:effectLst/>
              <a:latin typeface="+mn-ea"/>
              <a:ea typeface="+mn-ea"/>
              <a:cs typeface="+mn-cs"/>
            </a:rPr>
            <a:t>30.4</a:t>
          </a:r>
          <a:r>
            <a:rPr kumimoji="1" lang="ja-JP" altLang="ja-JP" sz="1100">
              <a:solidFill>
                <a:sysClr val="windowText" lastClr="000000"/>
              </a:solidFill>
              <a:effectLst/>
              <a:latin typeface="+mn-ea"/>
              <a:ea typeface="+mn-ea"/>
              <a:cs typeface="+mn-cs"/>
            </a:rPr>
            <a:t>月時点類似団体中</a:t>
          </a:r>
          <a:r>
            <a:rPr kumimoji="1" lang="en-US" altLang="ja-JP" sz="1100">
              <a:solidFill>
                <a:sysClr val="windowText" lastClr="000000"/>
              </a:solidFill>
              <a:effectLst/>
              <a:latin typeface="+mn-ea"/>
              <a:ea typeface="+mn-ea"/>
              <a:cs typeface="+mn-cs"/>
            </a:rPr>
            <a:t>6</a:t>
          </a:r>
          <a:r>
            <a:rPr kumimoji="1" lang="ja-JP" altLang="ja-JP" sz="1100">
              <a:solidFill>
                <a:sysClr val="windowText" lastClr="000000"/>
              </a:solidFill>
              <a:effectLst/>
              <a:latin typeface="+mn-ea"/>
              <a:ea typeface="+mn-ea"/>
              <a:cs typeface="+mn-cs"/>
            </a:rPr>
            <a:t>位）が類似団体に比べ高い水準にあることが要因である。</a:t>
          </a:r>
          <a:endParaRPr lang="ja-JP" altLang="ja-JP" sz="1100">
            <a:solidFill>
              <a:sysClr val="windowText" lastClr="000000"/>
            </a:solidFill>
            <a:effectLst/>
            <a:latin typeface="+mn-ea"/>
            <a:ea typeface="+mn-ea"/>
          </a:endParaRPr>
        </a:p>
        <a:p>
          <a:r>
            <a:rPr kumimoji="1" lang="ja-JP" altLang="ja-JP" sz="1100">
              <a:solidFill>
                <a:schemeClr val="dk1"/>
              </a:solidFill>
              <a:effectLst/>
              <a:latin typeface="+mn-ea"/>
              <a:ea typeface="+mn-ea"/>
              <a:cs typeface="+mn-cs"/>
            </a:rPr>
            <a:t>　公債費は、住民一人当たり</a:t>
          </a:r>
          <a:r>
            <a:rPr kumimoji="1" lang="en-US" altLang="ja-JP" sz="1100">
              <a:solidFill>
                <a:schemeClr val="dk1"/>
              </a:solidFill>
              <a:effectLst/>
              <a:latin typeface="+mn-ea"/>
              <a:ea typeface="+mn-ea"/>
              <a:cs typeface="+mn-cs"/>
            </a:rPr>
            <a:t>67,703</a:t>
          </a:r>
          <a:r>
            <a:rPr kumimoji="1" lang="ja-JP" altLang="ja-JP" sz="1100">
              <a:solidFill>
                <a:schemeClr val="dk1"/>
              </a:solidFill>
              <a:effectLst/>
              <a:latin typeface="+mn-ea"/>
              <a:ea typeface="+mn-ea"/>
              <a:cs typeface="+mn-cs"/>
            </a:rPr>
            <a:t>円であり、類似団体平均</a:t>
          </a:r>
          <a:r>
            <a:rPr kumimoji="1" lang="ja-JP" altLang="en-US" sz="1100">
              <a:solidFill>
                <a:schemeClr val="dk1"/>
              </a:solidFill>
              <a:effectLst/>
              <a:latin typeface="+mn-ea"/>
              <a:ea typeface="+mn-ea"/>
              <a:cs typeface="+mn-cs"/>
            </a:rPr>
            <a:t>と比較して、近づいてはいるものの未だ</a:t>
          </a:r>
          <a:r>
            <a:rPr kumimoji="1" lang="ja-JP" altLang="ja-JP" sz="1100">
              <a:solidFill>
                <a:schemeClr val="dk1"/>
              </a:solidFill>
              <a:effectLst/>
              <a:latin typeface="+mn-ea"/>
              <a:ea typeface="+mn-ea"/>
              <a:cs typeface="+mn-cs"/>
            </a:rPr>
            <a:t>高い水準にある。</a:t>
          </a:r>
          <a:r>
            <a:rPr lang="ja-JP" altLang="ja-JP" sz="1100">
              <a:solidFill>
                <a:sysClr val="windowText" lastClr="000000"/>
              </a:solidFill>
              <a:effectLst/>
              <a:latin typeface="+mn-ea"/>
              <a:ea typeface="+mn-ea"/>
              <a:cs typeface="+mn-cs"/>
            </a:rPr>
            <a:t>平成</a:t>
          </a:r>
          <a:r>
            <a:rPr lang="en-US" altLang="ja-JP" sz="1100">
              <a:solidFill>
                <a:sysClr val="windowText" lastClr="000000"/>
              </a:solidFill>
              <a:effectLst/>
              <a:latin typeface="+mn-ea"/>
              <a:ea typeface="+mn-ea"/>
              <a:cs typeface="+mn-cs"/>
            </a:rPr>
            <a:t>30</a:t>
          </a:r>
          <a:r>
            <a:rPr lang="ja-JP" altLang="ja-JP" sz="1100">
              <a:solidFill>
                <a:sysClr val="windowText" lastClr="000000"/>
              </a:solidFill>
              <a:effectLst/>
              <a:latin typeface="+mn-ea"/>
              <a:ea typeface="+mn-ea"/>
              <a:cs typeface="+mn-cs"/>
            </a:rPr>
            <a:t>年度の一般会計における元利償還額は</a:t>
          </a:r>
          <a:r>
            <a:rPr lang="en-US" altLang="ja-JP" sz="1100">
              <a:solidFill>
                <a:sysClr val="windowText" lastClr="000000"/>
              </a:solidFill>
              <a:effectLst/>
              <a:latin typeface="+mn-ea"/>
              <a:ea typeface="+mn-ea"/>
              <a:cs typeface="+mn-cs"/>
            </a:rPr>
            <a:t>154</a:t>
          </a:r>
          <a:r>
            <a:rPr lang="ja-JP" altLang="ja-JP" sz="1100">
              <a:solidFill>
                <a:sysClr val="windowText" lastClr="000000"/>
              </a:solidFill>
              <a:effectLst/>
              <a:latin typeface="+mn-ea"/>
              <a:ea typeface="+mn-ea"/>
              <a:cs typeface="+mn-cs"/>
            </a:rPr>
            <a:t>億円であり、平成</a:t>
          </a:r>
          <a:r>
            <a:rPr lang="en-US" altLang="ja-JP" sz="1100">
              <a:solidFill>
                <a:sysClr val="windowText" lastClr="000000"/>
              </a:solidFill>
              <a:effectLst/>
              <a:latin typeface="+mn-ea"/>
              <a:ea typeface="+mn-ea"/>
              <a:cs typeface="+mn-cs"/>
            </a:rPr>
            <a:t>29</a:t>
          </a:r>
          <a:r>
            <a:rPr lang="ja-JP" altLang="ja-JP" sz="1100">
              <a:solidFill>
                <a:sysClr val="windowText" lastClr="000000"/>
              </a:solidFill>
              <a:effectLst/>
              <a:latin typeface="+mn-ea"/>
              <a:ea typeface="+mn-ea"/>
              <a:cs typeface="+mn-cs"/>
            </a:rPr>
            <a:t>年度末時点の震災関連市債残高は</a:t>
          </a:r>
          <a:r>
            <a:rPr lang="en-US" altLang="ja-JP" sz="1100">
              <a:solidFill>
                <a:sysClr val="windowText" lastClr="000000"/>
              </a:solidFill>
              <a:effectLst/>
              <a:latin typeface="+mn-ea"/>
              <a:ea typeface="+mn-ea"/>
              <a:cs typeface="+mn-cs"/>
            </a:rPr>
            <a:t>1,114</a:t>
          </a:r>
          <a:r>
            <a:rPr lang="ja-JP" altLang="ja-JP" sz="1100">
              <a:solidFill>
                <a:sysClr val="windowText" lastClr="000000"/>
              </a:solidFill>
              <a:effectLst/>
              <a:latin typeface="+mn-ea"/>
              <a:ea typeface="+mn-ea"/>
              <a:cs typeface="+mn-cs"/>
            </a:rPr>
            <a:t>億円あることなど、震災関連の市債償還の影響が大きい。</a:t>
          </a:r>
          <a:endParaRPr lang="ja-JP" altLang="ja-JP" sz="1100">
            <a:solidFill>
              <a:sysClr val="windowText" lastClr="000000"/>
            </a:solidFill>
            <a:effectLst/>
            <a:latin typeface="+mn-ea"/>
            <a:ea typeface="+mn-ea"/>
          </a:endParaRPr>
        </a:p>
        <a:p>
          <a:pPr eaLnBrk="1" fontAlgn="auto" latinLnBrk="0" hangingPunct="1"/>
          <a:r>
            <a:rPr kumimoji="1" lang="ja-JP" altLang="ja-JP" sz="1100">
              <a:solidFill>
                <a:schemeClr val="dk1"/>
              </a:solidFill>
              <a:effectLst/>
              <a:latin typeface="+mn-ea"/>
              <a:ea typeface="+mn-ea"/>
              <a:cs typeface="+mn-cs"/>
            </a:rPr>
            <a:t>　今後も「神戸市行財政改革</a:t>
          </a:r>
          <a:r>
            <a:rPr kumimoji="1" lang="en-US" altLang="ja-JP" sz="1100">
              <a:solidFill>
                <a:schemeClr val="dk1"/>
              </a:solidFill>
              <a:effectLst/>
              <a:latin typeface="+mn-ea"/>
              <a:ea typeface="+mn-ea"/>
              <a:cs typeface="+mn-cs"/>
            </a:rPr>
            <a:t>2020</a:t>
          </a:r>
          <a:r>
            <a:rPr kumimoji="1" lang="ja-JP" altLang="ja-JP" sz="1100">
              <a:solidFill>
                <a:schemeClr val="dk1"/>
              </a:solidFill>
              <a:effectLst/>
              <a:latin typeface="+mn-ea"/>
              <a:ea typeface="+mn-ea"/>
              <a:cs typeface="+mn-cs"/>
            </a:rPr>
            <a:t>」に基づき、効率的かつ適正な職員配置、組織体制の構築を行ってくとともに、事務事業の見直しに取り組んでいく</a:t>
          </a:r>
          <a:r>
            <a:rPr lang="ja-JP" altLang="ja-JP" sz="1100">
              <a:solidFill>
                <a:schemeClr val="dk1"/>
              </a:solidFill>
              <a:effectLst/>
              <a:latin typeface="+mn-ea"/>
              <a:ea typeface="+mn-ea"/>
              <a:cs typeface="+mn-cs"/>
            </a:rPr>
            <a:t>。</a:t>
          </a:r>
          <a:endParaRPr lang="ja-JP" altLang="ja-JP" sz="11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兵庫県神戸市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1,538,025
1,489,820
557.02
816,166,200
801,142,891
2,039,686
438,756,055
1,095,733,561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71.0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13970</xdr:rowOff>
    </xdr:from>
    <xdr:to>
      <xdr:col>24</xdr:col>
      <xdr:colOff>62865</xdr:colOff>
      <xdr:row>39</xdr:row>
      <xdr:rowOff>97246</xdr:rowOff>
    </xdr:to>
    <xdr:cxnSp macro="">
      <xdr:nvCxnSpPr>
        <xdr:cNvPr id="58" name="直線コネクタ 57"/>
        <xdr:cNvCxnSpPr/>
      </xdr:nvCxnSpPr>
      <xdr:spPr>
        <a:xfrm flipV="1">
          <a:off x="4633595" y="5328920"/>
          <a:ext cx="127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101073</xdr:rowOff>
    </xdr:from>
    <xdr:ext cx="378565" cy="259045"/>
    <xdr:sp macro="" textlink="">
      <xdr:nvSpPr>
        <xdr:cNvPr id="59" name="議会費最小値テキスト"/>
        <xdr:cNvSpPr txBox="1"/>
      </xdr:nvSpPr>
      <xdr:spPr>
        <a:xfrm>
          <a:off x="4686300" y="6787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97246</xdr:rowOff>
    </xdr:from>
    <xdr:to>
      <xdr:col>24</xdr:col>
      <xdr:colOff>152400</xdr:colOff>
      <xdr:row>39</xdr:row>
      <xdr:rowOff>97246</xdr:rowOff>
    </xdr:to>
    <xdr:cxnSp macro="">
      <xdr:nvCxnSpPr>
        <xdr:cNvPr id="60" name="直線コネクタ 59"/>
        <xdr:cNvCxnSpPr/>
      </xdr:nvCxnSpPr>
      <xdr:spPr>
        <a:xfrm>
          <a:off x="4546600" y="6783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132097</xdr:rowOff>
    </xdr:from>
    <xdr:ext cx="469744" cy="259045"/>
    <xdr:sp macro="" textlink="">
      <xdr:nvSpPr>
        <xdr:cNvPr id="61" name="議会費最大値テキスト"/>
        <xdr:cNvSpPr txBox="1"/>
      </xdr:nvSpPr>
      <xdr:spPr>
        <a:xfrm>
          <a:off x="4686300" y="510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13970</xdr:rowOff>
    </xdr:from>
    <xdr:to>
      <xdr:col>24</xdr:col>
      <xdr:colOff>152400</xdr:colOff>
      <xdr:row>31</xdr:row>
      <xdr:rowOff>13970</xdr:rowOff>
    </xdr:to>
    <xdr:cxnSp macro="">
      <xdr:nvCxnSpPr>
        <xdr:cNvPr id="62" name="直線コネクタ 61"/>
        <xdr:cNvCxnSpPr/>
      </xdr:nvCxnSpPr>
      <xdr:spPr>
        <a:xfrm>
          <a:off x="4546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33564</xdr:rowOff>
    </xdr:from>
    <xdr:to>
      <xdr:col>24</xdr:col>
      <xdr:colOff>63500</xdr:colOff>
      <xdr:row>34</xdr:row>
      <xdr:rowOff>84183</xdr:rowOff>
    </xdr:to>
    <xdr:cxnSp macro="">
      <xdr:nvCxnSpPr>
        <xdr:cNvPr id="63" name="直線コネクタ 62"/>
        <xdr:cNvCxnSpPr/>
      </xdr:nvCxnSpPr>
      <xdr:spPr>
        <a:xfrm flipV="1">
          <a:off x="3797300" y="5862864"/>
          <a:ext cx="8382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119578</xdr:rowOff>
    </xdr:from>
    <xdr:ext cx="469744" cy="259045"/>
    <xdr:sp macro="" textlink="">
      <xdr:nvSpPr>
        <xdr:cNvPr id="64" name="議会費平均値テキスト"/>
        <xdr:cNvSpPr txBox="1"/>
      </xdr:nvSpPr>
      <xdr:spPr>
        <a:xfrm>
          <a:off x="4686300" y="61203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141151</xdr:rowOff>
    </xdr:from>
    <xdr:to>
      <xdr:col>24</xdr:col>
      <xdr:colOff>114300</xdr:colOff>
      <xdr:row>36</xdr:row>
      <xdr:rowOff>71301</xdr:rowOff>
    </xdr:to>
    <xdr:sp macro="" textlink="">
      <xdr:nvSpPr>
        <xdr:cNvPr id="65" name="フローチャート: 判断 64"/>
        <xdr:cNvSpPr/>
      </xdr:nvSpPr>
      <xdr:spPr>
        <a:xfrm>
          <a:off x="45847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76019</xdr:rowOff>
    </xdr:from>
    <xdr:to>
      <xdr:col>19</xdr:col>
      <xdr:colOff>177800</xdr:colOff>
      <xdr:row>34</xdr:row>
      <xdr:rowOff>84183</xdr:rowOff>
    </xdr:to>
    <xdr:cxnSp macro="">
      <xdr:nvCxnSpPr>
        <xdr:cNvPr id="66" name="直線コネクタ 65"/>
        <xdr:cNvCxnSpPr/>
      </xdr:nvCxnSpPr>
      <xdr:spPr>
        <a:xfrm>
          <a:off x="2908300" y="590531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128089</xdr:rowOff>
    </xdr:from>
    <xdr:to>
      <xdr:col>20</xdr:col>
      <xdr:colOff>38100</xdr:colOff>
      <xdr:row>36</xdr:row>
      <xdr:rowOff>58239</xdr:rowOff>
    </xdr:to>
    <xdr:sp macro="" textlink="">
      <xdr:nvSpPr>
        <xdr:cNvPr id="67" name="フローチャート: 判断 66"/>
        <xdr:cNvSpPr/>
      </xdr:nvSpPr>
      <xdr:spPr>
        <a:xfrm>
          <a:off x="3746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49366</xdr:rowOff>
    </xdr:from>
    <xdr:ext cx="469744" cy="259045"/>
    <xdr:sp macro="" textlink="">
      <xdr:nvSpPr>
        <xdr:cNvPr id="68" name="テキスト ボックス 67"/>
        <xdr:cNvSpPr txBox="1"/>
      </xdr:nvSpPr>
      <xdr:spPr>
        <a:xfrm>
          <a:off x="3562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136434</xdr:rowOff>
    </xdr:from>
    <xdr:to>
      <xdr:col>15</xdr:col>
      <xdr:colOff>50800</xdr:colOff>
      <xdr:row>34</xdr:row>
      <xdr:rowOff>76019</xdr:rowOff>
    </xdr:to>
    <xdr:cxnSp macro="">
      <xdr:nvCxnSpPr>
        <xdr:cNvPr id="69" name="直線コネクタ 68"/>
        <xdr:cNvCxnSpPr/>
      </xdr:nvCxnSpPr>
      <xdr:spPr>
        <a:xfrm>
          <a:off x="2019300" y="5794284"/>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118292</xdr:rowOff>
    </xdr:from>
    <xdr:to>
      <xdr:col>15</xdr:col>
      <xdr:colOff>101600</xdr:colOff>
      <xdr:row>36</xdr:row>
      <xdr:rowOff>48442</xdr:rowOff>
    </xdr:to>
    <xdr:sp macro="" textlink="">
      <xdr:nvSpPr>
        <xdr:cNvPr id="70" name="フローチャート: 判断 69"/>
        <xdr:cNvSpPr/>
      </xdr:nvSpPr>
      <xdr:spPr>
        <a:xfrm>
          <a:off x="2857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39569</xdr:rowOff>
    </xdr:from>
    <xdr:ext cx="469744" cy="259045"/>
    <xdr:sp macro="" textlink="">
      <xdr:nvSpPr>
        <xdr:cNvPr id="71" name="テキスト ボックス 70"/>
        <xdr:cNvSpPr txBox="1"/>
      </xdr:nvSpPr>
      <xdr:spPr>
        <a:xfrm>
          <a:off x="2673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136434</xdr:rowOff>
    </xdr:from>
    <xdr:to>
      <xdr:col>10</xdr:col>
      <xdr:colOff>114300</xdr:colOff>
      <xdr:row>34</xdr:row>
      <xdr:rowOff>31931</xdr:rowOff>
    </xdr:to>
    <xdr:cxnSp macro="">
      <xdr:nvCxnSpPr>
        <xdr:cNvPr id="72" name="直線コネクタ 71"/>
        <xdr:cNvCxnSpPr/>
      </xdr:nvCxnSpPr>
      <xdr:spPr>
        <a:xfrm flipV="1">
          <a:off x="1130300" y="5794284"/>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39914</xdr:rowOff>
    </xdr:from>
    <xdr:to>
      <xdr:col>10</xdr:col>
      <xdr:colOff>165100</xdr:colOff>
      <xdr:row>35</xdr:row>
      <xdr:rowOff>141514</xdr:rowOff>
    </xdr:to>
    <xdr:sp macro="" textlink="">
      <xdr:nvSpPr>
        <xdr:cNvPr id="73" name="フローチャート: 判断 72"/>
        <xdr:cNvSpPr/>
      </xdr:nvSpPr>
      <xdr:spPr>
        <a:xfrm>
          <a:off x="1968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132641</xdr:rowOff>
    </xdr:from>
    <xdr:ext cx="469744" cy="259045"/>
    <xdr:sp macro="" textlink="">
      <xdr:nvSpPr>
        <xdr:cNvPr id="74" name="テキスト ボックス 73"/>
        <xdr:cNvSpPr txBox="1"/>
      </xdr:nvSpPr>
      <xdr:spPr>
        <a:xfrm>
          <a:off x="1784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95431</xdr:rowOff>
    </xdr:from>
    <xdr:to>
      <xdr:col>6</xdr:col>
      <xdr:colOff>38100</xdr:colOff>
      <xdr:row>36</xdr:row>
      <xdr:rowOff>25581</xdr:rowOff>
    </xdr:to>
    <xdr:sp macro="" textlink="">
      <xdr:nvSpPr>
        <xdr:cNvPr id="75" name="フローチャート: 判断 74"/>
        <xdr:cNvSpPr/>
      </xdr:nvSpPr>
      <xdr:spPr>
        <a:xfrm>
          <a:off x="1079500" y="609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16708</xdr:rowOff>
    </xdr:from>
    <xdr:ext cx="469744" cy="259045"/>
    <xdr:sp macro="" textlink="">
      <xdr:nvSpPr>
        <xdr:cNvPr id="76" name="テキスト ボックス 75"/>
        <xdr:cNvSpPr txBox="1"/>
      </xdr:nvSpPr>
      <xdr:spPr>
        <a:xfrm>
          <a:off x="895428" y="618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154214</xdr:rowOff>
    </xdr:from>
    <xdr:to>
      <xdr:col>24</xdr:col>
      <xdr:colOff>114300</xdr:colOff>
      <xdr:row>34</xdr:row>
      <xdr:rowOff>84364</xdr:rowOff>
    </xdr:to>
    <xdr:sp macro="" textlink="">
      <xdr:nvSpPr>
        <xdr:cNvPr id="82" name="楕円 81"/>
        <xdr:cNvSpPr/>
      </xdr:nvSpPr>
      <xdr:spPr>
        <a:xfrm>
          <a:off x="45847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5641</xdr:rowOff>
    </xdr:from>
    <xdr:ext cx="469744" cy="259045"/>
    <xdr:sp macro="" textlink="">
      <xdr:nvSpPr>
        <xdr:cNvPr id="83" name="議会費該当値テキスト"/>
        <xdr:cNvSpPr txBox="1"/>
      </xdr:nvSpPr>
      <xdr:spPr>
        <a:xfrm>
          <a:off x="4686300" y="566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33383</xdr:rowOff>
    </xdr:from>
    <xdr:to>
      <xdr:col>20</xdr:col>
      <xdr:colOff>38100</xdr:colOff>
      <xdr:row>34</xdr:row>
      <xdr:rowOff>134983</xdr:rowOff>
    </xdr:to>
    <xdr:sp macro="" textlink="">
      <xdr:nvSpPr>
        <xdr:cNvPr id="84" name="楕円 83"/>
        <xdr:cNvSpPr/>
      </xdr:nvSpPr>
      <xdr:spPr>
        <a:xfrm>
          <a:off x="3746500" y="58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151510</xdr:rowOff>
    </xdr:from>
    <xdr:ext cx="469744" cy="259045"/>
    <xdr:sp macro="" textlink="">
      <xdr:nvSpPr>
        <xdr:cNvPr id="85" name="テキスト ボックス 84"/>
        <xdr:cNvSpPr txBox="1"/>
      </xdr:nvSpPr>
      <xdr:spPr>
        <a:xfrm>
          <a:off x="3562428" y="563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25219</xdr:rowOff>
    </xdr:from>
    <xdr:to>
      <xdr:col>15</xdr:col>
      <xdr:colOff>101600</xdr:colOff>
      <xdr:row>34</xdr:row>
      <xdr:rowOff>126819</xdr:rowOff>
    </xdr:to>
    <xdr:sp macro="" textlink="">
      <xdr:nvSpPr>
        <xdr:cNvPr id="86" name="楕円 85"/>
        <xdr:cNvSpPr/>
      </xdr:nvSpPr>
      <xdr:spPr>
        <a:xfrm>
          <a:off x="2857500" y="585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143346</xdr:rowOff>
    </xdr:from>
    <xdr:ext cx="469744" cy="259045"/>
    <xdr:sp macro="" textlink="">
      <xdr:nvSpPr>
        <xdr:cNvPr id="87" name="テキスト ボックス 86"/>
        <xdr:cNvSpPr txBox="1"/>
      </xdr:nvSpPr>
      <xdr:spPr>
        <a:xfrm>
          <a:off x="2673428" y="562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85634</xdr:rowOff>
    </xdr:from>
    <xdr:to>
      <xdr:col>10</xdr:col>
      <xdr:colOff>165100</xdr:colOff>
      <xdr:row>34</xdr:row>
      <xdr:rowOff>15784</xdr:rowOff>
    </xdr:to>
    <xdr:sp macro="" textlink="">
      <xdr:nvSpPr>
        <xdr:cNvPr id="88" name="楕円 87"/>
        <xdr:cNvSpPr/>
      </xdr:nvSpPr>
      <xdr:spPr>
        <a:xfrm>
          <a:off x="1968500" y="574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32311</xdr:rowOff>
    </xdr:from>
    <xdr:ext cx="469744" cy="259045"/>
    <xdr:sp macro="" textlink="">
      <xdr:nvSpPr>
        <xdr:cNvPr id="89" name="テキスト ボックス 88"/>
        <xdr:cNvSpPr txBox="1"/>
      </xdr:nvSpPr>
      <xdr:spPr>
        <a:xfrm>
          <a:off x="1784428" y="551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152581</xdr:rowOff>
    </xdr:from>
    <xdr:to>
      <xdr:col>6</xdr:col>
      <xdr:colOff>38100</xdr:colOff>
      <xdr:row>34</xdr:row>
      <xdr:rowOff>82731</xdr:rowOff>
    </xdr:to>
    <xdr:sp macro="" textlink="">
      <xdr:nvSpPr>
        <xdr:cNvPr id="90" name="楕円 89"/>
        <xdr:cNvSpPr/>
      </xdr:nvSpPr>
      <xdr:spPr>
        <a:xfrm>
          <a:off x="1079500" y="58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99258</xdr:rowOff>
    </xdr:from>
    <xdr:ext cx="469744" cy="259045"/>
    <xdr:sp macro="" textlink="">
      <xdr:nvSpPr>
        <xdr:cNvPr id="91" name="テキスト ボックス 90"/>
        <xdr:cNvSpPr txBox="1"/>
      </xdr:nvSpPr>
      <xdr:spPr>
        <a:xfrm>
          <a:off x="895428" y="558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101570</xdr:rowOff>
    </xdr:from>
    <xdr:to>
      <xdr:col>24</xdr:col>
      <xdr:colOff>62865</xdr:colOff>
      <xdr:row>57</xdr:row>
      <xdr:rowOff>156388</xdr:rowOff>
    </xdr:to>
    <xdr:cxnSp macro="">
      <xdr:nvCxnSpPr>
        <xdr:cNvPr id="114" name="直線コネクタ 113"/>
        <xdr:cNvCxnSpPr/>
      </xdr:nvCxnSpPr>
      <xdr:spPr>
        <a:xfrm flipV="1">
          <a:off x="4633595" y="8845520"/>
          <a:ext cx="1270" cy="1083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160215</xdr:rowOff>
    </xdr:from>
    <xdr:ext cx="534377" cy="259045"/>
    <xdr:sp macro="" textlink="">
      <xdr:nvSpPr>
        <xdr:cNvPr id="115" name="総務費最小値テキスト"/>
        <xdr:cNvSpPr txBox="1"/>
      </xdr:nvSpPr>
      <xdr:spPr>
        <a:xfrm>
          <a:off x="4686300" y="993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156388</xdr:rowOff>
    </xdr:from>
    <xdr:to>
      <xdr:col>24</xdr:col>
      <xdr:colOff>152400</xdr:colOff>
      <xdr:row>57</xdr:row>
      <xdr:rowOff>156388</xdr:rowOff>
    </xdr:to>
    <xdr:cxnSp macro="">
      <xdr:nvCxnSpPr>
        <xdr:cNvPr id="116" name="直線コネクタ 115"/>
        <xdr:cNvCxnSpPr/>
      </xdr:nvCxnSpPr>
      <xdr:spPr>
        <a:xfrm>
          <a:off x="4546600" y="992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48247</xdr:rowOff>
    </xdr:from>
    <xdr:ext cx="534377" cy="259045"/>
    <xdr:sp macro="" textlink="">
      <xdr:nvSpPr>
        <xdr:cNvPr id="117" name="総務費最大値テキスト"/>
        <xdr:cNvSpPr txBox="1"/>
      </xdr:nvSpPr>
      <xdr:spPr>
        <a:xfrm>
          <a:off x="4686300" y="8620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101570</xdr:rowOff>
    </xdr:from>
    <xdr:to>
      <xdr:col>24</xdr:col>
      <xdr:colOff>152400</xdr:colOff>
      <xdr:row>51</xdr:row>
      <xdr:rowOff>101570</xdr:rowOff>
    </xdr:to>
    <xdr:cxnSp macro="">
      <xdr:nvCxnSpPr>
        <xdr:cNvPr id="118" name="直線コネクタ 117"/>
        <xdr:cNvCxnSpPr/>
      </xdr:nvCxnSpPr>
      <xdr:spPr>
        <a:xfrm>
          <a:off x="4546600" y="884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77018</xdr:rowOff>
    </xdr:from>
    <xdr:to>
      <xdr:col>24</xdr:col>
      <xdr:colOff>63500</xdr:colOff>
      <xdr:row>55</xdr:row>
      <xdr:rowOff>144089</xdr:rowOff>
    </xdr:to>
    <xdr:cxnSp macro="">
      <xdr:nvCxnSpPr>
        <xdr:cNvPr id="119" name="直線コネクタ 118"/>
        <xdr:cNvCxnSpPr/>
      </xdr:nvCxnSpPr>
      <xdr:spPr>
        <a:xfrm flipV="1">
          <a:off x="3797300" y="9506768"/>
          <a:ext cx="838200" cy="67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23995</xdr:rowOff>
    </xdr:from>
    <xdr:ext cx="534377" cy="259045"/>
    <xdr:sp macro="" textlink="">
      <xdr:nvSpPr>
        <xdr:cNvPr id="120" name="総務費平均値テキスト"/>
        <xdr:cNvSpPr txBox="1"/>
      </xdr:nvSpPr>
      <xdr:spPr>
        <a:xfrm>
          <a:off x="4686300" y="92822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1118</xdr:rowOff>
    </xdr:from>
    <xdr:to>
      <xdr:col>24</xdr:col>
      <xdr:colOff>114300</xdr:colOff>
      <xdr:row>55</xdr:row>
      <xdr:rowOff>102718</xdr:rowOff>
    </xdr:to>
    <xdr:sp macro="" textlink="">
      <xdr:nvSpPr>
        <xdr:cNvPr id="121" name="フローチャート: 判断 120"/>
        <xdr:cNvSpPr/>
      </xdr:nvSpPr>
      <xdr:spPr>
        <a:xfrm>
          <a:off x="4584700" y="9430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116291</xdr:rowOff>
    </xdr:from>
    <xdr:to>
      <xdr:col>19</xdr:col>
      <xdr:colOff>177800</xdr:colOff>
      <xdr:row>55</xdr:row>
      <xdr:rowOff>144089</xdr:rowOff>
    </xdr:to>
    <xdr:cxnSp macro="">
      <xdr:nvCxnSpPr>
        <xdr:cNvPr id="122" name="直線コネクタ 121"/>
        <xdr:cNvCxnSpPr/>
      </xdr:nvCxnSpPr>
      <xdr:spPr>
        <a:xfrm>
          <a:off x="2908300" y="9546041"/>
          <a:ext cx="889000" cy="2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90089</xdr:rowOff>
    </xdr:from>
    <xdr:to>
      <xdr:col>20</xdr:col>
      <xdr:colOff>38100</xdr:colOff>
      <xdr:row>56</xdr:row>
      <xdr:rowOff>20239</xdr:rowOff>
    </xdr:to>
    <xdr:sp macro="" textlink="">
      <xdr:nvSpPr>
        <xdr:cNvPr id="123" name="フローチャート: 判断 122"/>
        <xdr:cNvSpPr/>
      </xdr:nvSpPr>
      <xdr:spPr>
        <a:xfrm>
          <a:off x="37465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36766</xdr:rowOff>
    </xdr:from>
    <xdr:ext cx="534377" cy="259045"/>
    <xdr:sp macro="" textlink="">
      <xdr:nvSpPr>
        <xdr:cNvPr id="124" name="テキスト ボックス 123"/>
        <xdr:cNvSpPr txBox="1"/>
      </xdr:nvSpPr>
      <xdr:spPr>
        <a:xfrm>
          <a:off x="3530111" y="929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66594</xdr:rowOff>
    </xdr:from>
    <xdr:to>
      <xdr:col>15</xdr:col>
      <xdr:colOff>50800</xdr:colOff>
      <xdr:row>55</xdr:row>
      <xdr:rowOff>116291</xdr:rowOff>
    </xdr:to>
    <xdr:cxnSp macro="">
      <xdr:nvCxnSpPr>
        <xdr:cNvPr id="125" name="直線コネクタ 124"/>
        <xdr:cNvCxnSpPr/>
      </xdr:nvCxnSpPr>
      <xdr:spPr>
        <a:xfrm>
          <a:off x="2019300" y="9496344"/>
          <a:ext cx="889000" cy="4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118756</xdr:rowOff>
    </xdr:from>
    <xdr:to>
      <xdr:col>15</xdr:col>
      <xdr:colOff>101600</xdr:colOff>
      <xdr:row>56</xdr:row>
      <xdr:rowOff>48906</xdr:rowOff>
    </xdr:to>
    <xdr:sp macro="" textlink="">
      <xdr:nvSpPr>
        <xdr:cNvPr id="126" name="フローチャート: 判断 125"/>
        <xdr:cNvSpPr/>
      </xdr:nvSpPr>
      <xdr:spPr>
        <a:xfrm>
          <a:off x="2857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40033</xdr:rowOff>
    </xdr:from>
    <xdr:ext cx="534377" cy="259045"/>
    <xdr:sp macro="" textlink="">
      <xdr:nvSpPr>
        <xdr:cNvPr id="127" name="テキスト ボックス 126"/>
        <xdr:cNvSpPr txBox="1"/>
      </xdr:nvSpPr>
      <xdr:spPr>
        <a:xfrm>
          <a:off x="2641111" y="964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61427</xdr:rowOff>
    </xdr:from>
    <xdr:to>
      <xdr:col>10</xdr:col>
      <xdr:colOff>114300</xdr:colOff>
      <xdr:row>55</xdr:row>
      <xdr:rowOff>66594</xdr:rowOff>
    </xdr:to>
    <xdr:cxnSp macro="">
      <xdr:nvCxnSpPr>
        <xdr:cNvPr id="128" name="直線コネクタ 127"/>
        <xdr:cNvCxnSpPr/>
      </xdr:nvCxnSpPr>
      <xdr:spPr>
        <a:xfrm>
          <a:off x="1130300" y="9491177"/>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21737</xdr:rowOff>
    </xdr:from>
    <xdr:to>
      <xdr:col>10</xdr:col>
      <xdr:colOff>165100</xdr:colOff>
      <xdr:row>55</xdr:row>
      <xdr:rowOff>123337</xdr:rowOff>
    </xdr:to>
    <xdr:sp macro="" textlink="">
      <xdr:nvSpPr>
        <xdr:cNvPr id="129" name="フローチャート: 判断 128"/>
        <xdr:cNvSpPr/>
      </xdr:nvSpPr>
      <xdr:spPr>
        <a:xfrm>
          <a:off x="1968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114464</xdr:rowOff>
    </xdr:from>
    <xdr:ext cx="534377" cy="259045"/>
    <xdr:sp macro="" textlink="">
      <xdr:nvSpPr>
        <xdr:cNvPr id="130" name="テキスト ボックス 129"/>
        <xdr:cNvSpPr txBox="1"/>
      </xdr:nvSpPr>
      <xdr:spPr>
        <a:xfrm>
          <a:off x="1752111" y="95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53101</xdr:rowOff>
    </xdr:from>
    <xdr:to>
      <xdr:col>6</xdr:col>
      <xdr:colOff>38100</xdr:colOff>
      <xdr:row>55</xdr:row>
      <xdr:rowOff>154701</xdr:rowOff>
    </xdr:to>
    <xdr:sp macro="" textlink="">
      <xdr:nvSpPr>
        <xdr:cNvPr id="131" name="フローチャート: 判断 130"/>
        <xdr:cNvSpPr/>
      </xdr:nvSpPr>
      <xdr:spPr>
        <a:xfrm>
          <a:off x="1079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145828</xdr:rowOff>
    </xdr:from>
    <xdr:ext cx="534377" cy="259045"/>
    <xdr:sp macro="" textlink="">
      <xdr:nvSpPr>
        <xdr:cNvPr id="132" name="テキスト ボックス 131"/>
        <xdr:cNvSpPr txBox="1"/>
      </xdr:nvSpPr>
      <xdr:spPr>
        <a:xfrm>
          <a:off x="863111" y="957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26218</xdr:rowOff>
    </xdr:from>
    <xdr:to>
      <xdr:col>24</xdr:col>
      <xdr:colOff>114300</xdr:colOff>
      <xdr:row>55</xdr:row>
      <xdr:rowOff>127818</xdr:rowOff>
    </xdr:to>
    <xdr:sp macro="" textlink="">
      <xdr:nvSpPr>
        <xdr:cNvPr id="138" name="楕円 137"/>
        <xdr:cNvSpPr/>
      </xdr:nvSpPr>
      <xdr:spPr>
        <a:xfrm>
          <a:off x="4584700" y="94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4645</xdr:rowOff>
    </xdr:from>
    <xdr:ext cx="534377" cy="259045"/>
    <xdr:sp macro="" textlink="">
      <xdr:nvSpPr>
        <xdr:cNvPr id="139" name="総務費該当値テキスト"/>
        <xdr:cNvSpPr txBox="1"/>
      </xdr:nvSpPr>
      <xdr:spPr>
        <a:xfrm>
          <a:off x="4686300" y="943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93289</xdr:rowOff>
    </xdr:from>
    <xdr:to>
      <xdr:col>20</xdr:col>
      <xdr:colOff>38100</xdr:colOff>
      <xdr:row>56</xdr:row>
      <xdr:rowOff>23439</xdr:rowOff>
    </xdr:to>
    <xdr:sp macro="" textlink="">
      <xdr:nvSpPr>
        <xdr:cNvPr id="140" name="楕円 139"/>
        <xdr:cNvSpPr/>
      </xdr:nvSpPr>
      <xdr:spPr>
        <a:xfrm>
          <a:off x="3746500" y="952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14566</xdr:rowOff>
    </xdr:from>
    <xdr:ext cx="534377" cy="259045"/>
    <xdr:sp macro="" textlink="">
      <xdr:nvSpPr>
        <xdr:cNvPr id="141" name="テキスト ボックス 140"/>
        <xdr:cNvSpPr txBox="1"/>
      </xdr:nvSpPr>
      <xdr:spPr>
        <a:xfrm>
          <a:off x="3530111" y="961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65491</xdr:rowOff>
    </xdr:from>
    <xdr:to>
      <xdr:col>15</xdr:col>
      <xdr:colOff>101600</xdr:colOff>
      <xdr:row>55</xdr:row>
      <xdr:rowOff>167091</xdr:rowOff>
    </xdr:to>
    <xdr:sp macro="" textlink="">
      <xdr:nvSpPr>
        <xdr:cNvPr id="142" name="楕円 141"/>
        <xdr:cNvSpPr/>
      </xdr:nvSpPr>
      <xdr:spPr>
        <a:xfrm>
          <a:off x="2857500" y="949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12168</xdr:rowOff>
    </xdr:from>
    <xdr:ext cx="534377" cy="259045"/>
    <xdr:sp macro="" textlink="">
      <xdr:nvSpPr>
        <xdr:cNvPr id="143" name="テキスト ボックス 142"/>
        <xdr:cNvSpPr txBox="1"/>
      </xdr:nvSpPr>
      <xdr:spPr>
        <a:xfrm>
          <a:off x="2641111" y="927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15794</xdr:rowOff>
    </xdr:from>
    <xdr:to>
      <xdr:col>10</xdr:col>
      <xdr:colOff>165100</xdr:colOff>
      <xdr:row>55</xdr:row>
      <xdr:rowOff>117394</xdr:rowOff>
    </xdr:to>
    <xdr:sp macro="" textlink="">
      <xdr:nvSpPr>
        <xdr:cNvPr id="144" name="楕円 143"/>
        <xdr:cNvSpPr/>
      </xdr:nvSpPr>
      <xdr:spPr>
        <a:xfrm>
          <a:off x="1968500" y="944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133921</xdr:rowOff>
    </xdr:from>
    <xdr:ext cx="534377" cy="259045"/>
    <xdr:sp macro="" textlink="">
      <xdr:nvSpPr>
        <xdr:cNvPr id="145" name="テキスト ボックス 144"/>
        <xdr:cNvSpPr txBox="1"/>
      </xdr:nvSpPr>
      <xdr:spPr>
        <a:xfrm>
          <a:off x="1752111" y="922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10627</xdr:rowOff>
    </xdr:from>
    <xdr:to>
      <xdr:col>6</xdr:col>
      <xdr:colOff>38100</xdr:colOff>
      <xdr:row>55</xdr:row>
      <xdr:rowOff>112227</xdr:rowOff>
    </xdr:to>
    <xdr:sp macro="" textlink="">
      <xdr:nvSpPr>
        <xdr:cNvPr id="146" name="楕円 145"/>
        <xdr:cNvSpPr/>
      </xdr:nvSpPr>
      <xdr:spPr>
        <a:xfrm>
          <a:off x="1079500" y="944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128754</xdr:rowOff>
    </xdr:from>
    <xdr:ext cx="534377" cy="259045"/>
    <xdr:sp macro="" textlink="">
      <xdr:nvSpPr>
        <xdr:cNvPr id="147" name="テキスト ボックス 146"/>
        <xdr:cNvSpPr txBox="1"/>
      </xdr:nvSpPr>
      <xdr:spPr>
        <a:xfrm>
          <a:off x="863111" y="921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38561</xdr:rowOff>
    </xdr:from>
    <xdr:to>
      <xdr:col>24</xdr:col>
      <xdr:colOff>62865</xdr:colOff>
      <xdr:row>79</xdr:row>
      <xdr:rowOff>43960</xdr:rowOff>
    </xdr:to>
    <xdr:cxnSp macro="">
      <xdr:nvCxnSpPr>
        <xdr:cNvPr id="174" name="直線コネクタ 173"/>
        <xdr:cNvCxnSpPr/>
      </xdr:nvCxnSpPr>
      <xdr:spPr>
        <a:xfrm flipV="1">
          <a:off x="4633595" y="12040061"/>
          <a:ext cx="1270" cy="154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47787</xdr:rowOff>
    </xdr:from>
    <xdr:ext cx="599010" cy="259045"/>
    <xdr:sp macro="" textlink="">
      <xdr:nvSpPr>
        <xdr:cNvPr id="175" name="民生費最小値テキスト"/>
        <xdr:cNvSpPr txBox="1"/>
      </xdr:nvSpPr>
      <xdr:spPr>
        <a:xfrm>
          <a:off x="4686300" y="1359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43960</xdr:rowOff>
    </xdr:from>
    <xdr:to>
      <xdr:col>24</xdr:col>
      <xdr:colOff>152400</xdr:colOff>
      <xdr:row>79</xdr:row>
      <xdr:rowOff>43960</xdr:rowOff>
    </xdr:to>
    <xdr:cxnSp macro="">
      <xdr:nvCxnSpPr>
        <xdr:cNvPr id="176" name="直線コネクタ 175"/>
        <xdr:cNvCxnSpPr/>
      </xdr:nvCxnSpPr>
      <xdr:spPr>
        <a:xfrm>
          <a:off x="4546600" y="1358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156688</xdr:rowOff>
    </xdr:from>
    <xdr:ext cx="599010" cy="259045"/>
    <xdr:sp macro="" textlink="">
      <xdr:nvSpPr>
        <xdr:cNvPr id="177" name="民生費最大値テキスト"/>
        <xdr:cNvSpPr txBox="1"/>
      </xdr:nvSpPr>
      <xdr:spPr>
        <a:xfrm>
          <a:off x="4686300" y="1181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38561</xdr:rowOff>
    </xdr:from>
    <xdr:to>
      <xdr:col>24</xdr:col>
      <xdr:colOff>152400</xdr:colOff>
      <xdr:row>70</xdr:row>
      <xdr:rowOff>38561</xdr:rowOff>
    </xdr:to>
    <xdr:cxnSp macro="">
      <xdr:nvCxnSpPr>
        <xdr:cNvPr id="178" name="直線コネクタ 177"/>
        <xdr:cNvCxnSpPr/>
      </xdr:nvCxnSpPr>
      <xdr:spPr>
        <a:xfrm>
          <a:off x="4546600" y="12040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110777</xdr:rowOff>
    </xdr:from>
    <xdr:to>
      <xdr:col>24</xdr:col>
      <xdr:colOff>63500</xdr:colOff>
      <xdr:row>74</xdr:row>
      <xdr:rowOff>123720</xdr:rowOff>
    </xdr:to>
    <xdr:cxnSp macro="">
      <xdr:nvCxnSpPr>
        <xdr:cNvPr id="179" name="直線コネクタ 178"/>
        <xdr:cNvCxnSpPr/>
      </xdr:nvCxnSpPr>
      <xdr:spPr>
        <a:xfrm flipV="1">
          <a:off x="3797300" y="12798077"/>
          <a:ext cx="838200" cy="1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156438</xdr:rowOff>
    </xdr:from>
    <xdr:ext cx="599010" cy="259045"/>
    <xdr:sp macro="" textlink="">
      <xdr:nvSpPr>
        <xdr:cNvPr id="180" name="民生費平均値テキスト"/>
        <xdr:cNvSpPr txBox="1"/>
      </xdr:nvSpPr>
      <xdr:spPr>
        <a:xfrm>
          <a:off x="4686300" y="12843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6561</xdr:rowOff>
    </xdr:from>
    <xdr:to>
      <xdr:col>24</xdr:col>
      <xdr:colOff>114300</xdr:colOff>
      <xdr:row>75</xdr:row>
      <xdr:rowOff>108161</xdr:rowOff>
    </xdr:to>
    <xdr:sp macro="" textlink="">
      <xdr:nvSpPr>
        <xdr:cNvPr id="181" name="フローチャート: 判断 180"/>
        <xdr:cNvSpPr/>
      </xdr:nvSpPr>
      <xdr:spPr>
        <a:xfrm>
          <a:off x="45847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123720</xdr:rowOff>
    </xdr:from>
    <xdr:to>
      <xdr:col>19</xdr:col>
      <xdr:colOff>177800</xdr:colOff>
      <xdr:row>74</xdr:row>
      <xdr:rowOff>139667</xdr:rowOff>
    </xdr:to>
    <xdr:cxnSp macro="">
      <xdr:nvCxnSpPr>
        <xdr:cNvPr id="182" name="直線コネクタ 181"/>
        <xdr:cNvCxnSpPr/>
      </xdr:nvCxnSpPr>
      <xdr:spPr>
        <a:xfrm flipV="1">
          <a:off x="2908300" y="12811020"/>
          <a:ext cx="889000" cy="15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168213</xdr:rowOff>
    </xdr:from>
    <xdr:to>
      <xdr:col>20</xdr:col>
      <xdr:colOff>38100</xdr:colOff>
      <xdr:row>75</xdr:row>
      <xdr:rowOff>98363</xdr:rowOff>
    </xdr:to>
    <xdr:sp macro="" textlink="">
      <xdr:nvSpPr>
        <xdr:cNvPr id="183" name="フローチャート: 判断 182"/>
        <xdr:cNvSpPr/>
      </xdr:nvSpPr>
      <xdr:spPr>
        <a:xfrm>
          <a:off x="3746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89490</xdr:rowOff>
    </xdr:from>
    <xdr:ext cx="599010" cy="259045"/>
    <xdr:sp macro="" textlink="">
      <xdr:nvSpPr>
        <xdr:cNvPr id="184" name="テキスト ボックス 183"/>
        <xdr:cNvSpPr txBox="1"/>
      </xdr:nvSpPr>
      <xdr:spPr>
        <a:xfrm>
          <a:off x="3497795" y="12948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139667</xdr:rowOff>
    </xdr:from>
    <xdr:to>
      <xdr:col>15</xdr:col>
      <xdr:colOff>50800</xdr:colOff>
      <xdr:row>75</xdr:row>
      <xdr:rowOff>21884</xdr:rowOff>
    </xdr:to>
    <xdr:cxnSp macro="">
      <xdr:nvCxnSpPr>
        <xdr:cNvPr id="185" name="直線コネクタ 184"/>
        <xdr:cNvCxnSpPr/>
      </xdr:nvCxnSpPr>
      <xdr:spPr>
        <a:xfrm flipV="1">
          <a:off x="2019300" y="12826967"/>
          <a:ext cx="889000" cy="5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27831</xdr:rowOff>
    </xdr:from>
    <xdr:to>
      <xdr:col>15</xdr:col>
      <xdr:colOff>101600</xdr:colOff>
      <xdr:row>75</xdr:row>
      <xdr:rowOff>129431</xdr:rowOff>
    </xdr:to>
    <xdr:sp macro="" textlink="">
      <xdr:nvSpPr>
        <xdr:cNvPr id="186" name="フローチャート: 判断 185"/>
        <xdr:cNvSpPr/>
      </xdr:nvSpPr>
      <xdr:spPr>
        <a:xfrm>
          <a:off x="2857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120558</xdr:rowOff>
    </xdr:from>
    <xdr:ext cx="599010" cy="259045"/>
    <xdr:sp macro="" textlink="">
      <xdr:nvSpPr>
        <xdr:cNvPr id="187" name="テキスト ボックス 186"/>
        <xdr:cNvSpPr txBox="1"/>
      </xdr:nvSpPr>
      <xdr:spPr>
        <a:xfrm>
          <a:off x="2608795" y="129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21884</xdr:rowOff>
    </xdr:from>
    <xdr:to>
      <xdr:col>10</xdr:col>
      <xdr:colOff>114300</xdr:colOff>
      <xdr:row>75</xdr:row>
      <xdr:rowOff>56642</xdr:rowOff>
    </xdr:to>
    <xdr:cxnSp macro="">
      <xdr:nvCxnSpPr>
        <xdr:cNvPr id="188" name="直線コネクタ 187"/>
        <xdr:cNvCxnSpPr/>
      </xdr:nvCxnSpPr>
      <xdr:spPr>
        <a:xfrm flipV="1">
          <a:off x="1130300" y="12880634"/>
          <a:ext cx="889000" cy="3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97761</xdr:rowOff>
    </xdr:from>
    <xdr:to>
      <xdr:col>10</xdr:col>
      <xdr:colOff>165100</xdr:colOff>
      <xdr:row>76</xdr:row>
      <xdr:rowOff>27911</xdr:rowOff>
    </xdr:to>
    <xdr:sp macro="" textlink="">
      <xdr:nvSpPr>
        <xdr:cNvPr id="189" name="フローチャート: 判断 188"/>
        <xdr:cNvSpPr/>
      </xdr:nvSpPr>
      <xdr:spPr>
        <a:xfrm>
          <a:off x="1968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19038</xdr:rowOff>
    </xdr:from>
    <xdr:ext cx="599010" cy="259045"/>
    <xdr:sp macro="" textlink="">
      <xdr:nvSpPr>
        <xdr:cNvPr id="190" name="テキスト ボックス 189"/>
        <xdr:cNvSpPr txBox="1"/>
      </xdr:nvSpPr>
      <xdr:spPr>
        <a:xfrm>
          <a:off x="1719795" y="130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147650</xdr:rowOff>
    </xdr:from>
    <xdr:to>
      <xdr:col>6</xdr:col>
      <xdr:colOff>38100</xdr:colOff>
      <xdr:row>76</xdr:row>
      <xdr:rowOff>77800</xdr:rowOff>
    </xdr:to>
    <xdr:sp macro="" textlink="">
      <xdr:nvSpPr>
        <xdr:cNvPr id="191" name="フローチャート: 判断 190"/>
        <xdr:cNvSpPr/>
      </xdr:nvSpPr>
      <xdr:spPr>
        <a:xfrm>
          <a:off x="1079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68927</xdr:rowOff>
    </xdr:from>
    <xdr:ext cx="599010" cy="259045"/>
    <xdr:sp macro="" textlink="">
      <xdr:nvSpPr>
        <xdr:cNvPr id="192" name="テキスト ボックス 191"/>
        <xdr:cNvSpPr txBox="1"/>
      </xdr:nvSpPr>
      <xdr:spPr>
        <a:xfrm>
          <a:off x="830795" y="1309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59977</xdr:rowOff>
    </xdr:from>
    <xdr:to>
      <xdr:col>24</xdr:col>
      <xdr:colOff>114300</xdr:colOff>
      <xdr:row>74</xdr:row>
      <xdr:rowOff>161577</xdr:rowOff>
    </xdr:to>
    <xdr:sp macro="" textlink="">
      <xdr:nvSpPr>
        <xdr:cNvPr id="198" name="楕円 197"/>
        <xdr:cNvSpPr/>
      </xdr:nvSpPr>
      <xdr:spPr>
        <a:xfrm>
          <a:off x="4584700" y="1274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82854</xdr:rowOff>
    </xdr:from>
    <xdr:ext cx="599010" cy="259045"/>
    <xdr:sp macro="" textlink="">
      <xdr:nvSpPr>
        <xdr:cNvPr id="199" name="民生費該当値テキスト"/>
        <xdr:cNvSpPr txBox="1"/>
      </xdr:nvSpPr>
      <xdr:spPr>
        <a:xfrm>
          <a:off x="4686300" y="1259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72920</xdr:rowOff>
    </xdr:from>
    <xdr:to>
      <xdr:col>20</xdr:col>
      <xdr:colOff>38100</xdr:colOff>
      <xdr:row>75</xdr:row>
      <xdr:rowOff>3070</xdr:rowOff>
    </xdr:to>
    <xdr:sp macro="" textlink="">
      <xdr:nvSpPr>
        <xdr:cNvPr id="200" name="楕円 199"/>
        <xdr:cNvSpPr/>
      </xdr:nvSpPr>
      <xdr:spPr>
        <a:xfrm>
          <a:off x="3746500" y="1276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19597</xdr:rowOff>
    </xdr:from>
    <xdr:ext cx="599010" cy="259045"/>
    <xdr:sp macro="" textlink="">
      <xdr:nvSpPr>
        <xdr:cNvPr id="201" name="テキスト ボックス 200"/>
        <xdr:cNvSpPr txBox="1"/>
      </xdr:nvSpPr>
      <xdr:spPr>
        <a:xfrm>
          <a:off x="3497795" y="12535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88867</xdr:rowOff>
    </xdr:from>
    <xdr:to>
      <xdr:col>15</xdr:col>
      <xdr:colOff>101600</xdr:colOff>
      <xdr:row>75</xdr:row>
      <xdr:rowOff>19017</xdr:rowOff>
    </xdr:to>
    <xdr:sp macro="" textlink="">
      <xdr:nvSpPr>
        <xdr:cNvPr id="202" name="楕円 201"/>
        <xdr:cNvSpPr/>
      </xdr:nvSpPr>
      <xdr:spPr>
        <a:xfrm>
          <a:off x="2857500" y="1277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35544</xdr:rowOff>
    </xdr:from>
    <xdr:ext cx="599010" cy="259045"/>
    <xdr:sp macro="" textlink="">
      <xdr:nvSpPr>
        <xdr:cNvPr id="203" name="テキスト ボックス 202"/>
        <xdr:cNvSpPr txBox="1"/>
      </xdr:nvSpPr>
      <xdr:spPr>
        <a:xfrm>
          <a:off x="2608795" y="12551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142534</xdr:rowOff>
    </xdr:from>
    <xdr:to>
      <xdr:col>10</xdr:col>
      <xdr:colOff>165100</xdr:colOff>
      <xdr:row>75</xdr:row>
      <xdr:rowOff>72684</xdr:rowOff>
    </xdr:to>
    <xdr:sp macro="" textlink="">
      <xdr:nvSpPr>
        <xdr:cNvPr id="204" name="楕円 203"/>
        <xdr:cNvSpPr/>
      </xdr:nvSpPr>
      <xdr:spPr>
        <a:xfrm>
          <a:off x="1968500" y="1282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89211</xdr:rowOff>
    </xdr:from>
    <xdr:ext cx="599010" cy="259045"/>
    <xdr:sp macro="" textlink="">
      <xdr:nvSpPr>
        <xdr:cNvPr id="205" name="テキスト ボックス 204"/>
        <xdr:cNvSpPr txBox="1"/>
      </xdr:nvSpPr>
      <xdr:spPr>
        <a:xfrm>
          <a:off x="1719795" y="12605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5842</xdr:rowOff>
    </xdr:from>
    <xdr:to>
      <xdr:col>6</xdr:col>
      <xdr:colOff>38100</xdr:colOff>
      <xdr:row>75</xdr:row>
      <xdr:rowOff>107442</xdr:rowOff>
    </xdr:to>
    <xdr:sp macro="" textlink="">
      <xdr:nvSpPr>
        <xdr:cNvPr id="206" name="楕円 205"/>
        <xdr:cNvSpPr/>
      </xdr:nvSpPr>
      <xdr:spPr>
        <a:xfrm>
          <a:off x="1079500" y="128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123969</xdr:rowOff>
    </xdr:from>
    <xdr:ext cx="599010" cy="259045"/>
    <xdr:sp macro="" textlink="">
      <xdr:nvSpPr>
        <xdr:cNvPr id="207" name="テキスト ボックス 206"/>
        <xdr:cNvSpPr txBox="1"/>
      </xdr:nvSpPr>
      <xdr:spPr>
        <a:xfrm>
          <a:off x="830795" y="1263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8" name="テキスト ボックス 22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1930</xdr:rowOff>
    </xdr:from>
    <xdr:to>
      <xdr:col>24</xdr:col>
      <xdr:colOff>62865</xdr:colOff>
      <xdr:row>97</xdr:row>
      <xdr:rowOff>143511</xdr:rowOff>
    </xdr:to>
    <xdr:cxnSp macro="">
      <xdr:nvCxnSpPr>
        <xdr:cNvPr id="232" name="直線コネクタ 231"/>
        <xdr:cNvCxnSpPr/>
      </xdr:nvCxnSpPr>
      <xdr:spPr>
        <a:xfrm flipV="1">
          <a:off x="4633595" y="15603880"/>
          <a:ext cx="1270" cy="117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147338</xdr:rowOff>
    </xdr:from>
    <xdr:ext cx="534377" cy="259045"/>
    <xdr:sp macro="" textlink="">
      <xdr:nvSpPr>
        <xdr:cNvPr id="233" name="衛生費最小値テキスト"/>
        <xdr:cNvSpPr txBox="1"/>
      </xdr:nvSpPr>
      <xdr:spPr>
        <a:xfrm>
          <a:off x="4686300" y="167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143511</xdr:rowOff>
    </xdr:from>
    <xdr:to>
      <xdr:col>24</xdr:col>
      <xdr:colOff>152400</xdr:colOff>
      <xdr:row>97</xdr:row>
      <xdr:rowOff>143511</xdr:rowOff>
    </xdr:to>
    <xdr:cxnSp macro="">
      <xdr:nvCxnSpPr>
        <xdr:cNvPr id="234" name="直線コネクタ 233"/>
        <xdr:cNvCxnSpPr/>
      </xdr:nvCxnSpPr>
      <xdr:spPr>
        <a:xfrm>
          <a:off x="4546600" y="1677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120057</xdr:rowOff>
    </xdr:from>
    <xdr:ext cx="534377" cy="259045"/>
    <xdr:sp macro="" textlink="">
      <xdr:nvSpPr>
        <xdr:cNvPr id="235" name="衛生費最大値テキスト"/>
        <xdr:cNvSpPr txBox="1"/>
      </xdr:nvSpPr>
      <xdr:spPr>
        <a:xfrm>
          <a:off x="4686300" y="153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57,116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1930</xdr:rowOff>
    </xdr:from>
    <xdr:to>
      <xdr:col>24</xdr:col>
      <xdr:colOff>152400</xdr:colOff>
      <xdr:row>91</xdr:row>
      <xdr:rowOff>1930</xdr:rowOff>
    </xdr:to>
    <xdr:cxnSp macro="">
      <xdr:nvCxnSpPr>
        <xdr:cNvPr id="236" name="直線コネクタ 235"/>
        <xdr:cNvCxnSpPr/>
      </xdr:nvCxnSpPr>
      <xdr:spPr>
        <a:xfrm>
          <a:off x="4546600" y="1560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49631</xdr:rowOff>
    </xdr:from>
    <xdr:to>
      <xdr:col>24</xdr:col>
      <xdr:colOff>63500</xdr:colOff>
      <xdr:row>95</xdr:row>
      <xdr:rowOff>141796</xdr:rowOff>
    </xdr:to>
    <xdr:cxnSp macro="">
      <xdr:nvCxnSpPr>
        <xdr:cNvPr id="237" name="直線コネクタ 236"/>
        <xdr:cNvCxnSpPr/>
      </xdr:nvCxnSpPr>
      <xdr:spPr>
        <a:xfrm>
          <a:off x="3797300" y="16165931"/>
          <a:ext cx="838200" cy="26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100970</xdr:rowOff>
    </xdr:from>
    <xdr:ext cx="534377" cy="259045"/>
    <xdr:sp macro="" textlink="">
      <xdr:nvSpPr>
        <xdr:cNvPr id="238" name="衛生費平均値テキスト"/>
        <xdr:cNvSpPr txBox="1"/>
      </xdr:nvSpPr>
      <xdr:spPr>
        <a:xfrm>
          <a:off x="4686300" y="16388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122543</xdr:rowOff>
    </xdr:from>
    <xdr:to>
      <xdr:col>24</xdr:col>
      <xdr:colOff>114300</xdr:colOff>
      <xdr:row>96</xdr:row>
      <xdr:rowOff>52693</xdr:rowOff>
    </xdr:to>
    <xdr:sp macro="" textlink="">
      <xdr:nvSpPr>
        <xdr:cNvPr id="239" name="フローチャート: 判断 238"/>
        <xdr:cNvSpPr/>
      </xdr:nvSpPr>
      <xdr:spPr>
        <a:xfrm>
          <a:off x="4584700" y="1641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49631</xdr:rowOff>
    </xdr:from>
    <xdr:to>
      <xdr:col>19</xdr:col>
      <xdr:colOff>177800</xdr:colOff>
      <xdr:row>95</xdr:row>
      <xdr:rowOff>5054</xdr:rowOff>
    </xdr:to>
    <xdr:cxnSp macro="">
      <xdr:nvCxnSpPr>
        <xdr:cNvPr id="240" name="直線コネクタ 239"/>
        <xdr:cNvCxnSpPr/>
      </xdr:nvCxnSpPr>
      <xdr:spPr>
        <a:xfrm flipV="1">
          <a:off x="2908300" y="16165931"/>
          <a:ext cx="889000" cy="1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160565</xdr:rowOff>
    </xdr:from>
    <xdr:to>
      <xdr:col>20</xdr:col>
      <xdr:colOff>38100</xdr:colOff>
      <xdr:row>96</xdr:row>
      <xdr:rowOff>90715</xdr:rowOff>
    </xdr:to>
    <xdr:sp macro="" textlink="">
      <xdr:nvSpPr>
        <xdr:cNvPr id="241" name="フローチャート: 判断 240"/>
        <xdr:cNvSpPr/>
      </xdr:nvSpPr>
      <xdr:spPr>
        <a:xfrm>
          <a:off x="3746500" y="1644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81842</xdr:rowOff>
    </xdr:from>
    <xdr:ext cx="534377" cy="259045"/>
    <xdr:sp macro="" textlink="">
      <xdr:nvSpPr>
        <xdr:cNvPr id="242" name="テキスト ボックス 241"/>
        <xdr:cNvSpPr txBox="1"/>
      </xdr:nvSpPr>
      <xdr:spPr>
        <a:xfrm>
          <a:off x="3530111" y="1654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154215</xdr:rowOff>
    </xdr:from>
    <xdr:to>
      <xdr:col>15</xdr:col>
      <xdr:colOff>50800</xdr:colOff>
      <xdr:row>95</xdr:row>
      <xdr:rowOff>5054</xdr:rowOff>
    </xdr:to>
    <xdr:cxnSp macro="">
      <xdr:nvCxnSpPr>
        <xdr:cNvPr id="243" name="直線コネクタ 242"/>
        <xdr:cNvCxnSpPr/>
      </xdr:nvCxnSpPr>
      <xdr:spPr>
        <a:xfrm>
          <a:off x="2019300" y="16270515"/>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22910</xdr:rowOff>
    </xdr:from>
    <xdr:to>
      <xdr:col>15</xdr:col>
      <xdr:colOff>101600</xdr:colOff>
      <xdr:row>96</xdr:row>
      <xdr:rowOff>124510</xdr:rowOff>
    </xdr:to>
    <xdr:sp macro="" textlink="">
      <xdr:nvSpPr>
        <xdr:cNvPr id="244" name="フローチャート: 判断 243"/>
        <xdr:cNvSpPr/>
      </xdr:nvSpPr>
      <xdr:spPr>
        <a:xfrm>
          <a:off x="2857500" y="1648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115637</xdr:rowOff>
    </xdr:from>
    <xdr:ext cx="534377" cy="259045"/>
    <xdr:sp macro="" textlink="">
      <xdr:nvSpPr>
        <xdr:cNvPr id="245" name="テキスト ボックス 244"/>
        <xdr:cNvSpPr txBox="1"/>
      </xdr:nvSpPr>
      <xdr:spPr>
        <a:xfrm>
          <a:off x="2641111" y="165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154215</xdr:rowOff>
    </xdr:from>
    <xdr:to>
      <xdr:col>10</xdr:col>
      <xdr:colOff>114300</xdr:colOff>
      <xdr:row>95</xdr:row>
      <xdr:rowOff>74664</xdr:rowOff>
    </xdr:to>
    <xdr:cxnSp macro="">
      <xdr:nvCxnSpPr>
        <xdr:cNvPr id="246" name="直線コネクタ 245"/>
        <xdr:cNvCxnSpPr/>
      </xdr:nvCxnSpPr>
      <xdr:spPr>
        <a:xfrm flipV="1">
          <a:off x="1130300" y="16270515"/>
          <a:ext cx="889000" cy="9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28854</xdr:rowOff>
    </xdr:from>
    <xdr:to>
      <xdr:col>10</xdr:col>
      <xdr:colOff>165100</xdr:colOff>
      <xdr:row>96</xdr:row>
      <xdr:rowOff>130454</xdr:rowOff>
    </xdr:to>
    <xdr:sp macro="" textlink="">
      <xdr:nvSpPr>
        <xdr:cNvPr id="247" name="フローチャート: 判断 246"/>
        <xdr:cNvSpPr/>
      </xdr:nvSpPr>
      <xdr:spPr>
        <a:xfrm>
          <a:off x="19685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121581</xdr:rowOff>
    </xdr:from>
    <xdr:ext cx="534377" cy="259045"/>
    <xdr:sp macro="" textlink="">
      <xdr:nvSpPr>
        <xdr:cNvPr id="248" name="テキスト ボックス 247"/>
        <xdr:cNvSpPr txBox="1"/>
      </xdr:nvSpPr>
      <xdr:spPr>
        <a:xfrm>
          <a:off x="1752111" y="16580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167729</xdr:rowOff>
    </xdr:from>
    <xdr:to>
      <xdr:col>6</xdr:col>
      <xdr:colOff>38100</xdr:colOff>
      <xdr:row>96</xdr:row>
      <xdr:rowOff>97879</xdr:rowOff>
    </xdr:to>
    <xdr:sp macro="" textlink="">
      <xdr:nvSpPr>
        <xdr:cNvPr id="249" name="フローチャート: 判断 248"/>
        <xdr:cNvSpPr/>
      </xdr:nvSpPr>
      <xdr:spPr>
        <a:xfrm>
          <a:off x="1079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89006</xdr:rowOff>
    </xdr:from>
    <xdr:ext cx="534377" cy="259045"/>
    <xdr:sp macro="" textlink="">
      <xdr:nvSpPr>
        <xdr:cNvPr id="250" name="テキスト ボックス 249"/>
        <xdr:cNvSpPr txBox="1"/>
      </xdr:nvSpPr>
      <xdr:spPr>
        <a:xfrm>
          <a:off x="863111" y="1654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90996</xdr:rowOff>
    </xdr:from>
    <xdr:to>
      <xdr:col>24</xdr:col>
      <xdr:colOff>114300</xdr:colOff>
      <xdr:row>96</xdr:row>
      <xdr:rowOff>21146</xdr:rowOff>
    </xdr:to>
    <xdr:sp macro="" textlink="">
      <xdr:nvSpPr>
        <xdr:cNvPr id="256" name="楕円 255"/>
        <xdr:cNvSpPr/>
      </xdr:nvSpPr>
      <xdr:spPr>
        <a:xfrm>
          <a:off x="4584700" y="1637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113873</xdr:rowOff>
    </xdr:from>
    <xdr:ext cx="534377" cy="259045"/>
    <xdr:sp macro="" textlink="">
      <xdr:nvSpPr>
        <xdr:cNvPr id="257" name="衛生費該当値テキスト"/>
        <xdr:cNvSpPr txBox="1"/>
      </xdr:nvSpPr>
      <xdr:spPr>
        <a:xfrm>
          <a:off x="4686300" y="1623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170281</xdr:rowOff>
    </xdr:from>
    <xdr:to>
      <xdr:col>20</xdr:col>
      <xdr:colOff>38100</xdr:colOff>
      <xdr:row>94</xdr:row>
      <xdr:rowOff>100431</xdr:rowOff>
    </xdr:to>
    <xdr:sp macro="" textlink="">
      <xdr:nvSpPr>
        <xdr:cNvPr id="258" name="楕円 257"/>
        <xdr:cNvSpPr/>
      </xdr:nvSpPr>
      <xdr:spPr>
        <a:xfrm>
          <a:off x="3746500" y="1611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116958</xdr:rowOff>
    </xdr:from>
    <xdr:ext cx="534377" cy="259045"/>
    <xdr:sp macro="" textlink="">
      <xdr:nvSpPr>
        <xdr:cNvPr id="259" name="テキスト ボックス 258"/>
        <xdr:cNvSpPr txBox="1"/>
      </xdr:nvSpPr>
      <xdr:spPr>
        <a:xfrm>
          <a:off x="3530111" y="1589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125704</xdr:rowOff>
    </xdr:from>
    <xdr:to>
      <xdr:col>15</xdr:col>
      <xdr:colOff>101600</xdr:colOff>
      <xdr:row>95</xdr:row>
      <xdr:rowOff>55854</xdr:rowOff>
    </xdr:to>
    <xdr:sp macro="" textlink="">
      <xdr:nvSpPr>
        <xdr:cNvPr id="260" name="楕円 259"/>
        <xdr:cNvSpPr/>
      </xdr:nvSpPr>
      <xdr:spPr>
        <a:xfrm>
          <a:off x="2857500" y="1624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72381</xdr:rowOff>
    </xdr:from>
    <xdr:ext cx="534377" cy="259045"/>
    <xdr:sp macro="" textlink="">
      <xdr:nvSpPr>
        <xdr:cNvPr id="261" name="テキスト ボックス 260"/>
        <xdr:cNvSpPr txBox="1"/>
      </xdr:nvSpPr>
      <xdr:spPr>
        <a:xfrm>
          <a:off x="2641111" y="1601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103415</xdr:rowOff>
    </xdr:from>
    <xdr:to>
      <xdr:col>10</xdr:col>
      <xdr:colOff>165100</xdr:colOff>
      <xdr:row>95</xdr:row>
      <xdr:rowOff>33565</xdr:rowOff>
    </xdr:to>
    <xdr:sp macro="" textlink="">
      <xdr:nvSpPr>
        <xdr:cNvPr id="262" name="楕円 261"/>
        <xdr:cNvSpPr/>
      </xdr:nvSpPr>
      <xdr:spPr>
        <a:xfrm>
          <a:off x="1968500" y="1621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50092</xdr:rowOff>
    </xdr:from>
    <xdr:ext cx="534377" cy="259045"/>
    <xdr:sp macro="" textlink="">
      <xdr:nvSpPr>
        <xdr:cNvPr id="263" name="テキスト ボックス 262"/>
        <xdr:cNvSpPr txBox="1"/>
      </xdr:nvSpPr>
      <xdr:spPr>
        <a:xfrm>
          <a:off x="1752111" y="1599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23864</xdr:rowOff>
    </xdr:from>
    <xdr:to>
      <xdr:col>6</xdr:col>
      <xdr:colOff>38100</xdr:colOff>
      <xdr:row>95</xdr:row>
      <xdr:rowOff>125464</xdr:rowOff>
    </xdr:to>
    <xdr:sp macro="" textlink="">
      <xdr:nvSpPr>
        <xdr:cNvPr id="264" name="楕円 263"/>
        <xdr:cNvSpPr/>
      </xdr:nvSpPr>
      <xdr:spPr>
        <a:xfrm>
          <a:off x="1079500" y="163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141991</xdr:rowOff>
    </xdr:from>
    <xdr:ext cx="534377" cy="259045"/>
    <xdr:sp macro="" textlink="">
      <xdr:nvSpPr>
        <xdr:cNvPr id="265" name="テキスト ボックス 264"/>
        <xdr:cNvSpPr txBox="1"/>
      </xdr:nvSpPr>
      <xdr:spPr>
        <a:xfrm>
          <a:off x="863111" y="160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84836</xdr:rowOff>
    </xdr:from>
    <xdr:to>
      <xdr:col>54</xdr:col>
      <xdr:colOff>189865</xdr:colOff>
      <xdr:row>39</xdr:row>
      <xdr:rowOff>15494</xdr:rowOff>
    </xdr:to>
    <xdr:cxnSp macro="">
      <xdr:nvCxnSpPr>
        <xdr:cNvPr id="289" name="直線コネクタ 288"/>
        <xdr:cNvCxnSpPr/>
      </xdr:nvCxnSpPr>
      <xdr:spPr>
        <a:xfrm flipV="1">
          <a:off x="10475595" y="5399786"/>
          <a:ext cx="1270" cy="130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19321</xdr:rowOff>
    </xdr:from>
    <xdr:ext cx="313932" cy="259045"/>
    <xdr:sp macro="" textlink="">
      <xdr:nvSpPr>
        <xdr:cNvPr id="290" name="労働費最小値テキスト"/>
        <xdr:cNvSpPr txBox="1"/>
      </xdr:nvSpPr>
      <xdr:spPr>
        <a:xfrm>
          <a:off x="10528300" y="67058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15494</xdr:rowOff>
    </xdr:from>
    <xdr:to>
      <xdr:col>55</xdr:col>
      <xdr:colOff>88900</xdr:colOff>
      <xdr:row>39</xdr:row>
      <xdr:rowOff>15494</xdr:rowOff>
    </xdr:to>
    <xdr:cxnSp macro="">
      <xdr:nvCxnSpPr>
        <xdr:cNvPr id="291" name="直線コネクタ 290"/>
        <xdr:cNvCxnSpPr/>
      </xdr:nvCxnSpPr>
      <xdr:spPr>
        <a:xfrm>
          <a:off x="10388600" y="670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31513</xdr:rowOff>
    </xdr:from>
    <xdr:ext cx="469744" cy="259045"/>
    <xdr:sp macro="" textlink="">
      <xdr:nvSpPr>
        <xdr:cNvPr id="292" name="労働費最大値テキスト"/>
        <xdr:cNvSpPr txBox="1"/>
      </xdr:nvSpPr>
      <xdr:spPr>
        <a:xfrm>
          <a:off x="10528300" y="517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84836</xdr:rowOff>
    </xdr:from>
    <xdr:to>
      <xdr:col>55</xdr:col>
      <xdr:colOff>88900</xdr:colOff>
      <xdr:row>31</xdr:row>
      <xdr:rowOff>84836</xdr:rowOff>
    </xdr:to>
    <xdr:cxnSp macro="">
      <xdr:nvCxnSpPr>
        <xdr:cNvPr id="293" name="直線コネクタ 292"/>
        <xdr:cNvCxnSpPr/>
      </xdr:nvCxnSpPr>
      <xdr:spPr>
        <a:xfrm>
          <a:off x="10388600" y="539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18542</xdr:rowOff>
    </xdr:from>
    <xdr:to>
      <xdr:col>55</xdr:col>
      <xdr:colOff>0</xdr:colOff>
      <xdr:row>37</xdr:row>
      <xdr:rowOff>144272</xdr:rowOff>
    </xdr:to>
    <xdr:cxnSp macro="">
      <xdr:nvCxnSpPr>
        <xdr:cNvPr id="294" name="直線コネクタ 293"/>
        <xdr:cNvCxnSpPr/>
      </xdr:nvCxnSpPr>
      <xdr:spPr>
        <a:xfrm>
          <a:off x="9639300" y="6019292"/>
          <a:ext cx="838200" cy="4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85869</xdr:rowOff>
    </xdr:from>
    <xdr:ext cx="378565" cy="259045"/>
    <xdr:sp macro="" textlink="">
      <xdr:nvSpPr>
        <xdr:cNvPr id="295" name="労働費平均値テキスト"/>
        <xdr:cNvSpPr txBox="1"/>
      </xdr:nvSpPr>
      <xdr:spPr>
        <a:xfrm>
          <a:off x="10528300" y="62580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62992</xdr:rowOff>
    </xdr:from>
    <xdr:to>
      <xdr:col>55</xdr:col>
      <xdr:colOff>50800</xdr:colOff>
      <xdr:row>37</xdr:row>
      <xdr:rowOff>164592</xdr:rowOff>
    </xdr:to>
    <xdr:sp macro="" textlink="">
      <xdr:nvSpPr>
        <xdr:cNvPr id="296" name="フローチャート: 判断 295"/>
        <xdr:cNvSpPr/>
      </xdr:nvSpPr>
      <xdr:spPr>
        <a:xfrm>
          <a:off x="104267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18542</xdr:rowOff>
    </xdr:from>
    <xdr:to>
      <xdr:col>50</xdr:col>
      <xdr:colOff>114300</xdr:colOff>
      <xdr:row>36</xdr:row>
      <xdr:rowOff>97028</xdr:rowOff>
    </xdr:to>
    <xdr:cxnSp macro="">
      <xdr:nvCxnSpPr>
        <xdr:cNvPr id="297" name="直線コネクタ 296"/>
        <xdr:cNvCxnSpPr/>
      </xdr:nvCxnSpPr>
      <xdr:spPr>
        <a:xfrm flipV="1">
          <a:off x="8750300" y="6019292"/>
          <a:ext cx="889000" cy="24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32512</xdr:rowOff>
    </xdr:from>
    <xdr:to>
      <xdr:col>50</xdr:col>
      <xdr:colOff>165100</xdr:colOff>
      <xdr:row>37</xdr:row>
      <xdr:rowOff>134112</xdr:rowOff>
    </xdr:to>
    <xdr:sp macro="" textlink="">
      <xdr:nvSpPr>
        <xdr:cNvPr id="298" name="フローチャート: 判断 297"/>
        <xdr:cNvSpPr/>
      </xdr:nvSpPr>
      <xdr:spPr>
        <a:xfrm>
          <a:off x="95885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125239</xdr:rowOff>
    </xdr:from>
    <xdr:ext cx="378565" cy="259045"/>
    <xdr:sp macro="" textlink="">
      <xdr:nvSpPr>
        <xdr:cNvPr id="299" name="テキスト ボックス 298"/>
        <xdr:cNvSpPr txBox="1"/>
      </xdr:nvSpPr>
      <xdr:spPr>
        <a:xfrm>
          <a:off x="9450017" y="6468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7112</xdr:rowOff>
    </xdr:from>
    <xdr:to>
      <xdr:col>45</xdr:col>
      <xdr:colOff>177800</xdr:colOff>
      <xdr:row>36</xdr:row>
      <xdr:rowOff>97028</xdr:rowOff>
    </xdr:to>
    <xdr:cxnSp macro="">
      <xdr:nvCxnSpPr>
        <xdr:cNvPr id="300" name="直線コネクタ 299"/>
        <xdr:cNvCxnSpPr/>
      </xdr:nvCxnSpPr>
      <xdr:spPr>
        <a:xfrm>
          <a:off x="7861300" y="6179312"/>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43180</xdr:rowOff>
    </xdr:from>
    <xdr:to>
      <xdr:col>46</xdr:col>
      <xdr:colOff>38100</xdr:colOff>
      <xdr:row>37</xdr:row>
      <xdr:rowOff>144780</xdr:rowOff>
    </xdr:to>
    <xdr:sp macro="" textlink="">
      <xdr:nvSpPr>
        <xdr:cNvPr id="301" name="フローチャート: 判断 300"/>
        <xdr:cNvSpPr/>
      </xdr:nvSpPr>
      <xdr:spPr>
        <a:xfrm>
          <a:off x="8699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135907</xdr:rowOff>
    </xdr:from>
    <xdr:ext cx="378565" cy="259045"/>
    <xdr:sp macro="" textlink="">
      <xdr:nvSpPr>
        <xdr:cNvPr id="302" name="テキスト ボックス 301"/>
        <xdr:cNvSpPr txBox="1"/>
      </xdr:nvSpPr>
      <xdr:spPr>
        <a:xfrm>
          <a:off x="8561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31496</xdr:rowOff>
    </xdr:from>
    <xdr:to>
      <xdr:col>41</xdr:col>
      <xdr:colOff>50800</xdr:colOff>
      <xdr:row>36</xdr:row>
      <xdr:rowOff>7112</xdr:rowOff>
    </xdr:to>
    <xdr:cxnSp macro="">
      <xdr:nvCxnSpPr>
        <xdr:cNvPr id="303" name="直線コネクタ 302"/>
        <xdr:cNvCxnSpPr/>
      </xdr:nvCxnSpPr>
      <xdr:spPr>
        <a:xfrm>
          <a:off x="6972300" y="6032246"/>
          <a:ext cx="889000" cy="14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109474</xdr:rowOff>
    </xdr:from>
    <xdr:to>
      <xdr:col>41</xdr:col>
      <xdr:colOff>101600</xdr:colOff>
      <xdr:row>37</xdr:row>
      <xdr:rowOff>39624</xdr:rowOff>
    </xdr:to>
    <xdr:sp macro="" textlink="">
      <xdr:nvSpPr>
        <xdr:cNvPr id="304" name="フローチャート: 判断 303"/>
        <xdr:cNvSpPr/>
      </xdr:nvSpPr>
      <xdr:spPr>
        <a:xfrm>
          <a:off x="7810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30751</xdr:rowOff>
    </xdr:from>
    <xdr:ext cx="378565" cy="259045"/>
    <xdr:sp macro="" textlink="">
      <xdr:nvSpPr>
        <xdr:cNvPr id="305" name="テキスト ボックス 304"/>
        <xdr:cNvSpPr txBox="1"/>
      </xdr:nvSpPr>
      <xdr:spPr>
        <a:xfrm>
          <a:off x="7672017" y="6374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70612</xdr:rowOff>
    </xdr:from>
    <xdr:to>
      <xdr:col>36</xdr:col>
      <xdr:colOff>165100</xdr:colOff>
      <xdr:row>36</xdr:row>
      <xdr:rowOff>762</xdr:rowOff>
    </xdr:to>
    <xdr:sp macro="" textlink="">
      <xdr:nvSpPr>
        <xdr:cNvPr id="306" name="フローチャート: 判断 305"/>
        <xdr:cNvSpPr/>
      </xdr:nvSpPr>
      <xdr:spPr>
        <a:xfrm>
          <a:off x="6921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163339</xdr:rowOff>
    </xdr:from>
    <xdr:ext cx="378565" cy="259045"/>
    <xdr:sp macro="" textlink="">
      <xdr:nvSpPr>
        <xdr:cNvPr id="307" name="テキスト ボックス 306"/>
        <xdr:cNvSpPr txBox="1"/>
      </xdr:nvSpPr>
      <xdr:spPr>
        <a:xfrm>
          <a:off x="6783017" y="616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93472</xdr:rowOff>
    </xdr:from>
    <xdr:to>
      <xdr:col>55</xdr:col>
      <xdr:colOff>50800</xdr:colOff>
      <xdr:row>38</xdr:row>
      <xdr:rowOff>23622</xdr:rowOff>
    </xdr:to>
    <xdr:sp macro="" textlink="">
      <xdr:nvSpPr>
        <xdr:cNvPr id="313" name="楕円 312"/>
        <xdr:cNvSpPr/>
      </xdr:nvSpPr>
      <xdr:spPr>
        <a:xfrm>
          <a:off x="10426700" y="6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71899</xdr:rowOff>
    </xdr:from>
    <xdr:ext cx="378565" cy="259045"/>
    <xdr:sp macro="" textlink="">
      <xdr:nvSpPr>
        <xdr:cNvPr id="314" name="労働費該当値テキスト"/>
        <xdr:cNvSpPr txBox="1"/>
      </xdr:nvSpPr>
      <xdr:spPr>
        <a:xfrm>
          <a:off x="10528300" y="6415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139192</xdr:rowOff>
    </xdr:from>
    <xdr:to>
      <xdr:col>50</xdr:col>
      <xdr:colOff>165100</xdr:colOff>
      <xdr:row>35</xdr:row>
      <xdr:rowOff>69342</xdr:rowOff>
    </xdr:to>
    <xdr:sp macro="" textlink="">
      <xdr:nvSpPr>
        <xdr:cNvPr id="315" name="楕円 314"/>
        <xdr:cNvSpPr/>
      </xdr:nvSpPr>
      <xdr:spPr>
        <a:xfrm>
          <a:off x="9588500" y="596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33</xdr:row>
      <xdr:rowOff>85869</xdr:rowOff>
    </xdr:from>
    <xdr:ext cx="378565" cy="259045"/>
    <xdr:sp macro="" textlink="">
      <xdr:nvSpPr>
        <xdr:cNvPr id="316" name="テキスト ボックス 315"/>
        <xdr:cNvSpPr txBox="1"/>
      </xdr:nvSpPr>
      <xdr:spPr>
        <a:xfrm>
          <a:off x="9450017" y="5743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46228</xdr:rowOff>
    </xdr:from>
    <xdr:to>
      <xdr:col>46</xdr:col>
      <xdr:colOff>38100</xdr:colOff>
      <xdr:row>36</xdr:row>
      <xdr:rowOff>147828</xdr:rowOff>
    </xdr:to>
    <xdr:sp macro="" textlink="">
      <xdr:nvSpPr>
        <xdr:cNvPr id="317" name="楕円 316"/>
        <xdr:cNvSpPr/>
      </xdr:nvSpPr>
      <xdr:spPr>
        <a:xfrm>
          <a:off x="8699500" y="621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164355</xdr:rowOff>
    </xdr:from>
    <xdr:ext cx="378565" cy="259045"/>
    <xdr:sp macro="" textlink="">
      <xdr:nvSpPr>
        <xdr:cNvPr id="318" name="テキスト ボックス 317"/>
        <xdr:cNvSpPr txBox="1"/>
      </xdr:nvSpPr>
      <xdr:spPr>
        <a:xfrm>
          <a:off x="8561017" y="5993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127762</xdr:rowOff>
    </xdr:from>
    <xdr:to>
      <xdr:col>41</xdr:col>
      <xdr:colOff>101600</xdr:colOff>
      <xdr:row>36</xdr:row>
      <xdr:rowOff>57912</xdr:rowOff>
    </xdr:to>
    <xdr:sp macro="" textlink="">
      <xdr:nvSpPr>
        <xdr:cNvPr id="319" name="楕円 318"/>
        <xdr:cNvSpPr/>
      </xdr:nvSpPr>
      <xdr:spPr>
        <a:xfrm>
          <a:off x="7810500" y="61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74439</xdr:rowOff>
    </xdr:from>
    <xdr:ext cx="378565" cy="259045"/>
    <xdr:sp macro="" textlink="">
      <xdr:nvSpPr>
        <xdr:cNvPr id="320" name="テキスト ボックス 319"/>
        <xdr:cNvSpPr txBox="1"/>
      </xdr:nvSpPr>
      <xdr:spPr>
        <a:xfrm>
          <a:off x="7672017" y="5903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152146</xdr:rowOff>
    </xdr:from>
    <xdr:to>
      <xdr:col>36</xdr:col>
      <xdr:colOff>165100</xdr:colOff>
      <xdr:row>35</xdr:row>
      <xdr:rowOff>82296</xdr:rowOff>
    </xdr:to>
    <xdr:sp macro="" textlink="">
      <xdr:nvSpPr>
        <xdr:cNvPr id="321" name="楕円 320"/>
        <xdr:cNvSpPr/>
      </xdr:nvSpPr>
      <xdr:spPr>
        <a:xfrm>
          <a:off x="6921500" y="598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33</xdr:row>
      <xdr:rowOff>98823</xdr:rowOff>
    </xdr:from>
    <xdr:ext cx="378565" cy="259045"/>
    <xdr:sp macro="" textlink="">
      <xdr:nvSpPr>
        <xdr:cNvPr id="322" name="テキスト ボックス 321"/>
        <xdr:cNvSpPr txBox="1"/>
      </xdr:nvSpPr>
      <xdr:spPr>
        <a:xfrm>
          <a:off x="6783017" y="5756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144434</xdr:rowOff>
    </xdr:from>
    <xdr:ext cx="467179" cy="259045"/>
    <xdr:sp macro="" textlink="">
      <xdr:nvSpPr>
        <xdr:cNvPr id="336" name="テキスト ボックス 335"/>
        <xdr:cNvSpPr txBox="1"/>
      </xdr:nvSpPr>
      <xdr:spPr>
        <a:xfrm>
          <a:off x="6136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160762</xdr:rowOff>
    </xdr:from>
    <xdr:ext cx="467179" cy="259045"/>
    <xdr:sp macro="" textlink="">
      <xdr:nvSpPr>
        <xdr:cNvPr id="338" name="テキスト ボックス 337"/>
        <xdr:cNvSpPr txBox="1"/>
      </xdr:nvSpPr>
      <xdr:spPr>
        <a:xfrm>
          <a:off x="6136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5642</xdr:rowOff>
    </xdr:from>
    <xdr:ext cx="467179" cy="259045"/>
    <xdr:sp macro="" textlink="">
      <xdr:nvSpPr>
        <xdr:cNvPr id="340" name="テキスト ボックス 339"/>
        <xdr:cNvSpPr txBox="1"/>
      </xdr:nvSpPr>
      <xdr:spPr>
        <a:xfrm>
          <a:off x="6136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21970</xdr:rowOff>
    </xdr:from>
    <xdr:ext cx="467179" cy="259045"/>
    <xdr:sp macro="" textlink="">
      <xdr:nvSpPr>
        <xdr:cNvPr id="342" name="テキスト ボックス 341"/>
        <xdr:cNvSpPr txBox="1"/>
      </xdr:nvSpPr>
      <xdr:spPr>
        <a:xfrm>
          <a:off x="6136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4" name="テキスト ボックス 34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56587</xdr:rowOff>
    </xdr:from>
    <xdr:to>
      <xdr:col>54</xdr:col>
      <xdr:colOff>189865</xdr:colOff>
      <xdr:row>59</xdr:row>
      <xdr:rowOff>92837</xdr:rowOff>
    </xdr:to>
    <xdr:cxnSp macro="">
      <xdr:nvCxnSpPr>
        <xdr:cNvPr id="348" name="直線コネクタ 347"/>
        <xdr:cNvCxnSpPr/>
      </xdr:nvCxnSpPr>
      <xdr:spPr>
        <a:xfrm flipV="1">
          <a:off x="10475595" y="8629087"/>
          <a:ext cx="1270"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96664</xdr:rowOff>
    </xdr:from>
    <xdr:ext cx="313932" cy="259045"/>
    <xdr:sp macro="" textlink="">
      <xdr:nvSpPr>
        <xdr:cNvPr id="349" name="農林水産業費最小値テキスト"/>
        <xdr:cNvSpPr txBox="1"/>
      </xdr:nvSpPr>
      <xdr:spPr>
        <a:xfrm>
          <a:off x="10528300" y="102122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92837</xdr:rowOff>
    </xdr:from>
    <xdr:to>
      <xdr:col>55</xdr:col>
      <xdr:colOff>88900</xdr:colOff>
      <xdr:row>59</xdr:row>
      <xdr:rowOff>92837</xdr:rowOff>
    </xdr:to>
    <xdr:cxnSp macro="">
      <xdr:nvCxnSpPr>
        <xdr:cNvPr id="350" name="直線コネクタ 349"/>
        <xdr:cNvCxnSpPr/>
      </xdr:nvCxnSpPr>
      <xdr:spPr>
        <a:xfrm>
          <a:off x="10388600" y="1020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3264</xdr:rowOff>
    </xdr:from>
    <xdr:ext cx="469744" cy="259045"/>
    <xdr:sp macro="" textlink="">
      <xdr:nvSpPr>
        <xdr:cNvPr id="351" name="農林水産業費最大値テキスト"/>
        <xdr:cNvSpPr txBox="1"/>
      </xdr:nvSpPr>
      <xdr:spPr>
        <a:xfrm>
          <a:off x="10528300" y="840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56587</xdr:rowOff>
    </xdr:from>
    <xdr:to>
      <xdr:col>55</xdr:col>
      <xdr:colOff>88900</xdr:colOff>
      <xdr:row>50</xdr:row>
      <xdr:rowOff>56587</xdr:rowOff>
    </xdr:to>
    <xdr:cxnSp macro="">
      <xdr:nvCxnSpPr>
        <xdr:cNvPr id="352" name="直線コネクタ 351"/>
        <xdr:cNvCxnSpPr/>
      </xdr:nvCxnSpPr>
      <xdr:spPr>
        <a:xfrm>
          <a:off x="10388600" y="8629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115207</xdr:rowOff>
    </xdr:from>
    <xdr:to>
      <xdr:col>55</xdr:col>
      <xdr:colOff>0</xdr:colOff>
      <xdr:row>56</xdr:row>
      <xdr:rowOff>138067</xdr:rowOff>
    </xdr:to>
    <xdr:cxnSp macro="">
      <xdr:nvCxnSpPr>
        <xdr:cNvPr id="353" name="直線コネクタ 352"/>
        <xdr:cNvCxnSpPr/>
      </xdr:nvCxnSpPr>
      <xdr:spPr>
        <a:xfrm>
          <a:off x="9639300" y="971640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28791</xdr:rowOff>
    </xdr:from>
    <xdr:ext cx="469744" cy="259045"/>
    <xdr:sp macro="" textlink="">
      <xdr:nvSpPr>
        <xdr:cNvPr id="354" name="農林水産業費平均値テキスト"/>
        <xdr:cNvSpPr txBox="1"/>
      </xdr:nvSpPr>
      <xdr:spPr>
        <a:xfrm>
          <a:off x="10528300" y="9801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50364</xdr:rowOff>
    </xdr:from>
    <xdr:to>
      <xdr:col>55</xdr:col>
      <xdr:colOff>50800</xdr:colOff>
      <xdr:row>57</xdr:row>
      <xdr:rowOff>151964</xdr:rowOff>
    </xdr:to>
    <xdr:sp macro="" textlink="">
      <xdr:nvSpPr>
        <xdr:cNvPr id="355" name="フローチャート: 判断 354"/>
        <xdr:cNvSpPr/>
      </xdr:nvSpPr>
      <xdr:spPr>
        <a:xfrm>
          <a:off x="10426700" y="982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151620</xdr:rowOff>
    </xdr:from>
    <xdr:to>
      <xdr:col>50</xdr:col>
      <xdr:colOff>114300</xdr:colOff>
      <xdr:row>56</xdr:row>
      <xdr:rowOff>115207</xdr:rowOff>
    </xdr:to>
    <xdr:cxnSp macro="">
      <xdr:nvCxnSpPr>
        <xdr:cNvPr id="356" name="直線コネクタ 355"/>
        <xdr:cNvCxnSpPr/>
      </xdr:nvCxnSpPr>
      <xdr:spPr>
        <a:xfrm>
          <a:off x="8750300" y="9581370"/>
          <a:ext cx="889000" cy="13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22116</xdr:rowOff>
    </xdr:from>
    <xdr:to>
      <xdr:col>50</xdr:col>
      <xdr:colOff>165100</xdr:colOff>
      <xdr:row>57</xdr:row>
      <xdr:rowOff>123716</xdr:rowOff>
    </xdr:to>
    <xdr:sp macro="" textlink="">
      <xdr:nvSpPr>
        <xdr:cNvPr id="357" name="フローチャート: 判断 356"/>
        <xdr:cNvSpPr/>
      </xdr:nvSpPr>
      <xdr:spPr>
        <a:xfrm>
          <a:off x="9588500" y="979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114843</xdr:rowOff>
    </xdr:from>
    <xdr:ext cx="469744" cy="259045"/>
    <xdr:sp macro="" textlink="">
      <xdr:nvSpPr>
        <xdr:cNvPr id="358" name="テキスト ボックス 357"/>
        <xdr:cNvSpPr txBox="1"/>
      </xdr:nvSpPr>
      <xdr:spPr>
        <a:xfrm>
          <a:off x="9404428" y="988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137740</xdr:rowOff>
    </xdr:from>
    <xdr:to>
      <xdr:col>45</xdr:col>
      <xdr:colOff>177800</xdr:colOff>
      <xdr:row>55</xdr:row>
      <xdr:rowOff>151620</xdr:rowOff>
    </xdr:to>
    <xdr:cxnSp macro="">
      <xdr:nvCxnSpPr>
        <xdr:cNvPr id="359" name="直線コネクタ 358"/>
        <xdr:cNvCxnSpPr/>
      </xdr:nvCxnSpPr>
      <xdr:spPr>
        <a:xfrm>
          <a:off x="7861300" y="9567490"/>
          <a:ext cx="889000" cy="1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18361</xdr:rowOff>
    </xdr:from>
    <xdr:to>
      <xdr:col>46</xdr:col>
      <xdr:colOff>38100</xdr:colOff>
      <xdr:row>57</xdr:row>
      <xdr:rowOff>119961</xdr:rowOff>
    </xdr:to>
    <xdr:sp macro="" textlink="">
      <xdr:nvSpPr>
        <xdr:cNvPr id="360" name="フローチャート: 判断 359"/>
        <xdr:cNvSpPr/>
      </xdr:nvSpPr>
      <xdr:spPr>
        <a:xfrm>
          <a:off x="8699500" y="979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111088</xdr:rowOff>
    </xdr:from>
    <xdr:ext cx="469744" cy="259045"/>
    <xdr:sp macro="" textlink="">
      <xdr:nvSpPr>
        <xdr:cNvPr id="361" name="テキスト ボックス 360"/>
        <xdr:cNvSpPr txBox="1"/>
      </xdr:nvSpPr>
      <xdr:spPr>
        <a:xfrm>
          <a:off x="8515428" y="988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122228</xdr:rowOff>
    </xdr:from>
    <xdr:to>
      <xdr:col>41</xdr:col>
      <xdr:colOff>50800</xdr:colOff>
      <xdr:row>55</xdr:row>
      <xdr:rowOff>137740</xdr:rowOff>
    </xdr:to>
    <xdr:cxnSp macro="">
      <xdr:nvCxnSpPr>
        <xdr:cNvPr id="362" name="直線コネクタ 361"/>
        <xdr:cNvCxnSpPr/>
      </xdr:nvCxnSpPr>
      <xdr:spPr>
        <a:xfrm>
          <a:off x="6972300" y="9551978"/>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35342</xdr:rowOff>
    </xdr:from>
    <xdr:to>
      <xdr:col>41</xdr:col>
      <xdr:colOff>101600</xdr:colOff>
      <xdr:row>57</xdr:row>
      <xdr:rowOff>136942</xdr:rowOff>
    </xdr:to>
    <xdr:sp macro="" textlink="">
      <xdr:nvSpPr>
        <xdr:cNvPr id="363" name="フローチャート: 判断 362"/>
        <xdr:cNvSpPr/>
      </xdr:nvSpPr>
      <xdr:spPr>
        <a:xfrm>
          <a:off x="7810500" y="98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128069</xdr:rowOff>
    </xdr:from>
    <xdr:ext cx="469744" cy="259045"/>
    <xdr:sp macro="" textlink="">
      <xdr:nvSpPr>
        <xdr:cNvPr id="364" name="テキスト ボックス 363"/>
        <xdr:cNvSpPr txBox="1"/>
      </xdr:nvSpPr>
      <xdr:spPr>
        <a:xfrm>
          <a:off x="7626428" y="990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13952</xdr:rowOff>
    </xdr:from>
    <xdr:to>
      <xdr:col>36</xdr:col>
      <xdr:colOff>165100</xdr:colOff>
      <xdr:row>57</xdr:row>
      <xdr:rowOff>115552</xdr:rowOff>
    </xdr:to>
    <xdr:sp macro="" textlink="">
      <xdr:nvSpPr>
        <xdr:cNvPr id="365" name="フローチャート: 判断 364"/>
        <xdr:cNvSpPr/>
      </xdr:nvSpPr>
      <xdr:spPr>
        <a:xfrm>
          <a:off x="6921500" y="978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106679</xdr:rowOff>
    </xdr:from>
    <xdr:ext cx="469744" cy="259045"/>
    <xdr:sp macro="" textlink="">
      <xdr:nvSpPr>
        <xdr:cNvPr id="366" name="テキスト ボックス 365"/>
        <xdr:cNvSpPr txBox="1"/>
      </xdr:nvSpPr>
      <xdr:spPr>
        <a:xfrm>
          <a:off x="6737428" y="987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87267</xdr:rowOff>
    </xdr:from>
    <xdr:to>
      <xdr:col>55</xdr:col>
      <xdr:colOff>50800</xdr:colOff>
      <xdr:row>57</xdr:row>
      <xdr:rowOff>17417</xdr:rowOff>
    </xdr:to>
    <xdr:sp macro="" textlink="">
      <xdr:nvSpPr>
        <xdr:cNvPr id="372" name="楕円 371"/>
        <xdr:cNvSpPr/>
      </xdr:nvSpPr>
      <xdr:spPr>
        <a:xfrm>
          <a:off x="10426700" y="968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110144</xdr:rowOff>
    </xdr:from>
    <xdr:ext cx="469744" cy="259045"/>
    <xdr:sp macro="" textlink="">
      <xdr:nvSpPr>
        <xdr:cNvPr id="373" name="農林水産業費該当値テキスト"/>
        <xdr:cNvSpPr txBox="1"/>
      </xdr:nvSpPr>
      <xdr:spPr>
        <a:xfrm>
          <a:off x="10528300" y="953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64407</xdr:rowOff>
    </xdr:from>
    <xdr:to>
      <xdr:col>50</xdr:col>
      <xdr:colOff>165100</xdr:colOff>
      <xdr:row>56</xdr:row>
      <xdr:rowOff>166007</xdr:rowOff>
    </xdr:to>
    <xdr:sp macro="" textlink="">
      <xdr:nvSpPr>
        <xdr:cNvPr id="374" name="楕円 373"/>
        <xdr:cNvSpPr/>
      </xdr:nvSpPr>
      <xdr:spPr>
        <a:xfrm>
          <a:off x="9588500" y="966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11084</xdr:rowOff>
    </xdr:from>
    <xdr:ext cx="469744" cy="259045"/>
    <xdr:sp macro="" textlink="">
      <xdr:nvSpPr>
        <xdr:cNvPr id="375" name="テキスト ボックス 374"/>
        <xdr:cNvSpPr txBox="1"/>
      </xdr:nvSpPr>
      <xdr:spPr>
        <a:xfrm>
          <a:off x="9404428" y="9440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100820</xdr:rowOff>
    </xdr:from>
    <xdr:to>
      <xdr:col>46</xdr:col>
      <xdr:colOff>38100</xdr:colOff>
      <xdr:row>56</xdr:row>
      <xdr:rowOff>30970</xdr:rowOff>
    </xdr:to>
    <xdr:sp macro="" textlink="">
      <xdr:nvSpPr>
        <xdr:cNvPr id="376" name="楕円 375"/>
        <xdr:cNvSpPr/>
      </xdr:nvSpPr>
      <xdr:spPr>
        <a:xfrm>
          <a:off x="8699500" y="95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47497</xdr:rowOff>
    </xdr:from>
    <xdr:ext cx="469744" cy="259045"/>
    <xdr:sp macro="" textlink="">
      <xdr:nvSpPr>
        <xdr:cNvPr id="377" name="テキスト ボックス 376"/>
        <xdr:cNvSpPr txBox="1"/>
      </xdr:nvSpPr>
      <xdr:spPr>
        <a:xfrm>
          <a:off x="8515428" y="93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86940</xdr:rowOff>
    </xdr:from>
    <xdr:to>
      <xdr:col>41</xdr:col>
      <xdr:colOff>101600</xdr:colOff>
      <xdr:row>56</xdr:row>
      <xdr:rowOff>17090</xdr:rowOff>
    </xdr:to>
    <xdr:sp macro="" textlink="">
      <xdr:nvSpPr>
        <xdr:cNvPr id="378" name="楕円 377"/>
        <xdr:cNvSpPr/>
      </xdr:nvSpPr>
      <xdr:spPr>
        <a:xfrm>
          <a:off x="7810500" y="951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33617</xdr:rowOff>
    </xdr:from>
    <xdr:ext cx="469744" cy="259045"/>
    <xdr:sp macro="" textlink="">
      <xdr:nvSpPr>
        <xdr:cNvPr id="379" name="テキスト ボックス 378"/>
        <xdr:cNvSpPr txBox="1"/>
      </xdr:nvSpPr>
      <xdr:spPr>
        <a:xfrm>
          <a:off x="7626428" y="929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71428</xdr:rowOff>
    </xdr:from>
    <xdr:to>
      <xdr:col>36</xdr:col>
      <xdr:colOff>165100</xdr:colOff>
      <xdr:row>56</xdr:row>
      <xdr:rowOff>1578</xdr:rowOff>
    </xdr:to>
    <xdr:sp macro="" textlink="">
      <xdr:nvSpPr>
        <xdr:cNvPr id="380" name="楕円 379"/>
        <xdr:cNvSpPr/>
      </xdr:nvSpPr>
      <xdr:spPr>
        <a:xfrm>
          <a:off x="6921500" y="950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18105</xdr:rowOff>
    </xdr:from>
    <xdr:ext cx="469744" cy="259045"/>
    <xdr:sp macro="" textlink="">
      <xdr:nvSpPr>
        <xdr:cNvPr id="381" name="テキスト ボックス 380"/>
        <xdr:cNvSpPr txBox="1"/>
      </xdr:nvSpPr>
      <xdr:spPr>
        <a:xfrm>
          <a:off x="6737428" y="927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124874</xdr:rowOff>
    </xdr:from>
    <xdr:to>
      <xdr:col>54</xdr:col>
      <xdr:colOff>189865</xdr:colOff>
      <xdr:row>79</xdr:row>
      <xdr:rowOff>5643</xdr:rowOff>
    </xdr:to>
    <xdr:cxnSp macro="">
      <xdr:nvCxnSpPr>
        <xdr:cNvPr id="407" name="直線コネクタ 406"/>
        <xdr:cNvCxnSpPr/>
      </xdr:nvCxnSpPr>
      <xdr:spPr>
        <a:xfrm flipV="1">
          <a:off x="10475595" y="11954924"/>
          <a:ext cx="1270" cy="159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9470</xdr:rowOff>
    </xdr:from>
    <xdr:ext cx="469744" cy="259045"/>
    <xdr:sp macro="" textlink="">
      <xdr:nvSpPr>
        <xdr:cNvPr id="408" name="商工費最小値テキスト"/>
        <xdr:cNvSpPr txBox="1"/>
      </xdr:nvSpPr>
      <xdr:spPr>
        <a:xfrm>
          <a:off x="10528300" y="1355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5643</xdr:rowOff>
    </xdr:from>
    <xdr:to>
      <xdr:col>55</xdr:col>
      <xdr:colOff>88900</xdr:colOff>
      <xdr:row>79</xdr:row>
      <xdr:rowOff>5643</xdr:rowOff>
    </xdr:to>
    <xdr:cxnSp macro="">
      <xdr:nvCxnSpPr>
        <xdr:cNvPr id="409" name="直線コネクタ 408"/>
        <xdr:cNvCxnSpPr/>
      </xdr:nvCxnSpPr>
      <xdr:spPr>
        <a:xfrm>
          <a:off x="10388600" y="1355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71551</xdr:rowOff>
    </xdr:from>
    <xdr:ext cx="534377" cy="259045"/>
    <xdr:sp macro="" textlink="">
      <xdr:nvSpPr>
        <xdr:cNvPr id="410" name="商工費最大値テキスト"/>
        <xdr:cNvSpPr txBox="1"/>
      </xdr:nvSpPr>
      <xdr:spPr>
        <a:xfrm>
          <a:off x="10528300" y="1173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51,704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124874</xdr:rowOff>
    </xdr:from>
    <xdr:to>
      <xdr:col>55</xdr:col>
      <xdr:colOff>88900</xdr:colOff>
      <xdr:row>69</xdr:row>
      <xdr:rowOff>124874</xdr:rowOff>
    </xdr:to>
    <xdr:cxnSp macro="">
      <xdr:nvCxnSpPr>
        <xdr:cNvPr id="411" name="直線コネクタ 410"/>
        <xdr:cNvCxnSpPr/>
      </xdr:nvCxnSpPr>
      <xdr:spPr>
        <a:xfrm>
          <a:off x="10388600" y="119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12435</xdr:rowOff>
    </xdr:from>
    <xdr:to>
      <xdr:col>55</xdr:col>
      <xdr:colOff>0</xdr:colOff>
      <xdr:row>78</xdr:row>
      <xdr:rowOff>46366</xdr:rowOff>
    </xdr:to>
    <xdr:cxnSp macro="">
      <xdr:nvCxnSpPr>
        <xdr:cNvPr id="412" name="直線コネクタ 411"/>
        <xdr:cNvCxnSpPr/>
      </xdr:nvCxnSpPr>
      <xdr:spPr>
        <a:xfrm>
          <a:off x="9639300" y="13385535"/>
          <a:ext cx="838200" cy="3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14524</xdr:rowOff>
    </xdr:from>
    <xdr:ext cx="534377" cy="259045"/>
    <xdr:sp macro="" textlink="">
      <xdr:nvSpPr>
        <xdr:cNvPr id="413" name="商工費平均値テキスト"/>
        <xdr:cNvSpPr txBox="1"/>
      </xdr:nvSpPr>
      <xdr:spPr>
        <a:xfrm>
          <a:off x="10528300" y="12701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163097</xdr:rowOff>
    </xdr:from>
    <xdr:to>
      <xdr:col>55</xdr:col>
      <xdr:colOff>50800</xdr:colOff>
      <xdr:row>75</xdr:row>
      <xdr:rowOff>93247</xdr:rowOff>
    </xdr:to>
    <xdr:sp macro="" textlink="">
      <xdr:nvSpPr>
        <xdr:cNvPr id="414" name="フローチャート: 判断 413"/>
        <xdr:cNvSpPr/>
      </xdr:nvSpPr>
      <xdr:spPr>
        <a:xfrm>
          <a:off x="10426700" y="1285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12435</xdr:rowOff>
    </xdr:from>
    <xdr:to>
      <xdr:col>50</xdr:col>
      <xdr:colOff>114300</xdr:colOff>
      <xdr:row>78</xdr:row>
      <xdr:rowOff>33596</xdr:rowOff>
    </xdr:to>
    <xdr:cxnSp macro="">
      <xdr:nvCxnSpPr>
        <xdr:cNvPr id="415" name="直線コネクタ 414"/>
        <xdr:cNvCxnSpPr/>
      </xdr:nvCxnSpPr>
      <xdr:spPr>
        <a:xfrm flipV="1">
          <a:off x="8750300" y="13385535"/>
          <a:ext cx="889000" cy="21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133477</xdr:rowOff>
    </xdr:from>
    <xdr:to>
      <xdr:col>50</xdr:col>
      <xdr:colOff>165100</xdr:colOff>
      <xdr:row>75</xdr:row>
      <xdr:rowOff>63627</xdr:rowOff>
    </xdr:to>
    <xdr:sp macro="" textlink="">
      <xdr:nvSpPr>
        <xdr:cNvPr id="416" name="フローチャート: 判断 415"/>
        <xdr:cNvSpPr/>
      </xdr:nvSpPr>
      <xdr:spPr>
        <a:xfrm>
          <a:off x="9588500" y="1282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80154</xdr:rowOff>
    </xdr:from>
    <xdr:ext cx="534377" cy="259045"/>
    <xdr:sp macro="" textlink="">
      <xdr:nvSpPr>
        <xdr:cNvPr id="417" name="テキスト ボックス 416"/>
        <xdr:cNvSpPr txBox="1"/>
      </xdr:nvSpPr>
      <xdr:spPr>
        <a:xfrm>
          <a:off x="9372111" y="1259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116317</xdr:rowOff>
    </xdr:from>
    <xdr:to>
      <xdr:col>45</xdr:col>
      <xdr:colOff>177800</xdr:colOff>
      <xdr:row>78</xdr:row>
      <xdr:rowOff>33596</xdr:rowOff>
    </xdr:to>
    <xdr:cxnSp macro="">
      <xdr:nvCxnSpPr>
        <xdr:cNvPr id="418" name="直線コネクタ 417"/>
        <xdr:cNvCxnSpPr/>
      </xdr:nvCxnSpPr>
      <xdr:spPr>
        <a:xfrm>
          <a:off x="7861300" y="13317967"/>
          <a:ext cx="889000" cy="88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83707</xdr:rowOff>
    </xdr:from>
    <xdr:to>
      <xdr:col>46</xdr:col>
      <xdr:colOff>38100</xdr:colOff>
      <xdr:row>75</xdr:row>
      <xdr:rowOff>13857</xdr:rowOff>
    </xdr:to>
    <xdr:sp macro="" textlink="">
      <xdr:nvSpPr>
        <xdr:cNvPr id="419" name="フローチャート: 判断 418"/>
        <xdr:cNvSpPr/>
      </xdr:nvSpPr>
      <xdr:spPr>
        <a:xfrm>
          <a:off x="8699500" y="12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30384</xdr:rowOff>
    </xdr:from>
    <xdr:ext cx="534377" cy="259045"/>
    <xdr:sp macro="" textlink="">
      <xdr:nvSpPr>
        <xdr:cNvPr id="420" name="テキスト ボックス 419"/>
        <xdr:cNvSpPr txBox="1"/>
      </xdr:nvSpPr>
      <xdr:spPr>
        <a:xfrm>
          <a:off x="8483111" y="12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116317</xdr:rowOff>
    </xdr:from>
    <xdr:to>
      <xdr:col>41</xdr:col>
      <xdr:colOff>50800</xdr:colOff>
      <xdr:row>77</xdr:row>
      <xdr:rowOff>169025</xdr:rowOff>
    </xdr:to>
    <xdr:cxnSp macro="">
      <xdr:nvCxnSpPr>
        <xdr:cNvPr id="421" name="直線コネクタ 420"/>
        <xdr:cNvCxnSpPr/>
      </xdr:nvCxnSpPr>
      <xdr:spPr>
        <a:xfrm flipV="1">
          <a:off x="6972300" y="13317967"/>
          <a:ext cx="889000" cy="5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5102</xdr:rowOff>
    </xdr:from>
    <xdr:to>
      <xdr:col>41</xdr:col>
      <xdr:colOff>101600</xdr:colOff>
      <xdr:row>74</xdr:row>
      <xdr:rowOff>106702</xdr:rowOff>
    </xdr:to>
    <xdr:sp macro="" textlink="">
      <xdr:nvSpPr>
        <xdr:cNvPr id="422" name="フローチャート: 判断 421"/>
        <xdr:cNvSpPr/>
      </xdr:nvSpPr>
      <xdr:spPr>
        <a:xfrm>
          <a:off x="7810500" y="1269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123229</xdr:rowOff>
    </xdr:from>
    <xdr:ext cx="534377" cy="259045"/>
    <xdr:sp macro="" textlink="">
      <xdr:nvSpPr>
        <xdr:cNvPr id="423" name="テキスト ボックス 422"/>
        <xdr:cNvSpPr txBox="1"/>
      </xdr:nvSpPr>
      <xdr:spPr>
        <a:xfrm>
          <a:off x="7594111" y="1246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142066</xdr:rowOff>
    </xdr:from>
    <xdr:to>
      <xdr:col>36</xdr:col>
      <xdr:colOff>165100</xdr:colOff>
      <xdr:row>74</xdr:row>
      <xdr:rowOff>72216</xdr:rowOff>
    </xdr:to>
    <xdr:sp macro="" textlink="">
      <xdr:nvSpPr>
        <xdr:cNvPr id="424" name="フローチャート: 判断 423"/>
        <xdr:cNvSpPr/>
      </xdr:nvSpPr>
      <xdr:spPr>
        <a:xfrm>
          <a:off x="6921500" y="1265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88743</xdr:rowOff>
    </xdr:from>
    <xdr:ext cx="534377" cy="259045"/>
    <xdr:sp macro="" textlink="">
      <xdr:nvSpPr>
        <xdr:cNvPr id="425" name="テキスト ボックス 424"/>
        <xdr:cNvSpPr txBox="1"/>
      </xdr:nvSpPr>
      <xdr:spPr>
        <a:xfrm>
          <a:off x="6705111" y="1243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167016</xdr:rowOff>
    </xdr:from>
    <xdr:to>
      <xdr:col>55</xdr:col>
      <xdr:colOff>50800</xdr:colOff>
      <xdr:row>78</xdr:row>
      <xdr:rowOff>97166</xdr:rowOff>
    </xdr:to>
    <xdr:sp macro="" textlink="">
      <xdr:nvSpPr>
        <xdr:cNvPr id="431" name="楕円 430"/>
        <xdr:cNvSpPr/>
      </xdr:nvSpPr>
      <xdr:spPr>
        <a:xfrm>
          <a:off x="10426700" y="1336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145443</xdr:rowOff>
    </xdr:from>
    <xdr:ext cx="469744" cy="259045"/>
    <xdr:sp macro="" textlink="">
      <xdr:nvSpPr>
        <xdr:cNvPr id="432" name="商工費該当値テキスト"/>
        <xdr:cNvSpPr txBox="1"/>
      </xdr:nvSpPr>
      <xdr:spPr>
        <a:xfrm>
          <a:off x="10528300" y="1334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133085</xdr:rowOff>
    </xdr:from>
    <xdr:to>
      <xdr:col>50</xdr:col>
      <xdr:colOff>165100</xdr:colOff>
      <xdr:row>78</xdr:row>
      <xdr:rowOff>63235</xdr:rowOff>
    </xdr:to>
    <xdr:sp macro="" textlink="">
      <xdr:nvSpPr>
        <xdr:cNvPr id="433" name="楕円 432"/>
        <xdr:cNvSpPr/>
      </xdr:nvSpPr>
      <xdr:spPr>
        <a:xfrm>
          <a:off x="9588500" y="133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54362</xdr:rowOff>
    </xdr:from>
    <xdr:ext cx="469744" cy="259045"/>
    <xdr:sp macro="" textlink="">
      <xdr:nvSpPr>
        <xdr:cNvPr id="434" name="テキスト ボックス 433"/>
        <xdr:cNvSpPr txBox="1"/>
      </xdr:nvSpPr>
      <xdr:spPr>
        <a:xfrm>
          <a:off x="9404428" y="13427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154246</xdr:rowOff>
    </xdr:from>
    <xdr:to>
      <xdr:col>46</xdr:col>
      <xdr:colOff>38100</xdr:colOff>
      <xdr:row>78</xdr:row>
      <xdr:rowOff>84396</xdr:rowOff>
    </xdr:to>
    <xdr:sp macro="" textlink="">
      <xdr:nvSpPr>
        <xdr:cNvPr id="435" name="楕円 434"/>
        <xdr:cNvSpPr/>
      </xdr:nvSpPr>
      <xdr:spPr>
        <a:xfrm>
          <a:off x="8699500" y="1335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75523</xdr:rowOff>
    </xdr:from>
    <xdr:ext cx="469744" cy="259045"/>
    <xdr:sp macro="" textlink="">
      <xdr:nvSpPr>
        <xdr:cNvPr id="436" name="テキスト ボックス 435"/>
        <xdr:cNvSpPr txBox="1"/>
      </xdr:nvSpPr>
      <xdr:spPr>
        <a:xfrm>
          <a:off x="8515428" y="1344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65517</xdr:rowOff>
    </xdr:from>
    <xdr:to>
      <xdr:col>41</xdr:col>
      <xdr:colOff>101600</xdr:colOff>
      <xdr:row>77</xdr:row>
      <xdr:rowOff>167117</xdr:rowOff>
    </xdr:to>
    <xdr:sp macro="" textlink="">
      <xdr:nvSpPr>
        <xdr:cNvPr id="437" name="楕円 436"/>
        <xdr:cNvSpPr/>
      </xdr:nvSpPr>
      <xdr:spPr>
        <a:xfrm>
          <a:off x="7810500" y="1326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158244</xdr:rowOff>
    </xdr:from>
    <xdr:ext cx="469744" cy="259045"/>
    <xdr:sp macro="" textlink="">
      <xdr:nvSpPr>
        <xdr:cNvPr id="438" name="テキスト ボックス 437"/>
        <xdr:cNvSpPr txBox="1"/>
      </xdr:nvSpPr>
      <xdr:spPr>
        <a:xfrm>
          <a:off x="7626428" y="1335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118225</xdr:rowOff>
    </xdr:from>
    <xdr:to>
      <xdr:col>36</xdr:col>
      <xdr:colOff>165100</xdr:colOff>
      <xdr:row>78</xdr:row>
      <xdr:rowOff>48375</xdr:rowOff>
    </xdr:to>
    <xdr:sp macro="" textlink="">
      <xdr:nvSpPr>
        <xdr:cNvPr id="439" name="楕円 438"/>
        <xdr:cNvSpPr/>
      </xdr:nvSpPr>
      <xdr:spPr>
        <a:xfrm>
          <a:off x="6921500" y="133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39502</xdr:rowOff>
    </xdr:from>
    <xdr:ext cx="469744" cy="259045"/>
    <xdr:sp macro="" textlink="">
      <xdr:nvSpPr>
        <xdr:cNvPr id="440" name="テキスト ボックス 439"/>
        <xdr:cNvSpPr txBox="1"/>
      </xdr:nvSpPr>
      <xdr:spPr>
        <a:xfrm>
          <a:off x="6737428" y="1341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1" name="テキスト ボックス 45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3" name="テキスト ボックス 45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3" name="テキスト ボックス 46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5" name="テキスト ボックス 46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99042</xdr:rowOff>
    </xdr:from>
    <xdr:to>
      <xdr:col>54</xdr:col>
      <xdr:colOff>189865</xdr:colOff>
      <xdr:row>98</xdr:row>
      <xdr:rowOff>41762</xdr:rowOff>
    </xdr:to>
    <xdr:cxnSp macro="">
      <xdr:nvCxnSpPr>
        <xdr:cNvPr id="467" name="直線コネクタ 466"/>
        <xdr:cNvCxnSpPr/>
      </xdr:nvCxnSpPr>
      <xdr:spPr>
        <a:xfrm flipV="1">
          <a:off x="10475595" y="15529542"/>
          <a:ext cx="1270" cy="131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45589</xdr:rowOff>
    </xdr:from>
    <xdr:ext cx="534377" cy="259045"/>
    <xdr:sp macro="" textlink="">
      <xdr:nvSpPr>
        <xdr:cNvPr id="468" name="土木費最小値テキスト"/>
        <xdr:cNvSpPr txBox="1"/>
      </xdr:nvSpPr>
      <xdr:spPr>
        <a:xfrm>
          <a:off x="10528300" y="1684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41762</xdr:rowOff>
    </xdr:from>
    <xdr:to>
      <xdr:col>55</xdr:col>
      <xdr:colOff>88900</xdr:colOff>
      <xdr:row>98</xdr:row>
      <xdr:rowOff>41762</xdr:rowOff>
    </xdr:to>
    <xdr:cxnSp macro="">
      <xdr:nvCxnSpPr>
        <xdr:cNvPr id="469" name="直線コネクタ 468"/>
        <xdr:cNvCxnSpPr/>
      </xdr:nvCxnSpPr>
      <xdr:spPr>
        <a:xfrm>
          <a:off x="10388600" y="16843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45719</xdr:rowOff>
    </xdr:from>
    <xdr:ext cx="534377" cy="259045"/>
    <xdr:sp macro="" textlink="">
      <xdr:nvSpPr>
        <xdr:cNvPr id="470" name="土木費最大値テキスト"/>
        <xdr:cNvSpPr txBox="1"/>
      </xdr:nvSpPr>
      <xdr:spPr>
        <a:xfrm>
          <a:off x="10528300" y="1530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99042</xdr:rowOff>
    </xdr:from>
    <xdr:to>
      <xdr:col>55</xdr:col>
      <xdr:colOff>88900</xdr:colOff>
      <xdr:row>90</xdr:row>
      <xdr:rowOff>99042</xdr:rowOff>
    </xdr:to>
    <xdr:cxnSp macro="">
      <xdr:nvCxnSpPr>
        <xdr:cNvPr id="471" name="直線コネクタ 470"/>
        <xdr:cNvCxnSpPr/>
      </xdr:nvCxnSpPr>
      <xdr:spPr>
        <a:xfrm>
          <a:off x="10388600" y="15529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86044</xdr:rowOff>
    </xdr:from>
    <xdr:to>
      <xdr:col>55</xdr:col>
      <xdr:colOff>0</xdr:colOff>
      <xdr:row>92</xdr:row>
      <xdr:rowOff>150248</xdr:rowOff>
    </xdr:to>
    <xdr:cxnSp macro="">
      <xdr:nvCxnSpPr>
        <xdr:cNvPr id="472" name="直線コネクタ 471"/>
        <xdr:cNvCxnSpPr/>
      </xdr:nvCxnSpPr>
      <xdr:spPr>
        <a:xfrm flipV="1">
          <a:off x="9639300" y="15859444"/>
          <a:ext cx="838200" cy="6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148088</xdr:rowOff>
    </xdr:from>
    <xdr:ext cx="534377" cy="259045"/>
    <xdr:sp macro="" textlink="">
      <xdr:nvSpPr>
        <xdr:cNvPr id="473" name="土木費平均値テキスト"/>
        <xdr:cNvSpPr txBox="1"/>
      </xdr:nvSpPr>
      <xdr:spPr>
        <a:xfrm>
          <a:off x="10528300" y="15921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169661</xdr:rowOff>
    </xdr:from>
    <xdr:to>
      <xdr:col>55</xdr:col>
      <xdr:colOff>50800</xdr:colOff>
      <xdr:row>93</xdr:row>
      <xdr:rowOff>99811</xdr:rowOff>
    </xdr:to>
    <xdr:sp macro="" textlink="">
      <xdr:nvSpPr>
        <xdr:cNvPr id="474" name="フローチャート: 判断 473"/>
        <xdr:cNvSpPr/>
      </xdr:nvSpPr>
      <xdr:spPr>
        <a:xfrm>
          <a:off x="10426700" y="1594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150248</xdr:rowOff>
    </xdr:from>
    <xdr:to>
      <xdr:col>50</xdr:col>
      <xdr:colOff>114300</xdr:colOff>
      <xdr:row>93</xdr:row>
      <xdr:rowOff>106456</xdr:rowOff>
    </xdr:to>
    <xdr:cxnSp macro="">
      <xdr:nvCxnSpPr>
        <xdr:cNvPr id="475" name="直線コネクタ 474"/>
        <xdr:cNvCxnSpPr/>
      </xdr:nvCxnSpPr>
      <xdr:spPr>
        <a:xfrm flipV="1">
          <a:off x="8750300" y="15923648"/>
          <a:ext cx="889000" cy="12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164795</xdr:rowOff>
    </xdr:from>
    <xdr:to>
      <xdr:col>50</xdr:col>
      <xdr:colOff>165100</xdr:colOff>
      <xdr:row>93</xdr:row>
      <xdr:rowOff>94945</xdr:rowOff>
    </xdr:to>
    <xdr:sp macro="" textlink="">
      <xdr:nvSpPr>
        <xdr:cNvPr id="476" name="フローチャート: 判断 475"/>
        <xdr:cNvSpPr/>
      </xdr:nvSpPr>
      <xdr:spPr>
        <a:xfrm>
          <a:off x="9588500" y="159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86072</xdr:rowOff>
    </xdr:from>
    <xdr:ext cx="534377" cy="259045"/>
    <xdr:sp macro="" textlink="">
      <xdr:nvSpPr>
        <xdr:cNvPr id="477" name="テキスト ボックス 476"/>
        <xdr:cNvSpPr txBox="1"/>
      </xdr:nvSpPr>
      <xdr:spPr>
        <a:xfrm>
          <a:off x="9372111" y="1603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106456</xdr:rowOff>
    </xdr:from>
    <xdr:to>
      <xdr:col>45</xdr:col>
      <xdr:colOff>177800</xdr:colOff>
      <xdr:row>94</xdr:row>
      <xdr:rowOff>25662</xdr:rowOff>
    </xdr:to>
    <xdr:cxnSp macro="">
      <xdr:nvCxnSpPr>
        <xdr:cNvPr id="478" name="直線コネクタ 477"/>
        <xdr:cNvCxnSpPr/>
      </xdr:nvCxnSpPr>
      <xdr:spPr>
        <a:xfrm flipV="1">
          <a:off x="7861300" y="16051306"/>
          <a:ext cx="889000" cy="9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9837</xdr:rowOff>
    </xdr:from>
    <xdr:to>
      <xdr:col>46</xdr:col>
      <xdr:colOff>38100</xdr:colOff>
      <xdr:row>93</xdr:row>
      <xdr:rowOff>111437</xdr:rowOff>
    </xdr:to>
    <xdr:sp macro="" textlink="">
      <xdr:nvSpPr>
        <xdr:cNvPr id="479" name="フローチャート: 判断 478"/>
        <xdr:cNvSpPr/>
      </xdr:nvSpPr>
      <xdr:spPr>
        <a:xfrm>
          <a:off x="8699500" y="1595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127964</xdr:rowOff>
    </xdr:from>
    <xdr:ext cx="534377" cy="259045"/>
    <xdr:sp macro="" textlink="">
      <xdr:nvSpPr>
        <xdr:cNvPr id="480" name="テキスト ボックス 479"/>
        <xdr:cNvSpPr txBox="1"/>
      </xdr:nvSpPr>
      <xdr:spPr>
        <a:xfrm>
          <a:off x="8483111" y="1572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9692</xdr:rowOff>
    </xdr:from>
    <xdr:to>
      <xdr:col>41</xdr:col>
      <xdr:colOff>50800</xdr:colOff>
      <xdr:row>94</xdr:row>
      <xdr:rowOff>25662</xdr:rowOff>
    </xdr:to>
    <xdr:cxnSp macro="">
      <xdr:nvCxnSpPr>
        <xdr:cNvPr id="481" name="直線コネクタ 480"/>
        <xdr:cNvCxnSpPr/>
      </xdr:nvCxnSpPr>
      <xdr:spPr>
        <a:xfrm>
          <a:off x="6972300" y="16125992"/>
          <a:ext cx="889000" cy="1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117638</xdr:rowOff>
    </xdr:from>
    <xdr:to>
      <xdr:col>41</xdr:col>
      <xdr:colOff>101600</xdr:colOff>
      <xdr:row>93</xdr:row>
      <xdr:rowOff>47788</xdr:rowOff>
    </xdr:to>
    <xdr:sp macro="" textlink="">
      <xdr:nvSpPr>
        <xdr:cNvPr id="482" name="フローチャート: 判断 481"/>
        <xdr:cNvSpPr/>
      </xdr:nvSpPr>
      <xdr:spPr>
        <a:xfrm>
          <a:off x="7810500" y="158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64315</xdr:rowOff>
    </xdr:from>
    <xdr:ext cx="534377" cy="259045"/>
    <xdr:sp macro="" textlink="">
      <xdr:nvSpPr>
        <xdr:cNvPr id="483" name="テキスト ボックス 482"/>
        <xdr:cNvSpPr txBox="1"/>
      </xdr:nvSpPr>
      <xdr:spPr>
        <a:xfrm>
          <a:off x="7594111" y="1566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140074</xdr:rowOff>
    </xdr:from>
    <xdr:to>
      <xdr:col>36</xdr:col>
      <xdr:colOff>165100</xdr:colOff>
      <xdr:row>93</xdr:row>
      <xdr:rowOff>70224</xdr:rowOff>
    </xdr:to>
    <xdr:sp macro="" textlink="">
      <xdr:nvSpPr>
        <xdr:cNvPr id="484" name="フローチャート: 判断 483"/>
        <xdr:cNvSpPr/>
      </xdr:nvSpPr>
      <xdr:spPr>
        <a:xfrm>
          <a:off x="6921500" y="1591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86751</xdr:rowOff>
    </xdr:from>
    <xdr:ext cx="534377" cy="259045"/>
    <xdr:sp macro="" textlink="">
      <xdr:nvSpPr>
        <xdr:cNvPr id="485" name="テキスト ボックス 484"/>
        <xdr:cNvSpPr txBox="1"/>
      </xdr:nvSpPr>
      <xdr:spPr>
        <a:xfrm>
          <a:off x="6705111" y="1568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35244</xdr:rowOff>
    </xdr:from>
    <xdr:to>
      <xdr:col>55</xdr:col>
      <xdr:colOff>50800</xdr:colOff>
      <xdr:row>92</xdr:row>
      <xdr:rowOff>136844</xdr:rowOff>
    </xdr:to>
    <xdr:sp macro="" textlink="">
      <xdr:nvSpPr>
        <xdr:cNvPr id="491" name="楕円 490"/>
        <xdr:cNvSpPr/>
      </xdr:nvSpPr>
      <xdr:spPr>
        <a:xfrm>
          <a:off x="10426700" y="158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58121</xdr:rowOff>
    </xdr:from>
    <xdr:ext cx="534377" cy="259045"/>
    <xdr:sp macro="" textlink="">
      <xdr:nvSpPr>
        <xdr:cNvPr id="492" name="土木費該当値テキスト"/>
        <xdr:cNvSpPr txBox="1"/>
      </xdr:nvSpPr>
      <xdr:spPr>
        <a:xfrm>
          <a:off x="10528300" y="15660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99448</xdr:rowOff>
    </xdr:from>
    <xdr:to>
      <xdr:col>50</xdr:col>
      <xdr:colOff>165100</xdr:colOff>
      <xdr:row>93</xdr:row>
      <xdr:rowOff>29598</xdr:rowOff>
    </xdr:to>
    <xdr:sp macro="" textlink="">
      <xdr:nvSpPr>
        <xdr:cNvPr id="493" name="楕円 492"/>
        <xdr:cNvSpPr/>
      </xdr:nvSpPr>
      <xdr:spPr>
        <a:xfrm>
          <a:off x="9588500" y="1587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46125</xdr:rowOff>
    </xdr:from>
    <xdr:ext cx="534377" cy="259045"/>
    <xdr:sp macro="" textlink="">
      <xdr:nvSpPr>
        <xdr:cNvPr id="494" name="テキスト ボックス 493"/>
        <xdr:cNvSpPr txBox="1"/>
      </xdr:nvSpPr>
      <xdr:spPr>
        <a:xfrm>
          <a:off x="9372111" y="1564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55656</xdr:rowOff>
    </xdr:from>
    <xdr:to>
      <xdr:col>46</xdr:col>
      <xdr:colOff>38100</xdr:colOff>
      <xdr:row>93</xdr:row>
      <xdr:rowOff>157256</xdr:rowOff>
    </xdr:to>
    <xdr:sp macro="" textlink="">
      <xdr:nvSpPr>
        <xdr:cNvPr id="495" name="楕円 494"/>
        <xdr:cNvSpPr/>
      </xdr:nvSpPr>
      <xdr:spPr>
        <a:xfrm>
          <a:off x="8699500" y="1600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148383</xdr:rowOff>
    </xdr:from>
    <xdr:ext cx="534377" cy="259045"/>
    <xdr:sp macro="" textlink="">
      <xdr:nvSpPr>
        <xdr:cNvPr id="496" name="テキスト ボックス 495"/>
        <xdr:cNvSpPr txBox="1"/>
      </xdr:nvSpPr>
      <xdr:spPr>
        <a:xfrm>
          <a:off x="8483111" y="1609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146312</xdr:rowOff>
    </xdr:from>
    <xdr:to>
      <xdr:col>41</xdr:col>
      <xdr:colOff>101600</xdr:colOff>
      <xdr:row>94</xdr:row>
      <xdr:rowOff>76462</xdr:rowOff>
    </xdr:to>
    <xdr:sp macro="" textlink="">
      <xdr:nvSpPr>
        <xdr:cNvPr id="497" name="楕円 496"/>
        <xdr:cNvSpPr/>
      </xdr:nvSpPr>
      <xdr:spPr>
        <a:xfrm>
          <a:off x="7810500" y="1609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67589</xdr:rowOff>
    </xdr:from>
    <xdr:ext cx="534377" cy="259045"/>
    <xdr:sp macro="" textlink="">
      <xdr:nvSpPr>
        <xdr:cNvPr id="498" name="テキスト ボックス 497"/>
        <xdr:cNvSpPr txBox="1"/>
      </xdr:nvSpPr>
      <xdr:spPr>
        <a:xfrm>
          <a:off x="7594111" y="161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130342</xdr:rowOff>
    </xdr:from>
    <xdr:to>
      <xdr:col>36</xdr:col>
      <xdr:colOff>165100</xdr:colOff>
      <xdr:row>94</xdr:row>
      <xdr:rowOff>60492</xdr:rowOff>
    </xdr:to>
    <xdr:sp macro="" textlink="">
      <xdr:nvSpPr>
        <xdr:cNvPr id="499" name="楕円 498"/>
        <xdr:cNvSpPr/>
      </xdr:nvSpPr>
      <xdr:spPr>
        <a:xfrm>
          <a:off x="6921500" y="1607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51619</xdr:rowOff>
    </xdr:from>
    <xdr:ext cx="534377" cy="259045"/>
    <xdr:sp macro="" textlink="">
      <xdr:nvSpPr>
        <xdr:cNvPr id="500" name="テキスト ボックス 499"/>
        <xdr:cNvSpPr txBox="1"/>
      </xdr:nvSpPr>
      <xdr:spPr>
        <a:xfrm>
          <a:off x="6705111" y="1616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1" name="テキスト ボックス 51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2" name="直線コネクタ 51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13" name="テキスト ボックス 51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4" name="直線コネクタ 51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5" name="テキスト ボックス 51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6" name="直線コネクタ 51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7" name="テキスト ボックス 51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8" name="直線コネクタ 51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9" name="テキスト ボックス 51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0" name="直線コネクタ 51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1" name="テキスト ボックス 52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2" name="直線コネクタ 52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3" name="テキスト ボックス 52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5" name="テキスト ボックス 52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146884</xdr:rowOff>
    </xdr:from>
    <xdr:to>
      <xdr:col>85</xdr:col>
      <xdr:colOff>126364</xdr:colOff>
      <xdr:row>38</xdr:row>
      <xdr:rowOff>136924</xdr:rowOff>
    </xdr:to>
    <xdr:cxnSp macro="">
      <xdr:nvCxnSpPr>
        <xdr:cNvPr id="527" name="直線コネクタ 526"/>
        <xdr:cNvCxnSpPr/>
      </xdr:nvCxnSpPr>
      <xdr:spPr>
        <a:xfrm flipV="1">
          <a:off x="16317595" y="5290384"/>
          <a:ext cx="1269" cy="1361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140751</xdr:rowOff>
    </xdr:from>
    <xdr:ext cx="469744" cy="259045"/>
    <xdr:sp macro="" textlink="">
      <xdr:nvSpPr>
        <xdr:cNvPr id="528" name="消防費最小値テキスト"/>
        <xdr:cNvSpPr txBox="1"/>
      </xdr:nvSpPr>
      <xdr:spPr>
        <a:xfrm>
          <a:off x="16370300" y="665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136924</xdr:rowOff>
    </xdr:from>
    <xdr:to>
      <xdr:col>86</xdr:col>
      <xdr:colOff>25400</xdr:colOff>
      <xdr:row>38</xdr:row>
      <xdr:rowOff>136924</xdr:rowOff>
    </xdr:to>
    <xdr:cxnSp macro="">
      <xdr:nvCxnSpPr>
        <xdr:cNvPr id="529" name="直線コネクタ 528"/>
        <xdr:cNvCxnSpPr/>
      </xdr:nvCxnSpPr>
      <xdr:spPr>
        <a:xfrm>
          <a:off x="16230600" y="665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93561</xdr:rowOff>
    </xdr:from>
    <xdr:ext cx="534377" cy="259045"/>
    <xdr:sp macro="" textlink="">
      <xdr:nvSpPr>
        <xdr:cNvPr id="530" name="消防費最大値テキスト"/>
        <xdr:cNvSpPr txBox="1"/>
      </xdr:nvSpPr>
      <xdr:spPr>
        <a:xfrm>
          <a:off x="16370300" y="50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146884</xdr:rowOff>
    </xdr:from>
    <xdr:to>
      <xdr:col>86</xdr:col>
      <xdr:colOff>25400</xdr:colOff>
      <xdr:row>30</xdr:row>
      <xdr:rowOff>146884</xdr:rowOff>
    </xdr:to>
    <xdr:cxnSp macro="">
      <xdr:nvCxnSpPr>
        <xdr:cNvPr id="531" name="直線コネクタ 530"/>
        <xdr:cNvCxnSpPr/>
      </xdr:nvCxnSpPr>
      <xdr:spPr>
        <a:xfrm>
          <a:off x="16230600" y="5290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96593</xdr:rowOff>
    </xdr:from>
    <xdr:to>
      <xdr:col>85</xdr:col>
      <xdr:colOff>127000</xdr:colOff>
      <xdr:row>36</xdr:row>
      <xdr:rowOff>12011</xdr:rowOff>
    </xdr:to>
    <xdr:cxnSp macro="">
      <xdr:nvCxnSpPr>
        <xdr:cNvPr id="532" name="直線コネクタ 531"/>
        <xdr:cNvCxnSpPr/>
      </xdr:nvCxnSpPr>
      <xdr:spPr>
        <a:xfrm flipV="1">
          <a:off x="15481300" y="6097343"/>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27322</xdr:rowOff>
    </xdr:from>
    <xdr:ext cx="534377" cy="259045"/>
    <xdr:sp macro="" textlink="">
      <xdr:nvSpPr>
        <xdr:cNvPr id="533" name="消防費平均値テキスト"/>
        <xdr:cNvSpPr txBox="1"/>
      </xdr:nvSpPr>
      <xdr:spPr>
        <a:xfrm>
          <a:off x="16370300" y="6028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48895</xdr:rowOff>
    </xdr:from>
    <xdr:to>
      <xdr:col>85</xdr:col>
      <xdr:colOff>177800</xdr:colOff>
      <xdr:row>35</xdr:row>
      <xdr:rowOff>150495</xdr:rowOff>
    </xdr:to>
    <xdr:sp macro="" textlink="">
      <xdr:nvSpPr>
        <xdr:cNvPr id="534" name="フローチャート: 判断 533"/>
        <xdr:cNvSpPr/>
      </xdr:nvSpPr>
      <xdr:spPr>
        <a:xfrm>
          <a:off x="16268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12011</xdr:rowOff>
    </xdr:from>
    <xdr:to>
      <xdr:col>81</xdr:col>
      <xdr:colOff>50800</xdr:colOff>
      <xdr:row>36</xdr:row>
      <xdr:rowOff>31931</xdr:rowOff>
    </xdr:to>
    <xdr:cxnSp macro="">
      <xdr:nvCxnSpPr>
        <xdr:cNvPr id="535" name="直線コネクタ 534"/>
        <xdr:cNvCxnSpPr/>
      </xdr:nvCxnSpPr>
      <xdr:spPr>
        <a:xfrm flipV="1">
          <a:off x="14592300" y="6184211"/>
          <a:ext cx="889000" cy="1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33710</xdr:rowOff>
    </xdr:from>
    <xdr:to>
      <xdr:col>81</xdr:col>
      <xdr:colOff>101600</xdr:colOff>
      <xdr:row>35</xdr:row>
      <xdr:rowOff>135310</xdr:rowOff>
    </xdr:to>
    <xdr:sp macro="" textlink="">
      <xdr:nvSpPr>
        <xdr:cNvPr id="536" name="フローチャート: 判断 535"/>
        <xdr:cNvSpPr/>
      </xdr:nvSpPr>
      <xdr:spPr>
        <a:xfrm>
          <a:off x="154305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151837</xdr:rowOff>
    </xdr:from>
    <xdr:ext cx="534377" cy="259045"/>
    <xdr:sp macro="" textlink="">
      <xdr:nvSpPr>
        <xdr:cNvPr id="537" name="テキスト ボックス 536"/>
        <xdr:cNvSpPr txBox="1"/>
      </xdr:nvSpPr>
      <xdr:spPr>
        <a:xfrm>
          <a:off x="15214111" y="580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31931</xdr:rowOff>
    </xdr:from>
    <xdr:to>
      <xdr:col>76</xdr:col>
      <xdr:colOff>114300</xdr:colOff>
      <xdr:row>36</xdr:row>
      <xdr:rowOff>117166</xdr:rowOff>
    </xdr:to>
    <xdr:cxnSp macro="">
      <xdr:nvCxnSpPr>
        <xdr:cNvPr id="538" name="直線コネクタ 537"/>
        <xdr:cNvCxnSpPr/>
      </xdr:nvCxnSpPr>
      <xdr:spPr>
        <a:xfrm flipV="1">
          <a:off x="13703300" y="6204131"/>
          <a:ext cx="889000" cy="8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82042</xdr:rowOff>
    </xdr:from>
    <xdr:to>
      <xdr:col>76</xdr:col>
      <xdr:colOff>165100</xdr:colOff>
      <xdr:row>36</xdr:row>
      <xdr:rowOff>12192</xdr:rowOff>
    </xdr:to>
    <xdr:sp macro="" textlink="">
      <xdr:nvSpPr>
        <xdr:cNvPr id="539" name="フローチャート: 判断 538"/>
        <xdr:cNvSpPr/>
      </xdr:nvSpPr>
      <xdr:spPr>
        <a:xfrm>
          <a:off x="14541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28719</xdr:rowOff>
    </xdr:from>
    <xdr:ext cx="534377" cy="259045"/>
    <xdr:sp macro="" textlink="">
      <xdr:nvSpPr>
        <xdr:cNvPr id="540" name="テキスト ボックス 539"/>
        <xdr:cNvSpPr txBox="1"/>
      </xdr:nvSpPr>
      <xdr:spPr>
        <a:xfrm>
          <a:off x="14325111" y="585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54628</xdr:rowOff>
    </xdr:from>
    <xdr:to>
      <xdr:col>71</xdr:col>
      <xdr:colOff>177800</xdr:colOff>
      <xdr:row>36</xdr:row>
      <xdr:rowOff>117166</xdr:rowOff>
    </xdr:to>
    <xdr:cxnSp macro="">
      <xdr:nvCxnSpPr>
        <xdr:cNvPr id="541" name="直線コネクタ 540"/>
        <xdr:cNvCxnSpPr/>
      </xdr:nvCxnSpPr>
      <xdr:spPr>
        <a:xfrm>
          <a:off x="12814300" y="6226828"/>
          <a:ext cx="889000" cy="6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92819</xdr:rowOff>
    </xdr:from>
    <xdr:to>
      <xdr:col>72</xdr:col>
      <xdr:colOff>38100</xdr:colOff>
      <xdr:row>35</xdr:row>
      <xdr:rowOff>22969</xdr:rowOff>
    </xdr:to>
    <xdr:sp macro="" textlink="">
      <xdr:nvSpPr>
        <xdr:cNvPr id="542" name="フローチャート: 判断 541"/>
        <xdr:cNvSpPr/>
      </xdr:nvSpPr>
      <xdr:spPr>
        <a:xfrm>
          <a:off x="13652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39496</xdr:rowOff>
    </xdr:from>
    <xdr:ext cx="534377" cy="259045"/>
    <xdr:sp macro="" textlink="">
      <xdr:nvSpPr>
        <xdr:cNvPr id="543" name="テキスト ボックス 542"/>
        <xdr:cNvSpPr txBox="1"/>
      </xdr:nvSpPr>
      <xdr:spPr>
        <a:xfrm>
          <a:off x="13436111" y="56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167114</xdr:rowOff>
    </xdr:from>
    <xdr:to>
      <xdr:col>67</xdr:col>
      <xdr:colOff>101600</xdr:colOff>
      <xdr:row>35</xdr:row>
      <xdr:rowOff>97264</xdr:rowOff>
    </xdr:to>
    <xdr:sp macro="" textlink="">
      <xdr:nvSpPr>
        <xdr:cNvPr id="544" name="フローチャート: 判断 543"/>
        <xdr:cNvSpPr/>
      </xdr:nvSpPr>
      <xdr:spPr>
        <a:xfrm>
          <a:off x="12763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113791</xdr:rowOff>
    </xdr:from>
    <xdr:ext cx="534377" cy="259045"/>
    <xdr:sp macro="" textlink="">
      <xdr:nvSpPr>
        <xdr:cNvPr id="545" name="テキスト ボックス 544"/>
        <xdr:cNvSpPr txBox="1"/>
      </xdr:nvSpPr>
      <xdr:spPr>
        <a:xfrm>
          <a:off x="12547111" y="577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45793</xdr:rowOff>
    </xdr:from>
    <xdr:to>
      <xdr:col>85</xdr:col>
      <xdr:colOff>177800</xdr:colOff>
      <xdr:row>35</xdr:row>
      <xdr:rowOff>147393</xdr:rowOff>
    </xdr:to>
    <xdr:sp macro="" textlink="">
      <xdr:nvSpPr>
        <xdr:cNvPr id="551" name="楕円 550"/>
        <xdr:cNvSpPr/>
      </xdr:nvSpPr>
      <xdr:spPr>
        <a:xfrm>
          <a:off x="16268700" y="604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68670</xdr:rowOff>
    </xdr:from>
    <xdr:ext cx="534377" cy="259045"/>
    <xdr:sp macro="" textlink="">
      <xdr:nvSpPr>
        <xdr:cNvPr id="552" name="消防費該当値テキスト"/>
        <xdr:cNvSpPr txBox="1"/>
      </xdr:nvSpPr>
      <xdr:spPr>
        <a:xfrm>
          <a:off x="16370300" y="589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132661</xdr:rowOff>
    </xdr:from>
    <xdr:to>
      <xdr:col>81</xdr:col>
      <xdr:colOff>101600</xdr:colOff>
      <xdr:row>36</xdr:row>
      <xdr:rowOff>62811</xdr:rowOff>
    </xdr:to>
    <xdr:sp macro="" textlink="">
      <xdr:nvSpPr>
        <xdr:cNvPr id="553" name="楕円 552"/>
        <xdr:cNvSpPr/>
      </xdr:nvSpPr>
      <xdr:spPr>
        <a:xfrm>
          <a:off x="15430500" y="613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53938</xdr:rowOff>
    </xdr:from>
    <xdr:ext cx="534377" cy="259045"/>
    <xdr:sp macro="" textlink="">
      <xdr:nvSpPr>
        <xdr:cNvPr id="554" name="テキスト ボックス 553"/>
        <xdr:cNvSpPr txBox="1"/>
      </xdr:nvSpPr>
      <xdr:spPr>
        <a:xfrm>
          <a:off x="15214111" y="622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152581</xdr:rowOff>
    </xdr:from>
    <xdr:to>
      <xdr:col>76</xdr:col>
      <xdr:colOff>165100</xdr:colOff>
      <xdr:row>36</xdr:row>
      <xdr:rowOff>82731</xdr:rowOff>
    </xdr:to>
    <xdr:sp macro="" textlink="">
      <xdr:nvSpPr>
        <xdr:cNvPr id="555" name="楕円 554"/>
        <xdr:cNvSpPr/>
      </xdr:nvSpPr>
      <xdr:spPr>
        <a:xfrm>
          <a:off x="14541500" y="615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73858</xdr:rowOff>
    </xdr:from>
    <xdr:ext cx="534377" cy="259045"/>
    <xdr:sp macro="" textlink="">
      <xdr:nvSpPr>
        <xdr:cNvPr id="556" name="テキスト ボックス 555"/>
        <xdr:cNvSpPr txBox="1"/>
      </xdr:nvSpPr>
      <xdr:spPr>
        <a:xfrm>
          <a:off x="14325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66366</xdr:rowOff>
    </xdr:from>
    <xdr:to>
      <xdr:col>72</xdr:col>
      <xdr:colOff>38100</xdr:colOff>
      <xdr:row>36</xdr:row>
      <xdr:rowOff>167966</xdr:rowOff>
    </xdr:to>
    <xdr:sp macro="" textlink="">
      <xdr:nvSpPr>
        <xdr:cNvPr id="557" name="楕円 556"/>
        <xdr:cNvSpPr/>
      </xdr:nvSpPr>
      <xdr:spPr>
        <a:xfrm>
          <a:off x="13652500" y="623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159093</xdr:rowOff>
    </xdr:from>
    <xdr:ext cx="534377" cy="259045"/>
    <xdr:sp macro="" textlink="">
      <xdr:nvSpPr>
        <xdr:cNvPr id="558" name="テキスト ボックス 557"/>
        <xdr:cNvSpPr txBox="1"/>
      </xdr:nvSpPr>
      <xdr:spPr>
        <a:xfrm>
          <a:off x="13436111" y="633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3828</xdr:rowOff>
    </xdr:from>
    <xdr:to>
      <xdr:col>67</xdr:col>
      <xdr:colOff>101600</xdr:colOff>
      <xdr:row>36</xdr:row>
      <xdr:rowOff>105428</xdr:rowOff>
    </xdr:to>
    <xdr:sp macro="" textlink="">
      <xdr:nvSpPr>
        <xdr:cNvPr id="559" name="楕円 558"/>
        <xdr:cNvSpPr/>
      </xdr:nvSpPr>
      <xdr:spPr>
        <a:xfrm>
          <a:off x="12763500" y="617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96555</xdr:rowOff>
    </xdr:from>
    <xdr:ext cx="534377" cy="259045"/>
    <xdr:sp macro="" textlink="">
      <xdr:nvSpPr>
        <xdr:cNvPr id="560" name="テキスト ボックス 559"/>
        <xdr:cNvSpPr txBox="1"/>
      </xdr:nvSpPr>
      <xdr:spPr>
        <a:xfrm>
          <a:off x="12547111" y="626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1" name="テキスト ボックス 57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2" name="直線コネクタ 57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3" name="テキスト ボックス 57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4" name="直線コネクタ 57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5" name="テキスト ボックス 57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6" name="直線コネクタ 57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7" name="テキスト ボックス 57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8" name="直線コネクタ 57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9" name="テキスト ボックス 578"/>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148204</xdr:rowOff>
    </xdr:from>
    <xdr:to>
      <xdr:col>85</xdr:col>
      <xdr:colOff>126364</xdr:colOff>
      <xdr:row>54</xdr:row>
      <xdr:rowOff>138123</xdr:rowOff>
    </xdr:to>
    <xdr:cxnSp macro="">
      <xdr:nvCxnSpPr>
        <xdr:cNvPr id="583" name="直線コネクタ 582"/>
        <xdr:cNvCxnSpPr/>
      </xdr:nvCxnSpPr>
      <xdr:spPr>
        <a:xfrm flipV="1">
          <a:off x="16317595" y="8892154"/>
          <a:ext cx="1269" cy="504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141950</xdr:rowOff>
    </xdr:from>
    <xdr:ext cx="534377" cy="259045"/>
    <xdr:sp macro="" textlink="">
      <xdr:nvSpPr>
        <xdr:cNvPr id="584" name="教育費最小値テキスト"/>
        <xdr:cNvSpPr txBox="1"/>
      </xdr:nvSpPr>
      <xdr:spPr>
        <a:xfrm>
          <a:off x="16370300" y="940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138123</xdr:rowOff>
    </xdr:from>
    <xdr:to>
      <xdr:col>86</xdr:col>
      <xdr:colOff>25400</xdr:colOff>
      <xdr:row>54</xdr:row>
      <xdr:rowOff>138123</xdr:rowOff>
    </xdr:to>
    <xdr:cxnSp macro="">
      <xdr:nvCxnSpPr>
        <xdr:cNvPr id="585" name="直線コネクタ 584"/>
        <xdr:cNvCxnSpPr/>
      </xdr:nvCxnSpPr>
      <xdr:spPr>
        <a:xfrm>
          <a:off x="16230600" y="939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94881</xdr:rowOff>
    </xdr:from>
    <xdr:ext cx="534377" cy="259045"/>
    <xdr:sp macro="" textlink="">
      <xdr:nvSpPr>
        <xdr:cNvPr id="586" name="教育費最大値テキスト"/>
        <xdr:cNvSpPr txBox="1"/>
      </xdr:nvSpPr>
      <xdr:spPr>
        <a:xfrm>
          <a:off x="16370300" y="866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148204</xdr:rowOff>
    </xdr:from>
    <xdr:to>
      <xdr:col>86</xdr:col>
      <xdr:colOff>25400</xdr:colOff>
      <xdr:row>51</xdr:row>
      <xdr:rowOff>148204</xdr:rowOff>
    </xdr:to>
    <xdr:cxnSp macro="">
      <xdr:nvCxnSpPr>
        <xdr:cNvPr id="587" name="直線コネクタ 586"/>
        <xdr:cNvCxnSpPr/>
      </xdr:nvCxnSpPr>
      <xdr:spPr>
        <a:xfrm>
          <a:off x="16230600" y="889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161143</xdr:rowOff>
    </xdr:from>
    <xdr:to>
      <xdr:col>85</xdr:col>
      <xdr:colOff>127000</xdr:colOff>
      <xdr:row>52</xdr:row>
      <xdr:rowOff>67942</xdr:rowOff>
    </xdr:to>
    <xdr:cxnSp macro="">
      <xdr:nvCxnSpPr>
        <xdr:cNvPr id="588" name="直線コネクタ 587"/>
        <xdr:cNvCxnSpPr/>
      </xdr:nvCxnSpPr>
      <xdr:spPr>
        <a:xfrm>
          <a:off x="15481300" y="8905093"/>
          <a:ext cx="838200" cy="7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113321</xdr:rowOff>
    </xdr:from>
    <xdr:ext cx="534377" cy="259045"/>
    <xdr:sp macro="" textlink="">
      <xdr:nvSpPr>
        <xdr:cNvPr id="589" name="教育費平均値テキスト"/>
        <xdr:cNvSpPr txBox="1"/>
      </xdr:nvSpPr>
      <xdr:spPr>
        <a:xfrm>
          <a:off x="16370300" y="9028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134894</xdr:rowOff>
    </xdr:from>
    <xdr:to>
      <xdr:col>85</xdr:col>
      <xdr:colOff>177800</xdr:colOff>
      <xdr:row>53</xdr:row>
      <xdr:rowOff>65044</xdr:rowOff>
    </xdr:to>
    <xdr:sp macro="" textlink="">
      <xdr:nvSpPr>
        <xdr:cNvPr id="590" name="フローチャート: 判断 589"/>
        <xdr:cNvSpPr/>
      </xdr:nvSpPr>
      <xdr:spPr>
        <a:xfrm>
          <a:off x="162687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161143</xdr:rowOff>
    </xdr:from>
    <xdr:to>
      <xdr:col>81</xdr:col>
      <xdr:colOff>50800</xdr:colOff>
      <xdr:row>57</xdr:row>
      <xdr:rowOff>92288</xdr:rowOff>
    </xdr:to>
    <xdr:cxnSp macro="">
      <xdr:nvCxnSpPr>
        <xdr:cNvPr id="591" name="直線コネクタ 590"/>
        <xdr:cNvCxnSpPr/>
      </xdr:nvCxnSpPr>
      <xdr:spPr>
        <a:xfrm flipV="1">
          <a:off x="14592300" y="8905093"/>
          <a:ext cx="889000" cy="95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128905</xdr:rowOff>
    </xdr:from>
    <xdr:to>
      <xdr:col>81</xdr:col>
      <xdr:colOff>101600</xdr:colOff>
      <xdr:row>53</xdr:row>
      <xdr:rowOff>59055</xdr:rowOff>
    </xdr:to>
    <xdr:sp macro="" textlink="">
      <xdr:nvSpPr>
        <xdr:cNvPr id="592" name="フローチャート: 判断 591"/>
        <xdr:cNvSpPr/>
      </xdr:nvSpPr>
      <xdr:spPr>
        <a:xfrm>
          <a:off x="15430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50182</xdr:rowOff>
    </xdr:from>
    <xdr:ext cx="534377" cy="259045"/>
    <xdr:sp macro="" textlink="">
      <xdr:nvSpPr>
        <xdr:cNvPr id="593" name="テキスト ボックス 592"/>
        <xdr:cNvSpPr txBox="1"/>
      </xdr:nvSpPr>
      <xdr:spPr>
        <a:xfrm>
          <a:off x="15214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92288</xdr:rowOff>
    </xdr:from>
    <xdr:to>
      <xdr:col>76</xdr:col>
      <xdr:colOff>114300</xdr:colOff>
      <xdr:row>58</xdr:row>
      <xdr:rowOff>22589</xdr:rowOff>
    </xdr:to>
    <xdr:cxnSp macro="">
      <xdr:nvCxnSpPr>
        <xdr:cNvPr id="594" name="直線コネクタ 593"/>
        <xdr:cNvCxnSpPr/>
      </xdr:nvCxnSpPr>
      <xdr:spPr>
        <a:xfrm flipV="1">
          <a:off x="13703300" y="9864938"/>
          <a:ext cx="889000" cy="10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59205</xdr:rowOff>
    </xdr:from>
    <xdr:to>
      <xdr:col>76</xdr:col>
      <xdr:colOff>165100</xdr:colOff>
      <xdr:row>58</xdr:row>
      <xdr:rowOff>160805</xdr:rowOff>
    </xdr:to>
    <xdr:sp macro="" textlink="">
      <xdr:nvSpPr>
        <xdr:cNvPr id="595" name="フローチャート: 判断 594"/>
        <xdr:cNvSpPr/>
      </xdr:nvSpPr>
      <xdr:spPr>
        <a:xfrm>
          <a:off x="14541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151932</xdr:rowOff>
    </xdr:from>
    <xdr:ext cx="534377" cy="259045"/>
    <xdr:sp macro="" textlink="">
      <xdr:nvSpPr>
        <xdr:cNvPr id="596" name="テキスト ボックス 595"/>
        <xdr:cNvSpPr txBox="1"/>
      </xdr:nvSpPr>
      <xdr:spPr>
        <a:xfrm>
          <a:off x="14325111" y="100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22589</xdr:rowOff>
    </xdr:from>
    <xdr:to>
      <xdr:col>71</xdr:col>
      <xdr:colOff>177800</xdr:colOff>
      <xdr:row>58</xdr:row>
      <xdr:rowOff>104632</xdr:rowOff>
    </xdr:to>
    <xdr:cxnSp macro="">
      <xdr:nvCxnSpPr>
        <xdr:cNvPr id="597" name="直線コネクタ 596"/>
        <xdr:cNvCxnSpPr/>
      </xdr:nvCxnSpPr>
      <xdr:spPr>
        <a:xfrm flipV="1">
          <a:off x="12814300" y="9966689"/>
          <a:ext cx="889000" cy="8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87894</xdr:rowOff>
    </xdr:from>
    <xdr:to>
      <xdr:col>72</xdr:col>
      <xdr:colOff>38100</xdr:colOff>
      <xdr:row>59</xdr:row>
      <xdr:rowOff>18044</xdr:rowOff>
    </xdr:to>
    <xdr:sp macro="" textlink="">
      <xdr:nvSpPr>
        <xdr:cNvPr id="598" name="フローチャート: 判断 597"/>
        <xdr:cNvSpPr/>
      </xdr:nvSpPr>
      <xdr:spPr>
        <a:xfrm>
          <a:off x="13652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9171</xdr:rowOff>
    </xdr:from>
    <xdr:ext cx="534377" cy="259045"/>
    <xdr:sp macro="" textlink="">
      <xdr:nvSpPr>
        <xdr:cNvPr id="599" name="テキスト ボックス 598"/>
        <xdr:cNvSpPr txBox="1"/>
      </xdr:nvSpPr>
      <xdr:spPr>
        <a:xfrm>
          <a:off x="13436111" y="10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99758</xdr:rowOff>
    </xdr:from>
    <xdr:to>
      <xdr:col>67</xdr:col>
      <xdr:colOff>101600</xdr:colOff>
      <xdr:row>59</xdr:row>
      <xdr:rowOff>29908</xdr:rowOff>
    </xdr:to>
    <xdr:sp macro="" textlink="">
      <xdr:nvSpPr>
        <xdr:cNvPr id="600" name="フローチャート: 判断 599"/>
        <xdr:cNvSpPr/>
      </xdr:nvSpPr>
      <xdr:spPr>
        <a:xfrm>
          <a:off x="12763500" y="10043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21035</xdr:rowOff>
    </xdr:from>
    <xdr:ext cx="534377" cy="259045"/>
    <xdr:sp macro="" textlink="">
      <xdr:nvSpPr>
        <xdr:cNvPr id="601" name="テキスト ボックス 600"/>
        <xdr:cNvSpPr txBox="1"/>
      </xdr:nvSpPr>
      <xdr:spPr>
        <a:xfrm>
          <a:off x="12547111" y="1013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17142</xdr:rowOff>
    </xdr:from>
    <xdr:to>
      <xdr:col>85</xdr:col>
      <xdr:colOff>177800</xdr:colOff>
      <xdr:row>52</xdr:row>
      <xdr:rowOff>118742</xdr:rowOff>
    </xdr:to>
    <xdr:sp macro="" textlink="">
      <xdr:nvSpPr>
        <xdr:cNvPr id="607" name="楕円 606"/>
        <xdr:cNvSpPr/>
      </xdr:nvSpPr>
      <xdr:spPr>
        <a:xfrm>
          <a:off x="16268700" y="893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103519</xdr:rowOff>
    </xdr:from>
    <xdr:ext cx="534377" cy="259045"/>
    <xdr:sp macro="" textlink="">
      <xdr:nvSpPr>
        <xdr:cNvPr id="608" name="教育費該当値テキスト"/>
        <xdr:cNvSpPr txBox="1"/>
      </xdr:nvSpPr>
      <xdr:spPr>
        <a:xfrm>
          <a:off x="16370300" y="884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110343</xdr:rowOff>
    </xdr:from>
    <xdr:to>
      <xdr:col>81</xdr:col>
      <xdr:colOff>101600</xdr:colOff>
      <xdr:row>52</xdr:row>
      <xdr:rowOff>40493</xdr:rowOff>
    </xdr:to>
    <xdr:sp macro="" textlink="">
      <xdr:nvSpPr>
        <xdr:cNvPr id="609" name="楕円 608"/>
        <xdr:cNvSpPr/>
      </xdr:nvSpPr>
      <xdr:spPr>
        <a:xfrm>
          <a:off x="15430500" y="885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57020</xdr:rowOff>
    </xdr:from>
    <xdr:ext cx="534377" cy="259045"/>
    <xdr:sp macro="" textlink="">
      <xdr:nvSpPr>
        <xdr:cNvPr id="610" name="テキスト ボックス 609"/>
        <xdr:cNvSpPr txBox="1"/>
      </xdr:nvSpPr>
      <xdr:spPr>
        <a:xfrm>
          <a:off x="15214111" y="862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41488</xdr:rowOff>
    </xdr:from>
    <xdr:to>
      <xdr:col>76</xdr:col>
      <xdr:colOff>165100</xdr:colOff>
      <xdr:row>57</xdr:row>
      <xdr:rowOff>143088</xdr:rowOff>
    </xdr:to>
    <xdr:sp macro="" textlink="">
      <xdr:nvSpPr>
        <xdr:cNvPr id="611" name="楕円 610"/>
        <xdr:cNvSpPr/>
      </xdr:nvSpPr>
      <xdr:spPr>
        <a:xfrm>
          <a:off x="14541500" y="981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159615</xdr:rowOff>
    </xdr:from>
    <xdr:ext cx="534377" cy="259045"/>
    <xdr:sp macro="" textlink="">
      <xdr:nvSpPr>
        <xdr:cNvPr id="612" name="テキスト ボックス 611"/>
        <xdr:cNvSpPr txBox="1"/>
      </xdr:nvSpPr>
      <xdr:spPr>
        <a:xfrm>
          <a:off x="14325111" y="958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143239</xdr:rowOff>
    </xdr:from>
    <xdr:to>
      <xdr:col>72</xdr:col>
      <xdr:colOff>38100</xdr:colOff>
      <xdr:row>58</xdr:row>
      <xdr:rowOff>73389</xdr:rowOff>
    </xdr:to>
    <xdr:sp macro="" textlink="">
      <xdr:nvSpPr>
        <xdr:cNvPr id="613" name="楕円 612"/>
        <xdr:cNvSpPr/>
      </xdr:nvSpPr>
      <xdr:spPr>
        <a:xfrm>
          <a:off x="13652500" y="991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89916</xdr:rowOff>
    </xdr:from>
    <xdr:ext cx="534377" cy="259045"/>
    <xdr:sp macro="" textlink="">
      <xdr:nvSpPr>
        <xdr:cNvPr id="614" name="テキスト ボックス 613"/>
        <xdr:cNvSpPr txBox="1"/>
      </xdr:nvSpPr>
      <xdr:spPr>
        <a:xfrm>
          <a:off x="13436111" y="969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53832</xdr:rowOff>
    </xdr:from>
    <xdr:to>
      <xdr:col>67</xdr:col>
      <xdr:colOff>101600</xdr:colOff>
      <xdr:row>58</xdr:row>
      <xdr:rowOff>155432</xdr:rowOff>
    </xdr:to>
    <xdr:sp macro="" textlink="">
      <xdr:nvSpPr>
        <xdr:cNvPr id="615" name="楕円 614"/>
        <xdr:cNvSpPr/>
      </xdr:nvSpPr>
      <xdr:spPr>
        <a:xfrm>
          <a:off x="12763500" y="999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509</xdr:rowOff>
    </xdr:from>
    <xdr:ext cx="534377" cy="259045"/>
    <xdr:sp macro="" textlink="">
      <xdr:nvSpPr>
        <xdr:cNvPr id="616" name="テキスト ボックス 615"/>
        <xdr:cNvSpPr txBox="1"/>
      </xdr:nvSpPr>
      <xdr:spPr>
        <a:xfrm>
          <a:off x="12547111" y="977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2" name="テキスト ボックス 63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4" name="テキスト ボックス 63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6" name="テキスト ボックス 63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8" name="テキスト ボックス 63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56794</xdr:rowOff>
    </xdr:from>
    <xdr:to>
      <xdr:col>85</xdr:col>
      <xdr:colOff>126364</xdr:colOff>
      <xdr:row>79</xdr:row>
      <xdr:rowOff>44450</xdr:rowOff>
    </xdr:to>
    <xdr:cxnSp macro="">
      <xdr:nvCxnSpPr>
        <xdr:cNvPr id="640" name="直線コネクタ 639"/>
        <xdr:cNvCxnSpPr/>
      </xdr:nvCxnSpPr>
      <xdr:spPr>
        <a:xfrm flipV="1">
          <a:off x="16317595" y="12229744"/>
          <a:ext cx="1269" cy="13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3471</xdr:rowOff>
    </xdr:from>
    <xdr:ext cx="534377" cy="259045"/>
    <xdr:sp macro="" textlink="">
      <xdr:nvSpPr>
        <xdr:cNvPr id="643" name="災害復旧費最大値テキスト"/>
        <xdr:cNvSpPr txBox="1"/>
      </xdr:nvSpPr>
      <xdr:spPr>
        <a:xfrm>
          <a:off x="16370300" y="1200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56794</xdr:rowOff>
    </xdr:from>
    <xdr:to>
      <xdr:col>86</xdr:col>
      <xdr:colOff>25400</xdr:colOff>
      <xdr:row>71</xdr:row>
      <xdr:rowOff>56794</xdr:rowOff>
    </xdr:to>
    <xdr:cxnSp macro="">
      <xdr:nvCxnSpPr>
        <xdr:cNvPr id="644" name="直線コネクタ 643"/>
        <xdr:cNvCxnSpPr/>
      </xdr:nvCxnSpPr>
      <xdr:spPr>
        <a:xfrm>
          <a:off x="16230600" y="1222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38278</xdr:rowOff>
    </xdr:from>
    <xdr:to>
      <xdr:col>85</xdr:col>
      <xdr:colOff>127000</xdr:colOff>
      <xdr:row>79</xdr:row>
      <xdr:rowOff>23800</xdr:rowOff>
    </xdr:to>
    <xdr:cxnSp macro="">
      <xdr:nvCxnSpPr>
        <xdr:cNvPr id="645" name="直線コネクタ 644"/>
        <xdr:cNvCxnSpPr/>
      </xdr:nvCxnSpPr>
      <xdr:spPr>
        <a:xfrm flipV="1">
          <a:off x="15481300" y="13411378"/>
          <a:ext cx="838200" cy="1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33190</xdr:rowOff>
    </xdr:from>
    <xdr:ext cx="469744" cy="259045"/>
    <xdr:sp macro="" textlink="">
      <xdr:nvSpPr>
        <xdr:cNvPr id="646" name="災害復旧費平均値テキスト"/>
        <xdr:cNvSpPr txBox="1"/>
      </xdr:nvSpPr>
      <xdr:spPr>
        <a:xfrm>
          <a:off x="16370300" y="1340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54763</xdr:rowOff>
    </xdr:from>
    <xdr:to>
      <xdr:col>85</xdr:col>
      <xdr:colOff>177800</xdr:colOff>
      <xdr:row>78</xdr:row>
      <xdr:rowOff>156363</xdr:rowOff>
    </xdr:to>
    <xdr:sp macro="" textlink="">
      <xdr:nvSpPr>
        <xdr:cNvPr id="647" name="フローチャート: 判断 646"/>
        <xdr:cNvSpPr/>
      </xdr:nvSpPr>
      <xdr:spPr>
        <a:xfrm>
          <a:off x="16268700" y="1342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6731</xdr:rowOff>
    </xdr:from>
    <xdr:to>
      <xdr:col>81</xdr:col>
      <xdr:colOff>50800</xdr:colOff>
      <xdr:row>79</xdr:row>
      <xdr:rowOff>23800</xdr:rowOff>
    </xdr:to>
    <xdr:cxnSp macro="">
      <xdr:nvCxnSpPr>
        <xdr:cNvPr id="648" name="直線コネクタ 647"/>
        <xdr:cNvCxnSpPr/>
      </xdr:nvCxnSpPr>
      <xdr:spPr>
        <a:xfrm>
          <a:off x="14592300" y="13551281"/>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103149</xdr:rowOff>
    </xdr:from>
    <xdr:to>
      <xdr:col>81</xdr:col>
      <xdr:colOff>101600</xdr:colOff>
      <xdr:row>79</xdr:row>
      <xdr:rowOff>33299</xdr:rowOff>
    </xdr:to>
    <xdr:sp macro="" textlink="">
      <xdr:nvSpPr>
        <xdr:cNvPr id="649" name="フローチャート: 判断 648"/>
        <xdr:cNvSpPr/>
      </xdr:nvSpPr>
      <xdr:spPr>
        <a:xfrm>
          <a:off x="15430500" y="1347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49826</xdr:rowOff>
    </xdr:from>
    <xdr:ext cx="378565" cy="259045"/>
    <xdr:sp macro="" textlink="">
      <xdr:nvSpPr>
        <xdr:cNvPr id="650" name="テキスト ボックス 649"/>
        <xdr:cNvSpPr txBox="1"/>
      </xdr:nvSpPr>
      <xdr:spPr>
        <a:xfrm>
          <a:off x="15292017" y="13251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134671</xdr:rowOff>
    </xdr:from>
    <xdr:to>
      <xdr:col>76</xdr:col>
      <xdr:colOff>114300</xdr:colOff>
      <xdr:row>79</xdr:row>
      <xdr:rowOff>6731</xdr:rowOff>
    </xdr:to>
    <xdr:cxnSp macro="">
      <xdr:nvCxnSpPr>
        <xdr:cNvPr id="651" name="直線コネクタ 650"/>
        <xdr:cNvCxnSpPr/>
      </xdr:nvCxnSpPr>
      <xdr:spPr>
        <a:xfrm>
          <a:off x="13703300" y="13507771"/>
          <a:ext cx="889000" cy="4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103454</xdr:rowOff>
    </xdr:from>
    <xdr:to>
      <xdr:col>76</xdr:col>
      <xdr:colOff>165100</xdr:colOff>
      <xdr:row>79</xdr:row>
      <xdr:rowOff>33604</xdr:rowOff>
    </xdr:to>
    <xdr:sp macro="" textlink="">
      <xdr:nvSpPr>
        <xdr:cNvPr id="652" name="フローチャート: 判断 651"/>
        <xdr:cNvSpPr/>
      </xdr:nvSpPr>
      <xdr:spPr>
        <a:xfrm>
          <a:off x="14541500" y="1347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50131</xdr:rowOff>
    </xdr:from>
    <xdr:ext cx="378565" cy="259045"/>
    <xdr:sp macro="" textlink="">
      <xdr:nvSpPr>
        <xdr:cNvPr id="653" name="テキスト ボックス 652"/>
        <xdr:cNvSpPr txBox="1"/>
      </xdr:nvSpPr>
      <xdr:spPr>
        <a:xfrm>
          <a:off x="14403017" y="13251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134671</xdr:rowOff>
    </xdr:from>
    <xdr:to>
      <xdr:col>71</xdr:col>
      <xdr:colOff>177800</xdr:colOff>
      <xdr:row>79</xdr:row>
      <xdr:rowOff>16942</xdr:rowOff>
    </xdr:to>
    <xdr:cxnSp macro="">
      <xdr:nvCxnSpPr>
        <xdr:cNvPr id="654" name="直線コネクタ 653"/>
        <xdr:cNvCxnSpPr/>
      </xdr:nvCxnSpPr>
      <xdr:spPr>
        <a:xfrm flipV="1">
          <a:off x="12814300" y="13507771"/>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120217</xdr:rowOff>
    </xdr:from>
    <xdr:to>
      <xdr:col>72</xdr:col>
      <xdr:colOff>38100</xdr:colOff>
      <xdr:row>79</xdr:row>
      <xdr:rowOff>50367</xdr:rowOff>
    </xdr:to>
    <xdr:sp macro="" textlink="">
      <xdr:nvSpPr>
        <xdr:cNvPr id="655" name="フローチャート: 判断 654"/>
        <xdr:cNvSpPr/>
      </xdr:nvSpPr>
      <xdr:spPr>
        <a:xfrm>
          <a:off x="13652500" y="134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41494</xdr:rowOff>
    </xdr:from>
    <xdr:ext cx="378565" cy="259045"/>
    <xdr:sp macro="" textlink="">
      <xdr:nvSpPr>
        <xdr:cNvPr id="656" name="テキスト ボックス 655"/>
        <xdr:cNvSpPr txBox="1"/>
      </xdr:nvSpPr>
      <xdr:spPr>
        <a:xfrm>
          <a:off x="13514017" y="13586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106959</xdr:rowOff>
    </xdr:from>
    <xdr:to>
      <xdr:col>67</xdr:col>
      <xdr:colOff>101600</xdr:colOff>
      <xdr:row>79</xdr:row>
      <xdr:rowOff>37109</xdr:rowOff>
    </xdr:to>
    <xdr:sp macro="" textlink="">
      <xdr:nvSpPr>
        <xdr:cNvPr id="657" name="フローチャート: 判断 656"/>
        <xdr:cNvSpPr/>
      </xdr:nvSpPr>
      <xdr:spPr>
        <a:xfrm>
          <a:off x="12763500" y="1348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53636</xdr:rowOff>
    </xdr:from>
    <xdr:ext cx="378565" cy="259045"/>
    <xdr:sp macro="" textlink="">
      <xdr:nvSpPr>
        <xdr:cNvPr id="658" name="テキスト ボックス 657"/>
        <xdr:cNvSpPr txBox="1"/>
      </xdr:nvSpPr>
      <xdr:spPr>
        <a:xfrm>
          <a:off x="12625017" y="13255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158928</xdr:rowOff>
    </xdr:from>
    <xdr:to>
      <xdr:col>85</xdr:col>
      <xdr:colOff>177800</xdr:colOff>
      <xdr:row>78</xdr:row>
      <xdr:rowOff>89078</xdr:rowOff>
    </xdr:to>
    <xdr:sp macro="" textlink="">
      <xdr:nvSpPr>
        <xdr:cNvPr id="664" name="楕円 663"/>
        <xdr:cNvSpPr/>
      </xdr:nvSpPr>
      <xdr:spPr>
        <a:xfrm>
          <a:off x="16268700" y="1336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10355</xdr:rowOff>
    </xdr:from>
    <xdr:ext cx="469744" cy="259045"/>
    <xdr:sp macro="" textlink="">
      <xdr:nvSpPr>
        <xdr:cNvPr id="665" name="災害復旧費該当値テキスト"/>
        <xdr:cNvSpPr txBox="1"/>
      </xdr:nvSpPr>
      <xdr:spPr>
        <a:xfrm>
          <a:off x="16370300" y="132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144450</xdr:rowOff>
    </xdr:from>
    <xdr:to>
      <xdr:col>81</xdr:col>
      <xdr:colOff>101600</xdr:colOff>
      <xdr:row>79</xdr:row>
      <xdr:rowOff>74600</xdr:rowOff>
    </xdr:to>
    <xdr:sp macro="" textlink="">
      <xdr:nvSpPr>
        <xdr:cNvPr id="666" name="楕円 665"/>
        <xdr:cNvSpPr/>
      </xdr:nvSpPr>
      <xdr:spPr>
        <a:xfrm>
          <a:off x="15430500" y="135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65727</xdr:rowOff>
    </xdr:from>
    <xdr:ext cx="378565" cy="259045"/>
    <xdr:sp macro="" textlink="">
      <xdr:nvSpPr>
        <xdr:cNvPr id="667" name="テキスト ボックス 666"/>
        <xdr:cNvSpPr txBox="1"/>
      </xdr:nvSpPr>
      <xdr:spPr>
        <a:xfrm>
          <a:off x="15292017" y="1361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127381</xdr:rowOff>
    </xdr:from>
    <xdr:to>
      <xdr:col>76</xdr:col>
      <xdr:colOff>165100</xdr:colOff>
      <xdr:row>79</xdr:row>
      <xdr:rowOff>57531</xdr:rowOff>
    </xdr:to>
    <xdr:sp macro="" textlink="">
      <xdr:nvSpPr>
        <xdr:cNvPr id="668" name="楕円 667"/>
        <xdr:cNvSpPr/>
      </xdr:nvSpPr>
      <xdr:spPr>
        <a:xfrm>
          <a:off x="14541500" y="1350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48658</xdr:rowOff>
    </xdr:from>
    <xdr:ext cx="378565" cy="259045"/>
    <xdr:sp macro="" textlink="">
      <xdr:nvSpPr>
        <xdr:cNvPr id="669" name="テキスト ボックス 668"/>
        <xdr:cNvSpPr txBox="1"/>
      </xdr:nvSpPr>
      <xdr:spPr>
        <a:xfrm>
          <a:off x="14403017" y="13593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83871</xdr:rowOff>
    </xdr:from>
    <xdr:to>
      <xdr:col>72</xdr:col>
      <xdr:colOff>38100</xdr:colOff>
      <xdr:row>79</xdr:row>
      <xdr:rowOff>14021</xdr:rowOff>
    </xdr:to>
    <xdr:sp macro="" textlink="">
      <xdr:nvSpPr>
        <xdr:cNvPr id="670" name="楕円 669"/>
        <xdr:cNvSpPr/>
      </xdr:nvSpPr>
      <xdr:spPr>
        <a:xfrm>
          <a:off x="13652500" y="1345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30548</xdr:rowOff>
    </xdr:from>
    <xdr:ext cx="469744" cy="259045"/>
    <xdr:sp macro="" textlink="">
      <xdr:nvSpPr>
        <xdr:cNvPr id="671" name="テキスト ボックス 670"/>
        <xdr:cNvSpPr txBox="1"/>
      </xdr:nvSpPr>
      <xdr:spPr>
        <a:xfrm>
          <a:off x="13468428" y="1323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137592</xdr:rowOff>
    </xdr:from>
    <xdr:to>
      <xdr:col>67</xdr:col>
      <xdr:colOff>101600</xdr:colOff>
      <xdr:row>79</xdr:row>
      <xdr:rowOff>67742</xdr:rowOff>
    </xdr:to>
    <xdr:sp macro="" textlink="">
      <xdr:nvSpPr>
        <xdr:cNvPr id="672" name="楕円 671"/>
        <xdr:cNvSpPr/>
      </xdr:nvSpPr>
      <xdr:spPr>
        <a:xfrm>
          <a:off x="12763500" y="1351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58869</xdr:rowOff>
    </xdr:from>
    <xdr:ext cx="378565" cy="259045"/>
    <xdr:sp macro="" textlink="">
      <xdr:nvSpPr>
        <xdr:cNvPr id="673" name="テキスト ボックス 672"/>
        <xdr:cNvSpPr txBox="1"/>
      </xdr:nvSpPr>
      <xdr:spPr>
        <a:xfrm>
          <a:off x="12625017" y="13603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4" name="テキスト ボックス 68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5" name="直線コネクタ 68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6" name="テキスト ボックス 68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7" name="直線コネクタ 68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8" name="テキスト ボックス 68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9" name="直線コネクタ 68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0" name="テキスト ボックス 68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1" name="直線コネクタ 69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2" name="テキスト ボックス 69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3" name="直線コネクタ 69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4" name="テキスト ボックス 69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121355</xdr:rowOff>
    </xdr:from>
    <xdr:to>
      <xdr:col>85</xdr:col>
      <xdr:colOff>126364</xdr:colOff>
      <xdr:row>99</xdr:row>
      <xdr:rowOff>129927</xdr:rowOff>
    </xdr:to>
    <xdr:cxnSp macro="">
      <xdr:nvCxnSpPr>
        <xdr:cNvPr id="698" name="直線コネクタ 697"/>
        <xdr:cNvCxnSpPr/>
      </xdr:nvCxnSpPr>
      <xdr:spPr>
        <a:xfrm flipV="1">
          <a:off x="16317595" y="15723305"/>
          <a:ext cx="1269"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133754</xdr:rowOff>
    </xdr:from>
    <xdr:ext cx="534377" cy="259045"/>
    <xdr:sp macro="" textlink="">
      <xdr:nvSpPr>
        <xdr:cNvPr id="699" name="公債費最小値テキスト"/>
        <xdr:cNvSpPr txBox="1"/>
      </xdr:nvSpPr>
      <xdr:spPr>
        <a:xfrm>
          <a:off x="16370300" y="1710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129927</xdr:rowOff>
    </xdr:from>
    <xdr:to>
      <xdr:col>86</xdr:col>
      <xdr:colOff>25400</xdr:colOff>
      <xdr:row>99</xdr:row>
      <xdr:rowOff>129927</xdr:rowOff>
    </xdr:to>
    <xdr:cxnSp macro="">
      <xdr:nvCxnSpPr>
        <xdr:cNvPr id="700" name="直線コネクタ 699"/>
        <xdr:cNvCxnSpPr/>
      </xdr:nvCxnSpPr>
      <xdr:spPr>
        <a:xfrm>
          <a:off x="16230600" y="171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68032</xdr:rowOff>
    </xdr:from>
    <xdr:ext cx="599010" cy="259045"/>
    <xdr:sp macro="" textlink="">
      <xdr:nvSpPr>
        <xdr:cNvPr id="701" name="公債費最大値テキスト"/>
        <xdr:cNvSpPr txBox="1"/>
      </xdr:nvSpPr>
      <xdr:spPr>
        <a:xfrm>
          <a:off x="16370300" y="1549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107,963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121355</xdr:rowOff>
    </xdr:from>
    <xdr:to>
      <xdr:col>86</xdr:col>
      <xdr:colOff>25400</xdr:colOff>
      <xdr:row>91</xdr:row>
      <xdr:rowOff>121355</xdr:rowOff>
    </xdr:to>
    <xdr:cxnSp macro="">
      <xdr:nvCxnSpPr>
        <xdr:cNvPr id="702" name="直線コネクタ 701"/>
        <xdr:cNvCxnSpPr/>
      </xdr:nvCxnSpPr>
      <xdr:spPr>
        <a:xfrm>
          <a:off x="16230600" y="15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18638</xdr:rowOff>
    </xdr:from>
    <xdr:to>
      <xdr:col>85</xdr:col>
      <xdr:colOff>127000</xdr:colOff>
      <xdr:row>96</xdr:row>
      <xdr:rowOff>24409</xdr:rowOff>
    </xdr:to>
    <xdr:cxnSp macro="">
      <xdr:nvCxnSpPr>
        <xdr:cNvPr id="703" name="直線コネクタ 702"/>
        <xdr:cNvCxnSpPr/>
      </xdr:nvCxnSpPr>
      <xdr:spPr>
        <a:xfrm>
          <a:off x="15481300" y="16306388"/>
          <a:ext cx="838200" cy="17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128667</xdr:rowOff>
    </xdr:from>
    <xdr:ext cx="534377" cy="259045"/>
    <xdr:sp macro="" textlink="">
      <xdr:nvSpPr>
        <xdr:cNvPr id="704" name="公債費平均値テキスト"/>
        <xdr:cNvSpPr txBox="1"/>
      </xdr:nvSpPr>
      <xdr:spPr>
        <a:xfrm>
          <a:off x="16370300" y="16587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150240</xdr:rowOff>
    </xdr:from>
    <xdr:to>
      <xdr:col>85</xdr:col>
      <xdr:colOff>177800</xdr:colOff>
      <xdr:row>97</xdr:row>
      <xdr:rowOff>80390</xdr:rowOff>
    </xdr:to>
    <xdr:sp macro="" textlink="">
      <xdr:nvSpPr>
        <xdr:cNvPr id="705" name="フローチャート: 判断 704"/>
        <xdr:cNvSpPr/>
      </xdr:nvSpPr>
      <xdr:spPr>
        <a:xfrm>
          <a:off x="16268700" y="1660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18638</xdr:rowOff>
    </xdr:from>
    <xdr:to>
      <xdr:col>81</xdr:col>
      <xdr:colOff>50800</xdr:colOff>
      <xdr:row>95</xdr:row>
      <xdr:rowOff>89751</xdr:rowOff>
    </xdr:to>
    <xdr:cxnSp macro="">
      <xdr:nvCxnSpPr>
        <xdr:cNvPr id="706" name="直線コネクタ 705"/>
        <xdr:cNvCxnSpPr/>
      </xdr:nvCxnSpPr>
      <xdr:spPr>
        <a:xfrm flipV="1">
          <a:off x="14592300" y="16306388"/>
          <a:ext cx="889000" cy="7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161310</xdr:rowOff>
    </xdr:from>
    <xdr:to>
      <xdr:col>81</xdr:col>
      <xdr:colOff>101600</xdr:colOff>
      <xdr:row>97</xdr:row>
      <xdr:rowOff>91460</xdr:rowOff>
    </xdr:to>
    <xdr:sp macro="" textlink="">
      <xdr:nvSpPr>
        <xdr:cNvPr id="707" name="フローチャート: 判断 706"/>
        <xdr:cNvSpPr/>
      </xdr:nvSpPr>
      <xdr:spPr>
        <a:xfrm>
          <a:off x="15430500" y="1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82587</xdr:rowOff>
    </xdr:from>
    <xdr:ext cx="534377" cy="259045"/>
    <xdr:sp macro="" textlink="">
      <xdr:nvSpPr>
        <xdr:cNvPr id="708" name="テキスト ボックス 707"/>
        <xdr:cNvSpPr txBox="1"/>
      </xdr:nvSpPr>
      <xdr:spPr>
        <a:xfrm>
          <a:off x="15214111" y="1671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30905</xdr:rowOff>
    </xdr:from>
    <xdr:to>
      <xdr:col>76</xdr:col>
      <xdr:colOff>114300</xdr:colOff>
      <xdr:row>95</xdr:row>
      <xdr:rowOff>89751</xdr:rowOff>
    </xdr:to>
    <xdr:cxnSp macro="">
      <xdr:nvCxnSpPr>
        <xdr:cNvPr id="709" name="直線コネクタ 708"/>
        <xdr:cNvCxnSpPr/>
      </xdr:nvCxnSpPr>
      <xdr:spPr>
        <a:xfrm>
          <a:off x="13703300" y="16318655"/>
          <a:ext cx="889000" cy="5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149289</xdr:rowOff>
    </xdr:from>
    <xdr:to>
      <xdr:col>76</xdr:col>
      <xdr:colOff>165100</xdr:colOff>
      <xdr:row>97</xdr:row>
      <xdr:rowOff>79439</xdr:rowOff>
    </xdr:to>
    <xdr:sp macro="" textlink="">
      <xdr:nvSpPr>
        <xdr:cNvPr id="710" name="フローチャート: 判断 709"/>
        <xdr:cNvSpPr/>
      </xdr:nvSpPr>
      <xdr:spPr>
        <a:xfrm>
          <a:off x="14541500" y="1660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70566</xdr:rowOff>
    </xdr:from>
    <xdr:ext cx="534377" cy="259045"/>
    <xdr:sp macro="" textlink="">
      <xdr:nvSpPr>
        <xdr:cNvPr id="711" name="テキスト ボックス 710"/>
        <xdr:cNvSpPr txBox="1"/>
      </xdr:nvSpPr>
      <xdr:spPr>
        <a:xfrm>
          <a:off x="14325111" y="1670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30905</xdr:rowOff>
    </xdr:from>
    <xdr:to>
      <xdr:col>71</xdr:col>
      <xdr:colOff>177800</xdr:colOff>
      <xdr:row>95</xdr:row>
      <xdr:rowOff>131832</xdr:rowOff>
    </xdr:to>
    <xdr:cxnSp macro="">
      <xdr:nvCxnSpPr>
        <xdr:cNvPr id="712" name="直線コネクタ 711"/>
        <xdr:cNvCxnSpPr/>
      </xdr:nvCxnSpPr>
      <xdr:spPr>
        <a:xfrm flipV="1">
          <a:off x="12814300" y="16318655"/>
          <a:ext cx="889000" cy="10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138582</xdr:rowOff>
    </xdr:from>
    <xdr:to>
      <xdr:col>72</xdr:col>
      <xdr:colOff>38100</xdr:colOff>
      <xdr:row>97</xdr:row>
      <xdr:rowOff>68732</xdr:rowOff>
    </xdr:to>
    <xdr:sp macro="" textlink="">
      <xdr:nvSpPr>
        <xdr:cNvPr id="713" name="フローチャート: 判断 712"/>
        <xdr:cNvSpPr/>
      </xdr:nvSpPr>
      <xdr:spPr>
        <a:xfrm>
          <a:off x="13652500" y="165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59859</xdr:rowOff>
    </xdr:from>
    <xdr:ext cx="534377" cy="259045"/>
    <xdr:sp macro="" textlink="">
      <xdr:nvSpPr>
        <xdr:cNvPr id="714" name="テキスト ボックス 713"/>
        <xdr:cNvSpPr txBox="1"/>
      </xdr:nvSpPr>
      <xdr:spPr>
        <a:xfrm>
          <a:off x="13436111" y="166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145193</xdr:rowOff>
    </xdr:from>
    <xdr:to>
      <xdr:col>67</xdr:col>
      <xdr:colOff>101600</xdr:colOff>
      <xdr:row>97</xdr:row>
      <xdr:rowOff>75343</xdr:rowOff>
    </xdr:to>
    <xdr:sp macro="" textlink="">
      <xdr:nvSpPr>
        <xdr:cNvPr id="715" name="フローチャート: 判断 714"/>
        <xdr:cNvSpPr/>
      </xdr:nvSpPr>
      <xdr:spPr>
        <a:xfrm>
          <a:off x="12763500" y="1660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66470</xdr:rowOff>
    </xdr:from>
    <xdr:ext cx="534377" cy="259045"/>
    <xdr:sp macro="" textlink="">
      <xdr:nvSpPr>
        <xdr:cNvPr id="716" name="テキスト ボックス 715"/>
        <xdr:cNvSpPr txBox="1"/>
      </xdr:nvSpPr>
      <xdr:spPr>
        <a:xfrm>
          <a:off x="12547111" y="1669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145059</xdr:rowOff>
    </xdr:from>
    <xdr:to>
      <xdr:col>85</xdr:col>
      <xdr:colOff>177800</xdr:colOff>
      <xdr:row>96</xdr:row>
      <xdr:rowOff>75209</xdr:rowOff>
    </xdr:to>
    <xdr:sp macro="" textlink="">
      <xdr:nvSpPr>
        <xdr:cNvPr id="722" name="楕円 721"/>
        <xdr:cNvSpPr/>
      </xdr:nvSpPr>
      <xdr:spPr>
        <a:xfrm>
          <a:off x="16268700" y="1643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167936</xdr:rowOff>
    </xdr:from>
    <xdr:ext cx="534377" cy="259045"/>
    <xdr:sp macro="" textlink="">
      <xdr:nvSpPr>
        <xdr:cNvPr id="723" name="公債費該当値テキスト"/>
        <xdr:cNvSpPr txBox="1"/>
      </xdr:nvSpPr>
      <xdr:spPr>
        <a:xfrm>
          <a:off x="16370300" y="1628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139288</xdr:rowOff>
    </xdr:from>
    <xdr:to>
      <xdr:col>81</xdr:col>
      <xdr:colOff>101600</xdr:colOff>
      <xdr:row>95</xdr:row>
      <xdr:rowOff>69438</xdr:rowOff>
    </xdr:to>
    <xdr:sp macro="" textlink="">
      <xdr:nvSpPr>
        <xdr:cNvPr id="724" name="楕円 723"/>
        <xdr:cNvSpPr/>
      </xdr:nvSpPr>
      <xdr:spPr>
        <a:xfrm>
          <a:off x="15430500" y="1625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85965</xdr:rowOff>
    </xdr:from>
    <xdr:ext cx="534377" cy="259045"/>
    <xdr:sp macro="" textlink="">
      <xdr:nvSpPr>
        <xdr:cNvPr id="725" name="テキスト ボックス 724"/>
        <xdr:cNvSpPr txBox="1"/>
      </xdr:nvSpPr>
      <xdr:spPr>
        <a:xfrm>
          <a:off x="15214111" y="1603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38951</xdr:rowOff>
    </xdr:from>
    <xdr:to>
      <xdr:col>76</xdr:col>
      <xdr:colOff>165100</xdr:colOff>
      <xdr:row>95</xdr:row>
      <xdr:rowOff>140551</xdr:rowOff>
    </xdr:to>
    <xdr:sp macro="" textlink="">
      <xdr:nvSpPr>
        <xdr:cNvPr id="726" name="楕円 725"/>
        <xdr:cNvSpPr/>
      </xdr:nvSpPr>
      <xdr:spPr>
        <a:xfrm>
          <a:off x="14541500" y="1632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157078</xdr:rowOff>
    </xdr:from>
    <xdr:ext cx="534377" cy="259045"/>
    <xdr:sp macro="" textlink="">
      <xdr:nvSpPr>
        <xdr:cNvPr id="727" name="テキスト ボックス 726"/>
        <xdr:cNvSpPr txBox="1"/>
      </xdr:nvSpPr>
      <xdr:spPr>
        <a:xfrm>
          <a:off x="14325111" y="1610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151555</xdr:rowOff>
    </xdr:from>
    <xdr:to>
      <xdr:col>72</xdr:col>
      <xdr:colOff>38100</xdr:colOff>
      <xdr:row>95</xdr:row>
      <xdr:rowOff>81705</xdr:rowOff>
    </xdr:to>
    <xdr:sp macro="" textlink="">
      <xdr:nvSpPr>
        <xdr:cNvPr id="728" name="楕円 727"/>
        <xdr:cNvSpPr/>
      </xdr:nvSpPr>
      <xdr:spPr>
        <a:xfrm>
          <a:off x="13652500" y="1626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98232</xdr:rowOff>
    </xdr:from>
    <xdr:ext cx="534377" cy="259045"/>
    <xdr:sp macro="" textlink="">
      <xdr:nvSpPr>
        <xdr:cNvPr id="729" name="テキスト ボックス 728"/>
        <xdr:cNvSpPr txBox="1"/>
      </xdr:nvSpPr>
      <xdr:spPr>
        <a:xfrm>
          <a:off x="13436111" y="1604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81032</xdr:rowOff>
    </xdr:from>
    <xdr:to>
      <xdr:col>67</xdr:col>
      <xdr:colOff>101600</xdr:colOff>
      <xdr:row>96</xdr:row>
      <xdr:rowOff>11182</xdr:rowOff>
    </xdr:to>
    <xdr:sp macro="" textlink="">
      <xdr:nvSpPr>
        <xdr:cNvPr id="730" name="楕円 729"/>
        <xdr:cNvSpPr/>
      </xdr:nvSpPr>
      <xdr:spPr>
        <a:xfrm>
          <a:off x="12763500" y="1636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27709</xdr:rowOff>
    </xdr:from>
    <xdr:ext cx="534377" cy="259045"/>
    <xdr:sp macro="" textlink="">
      <xdr:nvSpPr>
        <xdr:cNvPr id="731" name="テキスト ボックス 730"/>
        <xdr:cNvSpPr txBox="1"/>
      </xdr:nvSpPr>
      <xdr:spPr>
        <a:xfrm>
          <a:off x="12547111" y="1614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2" name="直線コネクタ 74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3" name="テキスト ボックス 74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4" name="直線コネクタ 74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5" name="テキスト ボックス 74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6" name="直線コネクタ 74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47" name="テキスト ボックス 74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8" name="直線コネクタ 74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9" name="テキスト ボックス 74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0" name="直線コネクタ 74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51" name="テキスト ボックス 75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2" name="直線コネクタ 75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3" name="テキスト ボックス 75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25509</xdr:rowOff>
    </xdr:from>
    <xdr:to>
      <xdr:col>116</xdr:col>
      <xdr:colOff>62864</xdr:colOff>
      <xdr:row>39</xdr:row>
      <xdr:rowOff>98878</xdr:rowOff>
    </xdr:to>
    <xdr:cxnSp macro="">
      <xdr:nvCxnSpPr>
        <xdr:cNvPr id="757" name="直線コネクタ 756"/>
        <xdr:cNvCxnSpPr/>
      </xdr:nvCxnSpPr>
      <xdr:spPr>
        <a:xfrm flipV="1">
          <a:off x="22159595" y="5340459"/>
          <a:ext cx="1269" cy="14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9" name="直線コネクタ 75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143636</xdr:rowOff>
    </xdr:from>
    <xdr:ext cx="534377" cy="259045"/>
    <xdr:sp macro="" textlink="">
      <xdr:nvSpPr>
        <xdr:cNvPr id="760" name="諸支出金最大値テキスト"/>
        <xdr:cNvSpPr txBox="1"/>
      </xdr:nvSpPr>
      <xdr:spPr>
        <a:xfrm>
          <a:off x="22212300" y="511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25509</xdr:rowOff>
    </xdr:from>
    <xdr:to>
      <xdr:col>116</xdr:col>
      <xdr:colOff>152400</xdr:colOff>
      <xdr:row>31</xdr:row>
      <xdr:rowOff>25509</xdr:rowOff>
    </xdr:to>
    <xdr:cxnSp macro="">
      <xdr:nvCxnSpPr>
        <xdr:cNvPr id="761" name="直線コネクタ 760"/>
        <xdr:cNvCxnSpPr/>
      </xdr:nvCxnSpPr>
      <xdr:spPr>
        <a:xfrm>
          <a:off x="22072600" y="534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149388</xdr:rowOff>
    </xdr:from>
    <xdr:to>
      <xdr:col>116</xdr:col>
      <xdr:colOff>63500</xdr:colOff>
      <xdr:row>35</xdr:row>
      <xdr:rowOff>160601</xdr:rowOff>
    </xdr:to>
    <xdr:cxnSp macro="">
      <xdr:nvCxnSpPr>
        <xdr:cNvPr id="762" name="直線コネクタ 761"/>
        <xdr:cNvCxnSpPr/>
      </xdr:nvCxnSpPr>
      <xdr:spPr>
        <a:xfrm flipV="1">
          <a:off x="21323300" y="6150138"/>
          <a:ext cx="838200" cy="1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155719</xdr:rowOff>
    </xdr:from>
    <xdr:ext cx="469744" cy="259045"/>
    <xdr:sp macro="" textlink="">
      <xdr:nvSpPr>
        <xdr:cNvPr id="763" name="諸支出金平均値テキスト"/>
        <xdr:cNvSpPr txBox="1"/>
      </xdr:nvSpPr>
      <xdr:spPr>
        <a:xfrm>
          <a:off x="22212300" y="6327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5842</xdr:rowOff>
    </xdr:from>
    <xdr:to>
      <xdr:col>116</xdr:col>
      <xdr:colOff>114300</xdr:colOff>
      <xdr:row>37</xdr:row>
      <xdr:rowOff>107442</xdr:rowOff>
    </xdr:to>
    <xdr:sp macro="" textlink="">
      <xdr:nvSpPr>
        <xdr:cNvPr id="764" name="フローチャート: 判断 763"/>
        <xdr:cNvSpPr/>
      </xdr:nvSpPr>
      <xdr:spPr>
        <a:xfrm>
          <a:off x="221107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156464</xdr:rowOff>
    </xdr:from>
    <xdr:to>
      <xdr:col>111</xdr:col>
      <xdr:colOff>177800</xdr:colOff>
      <xdr:row>35</xdr:row>
      <xdr:rowOff>160601</xdr:rowOff>
    </xdr:to>
    <xdr:cxnSp macro="">
      <xdr:nvCxnSpPr>
        <xdr:cNvPr id="765" name="直線コネクタ 764"/>
        <xdr:cNvCxnSpPr/>
      </xdr:nvCxnSpPr>
      <xdr:spPr>
        <a:xfrm>
          <a:off x="20434300" y="6157214"/>
          <a:ext cx="889000" cy="4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152690</xdr:rowOff>
    </xdr:from>
    <xdr:to>
      <xdr:col>112</xdr:col>
      <xdr:colOff>38100</xdr:colOff>
      <xdr:row>37</xdr:row>
      <xdr:rowOff>82840</xdr:rowOff>
    </xdr:to>
    <xdr:sp macro="" textlink="">
      <xdr:nvSpPr>
        <xdr:cNvPr id="766" name="フローチャート: 判断 765"/>
        <xdr:cNvSpPr/>
      </xdr:nvSpPr>
      <xdr:spPr>
        <a:xfrm>
          <a:off x="212725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73967</xdr:rowOff>
    </xdr:from>
    <xdr:ext cx="469744" cy="259045"/>
    <xdr:sp macro="" textlink="">
      <xdr:nvSpPr>
        <xdr:cNvPr id="767" name="テキスト ボックス 766"/>
        <xdr:cNvSpPr txBox="1"/>
      </xdr:nvSpPr>
      <xdr:spPr>
        <a:xfrm>
          <a:off x="21088428" y="641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156464</xdr:rowOff>
    </xdr:from>
    <xdr:to>
      <xdr:col>107</xdr:col>
      <xdr:colOff>50800</xdr:colOff>
      <xdr:row>36</xdr:row>
      <xdr:rowOff>13099</xdr:rowOff>
    </xdr:to>
    <xdr:cxnSp macro="">
      <xdr:nvCxnSpPr>
        <xdr:cNvPr id="768" name="直線コネクタ 767"/>
        <xdr:cNvCxnSpPr/>
      </xdr:nvCxnSpPr>
      <xdr:spPr>
        <a:xfrm flipV="1">
          <a:off x="19545300" y="6157214"/>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129395</xdr:rowOff>
    </xdr:from>
    <xdr:to>
      <xdr:col>107</xdr:col>
      <xdr:colOff>101600</xdr:colOff>
      <xdr:row>37</xdr:row>
      <xdr:rowOff>59545</xdr:rowOff>
    </xdr:to>
    <xdr:sp macro="" textlink="">
      <xdr:nvSpPr>
        <xdr:cNvPr id="769" name="フローチャート: 判断 768"/>
        <xdr:cNvSpPr/>
      </xdr:nvSpPr>
      <xdr:spPr>
        <a:xfrm>
          <a:off x="20383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50672</xdr:rowOff>
    </xdr:from>
    <xdr:ext cx="469744" cy="259045"/>
    <xdr:sp macro="" textlink="">
      <xdr:nvSpPr>
        <xdr:cNvPr id="770" name="テキスト ボックス 769"/>
        <xdr:cNvSpPr txBox="1"/>
      </xdr:nvSpPr>
      <xdr:spPr>
        <a:xfrm>
          <a:off x="20199428" y="639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13099</xdr:rowOff>
    </xdr:from>
    <xdr:to>
      <xdr:col>102</xdr:col>
      <xdr:colOff>114300</xdr:colOff>
      <xdr:row>36</xdr:row>
      <xdr:rowOff>63609</xdr:rowOff>
    </xdr:to>
    <xdr:cxnSp macro="">
      <xdr:nvCxnSpPr>
        <xdr:cNvPr id="771" name="直線コネクタ 770"/>
        <xdr:cNvCxnSpPr/>
      </xdr:nvCxnSpPr>
      <xdr:spPr>
        <a:xfrm flipV="1">
          <a:off x="18656300" y="6185299"/>
          <a:ext cx="889000" cy="5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69632</xdr:rowOff>
    </xdr:from>
    <xdr:to>
      <xdr:col>102</xdr:col>
      <xdr:colOff>165100</xdr:colOff>
      <xdr:row>36</xdr:row>
      <xdr:rowOff>171232</xdr:rowOff>
    </xdr:to>
    <xdr:sp macro="" textlink="">
      <xdr:nvSpPr>
        <xdr:cNvPr id="772" name="フローチャート: 判断 771"/>
        <xdr:cNvSpPr/>
      </xdr:nvSpPr>
      <xdr:spPr>
        <a:xfrm>
          <a:off x="19494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162359</xdr:rowOff>
    </xdr:from>
    <xdr:ext cx="469744" cy="259045"/>
    <xdr:sp macro="" textlink="">
      <xdr:nvSpPr>
        <xdr:cNvPr id="773" name="テキスト ボックス 772"/>
        <xdr:cNvSpPr txBox="1"/>
      </xdr:nvSpPr>
      <xdr:spPr>
        <a:xfrm>
          <a:off x="19310428" y="63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117529</xdr:rowOff>
    </xdr:from>
    <xdr:to>
      <xdr:col>98</xdr:col>
      <xdr:colOff>38100</xdr:colOff>
      <xdr:row>36</xdr:row>
      <xdr:rowOff>47679</xdr:rowOff>
    </xdr:to>
    <xdr:sp macro="" textlink="">
      <xdr:nvSpPr>
        <xdr:cNvPr id="774" name="フローチャート: 判断 773"/>
        <xdr:cNvSpPr/>
      </xdr:nvSpPr>
      <xdr:spPr>
        <a:xfrm>
          <a:off x="18605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64206</xdr:rowOff>
    </xdr:from>
    <xdr:ext cx="469744" cy="259045"/>
    <xdr:sp macro="" textlink="">
      <xdr:nvSpPr>
        <xdr:cNvPr id="775" name="テキスト ボックス 774"/>
        <xdr:cNvSpPr txBox="1"/>
      </xdr:nvSpPr>
      <xdr:spPr>
        <a:xfrm>
          <a:off x="18421428"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98588</xdr:rowOff>
    </xdr:from>
    <xdr:to>
      <xdr:col>116</xdr:col>
      <xdr:colOff>114300</xdr:colOff>
      <xdr:row>36</xdr:row>
      <xdr:rowOff>28738</xdr:rowOff>
    </xdr:to>
    <xdr:sp macro="" textlink="">
      <xdr:nvSpPr>
        <xdr:cNvPr id="781" name="楕円 780"/>
        <xdr:cNvSpPr/>
      </xdr:nvSpPr>
      <xdr:spPr>
        <a:xfrm>
          <a:off x="22110700" y="609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121465</xdr:rowOff>
    </xdr:from>
    <xdr:ext cx="469744" cy="259045"/>
    <xdr:sp macro="" textlink="">
      <xdr:nvSpPr>
        <xdr:cNvPr id="782" name="諸支出金該当値テキスト"/>
        <xdr:cNvSpPr txBox="1"/>
      </xdr:nvSpPr>
      <xdr:spPr>
        <a:xfrm>
          <a:off x="22212300" y="5950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109801</xdr:rowOff>
    </xdr:from>
    <xdr:to>
      <xdr:col>112</xdr:col>
      <xdr:colOff>38100</xdr:colOff>
      <xdr:row>36</xdr:row>
      <xdr:rowOff>39951</xdr:rowOff>
    </xdr:to>
    <xdr:sp macro="" textlink="">
      <xdr:nvSpPr>
        <xdr:cNvPr id="783" name="楕円 782"/>
        <xdr:cNvSpPr/>
      </xdr:nvSpPr>
      <xdr:spPr>
        <a:xfrm>
          <a:off x="21272500" y="611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56478</xdr:rowOff>
    </xdr:from>
    <xdr:ext cx="469744" cy="259045"/>
    <xdr:sp macro="" textlink="">
      <xdr:nvSpPr>
        <xdr:cNvPr id="784" name="テキスト ボックス 783"/>
        <xdr:cNvSpPr txBox="1"/>
      </xdr:nvSpPr>
      <xdr:spPr>
        <a:xfrm>
          <a:off x="21088428" y="5885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105664</xdr:rowOff>
    </xdr:from>
    <xdr:to>
      <xdr:col>107</xdr:col>
      <xdr:colOff>101600</xdr:colOff>
      <xdr:row>36</xdr:row>
      <xdr:rowOff>35814</xdr:rowOff>
    </xdr:to>
    <xdr:sp macro="" textlink="">
      <xdr:nvSpPr>
        <xdr:cNvPr id="785" name="楕円 784"/>
        <xdr:cNvSpPr/>
      </xdr:nvSpPr>
      <xdr:spPr>
        <a:xfrm>
          <a:off x="20383500" y="61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52341</xdr:rowOff>
    </xdr:from>
    <xdr:ext cx="469744" cy="259045"/>
    <xdr:sp macro="" textlink="">
      <xdr:nvSpPr>
        <xdr:cNvPr id="786" name="テキスト ボックス 785"/>
        <xdr:cNvSpPr txBox="1"/>
      </xdr:nvSpPr>
      <xdr:spPr>
        <a:xfrm>
          <a:off x="20199428" y="588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133749</xdr:rowOff>
    </xdr:from>
    <xdr:to>
      <xdr:col>102</xdr:col>
      <xdr:colOff>165100</xdr:colOff>
      <xdr:row>36</xdr:row>
      <xdr:rowOff>63899</xdr:rowOff>
    </xdr:to>
    <xdr:sp macro="" textlink="">
      <xdr:nvSpPr>
        <xdr:cNvPr id="787" name="楕円 786"/>
        <xdr:cNvSpPr/>
      </xdr:nvSpPr>
      <xdr:spPr>
        <a:xfrm>
          <a:off x="19494500" y="613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80426</xdr:rowOff>
    </xdr:from>
    <xdr:ext cx="469744" cy="259045"/>
    <xdr:sp macro="" textlink="">
      <xdr:nvSpPr>
        <xdr:cNvPr id="788" name="テキスト ボックス 787"/>
        <xdr:cNvSpPr txBox="1"/>
      </xdr:nvSpPr>
      <xdr:spPr>
        <a:xfrm>
          <a:off x="19310428" y="5909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12809</xdr:rowOff>
    </xdr:from>
    <xdr:to>
      <xdr:col>98</xdr:col>
      <xdr:colOff>38100</xdr:colOff>
      <xdr:row>36</xdr:row>
      <xdr:rowOff>114409</xdr:rowOff>
    </xdr:to>
    <xdr:sp macro="" textlink="">
      <xdr:nvSpPr>
        <xdr:cNvPr id="789" name="楕円 788"/>
        <xdr:cNvSpPr/>
      </xdr:nvSpPr>
      <xdr:spPr>
        <a:xfrm>
          <a:off x="18605500" y="618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105536</xdr:rowOff>
    </xdr:from>
    <xdr:ext cx="469744" cy="259045"/>
    <xdr:sp macro="" textlink="">
      <xdr:nvSpPr>
        <xdr:cNvPr id="790" name="テキスト ボックス 789"/>
        <xdr:cNvSpPr txBox="1"/>
      </xdr:nvSpPr>
      <xdr:spPr>
        <a:xfrm>
          <a:off x="18421428" y="627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4" name="テキスト ボックス 80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6" name="直線コネクタ 80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1" name="直線コネクタ 81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フローチャート: 判断 81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4" name="直線コネクタ 81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5" name="フローチャート: 判断 81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6" name="テキスト ボックス 81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7" name="直線コネクタ 81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8" name="フローチャート: 判断 81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9" name="テキスト ボックス 81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0" name="直線コネクタ 81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1" name="フローチャート: 判断 82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2" name="テキスト ボックス 82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フローチャート: 判断 82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4" name="テキスト ボックス 82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0" name="楕円 82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2" name="楕円 83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3" name="テキスト ボックス 83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4" name="楕円 83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5" name="テキスト ボックス 83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6" name="楕円 83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7" name="テキスト ボックス 83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8" name="楕円 83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9" name="テキスト ボックス 83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0" name="正方形/長方形 8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1" name="正方形/長方形 8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2" name="テキスト ボックス 8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chemeClr val="dk1"/>
              </a:solidFill>
              <a:effectLst/>
              <a:latin typeface="+mn-ea"/>
              <a:ea typeface="+mn-ea"/>
              <a:cs typeface="+mn-cs"/>
            </a:rPr>
            <a:t>　</a:t>
          </a:r>
          <a:r>
            <a:rPr kumimoji="1" lang="ja-JP" altLang="ja-JP" sz="1050" b="0" i="0" baseline="0">
              <a:solidFill>
                <a:schemeClr val="dk1"/>
              </a:solidFill>
              <a:effectLst/>
              <a:latin typeface="+mn-ea"/>
              <a:ea typeface="+mn-ea"/>
              <a:cs typeface="+mn-cs"/>
            </a:rPr>
            <a:t>歳出決算総額は、住民一人当たり</a:t>
          </a:r>
          <a:r>
            <a:rPr kumimoji="1" lang="en-US" altLang="ja-JP" sz="1050" b="0" i="0" baseline="0">
              <a:solidFill>
                <a:schemeClr val="dk1"/>
              </a:solidFill>
              <a:effectLst/>
              <a:latin typeface="+mn-ea"/>
              <a:ea typeface="+mn-ea"/>
              <a:cs typeface="+mn-cs"/>
            </a:rPr>
            <a:t>520,891</a:t>
          </a:r>
          <a:r>
            <a:rPr kumimoji="1" lang="ja-JP" altLang="ja-JP" sz="1050" b="0" i="0" baseline="0">
              <a:solidFill>
                <a:schemeClr val="dk1"/>
              </a:solidFill>
              <a:effectLst/>
              <a:latin typeface="+mn-ea"/>
              <a:ea typeface="+mn-ea"/>
              <a:cs typeface="+mn-cs"/>
            </a:rPr>
            <a:t>円であり、類似団体中高い方から</a:t>
          </a:r>
          <a:r>
            <a:rPr kumimoji="1" lang="en-US" altLang="ja-JP" sz="1050" b="0" i="0" baseline="0">
              <a:solidFill>
                <a:schemeClr val="dk1"/>
              </a:solidFill>
              <a:effectLst/>
              <a:latin typeface="+mn-ea"/>
              <a:ea typeface="+mn-ea"/>
              <a:cs typeface="+mn-cs"/>
            </a:rPr>
            <a:t>7</a:t>
          </a:r>
          <a:r>
            <a:rPr kumimoji="1" lang="ja-JP" altLang="ja-JP" sz="1050" b="0" i="0" baseline="0">
              <a:solidFill>
                <a:schemeClr val="dk1"/>
              </a:solidFill>
              <a:effectLst/>
              <a:latin typeface="+mn-ea"/>
              <a:ea typeface="+mn-ea"/>
              <a:cs typeface="+mn-cs"/>
            </a:rPr>
            <a:t>番目（類似団体加重平均は</a:t>
          </a:r>
          <a:r>
            <a:rPr kumimoji="1" lang="en-US" altLang="ja-JP" sz="1050" b="0" i="0" baseline="0">
              <a:solidFill>
                <a:schemeClr val="dk1"/>
              </a:solidFill>
              <a:effectLst/>
              <a:latin typeface="+mn-ea"/>
              <a:ea typeface="+mn-ea"/>
              <a:cs typeface="+mn-cs"/>
            </a:rPr>
            <a:t>502,914</a:t>
          </a:r>
          <a:r>
            <a:rPr kumimoji="1" lang="ja-JP" altLang="ja-JP" sz="1050" b="0" i="0" baseline="0">
              <a:solidFill>
                <a:schemeClr val="dk1"/>
              </a:solidFill>
              <a:effectLst/>
              <a:latin typeface="+mn-ea"/>
              <a:ea typeface="+mn-ea"/>
              <a:cs typeface="+mn-cs"/>
            </a:rPr>
            <a:t>円）となる。類似団体平均と比べて民生費、教育費、公債費などが高い水準にあることが要因である。</a:t>
          </a:r>
          <a:endParaRPr lang="ja-JP" altLang="ja-JP" sz="1050">
            <a:effectLst/>
            <a:latin typeface="+mn-ea"/>
            <a:ea typeface="+mn-ea"/>
          </a:endParaRPr>
        </a:p>
        <a:p>
          <a:r>
            <a:rPr kumimoji="1" lang="ja-JP" altLang="ja-JP" sz="1050">
              <a:solidFill>
                <a:schemeClr val="dk1"/>
              </a:solidFill>
              <a:effectLst/>
              <a:latin typeface="+mn-ea"/>
              <a:ea typeface="+mn-ea"/>
              <a:cs typeface="+mn-cs"/>
            </a:rPr>
            <a:t>　民生費は、住民一人当たり</a:t>
          </a:r>
          <a:r>
            <a:rPr kumimoji="1" lang="en-US" altLang="ja-JP" sz="1050">
              <a:solidFill>
                <a:schemeClr val="dk1"/>
              </a:solidFill>
              <a:effectLst/>
              <a:latin typeface="+mn-ea"/>
              <a:ea typeface="+mn-ea"/>
              <a:cs typeface="+mn-cs"/>
            </a:rPr>
            <a:t>197,657</a:t>
          </a:r>
          <a:r>
            <a:rPr kumimoji="1" lang="ja-JP" altLang="ja-JP" sz="1050">
              <a:solidFill>
                <a:schemeClr val="dk1"/>
              </a:solidFill>
              <a:effectLst/>
              <a:latin typeface="+mn-ea"/>
              <a:ea typeface="+mn-ea"/>
              <a:cs typeface="+mn-cs"/>
            </a:rPr>
            <a:t>円であり、類似団体平均より</a:t>
          </a:r>
          <a:r>
            <a:rPr kumimoji="1" lang="en-US" altLang="ja-JP" sz="1050">
              <a:solidFill>
                <a:schemeClr val="dk1"/>
              </a:solidFill>
              <a:effectLst/>
              <a:latin typeface="+mn-ea"/>
              <a:ea typeface="+mn-ea"/>
              <a:cs typeface="+mn-cs"/>
            </a:rPr>
            <a:t>10,843</a:t>
          </a:r>
          <a:r>
            <a:rPr kumimoji="1" lang="ja-JP" altLang="ja-JP" sz="1050">
              <a:solidFill>
                <a:schemeClr val="dk1"/>
              </a:solidFill>
              <a:effectLst/>
              <a:latin typeface="+mn-ea"/>
              <a:ea typeface="+mn-ea"/>
              <a:cs typeface="+mn-cs"/>
            </a:rPr>
            <a:t>円高い。生活保護費が類似団体平均より</a:t>
          </a:r>
          <a:r>
            <a:rPr kumimoji="1" lang="en-US" altLang="ja-JP" sz="1050">
              <a:solidFill>
                <a:schemeClr val="dk1"/>
              </a:solidFill>
              <a:effectLst/>
              <a:latin typeface="+mn-ea"/>
              <a:ea typeface="+mn-ea"/>
              <a:cs typeface="+mn-cs"/>
            </a:rPr>
            <a:t>7,959</a:t>
          </a:r>
          <a:r>
            <a:rPr kumimoji="1" lang="ja-JP" altLang="ja-JP" sz="1050">
              <a:solidFill>
                <a:schemeClr val="dk1"/>
              </a:solidFill>
              <a:effectLst/>
              <a:latin typeface="+mn-ea"/>
              <a:ea typeface="+mn-ea"/>
              <a:cs typeface="+mn-cs"/>
            </a:rPr>
            <a:t>円高いこと、類似団体に比べ高齢化率が高く（</a:t>
          </a:r>
          <a:r>
            <a:rPr kumimoji="1" lang="ja-JP" altLang="ja-JP" sz="1050">
              <a:solidFill>
                <a:sysClr val="windowText" lastClr="000000"/>
              </a:solidFill>
              <a:effectLst/>
              <a:latin typeface="+mn-ea"/>
              <a:ea typeface="+mn-ea"/>
              <a:cs typeface="+mn-cs"/>
            </a:rPr>
            <a:t>類似団体中高い方から６番目</a:t>
          </a:r>
          <a:r>
            <a:rPr kumimoji="1" lang="ja-JP" altLang="ja-JP" sz="1050">
              <a:solidFill>
                <a:schemeClr val="dk1"/>
              </a:solidFill>
              <a:effectLst/>
              <a:latin typeface="+mn-ea"/>
              <a:ea typeface="+mn-ea"/>
              <a:cs typeface="+mn-cs"/>
            </a:rPr>
            <a:t>）、老人福祉費が高いことが主な要因であるが、資格審査などの適正化に努めており、生活保護費は減少傾向にある。一方で子育て環境の充実を図るための施策を重点的に展開していることで、民生費全体としては、増加傾向にある。</a:t>
          </a:r>
          <a:endParaRPr lang="ja-JP" altLang="ja-JP" sz="1050">
            <a:effectLst/>
            <a:latin typeface="+mn-ea"/>
            <a:ea typeface="+mn-ea"/>
          </a:endParaRPr>
        </a:p>
        <a:p>
          <a:pPr eaLnBrk="1" fontAlgn="auto" latinLnBrk="0" hangingPunct="1"/>
          <a:r>
            <a:rPr kumimoji="1" lang="ja-JP" altLang="ja-JP" sz="1050">
              <a:solidFill>
                <a:schemeClr val="dk1"/>
              </a:solidFill>
              <a:effectLst/>
              <a:latin typeface="+mn-ea"/>
              <a:ea typeface="+mn-ea"/>
              <a:cs typeface="+mn-cs"/>
            </a:rPr>
            <a:t>　教育費は、</a:t>
          </a:r>
          <a:r>
            <a:rPr kumimoji="1" lang="ja-JP" altLang="en-US" sz="1050" b="0" i="0" baseline="0">
              <a:solidFill>
                <a:sysClr val="windowText" lastClr="000000"/>
              </a:solidFill>
              <a:effectLst/>
              <a:latin typeface="+mn-ea"/>
              <a:ea typeface="+mn-ea"/>
              <a:cs typeface="+mn-cs"/>
            </a:rPr>
            <a:t>平成</a:t>
          </a:r>
          <a:r>
            <a:rPr kumimoji="1" lang="en-US" altLang="ja-JP" sz="1050" b="0" i="0" baseline="0">
              <a:solidFill>
                <a:sysClr val="windowText" lastClr="000000"/>
              </a:solidFill>
              <a:effectLst/>
              <a:latin typeface="+mn-ea"/>
              <a:ea typeface="+mn-ea"/>
              <a:cs typeface="+mn-cs"/>
            </a:rPr>
            <a:t>29</a:t>
          </a:r>
          <a:r>
            <a:rPr kumimoji="1" lang="ja-JP" altLang="en-US" sz="1050" b="0" i="0" baseline="0">
              <a:solidFill>
                <a:sysClr val="windowText" lastClr="000000"/>
              </a:solidFill>
              <a:effectLst/>
              <a:latin typeface="+mn-ea"/>
              <a:ea typeface="+mn-ea"/>
              <a:cs typeface="+mn-cs"/>
            </a:rPr>
            <a:t>年度に特に土地の先行取得を行っていたことなどから、平成</a:t>
          </a:r>
          <a:r>
            <a:rPr kumimoji="1" lang="en-US" altLang="ja-JP" sz="1050" b="0" i="0" baseline="0">
              <a:solidFill>
                <a:sysClr val="windowText" lastClr="000000"/>
              </a:solidFill>
              <a:effectLst/>
              <a:latin typeface="+mn-ea"/>
              <a:ea typeface="+mn-ea"/>
              <a:cs typeface="+mn-cs"/>
            </a:rPr>
            <a:t>30</a:t>
          </a:r>
          <a:r>
            <a:rPr kumimoji="1" lang="ja-JP" altLang="en-US" sz="1050" b="0" i="0" baseline="0">
              <a:solidFill>
                <a:sysClr val="windowText" lastClr="000000"/>
              </a:solidFill>
              <a:effectLst/>
              <a:latin typeface="+mn-ea"/>
              <a:ea typeface="+mn-ea"/>
              <a:cs typeface="+mn-cs"/>
            </a:rPr>
            <a:t>年度はやや減少したものの、</a:t>
          </a:r>
          <a:r>
            <a:rPr kumimoji="1" lang="ja-JP" altLang="ja-JP" sz="1050">
              <a:solidFill>
                <a:schemeClr val="dk1"/>
              </a:solidFill>
              <a:effectLst/>
              <a:latin typeface="+mn-ea"/>
              <a:ea typeface="+mn-ea"/>
              <a:cs typeface="+mn-cs"/>
            </a:rPr>
            <a:t>住民一人当たり</a:t>
          </a:r>
          <a:r>
            <a:rPr kumimoji="1" lang="en-US" altLang="ja-JP" sz="1050">
              <a:solidFill>
                <a:schemeClr val="dk1"/>
              </a:solidFill>
              <a:effectLst/>
              <a:latin typeface="+mn-ea"/>
              <a:ea typeface="+mn-ea"/>
              <a:cs typeface="+mn-cs"/>
            </a:rPr>
            <a:t>88,139</a:t>
          </a:r>
          <a:r>
            <a:rPr kumimoji="1" lang="ja-JP" altLang="ja-JP" sz="1050">
              <a:solidFill>
                <a:schemeClr val="dk1"/>
              </a:solidFill>
              <a:effectLst/>
              <a:latin typeface="+mn-ea"/>
              <a:ea typeface="+mn-ea"/>
              <a:cs typeface="+mn-cs"/>
            </a:rPr>
            <a:t>円となっており、類似団体平均よりも</a:t>
          </a:r>
          <a:r>
            <a:rPr kumimoji="1" lang="en-US" altLang="ja-JP" sz="1050">
              <a:solidFill>
                <a:schemeClr val="dk1"/>
              </a:solidFill>
              <a:effectLst/>
              <a:latin typeface="+mn-ea"/>
              <a:ea typeface="+mn-ea"/>
              <a:cs typeface="+mn-cs"/>
            </a:rPr>
            <a:t>5,151</a:t>
          </a:r>
          <a:r>
            <a:rPr kumimoji="1" lang="ja-JP" altLang="ja-JP" sz="1050">
              <a:solidFill>
                <a:schemeClr val="dk1"/>
              </a:solidFill>
              <a:effectLst/>
              <a:latin typeface="+mn-ea"/>
              <a:ea typeface="+mn-ea"/>
              <a:cs typeface="+mn-cs"/>
            </a:rPr>
            <a:t>円高くなっている。</a:t>
          </a:r>
          <a:endParaRPr lang="ja-JP" altLang="ja-JP" sz="1050">
            <a:effectLst/>
            <a:latin typeface="+mn-ea"/>
            <a:ea typeface="+mn-ea"/>
          </a:endParaRPr>
        </a:p>
        <a:p>
          <a:r>
            <a:rPr kumimoji="1" lang="ja-JP" altLang="ja-JP" sz="1050">
              <a:solidFill>
                <a:schemeClr val="dk1"/>
              </a:solidFill>
              <a:effectLst/>
              <a:latin typeface="+mn-ea"/>
              <a:ea typeface="+mn-ea"/>
              <a:cs typeface="+mn-cs"/>
            </a:rPr>
            <a:t>　公債費は、性質別歳出決算分析表同様に震災関連の市債償還による影響が大きい。なお、目的別歳出決算分析表の公債費には、起債発行手数料などの経費が含まれているため、性質別歳出決算分析表の住民一人当たりコストとは一致しない。</a:t>
          </a:r>
          <a:endParaRPr lang="ja-JP" altLang="ja-JP" sz="1050">
            <a:effectLst/>
            <a:latin typeface="+mn-ea"/>
            <a:ea typeface="+mn-ea"/>
          </a:endParaRPr>
        </a:p>
        <a:p>
          <a:pPr eaLnBrk="1" fontAlgn="auto" latinLnBrk="0" hangingPunct="1"/>
          <a:r>
            <a:rPr kumimoji="1" lang="ja-JP" altLang="ja-JP" sz="1050">
              <a:solidFill>
                <a:schemeClr val="dk1"/>
              </a:solidFill>
              <a:effectLst/>
              <a:latin typeface="+mn-ea"/>
              <a:ea typeface="+mn-ea"/>
              <a:cs typeface="+mn-cs"/>
            </a:rPr>
            <a:t>　</a:t>
          </a:r>
          <a:r>
            <a:rPr kumimoji="1" lang="ja-JP" altLang="ja-JP" sz="1050" b="0" i="0" baseline="0">
              <a:solidFill>
                <a:schemeClr val="dk1"/>
              </a:solidFill>
              <a:effectLst/>
              <a:latin typeface="+mn-ea"/>
              <a:ea typeface="+mn-ea"/>
              <a:cs typeface="+mn-cs"/>
            </a:rPr>
            <a:t>今後も「神戸市行財政改革</a:t>
          </a:r>
          <a:r>
            <a:rPr kumimoji="1" lang="en-US" altLang="ja-JP" sz="1050" b="0" i="0" baseline="0">
              <a:solidFill>
                <a:schemeClr val="dk1"/>
              </a:solidFill>
              <a:effectLst/>
              <a:latin typeface="+mn-ea"/>
              <a:ea typeface="+mn-ea"/>
              <a:cs typeface="+mn-cs"/>
            </a:rPr>
            <a:t>2020</a:t>
          </a:r>
          <a:r>
            <a:rPr kumimoji="1" lang="ja-JP" altLang="ja-JP" sz="1050" b="0" i="0" baseline="0">
              <a:solidFill>
                <a:schemeClr val="dk1"/>
              </a:solidFill>
              <a:effectLst/>
              <a:latin typeface="+mn-ea"/>
              <a:ea typeface="+mn-ea"/>
              <a:cs typeface="+mn-cs"/>
            </a:rPr>
            <a:t>」に基づき、引き続き事務事業の見直しに取り組んでいく</a:t>
          </a:r>
          <a:r>
            <a:rPr lang="ja-JP" altLang="ja-JP" sz="1050" b="0" i="0" baseline="0">
              <a:solidFill>
                <a:schemeClr val="dk1"/>
              </a:solidFill>
              <a:effectLst/>
              <a:latin typeface="+mn-ea"/>
              <a:ea typeface="+mn-ea"/>
              <a:cs typeface="+mn-cs"/>
            </a:rPr>
            <a:t>。</a:t>
          </a:r>
          <a:endParaRPr lang="ja-JP" altLang="ja-JP" sz="105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ea"/>
              <a:ea typeface="+mn-ea"/>
              <a:cs typeface="+mn-cs"/>
            </a:rPr>
            <a:t>　実質収支額については、職員総定数の削減（</a:t>
          </a:r>
          <a:r>
            <a:rPr kumimoji="1" lang="ja-JP" altLang="en-US" sz="1100" b="0" i="0" baseline="0">
              <a:solidFill>
                <a:schemeClr val="dk1"/>
              </a:solidFill>
              <a:effectLst/>
              <a:latin typeface="+mn-ea"/>
              <a:ea typeface="+mn-ea"/>
              <a:cs typeface="+mn-cs"/>
            </a:rPr>
            <a:t>計：</a:t>
          </a:r>
          <a:r>
            <a:rPr kumimoji="1" lang="ja-JP" altLang="ja-JP" sz="1100" b="0" i="0" baseline="0">
              <a:solidFill>
                <a:schemeClr val="dk1"/>
              </a:solidFill>
              <a:effectLst/>
              <a:latin typeface="+mn-ea"/>
              <a:ea typeface="+mn-ea"/>
              <a:cs typeface="+mn-cs"/>
            </a:rPr>
            <a:t>△</a:t>
          </a:r>
          <a:r>
            <a:rPr kumimoji="1" lang="en-US" altLang="ja-JP" sz="1100" b="0" i="0" baseline="0">
              <a:solidFill>
                <a:schemeClr val="dk1"/>
              </a:solidFill>
              <a:effectLst/>
              <a:latin typeface="+mn-ea"/>
              <a:ea typeface="+mn-ea"/>
              <a:cs typeface="+mn-cs"/>
            </a:rPr>
            <a:t>7,514</a:t>
          </a:r>
          <a:r>
            <a:rPr kumimoji="1" lang="ja-JP" altLang="ja-JP" sz="1100" b="0" i="0" baseline="0">
              <a:solidFill>
                <a:schemeClr val="dk1"/>
              </a:solidFill>
              <a:effectLst/>
              <a:latin typeface="+mn-ea"/>
              <a:ea typeface="+mn-ea"/>
              <a:cs typeface="+mn-cs"/>
            </a:rPr>
            <a:t>人）や事務事業の見直しなど行財政改革の着実な取組みにより、継続的に黒字を確保している</a:t>
          </a:r>
          <a:r>
            <a:rPr kumimoji="1" lang="ja-JP" altLang="en-US" sz="1100" b="0" i="0" baseline="0">
              <a:solidFill>
                <a:schemeClr val="dk1"/>
              </a:solidFill>
              <a:effectLst/>
              <a:latin typeface="+mn-ea"/>
              <a:ea typeface="+mn-ea"/>
              <a:cs typeface="+mn-cs"/>
            </a:rPr>
            <a:t>。</a:t>
          </a:r>
          <a:endParaRPr kumimoji="1" lang="en-US" altLang="ja-JP" sz="1100" b="0" i="0" baseline="0">
            <a:solidFill>
              <a:schemeClr val="dk1"/>
            </a:solidFill>
            <a:effectLst/>
            <a:latin typeface="+mn-ea"/>
            <a:ea typeface="+mn-ea"/>
            <a:cs typeface="+mn-cs"/>
          </a:endParaRPr>
        </a:p>
        <a:p>
          <a:pPr eaLnBrk="1" fontAlgn="auto" latinLnBrk="0" hangingPunct="1"/>
          <a:r>
            <a:rPr kumimoji="1" lang="ja-JP" altLang="en-US" sz="1100" b="0" i="0" baseline="0">
              <a:solidFill>
                <a:schemeClr val="dk1"/>
              </a:solidFill>
              <a:effectLst/>
              <a:latin typeface="+mn-ea"/>
              <a:ea typeface="+mn-ea"/>
              <a:cs typeface="+mn-cs"/>
            </a:rPr>
            <a:t>　実質単年度収支については、平成</a:t>
          </a:r>
          <a:r>
            <a:rPr kumimoji="1" lang="en-US" altLang="ja-JP" sz="1100" b="0" i="0" baseline="0">
              <a:solidFill>
                <a:schemeClr val="dk1"/>
              </a:solidFill>
              <a:effectLst/>
              <a:latin typeface="+mn-ea"/>
              <a:ea typeface="+mn-ea"/>
              <a:cs typeface="+mn-cs"/>
            </a:rPr>
            <a:t>29</a:t>
          </a:r>
          <a:r>
            <a:rPr kumimoji="1" lang="ja-JP" altLang="en-US" sz="1100" b="0" i="0" baseline="0">
              <a:solidFill>
                <a:schemeClr val="dk1"/>
              </a:solidFill>
              <a:effectLst/>
              <a:latin typeface="+mn-ea"/>
              <a:ea typeface="+mn-ea"/>
              <a:cs typeface="+mn-cs"/>
            </a:rPr>
            <a:t>年度決算剰余金の大半を取り崩したため、赤字となっている。</a:t>
          </a:r>
          <a:endParaRPr kumimoji="1" lang="en-US" altLang="ja-JP" sz="1100" b="0" i="0" baseline="0">
            <a:solidFill>
              <a:schemeClr val="dk1"/>
            </a:solidFill>
            <a:effectLst/>
            <a:latin typeface="+mn-ea"/>
            <a:ea typeface="+mn-ea"/>
            <a:cs typeface="+mn-cs"/>
          </a:endParaRPr>
        </a:p>
        <a:p>
          <a:pPr eaLnBrk="1" fontAlgn="auto" latinLnBrk="0" hangingPunct="1"/>
          <a:r>
            <a:rPr kumimoji="1" lang="ja-JP" altLang="ja-JP" sz="1100" b="0" i="0" baseline="0">
              <a:solidFill>
                <a:sysClr val="windowText" lastClr="000000"/>
              </a:solidFill>
              <a:effectLst/>
              <a:latin typeface="+mn-ea"/>
              <a:ea typeface="+mn-ea"/>
              <a:cs typeface="+mn-cs"/>
            </a:rPr>
            <a:t>　財政調整基金残高については、基金運用益の積立により微増したものの、</a:t>
          </a:r>
          <a:r>
            <a:rPr kumimoji="1" lang="ja-JP" altLang="en-US" sz="1100" b="0" i="0" baseline="0">
              <a:solidFill>
                <a:sysClr val="windowText" lastClr="000000"/>
              </a:solidFill>
              <a:effectLst/>
              <a:latin typeface="+mn-ea"/>
              <a:ea typeface="+mn-ea"/>
              <a:cs typeface="+mn-cs"/>
            </a:rPr>
            <a:t>指定難病医療事務</a:t>
          </a:r>
          <a:r>
            <a:rPr kumimoji="1" lang="ja-JP" altLang="ja-JP" sz="1100">
              <a:solidFill>
                <a:sysClr val="windowText" lastClr="000000"/>
              </a:solidFill>
              <a:effectLst/>
              <a:latin typeface="+mn-ea"/>
              <a:ea typeface="+mn-ea"/>
              <a:cs typeface="+mn-cs"/>
            </a:rPr>
            <a:t>の権限移譲</a:t>
          </a:r>
          <a:r>
            <a:rPr kumimoji="1" lang="ja-JP" altLang="en-US" sz="1100">
              <a:solidFill>
                <a:sysClr val="windowText" lastClr="000000"/>
              </a:solidFill>
              <a:effectLst/>
              <a:latin typeface="+mn-ea"/>
              <a:ea typeface="+mn-ea"/>
              <a:cs typeface="+mn-cs"/>
            </a:rPr>
            <a:t>など</a:t>
          </a:r>
          <a:r>
            <a:rPr kumimoji="1" lang="ja-JP" altLang="ja-JP" sz="1100">
              <a:solidFill>
                <a:sysClr val="windowText" lastClr="000000"/>
              </a:solidFill>
              <a:effectLst/>
              <a:latin typeface="+mn-ea"/>
              <a:ea typeface="+mn-ea"/>
              <a:cs typeface="+mn-cs"/>
            </a:rPr>
            <a:t>により</a:t>
          </a:r>
          <a:r>
            <a:rPr kumimoji="1" lang="ja-JP" altLang="ja-JP" sz="1100" b="0" i="0" baseline="0">
              <a:solidFill>
                <a:sysClr val="windowText" lastClr="000000"/>
              </a:solidFill>
              <a:effectLst/>
              <a:latin typeface="+mn-ea"/>
              <a:ea typeface="+mn-ea"/>
              <a:cs typeface="+mn-cs"/>
            </a:rPr>
            <a:t>標準財政規模が増加した</a:t>
          </a:r>
          <a:r>
            <a:rPr kumimoji="1" lang="ja-JP" altLang="en-US" sz="1100" b="0" i="0" baseline="0">
              <a:solidFill>
                <a:sysClr val="windowText" lastClr="000000"/>
              </a:solidFill>
              <a:effectLst/>
              <a:latin typeface="+mn-ea"/>
              <a:ea typeface="+mn-ea"/>
              <a:cs typeface="+mn-cs"/>
            </a:rPr>
            <a:t>結果</a:t>
          </a:r>
          <a:r>
            <a:rPr kumimoji="1" lang="ja-JP" altLang="ja-JP" sz="1100" b="0" i="0" baseline="0">
              <a:solidFill>
                <a:sysClr val="windowText" lastClr="000000"/>
              </a:solidFill>
              <a:effectLst/>
              <a:latin typeface="+mn-ea"/>
              <a:ea typeface="+mn-ea"/>
              <a:cs typeface="+mn-cs"/>
            </a:rPr>
            <a:t>、</a:t>
          </a:r>
          <a:r>
            <a:rPr kumimoji="1" lang="ja-JP" altLang="en-US" sz="1100" b="0" i="0" baseline="0">
              <a:solidFill>
                <a:sysClr val="windowText" lastClr="000000"/>
              </a:solidFill>
              <a:effectLst/>
              <a:latin typeface="+mn-ea"/>
              <a:ea typeface="+mn-ea"/>
              <a:cs typeface="+mn-cs"/>
            </a:rPr>
            <a:t>わずかに</a:t>
          </a:r>
          <a:r>
            <a:rPr kumimoji="1" lang="ja-JP" altLang="ja-JP" sz="1100" b="0" i="0" baseline="0">
              <a:solidFill>
                <a:sysClr val="windowText" lastClr="000000"/>
              </a:solidFill>
              <a:effectLst/>
              <a:latin typeface="+mn-ea"/>
              <a:ea typeface="+mn-ea"/>
              <a:cs typeface="+mn-cs"/>
            </a:rPr>
            <a:t>減となっている。</a:t>
          </a:r>
          <a:endParaRPr lang="ja-JP" altLang="ja-JP" sz="1100">
            <a:solidFill>
              <a:sysClr val="windowText" lastClr="000000"/>
            </a:solidFill>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兵庫県神戸市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ea"/>
              <a:ea typeface="+mn-ea"/>
              <a:cs typeface="+mn-cs"/>
            </a:rPr>
            <a:t>　少子高齢化の進行などに伴う乗車料収入の減収などの影響により、自動車事業会計の資金不足比率は悪化傾向にあるが、宅地造成事業を行う新都市整備事業会計や上下水道事業の会計などにおいて、資金の剰余が生じており、連結実質黒字を確保している。</a:t>
          </a:r>
          <a:endParaRPr lang="ja-JP" altLang="ja-JP" sz="1100">
            <a:effectLst/>
            <a:latin typeface="+mn-ea"/>
            <a:ea typeface="+mn-ea"/>
          </a:endParaRPr>
        </a:p>
        <a:p>
          <a:pPr eaLnBrk="1" fontAlgn="auto" latinLnBrk="0" hangingPunct="1"/>
          <a:r>
            <a:rPr kumimoji="1" lang="ja-JP" altLang="ja-JP" sz="1100" b="0" i="0" baseline="0">
              <a:solidFill>
                <a:schemeClr val="dk1"/>
              </a:solidFill>
              <a:effectLst/>
              <a:latin typeface="+mn-ea"/>
              <a:ea typeface="+mn-ea"/>
              <a:cs typeface="+mn-cs"/>
            </a:rPr>
            <a:t>　自動車事業会計については、引続き人件費の抑制などコスト削減や乗車増対策などの経営改善に取り組んでいく。</a:t>
          </a:r>
          <a:endParaRPr lang="ja-JP" altLang="ja-JP" sz="11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_&#20316;&#26989;&#25991;&#26360;/01_&#23616;&#23460;&#21306;/05_&#34892;&#36001;&#25919;&#23616;/11_&#36001;&#21209;&#35506;/05%20&#36001;&#25919;&#20225;&#30011;/11%20&#36001;&#25919;&#29366;&#27841;&#36039;&#26009;&#38598;&#31561;/01%20&#36001;&#25919;&#29366;&#27841;&#36039;&#26009;&#38598;/H30&#27770;&#31639;/07.2&#22238;&#30446;/02%20&#20316;&#25104;/&#12304;&#36001;&#25919;&#29366;&#27841;&#36039;&#26009;&#38598;&#12305;_281000_&#31070;&#25144;&#2406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80.2</v>
          </cell>
          <cell r="CF51">
            <v>80</v>
          </cell>
          <cell r="CN51">
            <v>78.8</v>
          </cell>
          <cell r="CV51">
            <v>71</v>
          </cell>
        </row>
        <row r="53">
          <cell r="BX53">
            <v>65.2</v>
          </cell>
          <cell r="CF53">
            <v>65.599999999999994</v>
          </cell>
          <cell r="CN53">
            <v>66.3</v>
          </cell>
          <cell r="CV53">
            <v>67.5</v>
          </cell>
        </row>
        <row r="55">
          <cell r="AN55" t="str">
            <v>類似団体内平均値</v>
          </cell>
          <cell r="BX55">
            <v>124.2</v>
          </cell>
          <cell r="CF55">
            <v>115.7</v>
          </cell>
          <cell r="CN55">
            <v>106</v>
          </cell>
          <cell r="CV55">
            <v>97.6</v>
          </cell>
        </row>
        <row r="57">
          <cell r="BX57">
            <v>59.4</v>
          </cell>
          <cell r="CF57">
            <v>61</v>
          </cell>
          <cell r="CN57">
            <v>62</v>
          </cell>
          <cell r="CV57">
            <v>62.8</v>
          </cell>
        </row>
        <row r="72">
          <cell r="BP72" t="str">
            <v>H26</v>
          </cell>
          <cell r="BX72" t="str">
            <v>H27</v>
          </cell>
          <cell r="CF72" t="str">
            <v>H28</v>
          </cell>
          <cell r="CN72" t="str">
            <v>H29</v>
          </cell>
          <cell r="CV72" t="str">
            <v>H30</v>
          </cell>
        </row>
        <row r="73">
          <cell r="AN73" t="str">
            <v>当該団体値</v>
          </cell>
          <cell r="BP73">
            <v>86.1</v>
          </cell>
          <cell r="BX73">
            <v>80.2</v>
          </cell>
          <cell r="CF73">
            <v>80</v>
          </cell>
          <cell r="CN73">
            <v>78.8</v>
          </cell>
          <cell r="CV73">
            <v>71</v>
          </cell>
        </row>
        <row r="75">
          <cell r="BP75">
            <v>8.6999999999999993</v>
          </cell>
          <cell r="BX75">
            <v>7.9</v>
          </cell>
          <cell r="CF75">
            <v>7.4</v>
          </cell>
          <cell r="CN75">
            <v>6.6</v>
          </cell>
          <cell r="CV75">
            <v>5.7</v>
          </cell>
        </row>
        <row r="77">
          <cell r="AN77" t="str">
            <v>類似団体内平均値</v>
          </cell>
          <cell r="BP77">
            <v>132.4</v>
          </cell>
          <cell r="BX77">
            <v>124.2</v>
          </cell>
          <cell r="CF77">
            <v>115.7</v>
          </cell>
          <cell r="CN77">
            <v>106</v>
          </cell>
          <cell r="CV77">
            <v>97.6</v>
          </cell>
        </row>
        <row r="79">
          <cell r="BP79">
            <v>11.2</v>
          </cell>
          <cell r="BX79">
            <v>10.9</v>
          </cell>
          <cell r="CF79">
            <v>10.3</v>
          </cell>
          <cell r="CN79">
            <v>9</v>
          </cell>
          <cell r="CV79">
            <v>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87" customWidth="1"/>
    <col min="12" max="12" width="2.26953125" style="187" customWidth="1"/>
    <col min="13" max="17" width="2.36328125" style="187" customWidth="1"/>
    <col min="18" max="119" width="2.08984375" style="187" customWidth="1"/>
    <col min="120" max="16384" width="0" style="187" hidden="1"/>
  </cols>
  <sheetData>
    <row r="1" spans="1:119" ht="33" customHeight="1" x14ac:dyDescent="0.2">
      <c r="A1" s="185"/>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5"/>
      <c r="DK3" s="185"/>
      <c r="DL3" s="185"/>
      <c r="DM3" s="185"/>
      <c r="DN3" s="185"/>
      <c r="DO3" s="185"/>
    </row>
    <row r="4" spans="1:119" ht="18.75" customHeight="1" x14ac:dyDescent="0.2">
      <c r="A4" s="186"/>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816166200</v>
      </c>
      <c r="BO4" s="395"/>
      <c r="BP4" s="395"/>
      <c r="BQ4" s="395"/>
      <c r="BR4" s="395"/>
      <c r="BS4" s="395"/>
      <c r="BT4" s="395"/>
      <c r="BU4" s="396"/>
      <c r="BV4" s="394">
        <v>834311195</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0.5</v>
      </c>
      <c r="CU4" s="401"/>
      <c r="CV4" s="401"/>
      <c r="CW4" s="401"/>
      <c r="CX4" s="401"/>
      <c r="CY4" s="401"/>
      <c r="CZ4" s="401"/>
      <c r="DA4" s="402"/>
      <c r="DB4" s="400">
        <v>0.6</v>
      </c>
      <c r="DC4" s="401"/>
      <c r="DD4" s="401"/>
      <c r="DE4" s="401"/>
      <c r="DF4" s="401"/>
      <c r="DG4" s="401"/>
      <c r="DH4" s="401"/>
      <c r="DI4" s="402"/>
      <c r="DJ4" s="185"/>
      <c r="DK4" s="185"/>
      <c r="DL4" s="185"/>
      <c r="DM4" s="185"/>
      <c r="DN4" s="185"/>
      <c r="DO4" s="185"/>
    </row>
    <row r="5" spans="1:119" ht="18.75" customHeight="1" x14ac:dyDescent="0.2">
      <c r="A5" s="186"/>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801142891</v>
      </c>
      <c r="BO5" s="432"/>
      <c r="BP5" s="432"/>
      <c r="BQ5" s="432"/>
      <c r="BR5" s="432"/>
      <c r="BS5" s="432"/>
      <c r="BT5" s="432"/>
      <c r="BU5" s="433"/>
      <c r="BV5" s="431">
        <v>825439627</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99.1</v>
      </c>
      <c r="CU5" s="429"/>
      <c r="CV5" s="429"/>
      <c r="CW5" s="429"/>
      <c r="CX5" s="429"/>
      <c r="CY5" s="429"/>
      <c r="CZ5" s="429"/>
      <c r="DA5" s="430"/>
      <c r="DB5" s="428">
        <v>99.4</v>
      </c>
      <c r="DC5" s="429"/>
      <c r="DD5" s="429"/>
      <c r="DE5" s="429"/>
      <c r="DF5" s="429"/>
      <c r="DG5" s="429"/>
      <c r="DH5" s="429"/>
      <c r="DI5" s="430"/>
      <c r="DJ5" s="185"/>
      <c r="DK5" s="185"/>
      <c r="DL5" s="185"/>
      <c r="DM5" s="185"/>
      <c r="DN5" s="185"/>
      <c r="DO5" s="185"/>
    </row>
    <row r="6" spans="1:119" ht="18.75" customHeight="1" x14ac:dyDescent="0.2">
      <c r="A6" s="186"/>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15023309</v>
      </c>
      <c r="BO6" s="432"/>
      <c r="BP6" s="432"/>
      <c r="BQ6" s="432"/>
      <c r="BR6" s="432"/>
      <c r="BS6" s="432"/>
      <c r="BT6" s="432"/>
      <c r="BU6" s="433"/>
      <c r="BV6" s="431">
        <v>8871568</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111.1</v>
      </c>
      <c r="CU6" s="469"/>
      <c r="CV6" s="469"/>
      <c r="CW6" s="469"/>
      <c r="CX6" s="469"/>
      <c r="CY6" s="469"/>
      <c r="CZ6" s="469"/>
      <c r="DA6" s="470"/>
      <c r="DB6" s="468">
        <v>111.5</v>
      </c>
      <c r="DC6" s="469"/>
      <c r="DD6" s="469"/>
      <c r="DE6" s="469"/>
      <c r="DF6" s="469"/>
      <c r="DG6" s="469"/>
      <c r="DH6" s="469"/>
      <c r="DI6" s="470"/>
      <c r="DJ6" s="185"/>
      <c r="DK6" s="185"/>
      <c r="DL6" s="185"/>
      <c r="DM6" s="185"/>
      <c r="DN6" s="185"/>
      <c r="DO6" s="185"/>
    </row>
    <row r="7" spans="1:119" ht="18.75" customHeight="1" x14ac:dyDescent="0.2">
      <c r="A7" s="186"/>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12983623</v>
      </c>
      <c r="BO7" s="432"/>
      <c r="BP7" s="432"/>
      <c r="BQ7" s="432"/>
      <c r="BR7" s="432"/>
      <c r="BS7" s="432"/>
      <c r="BT7" s="432"/>
      <c r="BU7" s="433"/>
      <c r="BV7" s="431">
        <v>6214008</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438756055</v>
      </c>
      <c r="CU7" s="432"/>
      <c r="CV7" s="432"/>
      <c r="CW7" s="432"/>
      <c r="CX7" s="432"/>
      <c r="CY7" s="432"/>
      <c r="CZ7" s="432"/>
      <c r="DA7" s="433"/>
      <c r="DB7" s="431">
        <v>437141160</v>
      </c>
      <c r="DC7" s="432"/>
      <c r="DD7" s="432"/>
      <c r="DE7" s="432"/>
      <c r="DF7" s="432"/>
      <c r="DG7" s="432"/>
      <c r="DH7" s="432"/>
      <c r="DI7" s="433"/>
      <c r="DJ7" s="185"/>
      <c r="DK7" s="185"/>
      <c r="DL7" s="185"/>
      <c r="DM7" s="185"/>
      <c r="DN7" s="185"/>
      <c r="DO7" s="185"/>
    </row>
    <row r="8" spans="1:119" ht="18.75" customHeight="1" thickBot="1" x14ac:dyDescent="0.25">
      <c r="A8" s="186"/>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2039686</v>
      </c>
      <c r="BO8" s="432"/>
      <c r="BP8" s="432"/>
      <c r="BQ8" s="432"/>
      <c r="BR8" s="432"/>
      <c r="BS8" s="432"/>
      <c r="BT8" s="432"/>
      <c r="BU8" s="433"/>
      <c r="BV8" s="431">
        <v>2657560</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0.8</v>
      </c>
      <c r="CU8" s="472"/>
      <c r="CV8" s="472"/>
      <c r="CW8" s="472"/>
      <c r="CX8" s="472"/>
      <c r="CY8" s="472"/>
      <c r="CZ8" s="472"/>
      <c r="DA8" s="473"/>
      <c r="DB8" s="471">
        <v>0.8</v>
      </c>
      <c r="DC8" s="472"/>
      <c r="DD8" s="472"/>
      <c r="DE8" s="472"/>
      <c r="DF8" s="472"/>
      <c r="DG8" s="472"/>
      <c r="DH8" s="472"/>
      <c r="DI8" s="473"/>
      <c r="DJ8" s="185"/>
      <c r="DK8" s="185"/>
      <c r="DL8" s="185"/>
      <c r="DM8" s="185"/>
      <c r="DN8" s="185"/>
      <c r="DO8" s="185"/>
    </row>
    <row r="9" spans="1:119" ht="18.75" customHeight="1" thickBot="1" x14ac:dyDescent="0.25">
      <c r="A9" s="186"/>
      <c r="B9" s="425" t="s">
        <v>112</v>
      </c>
      <c r="C9" s="426"/>
      <c r="D9" s="426"/>
      <c r="E9" s="426"/>
      <c r="F9" s="426"/>
      <c r="G9" s="426"/>
      <c r="H9" s="426"/>
      <c r="I9" s="426"/>
      <c r="J9" s="426"/>
      <c r="K9" s="474"/>
      <c r="L9" s="475" t="s">
        <v>113</v>
      </c>
      <c r="M9" s="476"/>
      <c r="N9" s="476"/>
      <c r="O9" s="476"/>
      <c r="P9" s="476"/>
      <c r="Q9" s="477"/>
      <c r="R9" s="478">
        <v>1537272</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-617874</v>
      </c>
      <c r="BO9" s="432"/>
      <c r="BP9" s="432"/>
      <c r="BQ9" s="432"/>
      <c r="BR9" s="432"/>
      <c r="BS9" s="432"/>
      <c r="BT9" s="432"/>
      <c r="BU9" s="433"/>
      <c r="BV9" s="431">
        <v>1735006</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18.2</v>
      </c>
      <c r="CU9" s="429"/>
      <c r="CV9" s="429"/>
      <c r="CW9" s="429"/>
      <c r="CX9" s="429"/>
      <c r="CY9" s="429"/>
      <c r="CZ9" s="429"/>
      <c r="DA9" s="430"/>
      <c r="DB9" s="428">
        <v>20.7</v>
      </c>
      <c r="DC9" s="429"/>
      <c r="DD9" s="429"/>
      <c r="DE9" s="429"/>
      <c r="DF9" s="429"/>
      <c r="DG9" s="429"/>
      <c r="DH9" s="429"/>
      <c r="DI9" s="430"/>
      <c r="DJ9" s="185"/>
      <c r="DK9" s="185"/>
      <c r="DL9" s="185"/>
      <c r="DM9" s="185"/>
      <c r="DN9" s="185"/>
      <c r="DO9" s="185"/>
    </row>
    <row r="10" spans="1:119" ht="18.75" customHeight="1" thickBot="1" x14ac:dyDescent="0.25">
      <c r="A10" s="186"/>
      <c r="B10" s="425"/>
      <c r="C10" s="426"/>
      <c r="D10" s="426"/>
      <c r="E10" s="426"/>
      <c r="F10" s="426"/>
      <c r="G10" s="426"/>
      <c r="H10" s="426"/>
      <c r="I10" s="426"/>
      <c r="J10" s="426"/>
      <c r="K10" s="474"/>
      <c r="L10" s="481" t="s">
        <v>119</v>
      </c>
      <c r="M10" s="461"/>
      <c r="N10" s="461"/>
      <c r="O10" s="461"/>
      <c r="P10" s="461"/>
      <c r="Q10" s="462"/>
      <c r="R10" s="482">
        <v>1544200</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1679357</v>
      </c>
      <c r="BO10" s="432"/>
      <c r="BP10" s="432"/>
      <c r="BQ10" s="432"/>
      <c r="BR10" s="432"/>
      <c r="BS10" s="432"/>
      <c r="BT10" s="432"/>
      <c r="BU10" s="433"/>
      <c r="BV10" s="431">
        <v>923163</v>
      </c>
      <c r="BW10" s="432"/>
      <c r="BX10" s="432"/>
      <c r="BY10" s="432"/>
      <c r="BZ10" s="432"/>
      <c r="CA10" s="432"/>
      <c r="CB10" s="432"/>
      <c r="CC10" s="433"/>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121</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130</v>
      </c>
      <c r="DC11" s="472"/>
      <c r="DD11" s="472"/>
      <c r="DE11" s="472"/>
      <c r="DF11" s="472"/>
      <c r="DG11" s="472"/>
      <c r="DH11" s="472"/>
      <c r="DI11" s="473"/>
      <c r="DJ11" s="185"/>
      <c r="DK11" s="185"/>
      <c r="DL11" s="185"/>
      <c r="DM11" s="185"/>
      <c r="DN11" s="185"/>
      <c r="DO11" s="185"/>
    </row>
    <row r="12" spans="1:119" ht="18.75" customHeight="1" x14ac:dyDescent="0.2">
      <c r="A12" s="186"/>
      <c r="B12" s="491" t="s">
        <v>131</v>
      </c>
      <c r="C12" s="492"/>
      <c r="D12" s="492"/>
      <c r="E12" s="492"/>
      <c r="F12" s="492"/>
      <c r="G12" s="492"/>
      <c r="H12" s="492"/>
      <c r="I12" s="492"/>
      <c r="J12" s="492"/>
      <c r="K12" s="493"/>
      <c r="L12" s="500" t="s">
        <v>132</v>
      </c>
      <c r="M12" s="501"/>
      <c r="N12" s="501"/>
      <c r="O12" s="501"/>
      <c r="P12" s="501"/>
      <c r="Q12" s="502"/>
      <c r="R12" s="503">
        <v>1538025</v>
      </c>
      <c r="S12" s="504"/>
      <c r="T12" s="504"/>
      <c r="U12" s="504"/>
      <c r="V12" s="505"/>
      <c r="W12" s="506" t="s">
        <v>1</v>
      </c>
      <c r="X12" s="464"/>
      <c r="Y12" s="464"/>
      <c r="Z12" s="464"/>
      <c r="AA12" s="464"/>
      <c r="AB12" s="507"/>
      <c r="AC12" s="463" t="s">
        <v>133</v>
      </c>
      <c r="AD12" s="464"/>
      <c r="AE12" s="464"/>
      <c r="AF12" s="464"/>
      <c r="AG12" s="507"/>
      <c r="AH12" s="463" t="s">
        <v>134</v>
      </c>
      <c r="AI12" s="464"/>
      <c r="AJ12" s="464"/>
      <c r="AK12" s="464"/>
      <c r="AL12" s="508"/>
      <c r="AM12" s="460" t="s">
        <v>135</v>
      </c>
      <c r="AN12" s="461"/>
      <c r="AO12" s="461"/>
      <c r="AP12" s="461"/>
      <c r="AQ12" s="461"/>
      <c r="AR12" s="461"/>
      <c r="AS12" s="461"/>
      <c r="AT12" s="462"/>
      <c r="AU12" s="463" t="s">
        <v>94</v>
      </c>
      <c r="AV12" s="464"/>
      <c r="AW12" s="464"/>
      <c r="AX12" s="464"/>
      <c r="AY12" s="465" t="s">
        <v>136</v>
      </c>
      <c r="AZ12" s="466"/>
      <c r="BA12" s="466"/>
      <c r="BB12" s="466"/>
      <c r="BC12" s="466"/>
      <c r="BD12" s="466"/>
      <c r="BE12" s="466"/>
      <c r="BF12" s="466"/>
      <c r="BG12" s="466"/>
      <c r="BH12" s="466"/>
      <c r="BI12" s="466"/>
      <c r="BJ12" s="466"/>
      <c r="BK12" s="466"/>
      <c r="BL12" s="466"/>
      <c r="BM12" s="467"/>
      <c r="BN12" s="431">
        <v>1678755</v>
      </c>
      <c r="BO12" s="432"/>
      <c r="BP12" s="432"/>
      <c r="BQ12" s="432"/>
      <c r="BR12" s="432"/>
      <c r="BS12" s="432"/>
      <c r="BT12" s="432"/>
      <c r="BU12" s="433"/>
      <c r="BV12" s="431">
        <v>922518</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138</v>
      </c>
      <c r="CU12" s="472"/>
      <c r="CV12" s="472"/>
      <c r="CW12" s="472"/>
      <c r="CX12" s="472"/>
      <c r="CY12" s="472"/>
      <c r="CZ12" s="472"/>
      <c r="DA12" s="473"/>
      <c r="DB12" s="471" t="s">
        <v>138</v>
      </c>
      <c r="DC12" s="472"/>
      <c r="DD12" s="472"/>
      <c r="DE12" s="472"/>
      <c r="DF12" s="472"/>
      <c r="DG12" s="472"/>
      <c r="DH12" s="472"/>
      <c r="DI12" s="473"/>
      <c r="DJ12" s="185"/>
      <c r="DK12" s="185"/>
      <c r="DL12" s="185"/>
      <c r="DM12" s="185"/>
      <c r="DN12" s="185"/>
      <c r="DO12" s="185"/>
    </row>
    <row r="13" spans="1:119" ht="18.75" customHeight="1" x14ac:dyDescent="0.2">
      <c r="A13" s="186"/>
      <c r="B13" s="494"/>
      <c r="C13" s="495"/>
      <c r="D13" s="495"/>
      <c r="E13" s="495"/>
      <c r="F13" s="495"/>
      <c r="G13" s="495"/>
      <c r="H13" s="495"/>
      <c r="I13" s="495"/>
      <c r="J13" s="495"/>
      <c r="K13" s="496"/>
      <c r="L13" s="196"/>
      <c r="M13" s="519" t="s">
        <v>139</v>
      </c>
      <c r="N13" s="520"/>
      <c r="O13" s="520"/>
      <c r="P13" s="520"/>
      <c r="Q13" s="521"/>
      <c r="R13" s="512">
        <v>1489820</v>
      </c>
      <c r="S13" s="513"/>
      <c r="T13" s="513"/>
      <c r="U13" s="513"/>
      <c r="V13" s="514"/>
      <c r="W13" s="447" t="s">
        <v>140</v>
      </c>
      <c r="X13" s="448"/>
      <c r="Y13" s="448"/>
      <c r="Z13" s="448"/>
      <c r="AA13" s="448"/>
      <c r="AB13" s="438"/>
      <c r="AC13" s="482">
        <v>4974</v>
      </c>
      <c r="AD13" s="483"/>
      <c r="AE13" s="483"/>
      <c r="AF13" s="483"/>
      <c r="AG13" s="522"/>
      <c r="AH13" s="482">
        <v>4743</v>
      </c>
      <c r="AI13" s="483"/>
      <c r="AJ13" s="483"/>
      <c r="AK13" s="483"/>
      <c r="AL13" s="484"/>
      <c r="AM13" s="460" t="s">
        <v>141</v>
      </c>
      <c r="AN13" s="461"/>
      <c r="AO13" s="461"/>
      <c r="AP13" s="461"/>
      <c r="AQ13" s="461"/>
      <c r="AR13" s="461"/>
      <c r="AS13" s="461"/>
      <c r="AT13" s="462"/>
      <c r="AU13" s="463" t="s">
        <v>142</v>
      </c>
      <c r="AV13" s="464"/>
      <c r="AW13" s="464"/>
      <c r="AX13" s="464"/>
      <c r="AY13" s="465" t="s">
        <v>143</v>
      </c>
      <c r="AZ13" s="466"/>
      <c r="BA13" s="466"/>
      <c r="BB13" s="466"/>
      <c r="BC13" s="466"/>
      <c r="BD13" s="466"/>
      <c r="BE13" s="466"/>
      <c r="BF13" s="466"/>
      <c r="BG13" s="466"/>
      <c r="BH13" s="466"/>
      <c r="BI13" s="466"/>
      <c r="BJ13" s="466"/>
      <c r="BK13" s="466"/>
      <c r="BL13" s="466"/>
      <c r="BM13" s="467"/>
      <c r="BN13" s="431">
        <v>-617272</v>
      </c>
      <c r="BO13" s="432"/>
      <c r="BP13" s="432"/>
      <c r="BQ13" s="432"/>
      <c r="BR13" s="432"/>
      <c r="BS13" s="432"/>
      <c r="BT13" s="432"/>
      <c r="BU13" s="433"/>
      <c r="BV13" s="431">
        <v>1735651</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5.7</v>
      </c>
      <c r="CU13" s="429"/>
      <c r="CV13" s="429"/>
      <c r="CW13" s="429"/>
      <c r="CX13" s="429"/>
      <c r="CY13" s="429"/>
      <c r="CZ13" s="429"/>
      <c r="DA13" s="430"/>
      <c r="DB13" s="428">
        <v>6.6</v>
      </c>
      <c r="DC13" s="429"/>
      <c r="DD13" s="429"/>
      <c r="DE13" s="429"/>
      <c r="DF13" s="429"/>
      <c r="DG13" s="429"/>
      <c r="DH13" s="429"/>
      <c r="DI13" s="430"/>
      <c r="DJ13" s="185"/>
      <c r="DK13" s="185"/>
      <c r="DL13" s="185"/>
      <c r="DM13" s="185"/>
      <c r="DN13" s="185"/>
      <c r="DO13" s="185"/>
    </row>
    <row r="14" spans="1:119" ht="18.75" customHeight="1" thickBot="1" x14ac:dyDescent="0.25">
      <c r="A14" s="186"/>
      <c r="B14" s="494"/>
      <c r="C14" s="495"/>
      <c r="D14" s="495"/>
      <c r="E14" s="495"/>
      <c r="F14" s="495"/>
      <c r="G14" s="495"/>
      <c r="H14" s="495"/>
      <c r="I14" s="495"/>
      <c r="J14" s="495"/>
      <c r="K14" s="496"/>
      <c r="L14" s="509" t="s">
        <v>145</v>
      </c>
      <c r="M14" s="510"/>
      <c r="N14" s="510"/>
      <c r="O14" s="510"/>
      <c r="P14" s="510"/>
      <c r="Q14" s="511"/>
      <c r="R14" s="512">
        <v>1542935</v>
      </c>
      <c r="S14" s="513"/>
      <c r="T14" s="513"/>
      <c r="U14" s="513"/>
      <c r="V14" s="514"/>
      <c r="W14" s="421"/>
      <c r="X14" s="422"/>
      <c r="Y14" s="422"/>
      <c r="Z14" s="422"/>
      <c r="AA14" s="422"/>
      <c r="AB14" s="411"/>
      <c r="AC14" s="515">
        <v>0.8</v>
      </c>
      <c r="AD14" s="516"/>
      <c r="AE14" s="516"/>
      <c r="AF14" s="516"/>
      <c r="AG14" s="517"/>
      <c r="AH14" s="515">
        <v>0.8</v>
      </c>
      <c r="AI14" s="516"/>
      <c r="AJ14" s="516"/>
      <c r="AK14" s="516"/>
      <c r="AL14" s="518"/>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3" t="s">
        <v>146</v>
      </c>
      <c r="CE14" s="524"/>
      <c r="CF14" s="524"/>
      <c r="CG14" s="524"/>
      <c r="CH14" s="524"/>
      <c r="CI14" s="524"/>
      <c r="CJ14" s="524"/>
      <c r="CK14" s="524"/>
      <c r="CL14" s="524"/>
      <c r="CM14" s="524"/>
      <c r="CN14" s="524"/>
      <c r="CO14" s="524"/>
      <c r="CP14" s="524"/>
      <c r="CQ14" s="524"/>
      <c r="CR14" s="524"/>
      <c r="CS14" s="525"/>
      <c r="CT14" s="526">
        <v>71</v>
      </c>
      <c r="CU14" s="527"/>
      <c r="CV14" s="527"/>
      <c r="CW14" s="527"/>
      <c r="CX14" s="527"/>
      <c r="CY14" s="527"/>
      <c r="CZ14" s="527"/>
      <c r="DA14" s="528"/>
      <c r="DB14" s="526">
        <v>78.8</v>
      </c>
      <c r="DC14" s="527"/>
      <c r="DD14" s="527"/>
      <c r="DE14" s="527"/>
      <c r="DF14" s="527"/>
      <c r="DG14" s="527"/>
      <c r="DH14" s="527"/>
      <c r="DI14" s="528"/>
      <c r="DJ14" s="185"/>
      <c r="DK14" s="185"/>
      <c r="DL14" s="185"/>
      <c r="DM14" s="185"/>
      <c r="DN14" s="185"/>
      <c r="DO14" s="185"/>
    </row>
    <row r="15" spans="1:119" ht="18.75" customHeight="1" x14ac:dyDescent="0.2">
      <c r="A15" s="186"/>
      <c r="B15" s="494"/>
      <c r="C15" s="495"/>
      <c r="D15" s="495"/>
      <c r="E15" s="495"/>
      <c r="F15" s="495"/>
      <c r="G15" s="495"/>
      <c r="H15" s="495"/>
      <c r="I15" s="495"/>
      <c r="J15" s="495"/>
      <c r="K15" s="496"/>
      <c r="L15" s="196"/>
      <c r="M15" s="519" t="s">
        <v>147</v>
      </c>
      <c r="N15" s="520"/>
      <c r="O15" s="520"/>
      <c r="P15" s="520"/>
      <c r="Q15" s="521"/>
      <c r="R15" s="512">
        <v>1496055</v>
      </c>
      <c r="S15" s="513"/>
      <c r="T15" s="513"/>
      <c r="U15" s="513"/>
      <c r="V15" s="514"/>
      <c r="W15" s="447" t="s">
        <v>148</v>
      </c>
      <c r="X15" s="448"/>
      <c r="Y15" s="448"/>
      <c r="Z15" s="448"/>
      <c r="AA15" s="448"/>
      <c r="AB15" s="438"/>
      <c r="AC15" s="482">
        <v>124429</v>
      </c>
      <c r="AD15" s="483"/>
      <c r="AE15" s="483"/>
      <c r="AF15" s="483"/>
      <c r="AG15" s="522"/>
      <c r="AH15" s="482">
        <v>124162</v>
      </c>
      <c r="AI15" s="483"/>
      <c r="AJ15" s="483"/>
      <c r="AK15" s="483"/>
      <c r="AL15" s="484"/>
      <c r="AM15" s="460"/>
      <c r="AN15" s="461"/>
      <c r="AO15" s="461"/>
      <c r="AP15" s="461"/>
      <c r="AQ15" s="461"/>
      <c r="AR15" s="461"/>
      <c r="AS15" s="461"/>
      <c r="AT15" s="462"/>
      <c r="AU15" s="463"/>
      <c r="AV15" s="464"/>
      <c r="AW15" s="464"/>
      <c r="AX15" s="464"/>
      <c r="AY15" s="391" t="s">
        <v>149</v>
      </c>
      <c r="AZ15" s="392"/>
      <c r="BA15" s="392"/>
      <c r="BB15" s="392"/>
      <c r="BC15" s="392"/>
      <c r="BD15" s="392"/>
      <c r="BE15" s="392"/>
      <c r="BF15" s="392"/>
      <c r="BG15" s="392"/>
      <c r="BH15" s="392"/>
      <c r="BI15" s="392"/>
      <c r="BJ15" s="392"/>
      <c r="BK15" s="392"/>
      <c r="BL15" s="392"/>
      <c r="BM15" s="393"/>
      <c r="BN15" s="394">
        <v>256599672</v>
      </c>
      <c r="BO15" s="395"/>
      <c r="BP15" s="395"/>
      <c r="BQ15" s="395"/>
      <c r="BR15" s="395"/>
      <c r="BS15" s="395"/>
      <c r="BT15" s="395"/>
      <c r="BU15" s="396"/>
      <c r="BV15" s="394">
        <v>254072557</v>
      </c>
      <c r="BW15" s="395"/>
      <c r="BX15" s="395"/>
      <c r="BY15" s="395"/>
      <c r="BZ15" s="395"/>
      <c r="CA15" s="395"/>
      <c r="CB15" s="395"/>
      <c r="CC15" s="396"/>
      <c r="CD15" s="529" t="s">
        <v>150</v>
      </c>
      <c r="CE15" s="530"/>
      <c r="CF15" s="530"/>
      <c r="CG15" s="530"/>
      <c r="CH15" s="530"/>
      <c r="CI15" s="530"/>
      <c r="CJ15" s="530"/>
      <c r="CK15" s="530"/>
      <c r="CL15" s="530"/>
      <c r="CM15" s="530"/>
      <c r="CN15" s="530"/>
      <c r="CO15" s="530"/>
      <c r="CP15" s="530"/>
      <c r="CQ15" s="530"/>
      <c r="CR15" s="530"/>
      <c r="CS15" s="531"/>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494"/>
      <c r="C16" s="495"/>
      <c r="D16" s="495"/>
      <c r="E16" s="495"/>
      <c r="F16" s="495"/>
      <c r="G16" s="495"/>
      <c r="H16" s="495"/>
      <c r="I16" s="495"/>
      <c r="J16" s="495"/>
      <c r="K16" s="496"/>
      <c r="L16" s="509" t="s">
        <v>151</v>
      </c>
      <c r="M16" s="540"/>
      <c r="N16" s="540"/>
      <c r="O16" s="540"/>
      <c r="P16" s="540"/>
      <c r="Q16" s="541"/>
      <c r="R16" s="532" t="s">
        <v>152</v>
      </c>
      <c r="S16" s="533"/>
      <c r="T16" s="533"/>
      <c r="U16" s="533"/>
      <c r="V16" s="534"/>
      <c r="W16" s="421"/>
      <c r="X16" s="422"/>
      <c r="Y16" s="422"/>
      <c r="Z16" s="422"/>
      <c r="AA16" s="422"/>
      <c r="AB16" s="411"/>
      <c r="AC16" s="515">
        <v>20</v>
      </c>
      <c r="AD16" s="516"/>
      <c r="AE16" s="516"/>
      <c r="AF16" s="516"/>
      <c r="AG16" s="517"/>
      <c r="AH16" s="515">
        <v>20.100000000000001</v>
      </c>
      <c r="AI16" s="516"/>
      <c r="AJ16" s="516"/>
      <c r="AK16" s="516"/>
      <c r="AL16" s="518"/>
      <c r="AM16" s="460"/>
      <c r="AN16" s="461"/>
      <c r="AO16" s="461"/>
      <c r="AP16" s="461"/>
      <c r="AQ16" s="461"/>
      <c r="AR16" s="461"/>
      <c r="AS16" s="461"/>
      <c r="AT16" s="462"/>
      <c r="AU16" s="463"/>
      <c r="AV16" s="464"/>
      <c r="AW16" s="464"/>
      <c r="AX16" s="464"/>
      <c r="AY16" s="465" t="s">
        <v>153</v>
      </c>
      <c r="AZ16" s="466"/>
      <c r="BA16" s="466"/>
      <c r="BB16" s="466"/>
      <c r="BC16" s="466"/>
      <c r="BD16" s="466"/>
      <c r="BE16" s="466"/>
      <c r="BF16" s="466"/>
      <c r="BG16" s="466"/>
      <c r="BH16" s="466"/>
      <c r="BI16" s="466"/>
      <c r="BJ16" s="466"/>
      <c r="BK16" s="466"/>
      <c r="BL16" s="466"/>
      <c r="BM16" s="467"/>
      <c r="BN16" s="431">
        <v>322874507</v>
      </c>
      <c r="BO16" s="432"/>
      <c r="BP16" s="432"/>
      <c r="BQ16" s="432"/>
      <c r="BR16" s="432"/>
      <c r="BS16" s="432"/>
      <c r="BT16" s="432"/>
      <c r="BU16" s="433"/>
      <c r="BV16" s="431">
        <v>321142508</v>
      </c>
      <c r="BW16" s="432"/>
      <c r="BX16" s="432"/>
      <c r="BY16" s="432"/>
      <c r="BZ16" s="432"/>
      <c r="CA16" s="432"/>
      <c r="CB16" s="432"/>
      <c r="CC16" s="433"/>
      <c r="CD16" s="200"/>
      <c r="CE16" s="538" t="s">
        <v>154</v>
      </c>
      <c r="CF16" s="538"/>
      <c r="CG16" s="538"/>
      <c r="CH16" s="538"/>
      <c r="CI16" s="538"/>
      <c r="CJ16" s="538"/>
      <c r="CK16" s="538"/>
      <c r="CL16" s="538"/>
      <c r="CM16" s="538"/>
      <c r="CN16" s="538"/>
      <c r="CO16" s="538"/>
      <c r="CP16" s="538"/>
      <c r="CQ16" s="538"/>
      <c r="CR16" s="538"/>
      <c r="CS16" s="539"/>
      <c r="CT16" s="428">
        <v>18.3</v>
      </c>
      <c r="CU16" s="429"/>
      <c r="CV16" s="429"/>
      <c r="CW16" s="429"/>
      <c r="CX16" s="429"/>
      <c r="CY16" s="429"/>
      <c r="CZ16" s="429"/>
      <c r="DA16" s="430"/>
      <c r="DB16" s="428">
        <v>16.8</v>
      </c>
      <c r="DC16" s="429"/>
      <c r="DD16" s="429"/>
      <c r="DE16" s="429"/>
      <c r="DF16" s="429"/>
      <c r="DG16" s="429"/>
      <c r="DH16" s="429"/>
      <c r="DI16" s="430"/>
      <c r="DJ16" s="185"/>
      <c r="DK16" s="185"/>
      <c r="DL16" s="185"/>
      <c r="DM16" s="185"/>
      <c r="DN16" s="185"/>
      <c r="DO16" s="185"/>
    </row>
    <row r="17" spans="1:119" ht="18.75" customHeight="1" thickBot="1" x14ac:dyDescent="0.25">
      <c r="A17" s="186"/>
      <c r="B17" s="497"/>
      <c r="C17" s="498"/>
      <c r="D17" s="498"/>
      <c r="E17" s="498"/>
      <c r="F17" s="498"/>
      <c r="G17" s="498"/>
      <c r="H17" s="498"/>
      <c r="I17" s="498"/>
      <c r="J17" s="498"/>
      <c r="K17" s="499"/>
      <c r="L17" s="201"/>
      <c r="M17" s="535" t="s">
        <v>155</v>
      </c>
      <c r="N17" s="536"/>
      <c r="O17" s="536"/>
      <c r="P17" s="536"/>
      <c r="Q17" s="537"/>
      <c r="R17" s="532" t="s">
        <v>156</v>
      </c>
      <c r="S17" s="533"/>
      <c r="T17" s="533"/>
      <c r="U17" s="533"/>
      <c r="V17" s="534"/>
      <c r="W17" s="447" t="s">
        <v>157</v>
      </c>
      <c r="X17" s="448"/>
      <c r="Y17" s="448"/>
      <c r="Z17" s="448"/>
      <c r="AA17" s="448"/>
      <c r="AB17" s="438"/>
      <c r="AC17" s="482">
        <v>494038</v>
      </c>
      <c r="AD17" s="483"/>
      <c r="AE17" s="483"/>
      <c r="AF17" s="483"/>
      <c r="AG17" s="522"/>
      <c r="AH17" s="482">
        <v>488217</v>
      </c>
      <c r="AI17" s="483"/>
      <c r="AJ17" s="483"/>
      <c r="AK17" s="483"/>
      <c r="AL17" s="484"/>
      <c r="AM17" s="460"/>
      <c r="AN17" s="461"/>
      <c r="AO17" s="461"/>
      <c r="AP17" s="461"/>
      <c r="AQ17" s="461"/>
      <c r="AR17" s="461"/>
      <c r="AS17" s="461"/>
      <c r="AT17" s="462"/>
      <c r="AU17" s="463"/>
      <c r="AV17" s="464"/>
      <c r="AW17" s="464"/>
      <c r="AX17" s="464"/>
      <c r="AY17" s="465" t="s">
        <v>158</v>
      </c>
      <c r="AZ17" s="466"/>
      <c r="BA17" s="466"/>
      <c r="BB17" s="466"/>
      <c r="BC17" s="466"/>
      <c r="BD17" s="466"/>
      <c r="BE17" s="466"/>
      <c r="BF17" s="466"/>
      <c r="BG17" s="466"/>
      <c r="BH17" s="466"/>
      <c r="BI17" s="466"/>
      <c r="BJ17" s="466"/>
      <c r="BK17" s="466"/>
      <c r="BL17" s="466"/>
      <c r="BM17" s="467"/>
      <c r="BN17" s="431">
        <v>323739751</v>
      </c>
      <c r="BO17" s="432"/>
      <c r="BP17" s="432"/>
      <c r="BQ17" s="432"/>
      <c r="BR17" s="432"/>
      <c r="BS17" s="432"/>
      <c r="BT17" s="432"/>
      <c r="BU17" s="433"/>
      <c r="BV17" s="431">
        <v>320718263</v>
      </c>
      <c r="BW17" s="432"/>
      <c r="BX17" s="432"/>
      <c r="BY17" s="432"/>
      <c r="BZ17" s="432"/>
      <c r="CA17" s="432"/>
      <c r="CB17" s="432"/>
      <c r="CC17" s="433"/>
      <c r="CD17" s="200"/>
      <c r="CE17" s="538"/>
      <c r="CF17" s="538"/>
      <c r="CG17" s="538"/>
      <c r="CH17" s="538"/>
      <c r="CI17" s="538"/>
      <c r="CJ17" s="538"/>
      <c r="CK17" s="538"/>
      <c r="CL17" s="538"/>
      <c r="CM17" s="538"/>
      <c r="CN17" s="538"/>
      <c r="CO17" s="538"/>
      <c r="CP17" s="538"/>
      <c r="CQ17" s="538"/>
      <c r="CR17" s="538"/>
      <c r="CS17" s="539"/>
      <c r="CT17" s="428"/>
      <c r="CU17" s="429"/>
      <c r="CV17" s="429"/>
      <c r="CW17" s="429"/>
      <c r="CX17" s="429"/>
      <c r="CY17" s="429"/>
      <c r="CZ17" s="429"/>
      <c r="DA17" s="430"/>
      <c r="DB17" s="428"/>
      <c r="DC17" s="429"/>
      <c r="DD17" s="429"/>
      <c r="DE17" s="429"/>
      <c r="DF17" s="429"/>
      <c r="DG17" s="429"/>
      <c r="DH17" s="429"/>
      <c r="DI17" s="430"/>
      <c r="DJ17" s="185"/>
      <c r="DK17" s="185"/>
      <c r="DL17" s="185"/>
      <c r="DM17" s="185"/>
      <c r="DN17" s="185"/>
      <c r="DO17" s="185"/>
    </row>
    <row r="18" spans="1:119" ht="18.75" customHeight="1" thickBot="1" x14ac:dyDescent="0.25">
      <c r="A18" s="186"/>
      <c r="B18" s="542" t="s">
        <v>159</v>
      </c>
      <c r="C18" s="474"/>
      <c r="D18" s="474"/>
      <c r="E18" s="543"/>
      <c r="F18" s="543"/>
      <c r="G18" s="543"/>
      <c r="H18" s="543"/>
      <c r="I18" s="543"/>
      <c r="J18" s="543"/>
      <c r="K18" s="543"/>
      <c r="L18" s="544">
        <v>557.02</v>
      </c>
      <c r="M18" s="544"/>
      <c r="N18" s="544"/>
      <c r="O18" s="544"/>
      <c r="P18" s="544"/>
      <c r="Q18" s="544"/>
      <c r="R18" s="545"/>
      <c r="S18" s="545"/>
      <c r="T18" s="545"/>
      <c r="U18" s="545"/>
      <c r="V18" s="546"/>
      <c r="W18" s="449"/>
      <c r="X18" s="450"/>
      <c r="Y18" s="450"/>
      <c r="Z18" s="450"/>
      <c r="AA18" s="450"/>
      <c r="AB18" s="441"/>
      <c r="AC18" s="547">
        <v>79.2</v>
      </c>
      <c r="AD18" s="548"/>
      <c r="AE18" s="548"/>
      <c r="AF18" s="548"/>
      <c r="AG18" s="549"/>
      <c r="AH18" s="547">
        <v>79.099999999999994</v>
      </c>
      <c r="AI18" s="548"/>
      <c r="AJ18" s="548"/>
      <c r="AK18" s="548"/>
      <c r="AL18" s="550"/>
      <c r="AM18" s="460"/>
      <c r="AN18" s="461"/>
      <c r="AO18" s="461"/>
      <c r="AP18" s="461"/>
      <c r="AQ18" s="461"/>
      <c r="AR18" s="461"/>
      <c r="AS18" s="461"/>
      <c r="AT18" s="462"/>
      <c r="AU18" s="463"/>
      <c r="AV18" s="464"/>
      <c r="AW18" s="464"/>
      <c r="AX18" s="464"/>
      <c r="AY18" s="465" t="s">
        <v>160</v>
      </c>
      <c r="AZ18" s="466"/>
      <c r="BA18" s="466"/>
      <c r="BB18" s="466"/>
      <c r="BC18" s="466"/>
      <c r="BD18" s="466"/>
      <c r="BE18" s="466"/>
      <c r="BF18" s="466"/>
      <c r="BG18" s="466"/>
      <c r="BH18" s="466"/>
      <c r="BI18" s="466"/>
      <c r="BJ18" s="466"/>
      <c r="BK18" s="466"/>
      <c r="BL18" s="466"/>
      <c r="BM18" s="467"/>
      <c r="BN18" s="431">
        <v>448728654</v>
      </c>
      <c r="BO18" s="432"/>
      <c r="BP18" s="432"/>
      <c r="BQ18" s="432"/>
      <c r="BR18" s="432"/>
      <c r="BS18" s="432"/>
      <c r="BT18" s="432"/>
      <c r="BU18" s="433"/>
      <c r="BV18" s="431">
        <v>452964221</v>
      </c>
      <c r="BW18" s="432"/>
      <c r="BX18" s="432"/>
      <c r="BY18" s="432"/>
      <c r="BZ18" s="432"/>
      <c r="CA18" s="432"/>
      <c r="CB18" s="432"/>
      <c r="CC18" s="433"/>
      <c r="CD18" s="200"/>
      <c r="CE18" s="538"/>
      <c r="CF18" s="538"/>
      <c r="CG18" s="538"/>
      <c r="CH18" s="538"/>
      <c r="CI18" s="538"/>
      <c r="CJ18" s="538"/>
      <c r="CK18" s="538"/>
      <c r="CL18" s="538"/>
      <c r="CM18" s="538"/>
      <c r="CN18" s="538"/>
      <c r="CO18" s="538"/>
      <c r="CP18" s="538"/>
      <c r="CQ18" s="538"/>
      <c r="CR18" s="538"/>
      <c r="CS18" s="539"/>
      <c r="CT18" s="428"/>
      <c r="CU18" s="429"/>
      <c r="CV18" s="429"/>
      <c r="CW18" s="429"/>
      <c r="CX18" s="429"/>
      <c r="CY18" s="429"/>
      <c r="CZ18" s="429"/>
      <c r="DA18" s="430"/>
      <c r="DB18" s="428"/>
      <c r="DC18" s="429"/>
      <c r="DD18" s="429"/>
      <c r="DE18" s="429"/>
      <c r="DF18" s="429"/>
      <c r="DG18" s="429"/>
      <c r="DH18" s="429"/>
      <c r="DI18" s="430"/>
      <c r="DJ18" s="185"/>
      <c r="DK18" s="185"/>
      <c r="DL18" s="185"/>
      <c r="DM18" s="185"/>
      <c r="DN18" s="185"/>
      <c r="DO18" s="185"/>
    </row>
    <row r="19" spans="1:119" ht="18.75" customHeight="1" thickBot="1" x14ac:dyDescent="0.25">
      <c r="A19" s="186"/>
      <c r="B19" s="542" t="s">
        <v>161</v>
      </c>
      <c r="C19" s="474"/>
      <c r="D19" s="474"/>
      <c r="E19" s="543"/>
      <c r="F19" s="543"/>
      <c r="G19" s="543"/>
      <c r="H19" s="543"/>
      <c r="I19" s="543"/>
      <c r="J19" s="543"/>
      <c r="K19" s="543"/>
      <c r="L19" s="551">
        <v>2760</v>
      </c>
      <c r="M19" s="551"/>
      <c r="N19" s="551"/>
      <c r="O19" s="551"/>
      <c r="P19" s="551"/>
      <c r="Q19" s="551"/>
      <c r="R19" s="552"/>
      <c r="S19" s="552"/>
      <c r="T19" s="552"/>
      <c r="U19" s="552"/>
      <c r="V19" s="553"/>
      <c r="W19" s="388"/>
      <c r="X19" s="389"/>
      <c r="Y19" s="389"/>
      <c r="Z19" s="389"/>
      <c r="AA19" s="389"/>
      <c r="AB19" s="389"/>
      <c r="AC19" s="560"/>
      <c r="AD19" s="560"/>
      <c r="AE19" s="560"/>
      <c r="AF19" s="560"/>
      <c r="AG19" s="560"/>
      <c r="AH19" s="560"/>
      <c r="AI19" s="560"/>
      <c r="AJ19" s="560"/>
      <c r="AK19" s="560"/>
      <c r="AL19" s="561"/>
      <c r="AM19" s="460"/>
      <c r="AN19" s="461"/>
      <c r="AO19" s="461"/>
      <c r="AP19" s="461"/>
      <c r="AQ19" s="461"/>
      <c r="AR19" s="461"/>
      <c r="AS19" s="461"/>
      <c r="AT19" s="462"/>
      <c r="AU19" s="463"/>
      <c r="AV19" s="464"/>
      <c r="AW19" s="464"/>
      <c r="AX19" s="464"/>
      <c r="AY19" s="465" t="s">
        <v>162</v>
      </c>
      <c r="AZ19" s="466"/>
      <c r="BA19" s="466"/>
      <c r="BB19" s="466"/>
      <c r="BC19" s="466"/>
      <c r="BD19" s="466"/>
      <c r="BE19" s="466"/>
      <c r="BF19" s="466"/>
      <c r="BG19" s="466"/>
      <c r="BH19" s="466"/>
      <c r="BI19" s="466"/>
      <c r="BJ19" s="466"/>
      <c r="BK19" s="466"/>
      <c r="BL19" s="466"/>
      <c r="BM19" s="467"/>
      <c r="BN19" s="431">
        <v>509335144</v>
      </c>
      <c r="BO19" s="432"/>
      <c r="BP19" s="432"/>
      <c r="BQ19" s="432"/>
      <c r="BR19" s="432"/>
      <c r="BS19" s="432"/>
      <c r="BT19" s="432"/>
      <c r="BU19" s="433"/>
      <c r="BV19" s="431">
        <v>511194458</v>
      </c>
      <c r="BW19" s="432"/>
      <c r="BX19" s="432"/>
      <c r="BY19" s="432"/>
      <c r="BZ19" s="432"/>
      <c r="CA19" s="432"/>
      <c r="CB19" s="432"/>
      <c r="CC19" s="433"/>
      <c r="CD19" s="200"/>
      <c r="CE19" s="538"/>
      <c r="CF19" s="538"/>
      <c r="CG19" s="538"/>
      <c r="CH19" s="538"/>
      <c r="CI19" s="538"/>
      <c r="CJ19" s="538"/>
      <c r="CK19" s="538"/>
      <c r="CL19" s="538"/>
      <c r="CM19" s="538"/>
      <c r="CN19" s="538"/>
      <c r="CO19" s="538"/>
      <c r="CP19" s="538"/>
      <c r="CQ19" s="538"/>
      <c r="CR19" s="538"/>
      <c r="CS19" s="539"/>
      <c r="CT19" s="428"/>
      <c r="CU19" s="429"/>
      <c r="CV19" s="429"/>
      <c r="CW19" s="429"/>
      <c r="CX19" s="429"/>
      <c r="CY19" s="429"/>
      <c r="CZ19" s="429"/>
      <c r="DA19" s="430"/>
      <c r="DB19" s="428"/>
      <c r="DC19" s="429"/>
      <c r="DD19" s="429"/>
      <c r="DE19" s="429"/>
      <c r="DF19" s="429"/>
      <c r="DG19" s="429"/>
      <c r="DH19" s="429"/>
      <c r="DI19" s="430"/>
      <c r="DJ19" s="185"/>
      <c r="DK19" s="185"/>
      <c r="DL19" s="185"/>
      <c r="DM19" s="185"/>
      <c r="DN19" s="185"/>
      <c r="DO19" s="185"/>
    </row>
    <row r="20" spans="1:119" ht="18.75" customHeight="1" thickBot="1" x14ac:dyDescent="0.25">
      <c r="A20" s="186"/>
      <c r="B20" s="542" t="s">
        <v>163</v>
      </c>
      <c r="C20" s="474"/>
      <c r="D20" s="474"/>
      <c r="E20" s="543"/>
      <c r="F20" s="543"/>
      <c r="G20" s="543"/>
      <c r="H20" s="543"/>
      <c r="I20" s="543"/>
      <c r="J20" s="543"/>
      <c r="K20" s="543"/>
      <c r="L20" s="551">
        <v>705459</v>
      </c>
      <c r="M20" s="551"/>
      <c r="N20" s="551"/>
      <c r="O20" s="551"/>
      <c r="P20" s="551"/>
      <c r="Q20" s="551"/>
      <c r="R20" s="552"/>
      <c r="S20" s="552"/>
      <c r="T20" s="552"/>
      <c r="U20" s="552"/>
      <c r="V20" s="553"/>
      <c r="W20" s="449"/>
      <c r="X20" s="450"/>
      <c r="Y20" s="450"/>
      <c r="Z20" s="450"/>
      <c r="AA20" s="450"/>
      <c r="AB20" s="450"/>
      <c r="AC20" s="554"/>
      <c r="AD20" s="554"/>
      <c r="AE20" s="554"/>
      <c r="AF20" s="554"/>
      <c r="AG20" s="554"/>
      <c r="AH20" s="554"/>
      <c r="AI20" s="554"/>
      <c r="AJ20" s="554"/>
      <c r="AK20" s="554"/>
      <c r="AL20" s="555"/>
      <c r="AM20" s="556"/>
      <c r="AN20" s="486"/>
      <c r="AO20" s="486"/>
      <c r="AP20" s="486"/>
      <c r="AQ20" s="486"/>
      <c r="AR20" s="486"/>
      <c r="AS20" s="486"/>
      <c r="AT20" s="487"/>
      <c r="AU20" s="557"/>
      <c r="AV20" s="558"/>
      <c r="AW20" s="558"/>
      <c r="AX20" s="559"/>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0"/>
      <c r="CE20" s="538"/>
      <c r="CF20" s="538"/>
      <c r="CG20" s="538"/>
      <c r="CH20" s="538"/>
      <c r="CI20" s="538"/>
      <c r="CJ20" s="538"/>
      <c r="CK20" s="538"/>
      <c r="CL20" s="538"/>
      <c r="CM20" s="538"/>
      <c r="CN20" s="538"/>
      <c r="CO20" s="538"/>
      <c r="CP20" s="538"/>
      <c r="CQ20" s="538"/>
      <c r="CR20" s="538"/>
      <c r="CS20" s="539"/>
      <c r="CT20" s="428"/>
      <c r="CU20" s="429"/>
      <c r="CV20" s="429"/>
      <c r="CW20" s="429"/>
      <c r="CX20" s="429"/>
      <c r="CY20" s="429"/>
      <c r="CZ20" s="429"/>
      <c r="DA20" s="430"/>
      <c r="DB20" s="428"/>
      <c r="DC20" s="429"/>
      <c r="DD20" s="429"/>
      <c r="DE20" s="429"/>
      <c r="DF20" s="429"/>
      <c r="DG20" s="429"/>
      <c r="DH20" s="429"/>
      <c r="DI20" s="430"/>
      <c r="DJ20" s="185"/>
      <c r="DK20" s="185"/>
      <c r="DL20" s="185"/>
      <c r="DM20" s="185"/>
      <c r="DN20" s="185"/>
      <c r="DO20" s="185"/>
    </row>
    <row r="21" spans="1:119" ht="18.75" customHeight="1" x14ac:dyDescent="0.2">
      <c r="A21" s="186"/>
      <c r="B21" s="562" t="s">
        <v>164</v>
      </c>
      <c r="C21" s="563"/>
      <c r="D21" s="563"/>
      <c r="E21" s="563"/>
      <c r="F21" s="563"/>
      <c r="G21" s="563"/>
      <c r="H21" s="563"/>
      <c r="I21" s="563"/>
      <c r="J21" s="563"/>
      <c r="K21" s="563"/>
      <c r="L21" s="563"/>
      <c r="M21" s="563"/>
      <c r="N21" s="563"/>
      <c r="O21" s="563"/>
      <c r="P21" s="563"/>
      <c r="Q21" s="563"/>
      <c r="R21" s="563"/>
      <c r="S21" s="563"/>
      <c r="T21" s="563"/>
      <c r="U21" s="563"/>
      <c r="V21" s="563"/>
      <c r="W21" s="563"/>
      <c r="X21" s="563"/>
      <c r="Y21" s="563"/>
      <c r="Z21" s="563"/>
      <c r="AA21" s="563"/>
      <c r="AB21" s="563"/>
      <c r="AC21" s="563"/>
      <c r="AD21" s="563"/>
      <c r="AE21" s="563"/>
      <c r="AF21" s="563"/>
      <c r="AG21" s="563"/>
      <c r="AH21" s="563"/>
      <c r="AI21" s="563"/>
      <c r="AJ21" s="563"/>
      <c r="AK21" s="563"/>
      <c r="AL21" s="563"/>
      <c r="AM21" s="563"/>
      <c r="AN21" s="563"/>
      <c r="AO21" s="563"/>
      <c r="AP21" s="563"/>
      <c r="AQ21" s="563"/>
      <c r="AR21" s="563"/>
      <c r="AS21" s="563"/>
      <c r="AT21" s="563"/>
      <c r="AU21" s="563"/>
      <c r="AV21" s="563"/>
      <c r="AW21" s="563"/>
      <c r="AX21" s="564"/>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0"/>
      <c r="CE21" s="538"/>
      <c r="CF21" s="538"/>
      <c r="CG21" s="538"/>
      <c r="CH21" s="538"/>
      <c r="CI21" s="538"/>
      <c r="CJ21" s="538"/>
      <c r="CK21" s="538"/>
      <c r="CL21" s="538"/>
      <c r="CM21" s="538"/>
      <c r="CN21" s="538"/>
      <c r="CO21" s="538"/>
      <c r="CP21" s="538"/>
      <c r="CQ21" s="538"/>
      <c r="CR21" s="538"/>
      <c r="CS21" s="539"/>
      <c r="CT21" s="428"/>
      <c r="CU21" s="429"/>
      <c r="CV21" s="429"/>
      <c r="CW21" s="429"/>
      <c r="CX21" s="429"/>
      <c r="CY21" s="429"/>
      <c r="CZ21" s="429"/>
      <c r="DA21" s="430"/>
      <c r="DB21" s="428"/>
      <c r="DC21" s="429"/>
      <c r="DD21" s="429"/>
      <c r="DE21" s="429"/>
      <c r="DF21" s="429"/>
      <c r="DG21" s="429"/>
      <c r="DH21" s="429"/>
      <c r="DI21" s="430"/>
      <c r="DJ21" s="185"/>
      <c r="DK21" s="185"/>
      <c r="DL21" s="185"/>
      <c r="DM21" s="185"/>
      <c r="DN21" s="185"/>
      <c r="DO21" s="185"/>
    </row>
    <row r="22" spans="1:119" ht="18.75" customHeight="1" thickBot="1" x14ac:dyDescent="0.25">
      <c r="A22" s="186"/>
      <c r="B22" s="565" t="s">
        <v>165</v>
      </c>
      <c r="C22" s="566"/>
      <c r="D22" s="567"/>
      <c r="E22" s="443" t="s">
        <v>1</v>
      </c>
      <c r="F22" s="448"/>
      <c r="G22" s="448"/>
      <c r="H22" s="448"/>
      <c r="I22" s="448"/>
      <c r="J22" s="448"/>
      <c r="K22" s="438"/>
      <c r="L22" s="443" t="s">
        <v>166</v>
      </c>
      <c r="M22" s="448"/>
      <c r="N22" s="448"/>
      <c r="O22" s="448"/>
      <c r="P22" s="438"/>
      <c r="Q22" s="574" t="s">
        <v>167</v>
      </c>
      <c r="R22" s="575"/>
      <c r="S22" s="575"/>
      <c r="T22" s="575"/>
      <c r="U22" s="575"/>
      <c r="V22" s="576"/>
      <c r="W22" s="580" t="s">
        <v>168</v>
      </c>
      <c r="X22" s="566"/>
      <c r="Y22" s="567"/>
      <c r="Z22" s="443" t="s">
        <v>1</v>
      </c>
      <c r="AA22" s="448"/>
      <c r="AB22" s="448"/>
      <c r="AC22" s="448"/>
      <c r="AD22" s="448"/>
      <c r="AE22" s="448"/>
      <c r="AF22" s="448"/>
      <c r="AG22" s="438"/>
      <c r="AH22" s="593" t="s">
        <v>169</v>
      </c>
      <c r="AI22" s="448"/>
      <c r="AJ22" s="448"/>
      <c r="AK22" s="448"/>
      <c r="AL22" s="438"/>
      <c r="AM22" s="593" t="s">
        <v>170</v>
      </c>
      <c r="AN22" s="594"/>
      <c r="AO22" s="594"/>
      <c r="AP22" s="594"/>
      <c r="AQ22" s="594"/>
      <c r="AR22" s="595"/>
      <c r="AS22" s="574" t="s">
        <v>167</v>
      </c>
      <c r="AT22" s="575"/>
      <c r="AU22" s="575"/>
      <c r="AV22" s="575"/>
      <c r="AW22" s="575"/>
      <c r="AX22" s="599"/>
      <c r="AY22" s="601"/>
      <c r="AZ22" s="602"/>
      <c r="BA22" s="602"/>
      <c r="BB22" s="602"/>
      <c r="BC22" s="602"/>
      <c r="BD22" s="602"/>
      <c r="BE22" s="602"/>
      <c r="BF22" s="602"/>
      <c r="BG22" s="602"/>
      <c r="BH22" s="602"/>
      <c r="BI22" s="602"/>
      <c r="BJ22" s="602"/>
      <c r="BK22" s="602"/>
      <c r="BL22" s="602"/>
      <c r="BM22" s="603"/>
      <c r="BN22" s="604"/>
      <c r="BO22" s="605"/>
      <c r="BP22" s="605"/>
      <c r="BQ22" s="605"/>
      <c r="BR22" s="605"/>
      <c r="BS22" s="605"/>
      <c r="BT22" s="605"/>
      <c r="BU22" s="606"/>
      <c r="BV22" s="604"/>
      <c r="BW22" s="605"/>
      <c r="BX22" s="605"/>
      <c r="BY22" s="605"/>
      <c r="BZ22" s="605"/>
      <c r="CA22" s="605"/>
      <c r="CB22" s="605"/>
      <c r="CC22" s="606"/>
      <c r="CD22" s="200"/>
      <c r="CE22" s="538"/>
      <c r="CF22" s="538"/>
      <c r="CG22" s="538"/>
      <c r="CH22" s="538"/>
      <c r="CI22" s="538"/>
      <c r="CJ22" s="538"/>
      <c r="CK22" s="538"/>
      <c r="CL22" s="538"/>
      <c r="CM22" s="538"/>
      <c r="CN22" s="538"/>
      <c r="CO22" s="538"/>
      <c r="CP22" s="538"/>
      <c r="CQ22" s="538"/>
      <c r="CR22" s="538"/>
      <c r="CS22" s="539"/>
      <c r="CT22" s="428"/>
      <c r="CU22" s="429"/>
      <c r="CV22" s="429"/>
      <c r="CW22" s="429"/>
      <c r="CX22" s="429"/>
      <c r="CY22" s="429"/>
      <c r="CZ22" s="429"/>
      <c r="DA22" s="430"/>
      <c r="DB22" s="428"/>
      <c r="DC22" s="429"/>
      <c r="DD22" s="429"/>
      <c r="DE22" s="429"/>
      <c r="DF22" s="429"/>
      <c r="DG22" s="429"/>
      <c r="DH22" s="429"/>
      <c r="DI22" s="430"/>
      <c r="DJ22" s="185"/>
      <c r="DK22" s="185"/>
      <c r="DL22" s="185"/>
      <c r="DM22" s="185"/>
      <c r="DN22" s="185"/>
      <c r="DO22" s="185"/>
    </row>
    <row r="23" spans="1:119" ht="18.75" customHeight="1" x14ac:dyDescent="0.2">
      <c r="A23" s="186"/>
      <c r="B23" s="568"/>
      <c r="C23" s="569"/>
      <c r="D23" s="570"/>
      <c r="E23" s="417"/>
      <c r="F23" s="422"/>
      <c r="G23" s="422"/>
      <c r="H23" s="422"/>
      <c r="I23" s="422"/>
      <c r="J23" s="422"/>
      <c r="K23" s="411"/>
      <c r="L23" s="417"/>
      <c r="M23" s="422"/>
      <c r="N23" s="422"/>
      <c r="O23" s="422"/>
      <c r="P23" s="411"/>
      <c r="Q23" s="577"/>
      <c r="R23" s="578"/>
      <c r="S23" s="578"/>
      <c r="T23" s="578"/>
      <c r="U23" s="578"/>
      <c r="V23" s="579"/>
      <c r="W23" s="581"/>
      <c r="X23" s="569"/>
      <c r="Y23" s="570"/>
      <c r="Z23" s="417"/>
      <c r="AA23" s="422"/>
      <c r="AB23" s="422"/>
      <c r="AC23" s="422"/>
      <c r="AD23" s="422"/>
      <c r="AE23" s="422"/>
      <c r="AF23" s="422"/>
      <c r="AG23" s="411"/>
      <c r="AH23" s="417"/>
      <c r="AI23" s="422"/>
      <c r="AJ23" s="422"/>
      <c r="AK23" s="422"/>
      <c r="AL23" s="411"/>
      <c r="AM23" s="596"/>
      <c r="AN23" s="597"/>
      <c r="AO23" s="597"/>
      <c r="AP23" s="597"/>
      <c r="AQ23" s="597"/>
      <c r="AR23" s="598"/>
      <c r="AS23" s="577"/>
      <c r="AT23" s="578"/>
      <c r="AU23" s="578"/>
      <c r="AV23" s="578"/>
      <c r="AW23" s="578"/>
      <c r="AX23" s="600"/>
      <c r="AY23" s="391" t="s">
        <v>171</v>
      </c>
      <c r="AZ23" s="392"/>
      <c r="BA23" s="392"/>
      <c r="BB23" s="392"/>
      <c r="BC23" s="392"/>
      <c r="BD23" s="392"/>
      <c r="BE23" s="392"/>
      <c r="BF23" s="392"/>
      <c r="BG23" s="392"/>
      <c r="BH23" s="392"/>
      <c r="BI23" s="392"/>
      <c r="BJ23" s="392"/>
      <c r="BK23" s="392"/>
      <c r="BL23" s="392"/>
      <c r="BM23" s="393"/>
      <c r="BN23" s="431">
        <v>1095733561</v>
      </c>
      <c r="BO23" s="432"/>
      <c r="BP23" s="432"/>
      <c r="BQ23" s="432"/>
      <c r="BR23" s="432"/>
      <c r="BS23" s="432"/>
      <c r="BT23" s="432"/>
      <c r="BU23" s="433"/>
      <c r="BV23" s="431">
        <v>1089327502</v>
      </c>
      <c r="BW23" s="432"/>
      <c r="BX23" s="432"/>
      <c r="BY23" s="432"/>
      <c r="BZ23" s="432"/>
      <c r="CA23" s="432"/>
      <c r="CB23" s="432"/>
      <c r="CC23" s="433"/>
      <c r="CD23" s="200"/>
      <c r="CE23" s="538"/>
      <c r="CF23" s="538"/>
      <c r="CG23" s="538"/>
      <c r="CH23" s="538"/>
      <c r="CI23" s="538"/>
      <c r="CJ23" s="538"/>
      <c r="CK23" s="538"/>
      <c r="CL23" s="538"/>
      <c r="CM23" s="538"/>
      <c r="CN23" s="538"/>
      <c r="CO23" s="538"/>
      <c r="CP23" s="538"/>
      <c r="CQ23" s="538"/>
      <c r="CR23" s="538"/>
      <c r="CS23" s="539"/>
      <c r="CT23" s="428"/>
      <c r="CU23" s="429"/>
      <c r="CV23" s="429"/>
      <c r="CW23" s="429"/>
      <c r="CX23" s="429"/>
      <c r="CY23" s="429"/>
      <c r="CZ23" s="429"/>
      <c r="DA23" s="430"/>
      <c r="DB23" s="428"/>
      <c r="DC23" s="429"/>
      <c r="DD23" s="429"/>
      <c r="DE23" s="429"/>
      <c r="DF23" s="429"/>
      <c r="DG23" s="429"/>
      <c r="DH23" s="429"/>
      <c r="DI23" s="430"/>
      <c r="DJ23" s="185"/>
      <c r="DK23" s="185"/>
      <c r="DL23" s="185"/>
      <c r="DM23" s="185"/>
      <c r="DN23" s="185"/>
      <c r="DO23" s="185"/>
    </row>
    <row r="24" spans="1:119" ht="18.75" customHeight="1" thickBot="1" x14ac:dyDescent="0.25">
      <c r="A24" s="186"/>
      <c r="B24" s="568"/>
      <c r="C24" s="569"/>
      <c r="D24" s="570"/>
      <c r="E24" s="481" t="s">
        <v>172</v>
      </c>
      <c r="F24" s="461"/>
      <c r="G24" s="461"/>
      <c r="H24" s="461"/>
      <c r="I24" s="461"/>
      <c r="J24" s="461"/>
      <c r="K24" s="462"/>
      <c r="L24" s="482">
        <v>1</v>
      </c>
      <c r="M24" s="483"/>
      <c r="N24" s="483"/>
      <c r="O24" s="483"/>
      <c r="P24" s="522"/>
      <c r="Q24" s="482">
        <v>11280</v>
      </c>
      <c r="R24" s="483"/>
      <c r="S24" s="483"/>
      <c r="T24" s="483"/>
      <c r="U24" s="483"/>
      <c r="V24" s="522"/>
      <c r="W24" s="581"/>
      <c r="X24" s="569"/>
      <c r="Y24" s="570"/>
      <c r="Z24" s="481" t="s">
        <v>173</v>
      </c>
      <c r="AA24" s="461"/>
      <c r="AB24" s="461"/>
      <c r="AC24" s="461"/>
      <c r="AD24" s="461"/>
      <c r="AE24" s="461"/>
      <c r="AF24" s="461"/>
      <c r="AG24" s="462"/>
      <c r="AH24" s="482">
        <v>10664</v>
      </c>
      <c r="AI24" s="483"/>
      <c r="AJ24" s="483"/>
      <c r="AK24" s="483"/>
      <c r="AL24" s="522"/>
      <c r="AM24" s="482">
        <v>34572688</v>
      </c>
      <c r="AN24" s="483"/>
      <c r="AO24" s="483"/>
      <c r="AP24" s="483"/>
      <c r="AQ24" s="483"/>
      <c r="AR24" s="522"/>
      <c r="AS24" s="482">
        <v>3242</v>
      </c>
      <c r="AT24" s="483"/>
      <c r="AU24" s="483"/>
      <c r="AV24" s="483"/>
      <c r="AW24" s="483"/>
      <c r="AX24" s="484"/>
      <c r="AY24" s="601" t="s">
        <v>174</v>
      </c>
      <c r="AZ24" s="602"/>
      <c r="BA24" s="602"/>
      <c r="BB24" s="602"/>
      <c r="BC24" s="602"/>
      <c r="BD24" s="602"/>
      <c r="BE24" s="602"/>
      <c r="BF24" s="602"/>
      <c r="BG24" s="602"/>
      <c r="BH24" s="602"/>
      <c r="BI24" s="602"/>
      <c r="BJ24" s="602"/>
      <c r="BK24" s="602"/>
      <c r="BL24" s="602"/>
      <c r="BM24" s="603"/>
      <c r="BN24" s="431">
        <v>244719818</v>
      </c>
      <c r="BO24" s="432"/>
      <c r="BP24" s="432"/>
      <c r="BQ24" s="432"/>
      <c r="BR24" s="432"/>
      <c r="BS24" s="432"/>
      <c r="BT24" s="432"/>
      <c r="BU24" s="433"/>
      <c r="BV24" s="431">
        <v>266024903</v>
      </c>
      <c r="BW24" s="432"/>
      <c r="BX24" s="432"/>
      <c r="BY24" s="432"/>
      <c r="BZ24" s="432"/>
      <c r="CA24" s="432"/>
      <c r="CB24" s="432"/>
      <c r="CC24" s="433"/>
      <c r="CD24" s="200"/>
      <c r="CE24" s="538"/>
      <c r="CF24" s="538"/>
      <c r="CG24" s="538"/>
      <c r="CH24" s="538"/>
      <c r="CI24" s="538"/>
      <c r="CJ24" s="538"/>
      <c r="CK24" s="538"/>
      <c r="CL24" s="538"/>
      <c r="CM24" s="538"/>
      <c r="CN24" s="538"/>
      <c r="CO24" s="538"/>
      <c r="CP24" s="538"/>
      <c r="CQ24" s="538"/>
      <c r="CR24" s="538"/>
      <c r="CS24" s="539"/>
      <c r="CT24" s="428"/>
      <c r="CU24" s="429"/>
      <c r="CV24" s="429"/>
      <c r="CW24" s="429"/>
      <c r="CX24" s="429"/>
      <c r="CY24" s="429"/>
      <c r="CZ24" s="429"/>
      <c r="DA24" s="430"/>
      <c r="DB24" s="428"/>
      <c r="DC24" s="429"/>
      <c r="DD24" s="429"/>
      <c r="DE24" s="429"/>
      <c r="DF24" s="429"/>
      <c r="DG24" s="429"/>
      <c r="DH24" s="429"/>
      <c r="DI24" s="430"/>
      <c r="DJ24" s="185"/>
      <c r="DK24" s="185"/>
      <c r="DL24" s="185"/>
      <c r="DM24" s="185"/>
      <c r="DN24" s="185"/>
      <c r="DO24" s="185"/>
    </row>
    <row r="25" spans="1:119" s="185" customFormat="1" ht="18.75" customHeight="1" x14ac:dyDescent="0.2">
      <c r="A25" s="186"/>
      <c r="B25" s="568"/>
      <c r="C25" s="569"/>
      <c r="D25" s="570"/>
      <c r="E25" s="481" t="s">
        <v>175</v>
      </c>
      <c r="F25" s="461"/>
      <c r="G25" s="461"/>
      <c r="H25" s="461"/>
      <c r="I25" s="461"/>
      <c r="J25" s="461"/>
      <c r="K25" s="462"/>
      <c r="L25" s="482">
        <v>3</v>
      </c>
      <c r="M25" s="483"/>
      <c r="N25" s="483"/>
      <c r="O25" s="483"/>
      <c r="P25" s="522"/>
      <c r="Q25" s="482">
        <v>9435</v>
      </c>
      <c r="R25" s="483"/>
      <c r="S25" s="483"/>
      <c r="T25" s="483"/>
      <c r="U25" s="483"/>
      <c r="V25" s="522"/>
      <c r="W25" s="581"/>
      <c r="X25" s="569"/>
      <c r="Y25" s="570"/>
      <c r="Z25" s="481" t="s">
        <v>176</v>
      </c>
      <c r="AA25" s="461"/>
      <c r="AB25" s="461"/>
      <c r="AC25" s="461"/>
      <c r="AD25" s="461"/>
      <c r="AE25" s="461"/>
      <c r="AF25" s="461"/>
      <c r="AG25" s="462"/>
      <c r="AH25" s="482">
        <v>1484</v>
      </c>
      <c r="AI25" s="483"/>
      <c r="AJ25" s="483"/>
      <c r="AK25" s="483"/>
      <c r="AL25" s="522"/>
      <c r="AM25" s="482">
        <v>4765124</v>
      </c>
      <c r="AN25" s="483"/>
      <c r="AO25" s="483"/>
      <c r="AP25" s="483"/>
      <c r="AQ25" s="483"/>
      <c r="AR25" s="522"/>
      <c r="AS25" s="482">
        <v>3211</v>
      </c>
      <c r="AT25" s="483"/>
      <c r="AU25" s="483"/>
      <c r="AV25" s="483"/>
      <c r="AW25" s="483"/>
      <c r="AX25" s="484"/>
      <c r="AY25" s="391" t="s">
        <v>177</v>
      </c>
      <c r="AZ25" s="392"/>
      <c r="BA25" s="392"/>
      <c r="BB25" s="392"/>
      <c r="BC25" s="392"/>
      <c r="BD25" s="392"/>
      <c r="BE25" s="392"/>
      <c r="BF25" s="392"/>
      <c r="BG25" s="392"/>
      <c r="BH25" s="392"/>
      <c r="BI25" s="392"/>
      <c r="BJ25" s="392"/>
      <c r="BK25" s="392"/>
      <c r="BL25" s="392"/>
      <c r="BM25" s="393"/>
      <c r="BN25" s="394">
        <v>174542182</v>
      </c>
      <c r="BO25" s="395"/>
      <c r="BP25" s="395"/>
      <c r="BQ25" s="395"/>
      <c r="BR25" s="395"/>
      <c r="BS25" s="395"/>
      <c r="BT25" s="395"/>
      <c r="BU25" s="396"/>
      <c r="BV25" s="394">
        <v>155100030</v>
      </c>
      <c r="BW25" s="395"/>
      <c r="BX25" s="395"/>
      <c r="BY25" s="395"/>
      <c r="BZ25" s="395"/>
      <c r="CA25" s="395"/>
      <c r="CB25" s="395"/>
      <c r="CC25" s="396"/>
      <c r="CD25" s="200"/>
      <c r="CE25" s="538"/>
      <c r="CF25" s="538"/>
      <c r="CG25" s="538"/>
      <c r="CH25" s="538"/>
      <c r="CI25" s="538"/>
      <c r="CJ25" s="538"/>
      <c r="CK25" s="538"/>
      <c r="CL25" s="538"/>
      <c r="CM25" s="538"/>
      <c r="CN25" s="538"/>
      <c r="CO25" s="538"/>
      <c r="CP25" s="538"/>
      <c r="CQ25" s="538"/>
      <c r="CR25" s="538"/>
      <c r="CS25" s="539"/>
      <c r="CT25" s="428"/>
      <c r="CU25" s="429"/>
      <c r="CV25" s="429"/>
      <c r="CW25" s="429"/>
      <c r="CX25" s="429"/>
      <c r="CY25" s="429"/>
      <c r="CZ25" s="429"/>
      <c r="DA25" s="430"/>
      <c r="DB25" s="428"/>
      <c r="DC25" s="429"/>
      <c r="DD25" s="429"/>
      <c r="DE25" s="429"/>
      <c r="DF25" s="429"/>
      <c r="DG25" s="429"/>
      <c r="DH25" s="429"/>
      <c r="DI25" s="430"/>
    </row>
    <row r="26" spans="1:119" s="185" customFormat="1" ht="18.75" customHeight="1" x14ac:dyDescent="0.2">
      <c r="A26" s="186"/>
      <c r="B26" s="568"/>
      <c r="C26" s="569"/>
      <c r="D26" s="570"/>
      <c r="E26" s="481" t="s">
        <v>178</v>
      </c>
      <c r="F26" s="461"/>
      <c r="G26" s="461"/>
      <c r="H26" s="461"/>
      <c r="I26" s="461"/>
      <c r="J26" s="461"/>
      <c r="K26" s="462"/>
      <c r="L26" s="482">
        <v>1</v>
      </c>
      <c r="M26" s="483"/>
      <c r="N26" s="483"/>
      <c r="O26" s="483"/>
      <c r="P26" s="522"/>
      <c r="Q26" s="482">
        <v>8300</v>
      </c>
      <c r="R26" s="483"/>
      <c r="S26" s="483"/>
      <c r="T26" s="483"/>
      <c r="U26" s="483"/>
      <c r="V26" s="522"/>
      <c r="W26" s="581"/>
      <c r="X26" s="569"/>
      <c r="Y26" s="570"/>
      <c r="Z26" s="481" t="s">
        <v>179</v>
      </c>
      <c r="AA26" s="591"/>
      <c r="AB26" s="591"/>
      <c r="AC26" s="591"/>
      <c r="AD26" s="591"/>
      <c r="AE26" s="591"/>
      <c r="AF26" s="591"/>
      <c r="AG26" s="592"/>
      <c r="AH26" s="482">
        <v>1917</v>
      </c>
      <c r="AI26" s="483"/>
      <c r="AJ26" s="483"/>
      <c r="AK26" s="483"/>
      <c r="AL26" s="522"/>
      <c r="AM26" s="482">
        <v>6673077</v>
      </c>
      <c r="AN26" s="483"/>
      <c r="AO26" s="483"/>
      <c r="AP26" s="483"/>
      <c r="AQ26" s="483"/>
      <c r="AR26" s="522"/>
      <c r="AS26" s="482">
        <v>3481</v>
      </c>
      <c r="AT26" s="483"/>
      <c r="AU26" s="483"/>
      <c r="AV26" s="483"/>
      <c r="AW26" s="483"/>
      <c r="AX26" s="484"/>
      <c r="AY26" s="434" t="s">
        <v>180</v>
      </c>
      <c r="AZ26" s="435"/>
      <c r="BA26" s="435"/>
      <c r="BB26" s="435"/>
      <c r="BC26" s="435"/>
      <c r="BD26" s="435"/>
      <c r="BE26" s="435"/>
      <c r="BF26" s="435"/>
      <c r="BG26" s="435"/>
      <c r="BH26" s="435"/>
      <c r="BI26" s="435"/>
      <c r="BJ26" s="435"/>
      <c r="BK26" s="435"/>
      <c r="BL26" s="435"/>
      <c r="BM26" s="436"/>
      <c r="BN26" s="431">
        <v>5206499</v>
      </c>
      <c r="BO26" s="432"/>
      <c r="BP26" s="432"/>
      <c r="BQ26" s="432"/>
      <c r="BR26" s="432"/>
      <c r="BS26" s="432"/>
      <c r="BT26" s="432"/>
      <c r="BU26" s="433"/>
      <c r="BV26" s="431">
        <v>5405328</v>
      </c>
      <c r="BW26" s="432"/>
      <c r="BX26" s="432"/>
      <c r="BY26" s="432"/>
      <c r="BZ26" s="432"/>
      <c r="CA26" s="432"/>
      <c r="CB26" s="432"/>
      <c r="CC26" s="433"/>
      <c r="CD26" s="200"/>
      <c r="CE26" s="538"/>
      <c r="CF26" s="538"/>
      <c r="CG26" s="538"/>
      <c r="CH26" s="538"/>
      <c r="CI26" s="538"/>
      <c r="CJ26" s="538"/>
      <c r="CK26" s="538"/>
      <c r="CL26" s="538"/>
      <c r="CM26" s="538"/>
      <c r="CN26" s="538"/>
      <c r="CO26" s="538"/>
      <c r="CP26" s="538"/>
      <c r="CQ26" s="538"/>
      <c r="CR26" s="538"/>
      <c r="CS26" s="539"/>
      <c r="CT26" s="428"/>
      <c r="CU26" s="429"/>
      <c r="CV26" s="429"/>
      <c r="CW26" s="429"/>
      <c r="CX26" s="429"/>
      <c r="CY26" s="429"/>
      <c r="CZ26" s="429"/>
      <c r="DA26" s="430"/>
      <c r="DB26" s="428"/>
      <c r="DC26" s="429"/>
      <c r="DD26" s="429"/>
      <c r="DE26" s="429"/>
      <c r="DF26" s="429"/>
      <c r="DG26" s="429"/>
      <c r="DH26" s="429"/>
      <c r="DI26" s="430"/>
    </row>
    <row r="27" spans="1:119" ht="18.75" customHeight="1" thickBot="1" x14ac:dyDescent="0.25">
      <c r="A27" s="186"/>
      <c r="B27" s="568"/>
      <c r="C27" s="569"/>
      <c r="D27" s="570"/>
      <c r="E27" s="481" t="s">
        <v>181</v>
      </c>
      <c r="F27" s="461"/>
      <c r="G27" s="461"/>
      <c r="H27" s="461"/>
      <c r="I27" s="461"/>
      <c r="J27" s="461"/>
      <c r="K27" s="462"/>
      <c r="L27" s="482">
        <v>1</v>
      </c>
      <c r="M27" s="483"/>
      <c r="N27" s="483"/>
      <c r="O27" s="483"/>
      <c r="P27" s="522"/>
      <c r="Q27" s="482">
        <v>11400</v>
      </c>
      <c r="R27" s="483"/>
      <c r="S27" s="483"/>
      <c r="T27" s="483"/>
      <c r="U27" s="483"/>
      <c r="V27" s="522"/>
      <c r="W27" s="581"/>
      <c r="X27" s="569"/>
      <c r="Y27" s="570"/>
      <c r="Z27" s="481" t="s">
        <v>182</v>
      </c>
      <c r="AA27" s="461"/>
      <c r="AB27" s="461"/>
      <c r="AC27" s="461"/>
      <c r="AD27" s="461"/>
      <c r="AE27" s="461"/>
      <c r="AF27" s="461"/>
      <c r="AG27" s="462"/>
      <c r="AH27" s="482">
        <v>7476</v>
      </c>
      <c r="AI27" s="483"/>
      <c r="AJ27" s="483"/>
      <c r="AK27" s="483"/>
      <c r="AL27" s="522"/>
      <c r="AM27" s="482">
        <v>26402362</v>
      </c>
      <c r="AN27" s="483"/>
      <c r="AO27" s="483"/>
      <c r="AP27" s="483"/>
      <c r="AQ27" s="483"/>
      <c r="AR27" s="522"/>
      <c r="AS27" s="482">
        <v>3532</v>
      </c>
      <c r="AT27" s="483"/>
      <c r="AU27" s="483"/>
      <c r="AV27" s="483"/>
      <c r="AW27" s="483"/>
      <c r="AX27" s="484"/>
      <c r="AY27" s="523" t="s">
        <v>183</v>
      </c>
      <c r="AZ27" s="524"/>
      <c r="BA27" s="524"/>
      <c r="BB27" s="524"/>
      <c r="BC27" s="524"/>
      <c r="BD27" s="524"/>
      <c r="BE27" s="524"/>
      <c r="BF27" s="524"/>
      <c r="BG27" s="524"/>
      <c r="BH27" s="524"/>
      <c r="BI27" s="524"/>
      <c r="BJ27" s="524"/>
      <c r="BK27" s="524"/>
      <c r="BL27" s="524"/>
      <c r="BM27" s="525"/>
      <c r="BN27" s="604">
        <v>15282851</v>
      </c>
      <c r="BO27" s="605"/>
      <c r="BP27" s="605"/>
      <c r="BQ27" s="605"/>
      <c r="BR27" s="605"/>
      <c r="BS27" s="605"/>
      <c r="BT27" s="605"/>
      <c r="BU27" s="606"/>
      <c r="BV27" s="604">
        <v>15260047</v>
      </c>
      <c r="BW27" s="605"/>
      <c r="BX27" s="605"/>
      <c r="BY27" s="605"/>
      <c r="BZ27" s="605"/>
      <c r="CA27" s="605"/>
      <c r="CB27" s="605"/>
      <c r="CC27" s="606"/>
      <c r="CD27" s="202"/>
      <c r="CE27" s="538"/>
      <c r="CF27" s="538"/>
      <c r="CG27" s="538"/>
      <c r="CH27" s="538"/>
      <c r="CI27" s="538"/>
      <c r="CJ27" s="538"/>
      <c r="CK27" s="538"/>
      <c r="CL27" s="538"/>
      <c r="CM27" s="538"/>
      <c r="CN27" s="538"/>
      <c r="CO27" s="538"/>
      <c r="CP27" s="538"/>
      <c r="CQ27" s="538"/>
      <c r="CR27" s="538"/>
      <c r="CS27" s="539"/>
      <c r="CT27" s="428"/>
      <c r="CU27" s="429"/>
      <c r="CV27" s="429"/>
      <c r="CW27" s="429"/>
      <c r="CX27" s="429"/>
      <c r="CY27" s="429"/>
      <c r="CZ27" s="429"/>
      <c r="DA27" s="430"/>
      <c r="DB27" s="428"/>
      <c r="DC27" s="429"/>
      <c r="DD27" s="429"/>
      <c r="DE27" s="429"/>
      <c r="DF27" s="429"/>
      <c r="DG27" s="429"/>
      <c r="DH27" s="429"/>
      <c r="DI27" s="430"/>
      <c r="DJ27" s="185"/>
      <c r="DK27" s="185"/>
      <c r="DL27" s="185"/>
      <c r="DM27" s="185"/>
      <c r="DN27" s="185"/>
      <c r="DO27" s="185"/>
    </row>
    <row r="28" spans="1:119" ht="18.75" customHeight="1" x14ac:dyDescent="0.2">
      <c r="A28" s="186"/>
      <c r="B28" s="568"/>
      <c r="C28" s="569"/>
      <c r="D28" s="570"/>
      <c r="E28" s="481" t="s">
        <v>184</v>
      </c>
      <c r="F28" s="461"/>
      <c r="G28" s="461"/>
      <c r="H28" s="461"/>
      <c r="I28" s="461"/>
      <c r="J28" s="461"/>
      <c r="K28" s="462"/>
      <c r="L28" s="482">
        <v>1</v>
      </c>
      <c r="M28" s="483"/>
      <c r="N28" s="483"/>
      <c r="O28" s="483"/>
      <c r="P28" s="522"/>
      <c r="Q28" s="482">
        <v>10400</v>
      </c>
      <c r="R28" s="483"/>
      <c r="S28" s="483"/>
      <c r="T28" s="483"/>
      <c r="U28" s="483"/>
      <c r="V28" s="522"/>
      <c r="W28" s="581"/>
      <c r="X28" s="569"/>
      <c r="Y28" s="570"/>
      <c r="Z28" s="481" t="s">
        <v>185</v>
      </c>
      <c r="AA28" s="461"/>
      <c r="AB28" s="461"/>
      <c r="AC28" s="461"/>
      <c r="AD28" s="461"/>
      <c r="AE28" s="461"/>
      <c r="AF28" s="461"/>
      <c r="AG28" s="462"/>
      <c r="AH28" s="482" t="s">
        <v>138</v>
      </c>
      <c r="AI28" s="483"/>
      <c r="AJ28" s="483"/>
      <c r="AK28" s="483"/>
      <c r="AL28" s="522"/>
      <c r="AM28" s="482" t="s">
        <v>186</v>
      </c>
      <c r="AN28" s="483"/>
      <c r="AO28" s="483"/>
      <c r="AP28" s="483"/>
      <c r="AQ28" s="483"/>
      <c r="AR28" s="522"/>
      <c r="AS28" s="482" t="s">
        <v>187</v>
      </c>
      <c r="AT28" s="483"/>
      <c r="AU28" s="483"/>
      <c r="AV28" s="483"/>
      <c r="AW28" s="483"/>
      <c r="AX28" s="484"/>
      <c r="AY28" s="607" t="s">
        <v>188</v>
      </c>
      <c r="AZ28" s="608"/>
      <c r="BA28" s="608"/>
      <c r="BB28" s="609"/>
      <c r="BC28" s="391" t="s">
        <v>48</v>
      </c>
      <c r="BD28" s="392"/>
      <c r="BE28" s="392"/>
      <c r="BF28" s="392"/>
      <c r="BG28" s="392"/>
      <c r="BH28" s="392"/>
      <c r="BI28" s="392"/>
      <c r="BJ28" s="392"/>
      <c r="BK28" s="392"/>
      <c r="BL28" s="392"/>
      <c r="BM28" s="393"/>
      <c r="BN28" s="394">
        <v>12898689</v>
      </c>
      <c r="BO28" s="395"/>
      <c r="BP28" s="395"/>
      <c r="BQ28" s="395"/>
      <c r="BR28" s="395"/>
      <c r="BS28" s="395"/>
      <c r="BT28" s="395"/>
      <c r="BU28" s="396"/>
      <c r="BV28" s="394">
        <v>12898087</v>
      </c>
      <c r="BW28" s="395"/>
      <c r="BX28" s="395"/>
      <c r="BY28" s="395"/>
      <c r="BZ28" s="395"/>
      <c r="CA28" s="395"/>
      <c r="CB28" s="395"/>
      <c r="CC28" s="396"/>
      <c r="CD28" s="200"/>
      <c r="CE28" s="538"/>
      <c r="CF28" s="538"/>
      <c r="CG28" s="538"/>
      <c r="CH28" s="538"/>
      <c r="CI28" s="538"/>
      <c r="CJ28" s="538"/>
      <c r="CK28" s="538"/>
      <c r="CL28" s="538"/>
      <c r="CM28" s="538"/>
      <c r="CN28" s="538"/>
      <c r="CO28" s="538"/>
      <c r="CP28" s="538"/>
      <c r="CQ28" s="538"/>
      <c r="CR28" s="538"/>
      <c r="CS28" s="539"/>
      <c r="CT28" s="428"/>
      <c r="CU28" s="429"/>
      <c r="CV28" s="429"/>
      <c r="CW28" s="429"/>
      <c r="CX28" s="429"/>
      <c r="CY28" s="429"/>
      <c r="CZ28" s="429"/>
      <c r="DA28" s="430"/>
      <c r="DB28" s="428"/>
      <c r="DC28" s="429"/>
      <c r="DD28" s="429"/>
      <c r="DE28" s="429"/>
      <c r="DF28" s="429"/>
      <c r="DG28" s="429"/>
      <c r="DH28" s="429"/>
      <c r="DI28" s="430"/>
      <c r="DJ28" s="185"/>
      <c r="DK28" s="185"/>
      <c r="DL28" s="185"/>
      <c r="DM28" s="185"/>
      <c r="DN28" s="185"/>
      <c r="DO28" s="185"/>
    </row>
    <row r="29" spans="1:119" ht="18.75" customHeight="1" x14ac:dyDescent="0.2">
      <c r="A29" s="186"/>
      <c r="B29" s="568"/>
      <c r="C29" s="569"/>
      <c r="D29" s="570"/>
      <c r="E29" s="481" t="s">
        <v>189</v>
      </c>
      <c r="F29" s="461"/>
      <c r="G29" s="461"/>
      <c r="H29" s="461"/>
      <c r="I29" s="461"/>
      <c r="J29" s="461"/>
      <c r="K29" s="462"/>
      <c r="L29" s="482">
        <v>67</v>
      </c>
      <c r="M29" s="483"/>
      <c r="N29" s="483"/>
      <c r="O29" s="483"/>
      <c r="P29" s="522"/>
      <c r="Q29" s="482">
        <v>9300</v>
      </c>
      <c r="R29" s="483"/>
      <c r="S29" s="483"/>
      <c r="T29" s="483"/>
      <c r="U29" s="483"/>
      <c r="V29" s="522"/>
      <c r="W29" s="582"/>
      <c r="X29" s="583"/>
      <c r="Y29" s="584"/>
      <c r="Z29" s="481" t="s">
        <v>190</v>
      </c>
      <c r="AA29" s="461"/>
      <c r="AB29" s="461"/>
      <c r="AC29" s="461"/>
      <c r="AD29" s="461"/>
      <c r="AE29" s="461"/>
      <c r="AF29" s="461"/>
      <c r="AG29" s="462"/>
      <c r="AH29" s="482">
        <v>18140</v>
      </c>
      <c r="AI29" s="483"/>
      <c r="AJ29" s="483"/>
      <c r="AK29" s="483"/>
      <c r="AL29" s="522"/>
      <c r="AM29" s="482">
        <v>60975050</v>
      </c>
      <c r="AN29" s="483"/>
      <c r="AO29" s="483"/>
      <c r="AP29" s="483"/>
      <c r="AQ29" s="483"/>
      <c r="AR29" s="522"/>
      <c r="AS29" s="482">
        <v>3361</v>
      </c>
      <c r="AT29" s="483"/>
      <c r="AU29" s="483"/>
      <c r="AV29" s="483"/>
      <c r="AW29" s="483"/>
      <c r="AX29" s="484"/>
      <c r="AY29" s="610"/>
      <c r="AZ29" s="611"/>
      <c r="BA29" s="611"/>
      <c r="BB29" s="612"/>
      <c r="BC29" s="465" t="s">
        <v>191</v>
      </c>
      <c r="BD29" s="466"/>
      <c r="BE29" s="466"/>
      <c r="BF29" s="466"/>
      <c r="BG29" s="466"/>
      <c r="BH29" s="466"/>
      <c r="BI29" s="466"/>
      <c r="BJ29" s="466"/>
      <c r="BK29" s="466"/>
      <c r="BL29" s="466"/>
      <c r="BM29" s="467"/>
      <c r="BN29" s="431">
        <v>23059523</v>
      </c>
      <c r="BO29" s="432"/>
      <c r="BP29" s="432"/>
      <c r="BQ29" s="432"/>
      <c r="BR29" s="432"/>
      <c r="BS29" s="432"/>
      <c r="BT29" s="432"/>
      <c r="BU29" s="433"/>
      <c r="BV29" s="431">
        <v>23162219</v>
      </c>
      <c r="BW29" s="432"/>
      <c r="BX29" s="432"/>
      <c r="BY29" s="432"/>
      <c r="BZ29" s="432"/>
      <c r="CA29" s="432"/>
      <c r="CB29" s="432"/>
      <c r="CC29" s="433"/>
      <c r="CD29" s="202"/>
      <c r="CE29" s="538"/>
      <c r="CF29" s="538"/>
      <c r="CG29" s="538"/>
      <c r="CH29" s="538"/>
      <c r="CI29" s="538"/>
      <c r="CJ29" s="538"/>
      <c r="CK29" s="538"/>
      <c r="CL29" s="538"/>
      <c r="CM29" s="538"/>
      <c r="CN29" s="538"/>
      <c r="CO29" s="538"/>
      <c r="CP29" s="538"/>
      <c r="CQ29" s="538"/>
      <c r="CR29" s="538"/>
      <c r="CS29" s="539"/>
      <c r="CT29" s="428"/>
      <c r="CU29" s="429"/>
      <c r="CV29" s="429"/>
      <c r="CW29" s="429"/>
      <c r="CX29" s="429"/>
      <c r="CY29" s="429"/>
      <c r="CZ29" s="429"/>
      <c r="DA29" s="430"/>
      <c r="DB29" s="428"/>
      <c r="DC29" s="429"/>
      <c r="DD29" s="429"/>
      <c r="DE29" s="429"/>
      <c r="DF29" s="429"/>
      <c r="DG29" s="429"/>
      <c r="DH29" s="429"/>
      <c r="DI29" s="430"/>
      <c r="DJ29" s="185"/>
      <c r="DK29" s="185"/>
      <c r="DL29" s="185"/>
      <c r="DM29" s="185"/>
      <c r="DN29" s="185"/>
      <c r="DO29" s="185"/>
    </row>
    <row r="30" spans="1:119" ht="18.75" customHeight="1" thickBot="1" x14ac:dyDescent="0.25">
      <c r="A30" s="186"/>
      <c r="B30" s="571"/>
      <c r="C30" s="572"/>
      <c r="D30" s="573"/>
      <c r="E30" s="485"/>
      <c r="F30" s="486"/>
      <c r="G30" s="486"/>
      <c r="H30" s="486"/>
      <c r="I30" s="486"/>
      <c r="J30" s="486"/>
      <c r="K30" s="487"/>
      <c r="L30" s="585"/>
      <c r="M30" s="586"/>
      <c r="N30" s="586"/>
      <c r="O30" s="586"/>
      <c r="P30" s="587"/>
      <c r="Q30" s="585"/>
      <c r="R30" s="586"/>
      <c r="S30" s="586"/>
      <c r="T30" s="586"/>
      <c r="U30" s="586"/>
      <c r="V30" s="587"/>
      <c r="W30" s="588" t="s">
        <v>192</v>
      </c>
      <c r="X30" s="589"/>
      <c r="Y30" s="589"/>
      <c r="Z30" s="589"/>
      <c r="AA30" s="589"/>
      <c r="AB30" s="589"/>
      <c r="AC30" s="589"/>
      <c r="AD30" s="589"/>
      <c r="AE30" s="589"/>
      <c r="AF30" s="589"/>
      <c r="AG30" s="590"/>
      <c r="AH30" s="547">
        <v>100.3</v>
      </c>
      <c r="AI30" s="548"/>
      <c r="AJ30" s="548"/>
      <c r="AK30" s="548"/>
      <c r="AL30" s="548"/>
      <c r="AM30" s="548"/>
      <c r="AN30" s="548"/>
      <c r="AO30" s="548"/>
      <c r="AP30" s="548"/>
      <c r="AQ30" s="548"/>
      <c r="AR30" s="548"/>
      <c r="AS30" s="548"/>
      <c r="AT30" s="548"/>
      <c r="AU30" s="548"/>
      <c r="AV30" s="548"/>
      <c r="AW30" s="548"/>
      <c r="AX30" s="550"/>
      <c r="AY30" s="613"/>
      <c r="AZ30" s="614"/>
      <c r="BA30" s="614"/>
      <c r="BB30" s="615"/>
      <c r="BC30" s="601" t="s">
        <v>50</v>
      </c>
      <c r="BD30" s="602"/>
      <c r="BE30" s="602"/>
      <c r="BF30" s="602"/>
      <c r="BG30" s="602"/>
      <c r="BH30" s="602"/>
      <c r="BI30" s="602"/>
      <c r="BJ30" s="602"/>
      <c r="BK30" s="602"/>
      <c r="BL30" s="602"/>
      <c r="BM30" s="603"/>
      <c r="BN30" s="604">
        <v>18059530</v>
      </c>
      <c r="BO30" s="605"/>
      <c r="BP30" s="605"/>
      <c r="BQ30" s="605"/>
      <c r="BR30" s="605"/>
      <c r="BS30" s="605"/>
      <c r="BT30" s="605"/>
      <c r="BU30" s="606"/>
      <c r="BV30" s="604">
        <v>19284431</v>
      </c>
      <c r="BW30" s="605"/>
      <c r="BX30" s="605"/>
      <c r="BY30" s="605"/>
      <c r="BZ30" s="605"/>
      <c r="CA30" s="605"/>
      <c r="CB30" s="605"/>
      <c r="CC30" s="606"/>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193</v>
      </c>
      <c r="D32" s="213"/>
      <c r="E32" s="213"/>
      <c r="F32" s="210"/>
      <c r="G32" s="210"/>
      <c r="H32" s="210"/>
      <c r="I32" s="210"/>
      <c r="J32" s="210"/>
      <c r="K32" s="210"/>
      <c r="L32" s="210"/>
      <c r="M32" s="210"/>
      <c r="N32" s="210"/>
      <c r="O32" s="210"/>
      <c r="P32" s="210"/>
      <c r="Q32" s="210"/>
      <c r="R32" s="210"/>
      <c r="S32" s="210"/>
      <c r="T32" s="210"/>
      <c r="U32" s="210" t="s">
        <v>194</v>
      </c>
      <c r="V32" s="210"/>
      <c r="W32" s="210"/>
      <c r="X32" s="210"/>
      <c r="Y32" s="210"/>
      <c r="Z32" s="210"/>
      <c r="AA32" s="210"/>
      <c r="AB32" s="210"/>
      <c r="AC32" s="210"/>
      <c r="AD32" s="210"/>
      <c r="AE32" s="210"/>
      <c r="AF32" s="210"/>
      <c r="AG32" s="210"/>
      <c r="AH32" s="210"/>
      <c r="AI32" s="210"/>
      <c r="AJ32" s="210"/>
      <c r="AK32" s="210"/>
      <c r="AL32" s="210"/>
      <c r="AM32" s="214" t="s">
        <v>195</v>
      </c>
      <c r="AN32" s="210"/>
      <c r="AO32" s="210"/>
      <c r="AP32" s="210"/>
      <c r="AQ32" s="210"/>
      <c r="AR32" s="210"/>
      <c r="AS32" s="214"/>
      <c r="AT32" s="214"/>
      <c r="AU32" s="214"/>
      <c r="AV32" s="214"/>
      <c r="AW32" s="214"/>
      <c r="AX32" s="214"/>
      <c r="AY32" s="214"/>
      <c r="AZ32" s="214"/>
      <c r="BA32" s="214"/>
      <c r="BB32" s="210"/>
      <c r="BC32" s="214"/>
      <c r="BD32" s="210"/>
      <c r="BE32" s="214" t="s">
        <v>196</v>
      </c>
      <c r="BF32" s="210"/>
      <c r="BG32" s="210"/>
      <c r="BH32" s="210"/>
      <c r="BI32" s="210"/>
      <c r="BJ32" s="214"/>
      <c r="BK32" s="214"/>
      <c r="BL32" s="214"/>
      <c r="BM32" s="214"/>
      <c r="BN32" s="214"/>
      <c r="BO32" s="214"/>
      <c r="BP32" s="214"/>
      <c r="BQ32" s="214"/>
      <c r="BR32" s="210"/>
      <c r="BS32" s="210"/>
      <c r="BT32" s="210"/>
      <c r="BU32" s="210"/>
      <c r="BV32" s="210"/>
      <c r="BW32" s="210" t="s">
        <v>197</v>
      </c>
      <c r="BX32" s="210"/>
      <c r="BY32" s="210"/>
      <c r="BZ32" s="210"/>
      <c r="CA32" s="210"/>
      <c r="CB32" s="214"/>
      <c r="CC32" s="214"/>
      <c r="CD32" s="214"/>
      <c r="CE32" s="214"/>
      <c r="CF32" s="214"/>
      <c r="CG32" s="214"/>
      <c r="CH32" s="214"/>
      <c r="CI32" s="214"/>
      <c r="CJ32" s="214"/>
      <c r="CK32" s="214"/>
      <c r="CL32" s="214"/>
      <c r="CM32" s="214"/>
      <c r="CN32" s="214"/>
      <c r="CO32" s="214" t="s">
        <v>198</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55" t="s">
        <v>199</v>
      </c>
      <c r="D33" s="455"/>
      <c r="E33" s="420" t="s">
        <v>200</v>
      </c>
      <c r="F33" s="420"/>
      <c r="G33" s="420"/>
      <c r="H33" s="420"/>
      <c r="I33" s="420"/>
      <c r="J33" s="420"/>
      <c r="K33" s="420"/>
      <c r="L33" s="420"/>
      <c r="M33" s="420"/>
      <c r="N33" s="420"/>
      <c r="O33" s="420"/>
      <c r="P33" s="420"/>
      <c r="Q33" s="420"/>
      <c r="R33" s="420"/>
      <c r="S33" s="420"/>
      <c r="T33" s="215"/>
      <c r="U33" s="455" t="s">
        <v>201</v>
      </c>
      <c r="V33" s="455"/>
      <c r="W33" s="420" t="s">
        <v>202</v>
      </c>
      <c r="X33" s="420"/>
      <c r="Y33" s="420"/>
      <c r="Z33" s="420"/>
      <c r="AA33" s="420"/>
      <c r="AB33" s="420"/>
      <c r="AC33" s="420"/>
      <c r="AD33" s="420"/>
      <c r="AE33" s="420"/>
      <c r="AF33" s="420"/>
      <c r="AG33" s="420"/>
      <c r="AH33" s="420"/>
      <c r="AI33" s="420"/>
      <c r="AJ33" s="420"/>
      <c r="AK33" s="420"/>
      <c r="AL33" s="215"/>
      <c r="AM33" s="455" t="s">
        <v>201</v>
      </c>
      <c r="AN33" s="455"/>
      <c r="AO33" s="420" t="s">
        <v>202</v>
      </c>
      <c r="AP33" s="420"/>
      <c r="AQ33" s="420"/>
      <c r="AR33" s="420"/>
      <c r="AS33" s="420"/>
      <c r="AT33" s="420"/>
      <c r="AU33" s="420"/>
      <c r="AV33" s="420"/>
      <c r="AW33" s="420"/>
      <c r="AX33" s="420"/>
      <c r="AY33" s="420"/>
      <c r="AZ33" s="420"/>
      <c r="BA33" s="420"/>
      <c r="BB33" s="420"/>
      <c r="BC33" s="420"/>
      <c r="BD33" s="216"/>
      <c r="BE33" s="420" t="s">
        <v>203</v>
      </c>
      <c r="BF33" s="420"/>
      <c r="BG33" s="420" t="s">
        <v>204</v>
      </c>
      <c r="BH33" s="420"/>
      <c r="BI33" s="420"/>
      <c r="BJ33" s="420"/>
      <c r="BK33" s="420"/>
      <c r="BL33" s="420"/>
      <c r="BM33" s="420"/>
      <c r="BN33" s="420"/>
      <c r="BO33" s="420"/>
      <c r="BP33" s="420"/>
      <c r="BQ33" s="420"/>
      <c r="BR33" s="420"/>
      <c r="BS33" s="420"/>
      <c r="BT33" s="420"/>
      <c r="BU33" s="420"/>
      <c r="BV33" s="216"/>
      <c r="BW33" s="455" t="s">
        <v>203</v>
      </c>
      <c r="BX33" s="455"/>
      <c r="BY33" s="420" t="s">
        <v>205</v>
      </c>
      <c r="BZ33" s="420"/>
      <c r="CA33" s="420"/>
      <c r="CB33" s="420"/>
      <c r="CC33" s="420"/>
      <c r="CD33" s="420"/>
      <c r="CE33" s="420"/>
      <c r="CF33" s="420"/>
      <c r="CG33" s="420"/>
      <c r="CH33" s="420"/>
      <c r="CI33" s="420"/>
      <c r="CJ33" s="420"/>
      <c r="CK33" s="420"/>
      <c r="CL33" s="420"/>
      <c r="CM33" s="420"/>
      <c r="CN33" s="215"/>
      <c r="CO33" s="455" t="s">
        <v>199</v>
      </c>
      <c r="CP33" s="455"/>
      <c r="CQ33" s="420" t="s">
        <v>206</v>
      </c>
      <c r="CR33" s="420"/>
      <c r="CS33" s="420"/>
      <c r="CT33" s="420"/>
      <c r="CU33" s="420"/>
      <c r="CV33" s="420"/>
      <c r="CW33" s="420"/>
      <c r="CX33" s="420"/>
      <c r="CY33" s="420"/>
      <c r="CZ33" s="420"/>
      <c r="DA33" s="420"/>
      <c r="DB33" s="420"/>
      <c r="DC33" s="420"/>
      <c r="DD33" s="420"/>
      <c r="DE33" s="420"/>
      <c r="DF33" s="215"/>
      <c r="DG33" s="616" t="s">
        <v>207</v>
      </c>
      <c r="DH33" s="616"/>
      <c r="DI33" s="217"/>
      <c r="DJ33" s="185"/>
      <c r="DK33" s="185"/>
      <c r="DL33" s="185"/>
      <c r="DM33" s="185"/>
      <c r="DN33" s="185"/>
      <c r="DO33" s="185"/>
    </row>
    <row r="34" spans="1:119" ht="32.25" customHeight="1" x14ac:dyDescent="0.2">
      <c r="A34" s="186"/>
      <c r="B34" s="212"/>
      <c r="C34" s="617">
        <f>IF(E34="","",1)</f>
        <v>1</v>
      </c>
      <c r="D34" s="617"/>
      <c r="E34" s="618" t="str">
        <f>IF('各会計、関係団体の財政状況及び健全化判断比率'!B7="","",'各会計、関係団体の財政状況及び健全化判断比率'!B7)</f>
        <v>一般会計</v>
      </c>
      <c r="F34" s="618"/>
      <c r="G34" s="618"/>
      <c r="H34" s="618"/>
      <c r="I34" s="618"/>
      <c r="J34" s="618"/>
      <c r="K34" s="618"/>
      <c r="L34" s="618"/>
      <c r="M34" s="618"/>
      <c r="N34" s="618"/>
      <c r="O34" s="618"/>
      <c r="P34" s="618"/>
      <c r="Q34" s="618"/>
      <c r="R34" s="618"/>
      <c r="S34" s="618"/>
      <c r="T34" s="213"/>
      <c r="U34" s="617">
        <f>IF(W34="","",MAX(C34:D43)+1)</f>
        <v>5</v>
      </c>
      <c r="V34" s="617"/>
      <c r="W34" s="618" t="str">
        <f>IF('各会計、関係団体の財政状況及び健全化判断比率'!B28="","",'各会計、関係団体の財政状況及び健全化判断比率'!B28)</f>
        <v>国民健康保険事業費</v>
      </c>
      <c r="X34" s="618"/>
      <c r="Y34" s="618"/>
      <c r="Z34" s="618"/>
      <c r="AA34" s="618"/>
      <c r="AB34" s="618"/>
      <c r="AC34" s="618"/>
      <c r="AD34" s="618"/>
      <c r="AE34" s="618"/>
      <c r="AF34" s="618"/>
      <c r="AG34" s="618"/>
      <c r="AH34" s="618"/>
      <c r="AI34" s="618"/>
      <c r="AJ34" s="618"/>
      <c r="AK34" s="618"/>
      <c r="AL34" s="213"/>
      <c r="AM34" s="617">
        <f>IF(AO34="","",MAX(C34:D43,U34:V43)+1)</f>
        <v>10</v>
      </c>
      <c r="AN34" s="617"/>
      <c r="AO34" s="618" t="str">
        <f>IF('各会計、関係団体の財政状況及び健全化判断比率'!B33="","",'各会計、関係団体の財政状況及び健全化判断比率'!B33)</f>
        <v>下水道事業会計</v>
      </c>
      <c r="AP34" s="618"/>
      <c r="AQ34" s="618"/>
      <c r="AR34" s="618"/>
      <c r="AS34" s="618"/>
      <c r="AT34" s="618"/>
      <c r="AU34" s="618"/>
      <c r="AV34" s="618"/>
      <c r="AW34" s="618"/>
      <c r="AX34" s="618"/>
      <c r="AY34" s="618"/>
      <c r="AZ34" s="618"/>
      <c r="BA34" s="618"/>
      <c r="BB34" s="618"/>
      <c r="BC34" s="618"/>
      <c r="BD34" s="213"/>
      <c r="BE34" s="617">
        <f>IF(BG34="","",MAX(C34:D43,U34:V43,AM34:AN43)+1)</f>
        <v>17</v>
      </c>
      <c r="BF34" s="617"/>
      <c r="BG34" s="618" t="str">
        <f>IF('各会計、関係団体の財政状況及び健全化判断比率'!B40="","",'各会計、関係団体の財政状況及び健全化判断比率'!B40)</f>
        <v>市場事業費</v>
      </c>
      <c r="BH34" s="618"/>
      <c r="BI34" s="618"/>
      <c r="BJ34" s="618"/>
      <c r="BK34" s="618"/>
      <c r="BL34" s="618"/>
      <c r="BM34" s="618"/>
      <c r="BN34" s="618"/>
      <c r="BO34" s="618"/>
      <c r="BP34" s="618"/>
      <c r="BQ34" s="618"/>
      <c r="BR34" s="618"/>
      <c r="BS34" s="618"/>
      <c r="BT34" s="618"/>
      <c r="BU34" s="618"/>
      <c r="BV34" s="213"/>
      <c r="BW34" s="617">
        <f>IF(BY34="","",MAX(C34:D43,U34:V43,AM34:AN43,BE34:BF43)+1)</f>
        <v>21</v>
      </c>
      <c r="BX34" s="617"/>
      <c r="BY34" s="618" t="str">
        <f>IF('各会計、関係団体の財政状況及び健全化判断比率'!B68="","",'各会計、関係団体の財政状況及び健全化判断比率'!B68)</f>
        <v>阪神水道企業</v>
      </c>
      <c r="BZ34" s="618"/>
      <c r="CA34" s="618"/>
      <c r="CB34" s="618"/>
      <c r="CC34" s="618"/>
      <c r="CD34" s="618"/>
      <c r="CE34" s="618"/>
      <c r="CF34" s="618"/>
      <c r="CG34" s="618"/>
      <c r="CH34" s="618"/>
      <c r="CI34" s="618"/>
      <c r="CJ34" s="618"/>
      <c r="CK34" s="618"/>
      <c r="CL34" s="618"/>
      <c r="CM34" s="618"/>
      <c r="CN34" s="213"/>
      <c r="CO34" s="617">
        <f>IF(CQ34="","",MAX(C34:D43,U34:V43,AM34:AN43,BE34:BF43,BW34:BX43)+1)</f>
        <v>25</v>
      </c>
      <c r="CP34" s="617"/>
      <c r="CQ34" s="618" t="str">
        <f>IF('各会計、関係団体の財政状況及び健全化判断比率'!BS7="","",'各会計、関係団体の財政状況及び健全化判断比率'!BS7)</f>
        <v>(公財)神戸国際協力交流センター</v>
      </c>
      <c r="CR34" s="618"/>
      <c r="CS34" s="618"/>
      <c r="CT34" s="618"/>
      <c r="CU34" s="618"/>
      <c r="CV34" s="618"/>
      <c r="CW34" s="618"/>
      <c r="CX34" s="618"/>
      <c r="CY34" s="618"/>
      <c r="CZ34" s="618"/>
      <c r="DA34" s="618"/>
      <c r="DB34" s="618"/>
      <c r="DC34" s="618"/>
      <c r="DD34" s="618"/>
      <c r="DE34" s="618"/>
      <c r="DF34" s="210"/>
      <c r="DG34" s="619" t="str">
        <f>IF('各会計、関係団体の財政状況及び健全化判断比率'!BR7="","",'各会計、関係団体の財政状況及び健全化判断比率'!BR7)</f>
        <v/>
      </c>
      <c r="DH34" s="619"/>
      <c r="DI34" s="217"/>
      <c r="DJ34" s="185"/>
      <c r="DK34" s="185"/>
      <c r="DL34" s="185"/>
      <c r="DM34" s="185"/>
      <c r="DN34" s="185"/>
      <c r="DO34" s="185"/>
    </row>
    <row r="35" spans="1:119" ht="32.25" customHeight="1" x14ac:dyDescent="0.2">
      <c r="A35" s="186"/>
      <c r="B35" s="212"/>
      <c r="C35" s="617">
        <f>IF(E35="","",C34+1)</f>
        <v>2</v>
      </c>
      <c r="D35" s="617"/>
      <c r="E35" s="618" t="str">
        <f>IF('各会計、関係団体の財政状況及び健全化判断比率'!B8="","",'各会計、関係団体の財政状況及び健全化判断比率'!B8)</f>
        <v>母子父子寡婦福祉資金貸付事業費</v>
      </c>
      <c r="F35" s="618"/>
      <c r="G35" s="618"/>
      <c r="H35" s="618"/>
      <c r="I35" s="618"/>
      <c r="J35" s="618"/>
      <c r="K35" s="618"/>
      <c r="L35" s="618"/>
      <c r="M35" s="618"/>
      <c r="N35" s="618"/>
      <c r="O35" s="618"/>
      <c r="P35" s="618"/>
      <c r="Q35" s="618"/>
      <c r="R35" s="618"/>
      <c r="S35" s="618"/>
      <c r="T35" s="213"/>
      <c r="U35" s="617">
        <f>IF(W35="","",U34+1)</f>
        <v>6</v>
      </c>
      <c r="V35" s="617"/>
      <c r="W35" s="618" t="str">
        <f>IF('各会計、関係団体の財政状況及び健全化判断比率'!B29="","",'各会計、関係団体の財政状況及び健全化判断比率'!B29)</f>
        <v>介護保険事業費</v>
      </c>
      <c r="X35" s="618"/>
      <c r="Y35" s="618"/>
      <c r="Z35" s="618"/>
      <c r="AA35" s="618"/>
      <c r="AB35" s="618"/>
      <c r="AC35" s="618"/>
      <c r="AD35" s="618"/>
      <c r="AE35" s="618"/>
      <c r="AF35" s="618"/>
      <c r="AG35" s="618"/>
      <c r="AH35" s="618"/>
      <c r="AI35" s="618"/>
      <c r="AJ35" s="618"/>
      <c r="AK35" s="618"/>
      <c r="AL35" s="213"/>
      <c r="AM35" s="617">
        <f t="shared" ref="AM35:AM43" si="0">IF(AO35="","",AM34+1)</f>
        <v>11</v>
      </c>
      <c r="AN35" s="617"/>
      <c r="AO35" s="618" t="str">
        <f>IF('各会計、関係団体の財政状況及び健全化判断比率'!B34="","",'各会計、関係団体の財政状況及び健全化判断比率'!B34)</f>
        <v>港湾事業会計</v>
      </c>
      <c r="AP35" s="618"/>
      <c r="AQ35" s="618"/>
      <c r="AR35" s="618"/>
      <c r="AS35" s="618"/>
      <c r="AT35" s="618"/>
      <c r="AU35" s="618"/>
      <c r="AV35" s="618"/>
      <c r="AW35" s="618"/>
      <c r="AX35" s="618"/>
      <c r="AY35" s="618"/>
      <c r="AZ35" s="618"/>
      <c r="BA35" s="618"/>
      <c r="BB35" s="618"/>
      <c r="BC35" s="618"/>
      <c r="BD35" s="213"/>
      <c r="BE35" s="617">
        <f t="shared" ref="BE35:BE43" si="1">IF(BG35="","",BE34+1)</f>
        <v>18</v>
      </c>
      <c r="BF35" s="617"/>
      <c r="BG35" s="618" t="str">
        <f>IF('各会計、関係団体の財政状況及び健全化判断比率'!B41="","",'各会計、関係団体の財政状況及び健全化判断比率'!B41)</f>
        <v>食肉センター事業費</v>
      </c>
      <c r="BH35" s="618"/>
      <c r="BI35" s="618"/>
      <c r="BJ35" s="618"/>
      <c r="BK35" s="618"/>
      <c r="BL35" s="618"/>
      <c r="BM35" s="618"/>
      <c r="BN35" s="618"/>
      <c r="BO35" s="618"/>
      <c r="BP35" s="618"/>
      <c r="BQ35" s="618"/>
      <c r="BR35" s="618"/>
      <c r="BS35" s="618"/>
      <c r="BT35" s="618"/>
      <c r="BU35" s="618"/>
      <c r="BV35" s="213"/>
      <c r="BW35" s="617">
        <f t="shared" ref="BW35:BW43" si="2">IF(BY35="","",BW34+1)</f>
        <v>22</v>
      </c>
      <c r="BX35" s="617"/>
      <c r="BY35" s="618" t="str">
        <f>IF('各会計、関係団体の財政状況及び健全化判断比率'!B69="","",'各会計、関係団体の財政状況及び健全化判断比率'!B69)</f>
        <v>兵庫県後期高齢者医療広域連合（一般）</v>
      </c>
      <c r="BZ35" s="618"/>
      <c r="CA35" s="618"/>
      <c r="CB35" s="618"/>
      <c r="CC35" s="618"/>
      <c r="CD35" s="618"/>
      <c r="CE35" s="618"/>
      <c r="CF35" s="618"/>
      <c r="CG35" s="618"/>
      <c r="CH35" s="618"/>
      <c r="CI35" s="618"/>
      <c r="CJ35" s="618"/>
      <c r="CK35" s="618"/>
      <c r="CL35" s="618"/>
      <c r="CM35" s="618"/>
      <c r="CN35" s="213"/>
      <c r="CO35" s="617">
        <f t="shared" ref="CO35:CO43" si="3">IF(CQ35="","",CO34+1)</f>
        <v>26</v>
      </c>
      <c r="CP35" s="617"/>
      <c r="CQ35" s="618" t="str">
        <f>IF('各会計、関係団体の財政状況及び健全化判断比率'!BS8="","",'各会計、関係団体の財政状況及び健全化判断比率'!BS8)</f>
        <v>(公財)神戸医療産業都市推進機構</v>
      </c>
      <c r="CR35" s="618"/>
      <c r="CS35" s="618"/>
      <c r="CT35" s="618"/>
      <c r="CU35" s="618"/>
      <c r="CV35" s="618"/>
      <c r="CW35" s="618"/>
      <c r="CX35" s="618"/>
      <c r="CY35" s="618"/>
      <c r="CZ35" s="618"/>
      <c r="DA35" s="618"/>
      <c r="DB35" s="618"/>
      <c r="DC35" s="618"/>
      <c r="DD35" s="618"/>
      <c r="DE35" s="618"/>
      <c r="DF35" s="210"/>
      <c r="DG35" s="619" t="str">
        <f>IF('各会計、関係団体の財政状況及び健全化判断比率'!BR8="","",'各会計、関係団体の財政状況及び健全化判断比率'!BR8)</f>
        <v/>
      </c>
      <c r="DH35" s="619"/>
      <c r="DI35" s="217"/>
      <c r="DJ35" s="185"/>
      <c r="DK35" s="185"/>
      <c r="DL35" s="185"/>
      <c r="DM35" s="185"/>
      <c r="DN35" s="185"/>
      <c r="DO35" s="185"/>
    </row>
    <row r="36" spans="1:119" ht="32.25" customHeight="1" x14ac:dyDescent="0.2">
      <c r="A36" s="186"/>
      <c r="B36" s="212"/>
      <c r="C36" s="617">
        <f>IF(E36="","",C35+1)</f>
        <v>3</v>
      </c>
      <c r="D36" s="617"/>
      <c r="E36" s="618" t="str">
        <f>IF('各会計、関係団体の財政状況及び健全化判断比率'!B9="","",'各会計、関係団体の財政状況及び健全化判断比率'!B9)</f>
        <v>市営住宅事業費</v>
      </c>
      <c r="F36" s="618"/>
      <c r="G36" s="618"/>
      <c r="H36" s="618"/>
      <c r="I36" s="618"/>
      <c r="J36" s="618"/>
      <c r="K36" s="618"/>
      <c r="L36" s="618"/>
      <c r="M36" s="618"/>
      <c r="N36" s="618"/>
      <c r="O36" s="618"/>
      <c r="P36" s="618"/>
      <c r="Q36" s="618"/>
      <c r="R36" s="618"/>
      <c r="S36" s="618"/>
      <c r="T36" s="213"/>
      <c r="U36" s="617">
        <f t="shared" ref="U36:U43" si="4">IF(W36="","",U35+1)</f>
        <v>7</v>
      </c>
      <c r="V36" s="617"/>
      <c r="W36" s="618" t="str">
        <f>IF('各会計、関係団体の財政状況及び健全化判断比率'!B30="","",'各会計、関係団体の財政状況及び健全化判断比率'!B30)</f>
        <v>農業共済事業費</v>
      </c>
      <c r="X36" s="618"/>
      <c r="Y36" s="618"/>
      <c r="Z36" s="618"/>
      <c r="AA36" s="618"/>
      <c r="AB36" s="618"/>
      <c r="AC36" s="618"/>
      <c r="AD36" s="618"/>
      <c r="AE36" s="618"/>
      <c r="AF36" s="618"/>
      <c r="AG36" s="618"/>
      <c r="AH36" s="618"/>
      <c r="AI36" s="618"/>
      <c r="AJ36" s="618"/>
      <c r="AK36" s="618"/>
      <c r="AL36" s="213"/>
      <c r="AM36" s="617">
        <f t="shared" si="0"/>
        <v>12</v>
      </c>
      <c r="AN36" s="617"/>
      <c r="AO36" s="618" t="str">
        <f>IF('各会計、関係団体の財政状況及び健全化判断比率'!B35="","",'各会計、関係団体の財政状況及び健全化判断比率'!B35)</f>
        <v>自動車事業会計</v>
      </c>
      <c r="AP36" s="618"/>
      <c r="AQ36" s="618"/>
      <c r="AR36" s="618"/>
      <c r="AS36" s="618"/>
      <c r="AT36" s="618"/>
      <c r="AU36" s="618"/>
      <c r="AV36" s="618"/>
      <c r="AW36" s="618"/>
      <c r="AX36" s="618"/>
      <c r="AY36" s="618"/>
      <c r="AZ36" s="618"/>
      <c r="BA36" s="618"/>
      <c r="BB36" s="618"/>
      <c r="BC36" s="618"/>
      <c r="BD36" s="213"/>
      <c r="BE36" s="617">
        <f t="shared" si="1"/>
        <v>19</v>
      </c>
      <c r="BF36" s="617"/>
      <c r="BG36" s="618" t="str">
        <f>IF('各会計、関係団体の財政状況及び健全化判断比率'!B42="","",'各会計、関係団体の財政状況及び健全化判断比率'!B42)</f>
        <v>農業集落排水事業費</v>
      </c>
      <c r="BH36" s="618"/>
      <c r="BI36" s="618"/>
      <c r="BJ36" s="618"/>
      <c r="BK36" s="618"/>
      <c r="BL36" s="618"/>
      <c r="BM36" s="618"/>
      <c r="BN36" s="618"/>
      <c r="BO36" s="618"/>
      <c r="BP36" s="618"/>
      <c r="BQ36" s="618"/>
      <c r="BR36" s="618"/>
      <c r="BS36" s="618"/>
      <c r="BT36" s="618"/>
      <c r="BU36" s="618"/>
      <c r="BV36" s="213"/>
      <c r="BW36" s="617">
        <f t="shared" si="2"/>
        <v>23</v>
      </c>
      <c r="BX36" s="617"/>
      <c r="BY36" s="618" t="str">
        <f>IF('各会計、関係団体の財政状況及び健全化判断比率'!B70="","",'各会計、関係団体の財政状況及び健全化判断比率'!B70)</f>
        <v>兵庫県後期高齢者医療広域連合（特別）</v>
      </c>
      <c r="BZ36" s="618"/>
      <c r="CA36" s="618"/>
      <c r="CB36" s="618"/>
      <c r="CC36" s="618"/>
      <c r="CD36" s="618"/>
      <c r="CE36" s="618"/>
      <c r="CF36" s="618"/>
      <c r="CG36" s="618"/>
      <c r="CH36" s="618"/>
      <c r="CI36" s="618"/>
      <c r="CJ36" s="618"/>
      <c r="CK36" s="618"/>
      <c r="CL36" s="618"/>
      <c r="CM36" s="618"/>
      <c r="CN36" s="213"/>
      <c r="CO36" s="617">
        <f t="shared" si="3"/>
        <v>27</v>
      </c>
      <c r="CP36" s="617"/>
      <c r="CQ36" s="618" t="str">
        <f>IF('各会計、関係団体の財政状況及び健全化判断比率'!BS9="","",'各会計、関係団体の財政状況及び健全化判断比率'!BS9)</f>
        <v>(公財)計算科学振興財団</v>
      </c>
      <c r="CR36" s="618"/>
      <c r="CS36" s="618"/>
      <c r="CT36" s="618"/>
      <c r="CU36" s="618"/>
      <c r="CV36" s="618"/>
      <c r="CW36" s="618"/>
      <c r="CX36" s="618"/>
      <c r="CY36" s="618"/>
      <c r="CZ36" s="618"/>
      <c r="DA36" s="618"/>
      <c r="DB36" s="618"/>
      <c r="DC36" s="618"/>
      <c r="DD36" s="618"/>
      <c r="DE36" s="618"/>
      <c r="DF36" s="210"/>
      <c r="DG36" s="619" t="str">
        <f>IF('各会計、関係団体の財政状況及び健全化判断比率'!BR9="","",'各会計、関係団体の財政状況及び健全化判断比率'!BR9)</f>
        <v/>
      </c>
      <c r="DH36" s="619"/>
      <c r="DI36" s="217"/>
      <c r="DJ36" s="185"/>
      <c r="DK36" s="185"/>
      <c r="DL36" s="185"/>
      <c r="DM36" s="185"/>
      <c r="DN36" s="185"/>
      <c r="DO36" s="185"/>
    </row>
    <row r="37" spans="1:119" ht="32.25" customHeight="1" x14ac:dyDescent="0.2">
      <c r="A37" s="186"/>
      <c r="B37" s="212"/>
      <c r="C37" s="617">
        <f>IF(E37="","",C36+1)</f>
        <v>4</v>
      </c>
      <c r="D37" s="617"/>
      <c r="E37" s="618" t="str">
        <f>IF('各会計、関係団体の財政状況及び健全化判断比率'!B10="","",'各会計、関係団体の財政状況及び健全化判断比率'!B10)</f>
        <v>公債費</v>
      </c>
      <c r="F37" s="618"/>
      <c r="G37" s="618"/>
      <c r="H37" s="618"/>
      <c r="I37" s="618"/>
      <c r="J37" s="618"/>
      <c r="K37" s="618"/>
      <c r="L37" s="618"/>
      <c r="M37" s="618"/>
      <c r="N37" s="618"/>
      <c r="O37" s="618"/>
      <c r="P37" s="618"/>
      <c r="Q37" s="618"/>
      <c r="R37" s="618"/>
      <c r="S37" s="618"/>
      <c r="T37" s="213"/>
      <c r="U37" s="617">
        <f t="shared" si="4"/>
        <v>8</v>
      </c>
      <c r="V37" s="617"/>
      <c r="W37" s="618" t="str">
        <f>IF('各会計、関係団体の財政状況及び健全化判断比率'!B31="","",'各会計、関係団体の財政状況及び健全化判断比率'!B31)</f>
        <v>駐車場事業費</v>
      </c>
      <c r="X37" s="618"/>
      <c r="Y37" s="618"/>
      <c r="Z37" s="618"/>
      <c r="AA37" s="618"/>
      <c r="AB37" s="618"/>
      <c r="AC37" s="618"/>
      <c r="AD37" s="618"/>
      <c r="AE37" s="618"/>
      <c r="AF37" s="618"/>
      <c r="AG37" s="618"/>
      <c r="AH37" s="618"/>
      <c r="AI37" s="618"/>
      <c r="AJ37" s="618"/>
      <c r="AK37" s="618"/>
      <c r="AL37" s="213"/>
      <c r="AM37" s="617">
        <f t="shared" si="0"/>
        <v>13</v>
      </c>
      <c r="AN37" s="617"/>
      <c r="AO37" s="618" t="str">
        <f>IF('各会計、関係団体の財政状況及び健全化判断比率'!B36="","",'各会計、関係団体の財政状況及び健全化判断比率'!B36)</f>
        <v>高速鉄道事業会計</v>
      </c>
      <c r="AP37" s="618"/>
      <c r="AQ37" s="618"/>
      <c r="AR37" s="618"/>
      <c r="AS37" s="618"/>
      <c r="AT37" s="618"/>
      <c r="AU37" s="618"/>
      <c r="AV37" s="618"/>
      <c r="AW37" s="618"/>
      <c r="AX37" s="618"/>
      <c r="AY37" s="618"/>
      <c r="AZ37" s="618"/>
      <c r="BA37" s="618"/>
      <c r="BB37" s="618"/>
      <c r="BC37" s="618"/>
      <c r="BD37" s="213"/>
      <c r="BE37" s="617">
        <f t="shared" si="1"/>
        <v>20</v>
      </c>
      <c r="BF37" s="617"/>
      <c r="BG37" s="618" t="str">
        <f>IF('各会計、関係団体の財政状況及び健全化判断比率'!B43="","",'各会計、関係団体の財政状況及び健全化判断比率'!B43)</f>
        <v>市街地再開発事業費</v>
      </c>
      <c r="BH37" s="618"/>
      <c r="BI37" s="618"/>
      <c r="BJ37" s="618"/>
      <c r="BK37" s="618"/>
      <c r="BL37" s="618"/>
      <c r="BM37" s="618"/>
      <c r="BN37" s="618"/>
      <c r="BO37" s="618"/>
      <c r="BP37" s="618"/>
      <c r="BQ37" s="618"/>
      <c r="BR37" s="618"/>
      <c r="BS37" s="618"/>
      <c r="BT37" s="618"/>
      <c r="BU37" s="618"/>
      <c r="BV37" s="213"/>
      <c r="BW37" s="617">
        <f t="shared" si="2"/>
        <v>24</v>
      </c>
      <c r="BX37" s="617"/>
      <c r="BY37" s="618" t="str">
        <f>IF('各会計、関係団体の財政状況及び健全化判断比率'!B71="","",'各会計、関係団体の財政状況及び健全化判断比率'!B71)</f>
        <v>関西広域連合</v>
      </c>
      <c r="BZ37" s="618"/>
      <c r="CA37" s="618"/>
      <c r="CB37" s="618"/>
      <c r="CC37" s="618"/>
      <c r="CD37" s="618"/>
      <c r="CE37" s="618"/>
      <c r="CF37" s="618"/>
      <c r="CG37" s="618"/>
      <c r="CH37" s="618"/>
      <c r="CI37" s="618"/>
      <c r="CJ37" s="618"/>
      <c r="CK37" s="618"/>
      <c r="CL37" s="618"/>
      <c r="CM37" s="618"/>
      <c r="CN37" s="213"/>
      <c r="CO37" s="617">
        <f t="shared" si="3"/>
        <v>28</v>
      </c>
      <c r="CP37" s="617"/>
      <c r="CQ37" s="618" t="str">
        <f>IF('各会計、関係団体の財政状況及び健全化判断比率'!BS10="","",'各会計、関係団体の財政状況及び健全化判断比率'!BS10)</f>
        <v>神戸都市振興サービス(株)</v>
      </c>
      <c r="CR37" s="618"/>
      <c r="CS37" s="618"/>
      <c r="CT37" s="618"/>
      <c r="CU37" s="618"/>
      <c r="CV37" s="618"/>
      <c r="CW37" s="618"/>
      <c r="CX37" s="618"/>
      <c r="CY37" s="618"/>
      <c r="CZ37" s="618"/>
      <c r="DA37" s="618"/>
      <c r="DB37" s="618"/>
      <c r="DC37" s="618"/>
      <c r="DD37" s="618"/>
      <c r="DE37" s="618"/>
      <c r="DF37" s="210"/>
      <c r="DG37" s="619" t="str">
        <f>IF('各会計、関係団体の財政状況及び健全化判断比率'!BR10="","",'各会計、関係団体の財政状況及び健全化判断比率'!BR10)</f>
        <v/>
      </c>
      <c r="DH37" s="619"/>
      <c r="DI37" s="217"/>
      <c r="DJ37" s="185"/>
      <c r="DK37" s="185"/>
      <c r="DL37" s="185"/>
      <c r="DM37" s="185"/>
      <c r="DN37" s="185"/>
      <c r="DO37" s="185"/>
    </row>
    <row r="38" spans="1:119" ht="32.25" customHeight="1" x14ac:dyDescent="0.2">
      <c r="A38" s="186"/>
      <c r="B38" s="212"/>
      <c r="C38" s="617" t="str">
        <f t="shared" ref="C38:C43" si="5">IF(E38="","",C37+1)</f>
        <v/>
      </c>
      <c r="D38" s="617"/>
      <c r="E38" s="618" t="str">
        <f>IF('各会計、関係団体の財政状況及び健全化判断比率'!B11="","",'各会計、関係団体の財政状況及び健全化判断比率'!B11)</f>
        <v/>
      </c>
      <c r="F38" s="618"/>
      <c r="G38" s="618"/>
      <c r="H38" s="618"/>
      <c r="I38" s="618"/>
      <c r="J38" s="618"/>
      <c r="K38" s="618"/>
      <c r="L38" s="618"/>
      <c r="M38" s="618"/>
      <c r="N38" s="618"/>
      <c r="O38" s="618"/>
      <c r="P38" s="618"/>
      <c r="Q38" s="618"/>
      <c r="R38" s="618"/>
      <c r="S38" s="618"/>
      <c r="T38" s="213"/>
      <c r="U38" s="617">
        <f t="shared" si="4"/>
        <v>9</v>
      </c>
      <c r="V38" s="617"/>
      <c r="W38" s="618" t="str">
        <f>IF('各会計、関係団体の財政状況及び健全化判断比率'!B32="","",'各会計、関係団体の財政状況及び健全化判断比率'!B32)</f>
        <v>後期高齢者医療事業費</v>
      </c>
      <c r="X38" s="618"/>
      <c r="Y38" s="618"/>
      <c r="Z38" s="618"/>
      <c r="AA38" s="618"/>
      <c r="AB38" s="618"/>
      <c r="AC38" s="618"/>
      <c r="AD38" s="618"/>
      <c r="AE38" s="618"/>
      <c r="AF38" s="618"/>
      <c r="AG38" s="618"/>
      <c r="AH38" s="618"/>
      <c r="AI38" s="618"/>
      <c r="AJ38" s="618"/>
      <c r="AK38" s="618"/>
      <c r="AL38" s="213"/>
      <c r="AM38" s="617">
        <f t="shared" si="0"/>
        <v>14</v>
      </c>
      <c r="AN38" s="617"/>
      <c r="AO38" s="618" t="str">
        <f>IF('各会計、関係団体の財政状況及び健全化判断比率'!B37="","",'各会計、関係団体の財政状況及び健全化判断比率'!B37)</f>
        <v>水道事業会計</v>
      </c>
      <c r="AP38" s="618"/>
      <c r="AQ38" s="618"/>
      <c r="AR38" s="618"/>
      <c r="AS38" s="618"/>
      <c r="AT38" s="618"/>
      <c r="AU38" s="618"/>
      <c r="AV38" s="618"/>
      <c r="AW38" s="618"/>
      <c r="AX38" s="618"/>
      <c r="AY38" s="618"/>
      <c r="AZ38" s="618"/>
      <c r="BA38" s="618"/>
      <c r="BB38" s="618"/>
      <c r="BC38" s="618"/>
      <c r="BD38" s="213"/>
      <c r="BE38" s="617" t="str">
        <f t="shared" si="1"/>
        <v/>
      </c>
      <c r="BF38" s="617"/>
      <c r="BG38" s="618"/>
      <c r="BH38" s="618"/>
      <c r="BI38" s="618"/>
      <c r="BJ38" s="618"/>
      <c r="BK38" s="618"/>
      <c r="BL38" s="618"/>
      <c r="BM38" s="618"/>
      <c r="BN38" s="618"/>
      <c r="BO38" s="618"/>
      <c r="BP38" s="618"/>
      <c r="BQ38" s="618"/>
      <c r="BR38" s="618"/>
      <c r="BS38" s="618"/>
      <c r="BT38" s="618"/>
      <c r="BU38" s="618"/>
      <c r="BV38" s="213"/>
      <c r="BW38" s="617" t="str">
        <f t="shared" si="2"/>
        <v/>
      </c>
      <c r="BX38" s="617"/>
      <c r="BY38" s="618" t="str">
        <f>IF('各会計、関係団体の財政状況及び健全化判断比率'!B72="","",'各会計、関係団体の財政状況及び健全化判断比率'!B72)</f>
        <v/>
      </c>
      <c r="BZ38" s="618"/>
      <c r="CA38" s="618"/>
      <c r="CB38" s="618"/>
      <c r="CC38" s="618"/>
      <c r="CD38" s="618"/>
      <c r="CE38" s="618"/>
      <c r="CF38" s="618"/>
      <c r="CG38" s="618"/>
      <c r="CH38" s="618"/>
      <c r="CI38" s="618"/>
      <c r="CJ38" s="618"/>
      <c r="CK38" s="618"/>
      <c r="CL38" s="618"/>
      <c r="CM38" s="618"/>
      <c r="CN38" s="213"/>
      <c r="CO38" s="617">
        <f t="shared" si="3"/>
        <v>29</v>
      </c>
      <c r="CP38" s="617"/>
      <c r="CQ38" s="618" t="str">
        <f>IF('各会計、関係団体の財政状況及び健全化判断比率'!BS11="","",'各会計、関係団体の財政状況及び健全化判断比率'!BS11)</f>
        <v>(公財)阪神・淡路大震災復興基金</v>
      </c>
      <c r="CR38" s="618"/>
      <c r="CS38" s="618"/>
      <c r="CT38" s="618"/>
      <c r="CU38" s="618"/>
      <c r="CV38" s="618"/>
      <c r="CW38" s="618"/>
      <c r="CX38" s="618"/>
      <c r="CY38" s="618"/>
      <c r="CZ38" s="618"/>
      <c r="DA38" s="618"/>
      <c r="DB38" s="618"/>
      <c r="DC38" s="618"/>
      <c r="DD38" s="618"/>
      <c r="DE38" s="618"/>
      <c r="DF38" s="210"/>
      <c r="DG38" s="619" t="str">
        <f>IF('各会計、関係団体の財政状況及び健全化判断比率'!BR11="","",'各会計、関係団体の財政状況及び健全化判断比率'!BR11)</f>
        <v/>
      </c>
      <c r="DH38" s="619"/>
      <c r="DI38" s="217"/>
      <c r="DJ38" s="185"/>
      <c r="DK38" s="185"/>
      <c r="DL38" s="185"/>
      <c r="DM38" s="185"/>
      <c r="DN38" s="185"/>
      <c r="DO38" s="185"/>
    </row>
    <row r="39" spans="1:119" ht="32.25" customHeight="1" x14ac:dyDescent="0.2">
      <c r="A39" s="186"/>
      <c r="B39" s="212"/>
      <c r="C39" s="617" t="str">
        <f t="shared" si="5"/>
        <v/>
      </c>
      <c r="D39" s="617"/>
      <c r="E39" s="618" t="str">
        <f>IF('各会計、関係団体の財政状況及び健全化判断比率'!B12="","",'各会計、関係団体の財政状況及び健全化判断比率'!B12)</f>
        <v/>
      </c>
      <c r="F39" s="618"/>
      <c r="G39" s="618"/>
      <c r="H39" s="618"/>
      <c r="I39" s="618"/>
      <c r="J39" s="618"/>
      <c r="K39" s="618"/>
      <c r="L39" s="618"/>
      <c r="M39" s="618"/>
      <c r="N39" s="618"/>
      <c r="O39" s="618"/>
      <c r="P39" s="618"/>
      <c r="Q39" s="618"/>
      <c r="R39" s="618"/>
      <c r="S39" s="618"/>
      <c r="T39" s="213"/>
      <c r="U39" s="617" t="str">
        <f t="shared" si="4"/>
        <v/>
      </c>
      <c r="V39" s="617"/>
      <c r="W39" s="618"/>
      <c r="X39" s="618"/>
      <c r="Y39" s="618"/>
      <c r="Z39" s="618"/>
      <c r="AA39" s="618"/>
      <c r="AB39" s="618"/>
      <c r="AC39" s="618"/>
      <c r="AD39" s="618"/>
      <c r="AE39" s="618"/>
      <c r="AF39" s="618"/>
      <c r="AG39" s="618"/>
      <c r="AH39" s="618"/>
      <c r="AI39" s="618"/>
      <c r="AJ39" s="618"/>
      <c r="AK39" s="618"/>
      <c r="AL39" s="213"/>
      <c r="AM39" s="617">
        <f t="shared" si="0"/>
        <v>15</v>
      </c>
      <c r="AN39" s="617"/>
      <c r="AO39" s="618" t="str">
        <f>IF('各会計、関係団体の財政状況及び健全化判断比率'!B38="","",'各会計、関係団体の財政状況及び健全化判断比率'!B38)</f>
        <v>工業用水道事業会計</v>
      </c>
      <c r="AP39" s="618"/>
      <c r="AQ39" s="618"/>
      <c r="AR39" s="618"/>
      <c r="AS39" s="618"/>
      <c r="AT39" s="618"/>
      <c r="AU39" s="618"/>
      <c r="AV39" s="618"/>
      <c r="AW39" s="618"/>
      <c r="AX39" s="618"/>
      <c r="AY39" s="618"/>
      <c r="AZ39" s="618"/>
      <c r="BA39" s="618"/>
      <c r="BB39" s="618"/>
      <c r="BC39" s="618"/>
      <c r="BD39" s="213"/>
      <c r="BE39" s="617" t="str">
        <f t="shared" si="1"/>
        <v/>
      </c>
      <c r="BF39" s="617"/>
      <c r="BG39" s="618"/>
      <c r="BH39" s="618"/>
      <c r="BI39" s="618"/>
      <c r="BJ39" s="618"/>
      <c r="BK39" s="618"/>
      <c r="BL39" s="618"/>
      <c r="BM39" s="618"/>
      <c r="BN39" s="618"/>
      <c r="BO39" s="618"/>
      <c r="BP39" s="618"/>
      <c r="BQ39" s="618"/>
      <c r="BR39" s="618"/>
      <c r="BS39" s="618"/>
      <c r="BT39" s="618"/>
      <c r="BU39" s="618"/>
      <c r="BV39" s="213"/>
      <c r="BW39" s="617" t="str">
        <f t="shared" si="2"/>
        <v/>
      </c>
      <c r="BX39" s="617"/>
      <c r="BY39" s="618" t="str">
        <f>IF('各会計、関係団体の財政状況及び健全化判断比率'!B73="","",'各会計、関係団体の財政状況及び健全化判断比率'!B73)</f>
        <v/>
      </c>
      <c r="BZ39" s="618"/>
      <c r="CA39" s="618"/>
      <c r="CB39" s="618"/>
      <c r="CC39" s="618"/>
      <c r="CD39" s="618"/>
      <c r="CE39" s="618"/>
      <c r="CF39" s="618"/>
      <c r="CG39" s="618"/>
      <c r="CH39" s="618"/>
      <c r="CI39" s="618"/>
      <c r="CJ39" s="618"/>
      <c r="CK39" s="618"/>
      <c r="CL39" s="618"/>
      <c r="CM39" s="618"/>
      <c r="CN39" s="213"/>
      <c r="CO39" s="617">
        <f t="shared" si="3"/>
        <v>30</v>
      </c>
      <c r="CP39" s="617"/>
      <c r="CQ39" s="618" t="str">
        <f>IF('各会計、関係団体の財政状況及び健全化判断比率'!BS12="","",'各会計、関係団体の財政状況及び健全化判断比率'!BS12)</f>
        <v>公立大学法人神戸市外国語大学</v>
      </c>
      <c r="CR39" s="618"/>
      <c r="CS39" s="618"/>
      <c r="CT39" s="618"/>
      <c r="CU39" s="618"/>
      <c r="CV39" s="618"/>
      <c r="CW39" s="618"/>
      <c r="CX39" s="618"/>
      <c r="CY39" s="618"/>
      <c r="CZ39" s="618"/>
      <c r="DA39" s="618"/>
      <c r="DB39" s="618"/>
      <c r="DC39" s="618"/>
      <c r="DD39" s="618"/>
      <c r="DE39" s="618"/>
      <c r="DF39" s="210"/>
      <c r="DG39" s="619" t="str">
        <f>IF('各会計、関係団体の財政状況及び健全化判断比率'!BR12="","",'各会計、関係団体の財政状況及び健全化判断比率'!BR12)</f>
        <v/>
      </c>
      <c r="DH39" s="619"/>
      <c r="DI39" s="217"/>
      <c r="DJ39" s="185"/>
      <c r="DK39" s="185"/>
      <c r="DL39" s="185"/>
      <c r="DM39" s="185"/>
      <c r="DN39" s="185"/>
      <c r="DO39" s="185"/>
    </row>
    <row r="40" spans="1:119" ht="32.25" customHeight="1" x14ac:dyDescent="0.2">
      <c r="A40" s="186"/>
      <c r="B40" s="212"/>
      <c r="C40" s="617" t="str">
        <f t="shared" si="5"/>
        <v/>
      </c>
      <c r="D40" s="617"/>
      <c r="E40" s="618" t="str">
        <f>IF('各会計、関係団体の財政状況及び健全化判断比率'!B13="","",'各会計、関係団体の財政状況及び健全化判断比率'!B13)</f>
        <v/>
      </c>
      <c r="F40" s="618"/>
      <c r="G40" s="618"/>
      <c r="H40" s="618"/>
      <c r="I40" s="618"/>
      <c r="J40" s="618"/>
      <c r="K40" s="618"/>
      <c r="L40" s="618"/>
      <c r="M40" s="618"/>
      <c r="N40" s="618"/>
      <c r="O40" s="618"/>
      <c r="P40" s="618"/>
      <c r="Q40" s="618"/>
      <c r="R40" s="618"/>
      <c r="S40" s="618"/>
      <c r="T40" s="213"/>
      <c r="U40" s="617" t="str">
        <f t="shared" si="4"/>
        <v/>
      </c>
      <c r="V40" s="617"/>
      <c r="W40" s="618"/>
      <c r="X40" s="618"/>
      <c r="Y40" s="618"/>
      <c r="Z40" s="618"/>
      <c r="AA40" s="618"/>
      <c r="AB40" s="618"/>
      <c r="AC40" s="618"/>
      <c r="AD40" s="618"/>
      <c r="AE40" s="618"/>
      <c r="AF40" s="618"/>
      <c r="AG40" s="618"/>
      <c r="AH40" s="618"/>
      <c r="AI40" s="618"/>
      <c r="AJ40" s="618"/>
      <c r="AK40" s="618"/>
      <c r="AL40" s="213"/>
      <c r="AM40" s="617">
        <f t="shared" si="0"/>
        <v>16</v>
      </c>
      <c r="AN40" s="617"/>
      <c r="AO40" s="618" t="str">
        <f>IF('各会計、関係団体の財政状況及び健全化判断比率'!B39="","",'各会計、関係団体の財政状況及び健全化判断比率'!B39)</f>
        <v>新都市整備事業会計</v>
      </c>
      <c r="AP40" s="618"/>
      <c r="AQ40" s="618"/>
      <c r="AR40" s="618"/>
      <c r="AS40" s="618"/>
      <c r="AT40" s="618"/>
      <c r="AU40" s="618"/>
      <c r="AV40" s="618"/>
      <c r="AW40" s="618"/>
      <c r="AX40" s="618"/>
      <c r="AY40" s="618"/>
      <c r="AZ40" s="618"/>
      <c r="BA40" s="618"/>
      <c r="BB40" s="618"/>
      <c r="BC40" s="618"/>
      <c r="BD40" s="213"/>
      <c r="BE40" s="617" t="str">
        <f t="shared" si="1"/>
        <v/>
      </c>
      <c r="BF40" s="617"/>
      <c r="BG40" s="618"/>
      <c r="BH40" s="618"/>
      <c r="BI40" s="618"/>
      <c r="BJ40" s="618"/>
      <c r="BK40" s="618"/>
      <c r="BL40" s="618"/>
      <c r="BM40" s="618"/>
      <c r="BN40" s="618"/>
      <c r="BO40" s="618"/>
      <c r="BP40" s="618"/>
      <c r="BQ40" s="618"/>
      <c r="BR40" s="618"/>
      <c r="BS40" s="618"/>
      <c r="BT40" s="618"/>
      <c r="BU40" s="618"/>
      <c r="BV40" s="213"/>
      <c r="BW40" s="617" t="str">
        <f t="shared" si="2"/>
        <v/>
      </c>
      <c r="BX40" s="617"/>
      <c r="BY40" s="618" t="str">
        <f>IF('各会計、関係団体の財政状況及び健全化判断比率'!B74="","",'各会計、関係団体の財政状況及び健全化判断比率'!B74)</f>
        <v/>
      </c>
      <c r="BZ40" s="618"/>
      <c r="CA40" s="618"/>
      <c r="CB40" s="618"/>
      <c r="CC40" s="618"/>
      <c r="CD40" s="618"/>
      <c r="CE40" s="618"/>
      <c r="CF40" s="618"/>
      <c r="CG40" s="618"/>
      <c r="CH40" s="618"/>
      <c r="CI40" s="618"/>
      <c r="CJ40" s="618"/>
      <c r="CK40" s="618"/>
      <c r="CL40" s="618"/>
      <c r="CM40" s="618"/>
      <c r="CN40" s="213"/>
      <c r="CO40" s="617">
        <f t="shared" si="3"/>
        <v>31</v>
      </c>
      <c r="CP40" s="617"/>
      <c r="CQ40" s="618" t="str">
        <f>IF('各会計、関係団体の財政状況及び健全化判断比率'!BS13="","",'各会計、関係団体の財政状況及び健全化判断比率'!BS13)</f>
        <v>(公財)神戸いきいき勤労財団</v>
      </c>
      <c r="CR40" s="618"/>
      <c r="CS40" s="618"/>
      <c r="CT40" s="618"/>
      <c r="CU40" s="618"/>
      <c r="CV40" s="618"/>
      <c r="CW40" s="618"/>
      <c r="CX40" s="618"/>
      <c r="CY40" s="618"/>
      <c r="CZ40" s="618"/>
      <c r="DA40" s="618"/>
      <c r="DB40" s="618"/>
      <c r="DC40" s="618"/>
      <c r="DD40" s="618"/>
      <c r="DE40" s="618"/>
      <c r="DF40" s="210"/>
      <c r="DG40" s="619" t="str">
        <f>IF('各会計、関係団体の財政状況及び健全化判断比率'!BR13="","",'各会計、関係団体の財政状況及び健全化判断比率'!BR13)</f>
        <v/>
      </c>
      <c r="DH40" s="619"/>
      <c r="DI40" s="217"/>
      <c r="DJ40" s="185"/>
      <c r="DK40" s="185"/>
      <c r="DL40" s="185"/>
      <c r="DM40" s="185"/>
      <c r="DN40" s="185"/>
      <c r="DO40" s="185"/>
    </row>
    <row r="41" spans="1:119" ht="32.25" customHeight="1" x14ac:dyDescent="0.2">
      <c r="A41" s="186"/>
      <c r="B41" s="212"/>
      <c r="C41" s="617" t="str">
        <f t="shared" si="5"/>
        <v/>
      </c>
      <c r="D41" s="617"/>
      <c r="E41" s="618" t="str">
        <f>IF('各会計、関係団体の財政状況及び健全化判断比率'!B14="","",'各会計、関係団体の財政状況及び健全化判断比率'!B14)</f>
        <v/>
      </c>
      <c r="F41" s="618"/>
      <c r="G41" s="618"/>
      <c r="H41" s="618"/>
      <c r="I41" s="618"/>
      <c r="J41" s="618"/>
      <c r="K41" s="618"/>
      <c r="L41" s="618"/>
      <c r="M41" s="618"/>
      <c r="N41" s="618"/>
      <c r="O41" s="618"/>
      <c r="P41" s="618"/>
      <c r="Q41" s="618"/>
      <c r="R41" s="618"/>
      <c r="S41" s="618"/>
      <c r="T41" s="213"/>
      <c r="U41" s="617" t="str">
        <f t="shared" si="4"/>
        <v/>
      </c>
      <c r="V41" s="617"/>
      <c r="W41" s="618"/>
      <c r="X41" s="618"/>
      <c r="Y41" s="618"/>
      <c r="Z41" s="618"/>
      <c r="AA41" s="618"/>
      <c r="AB41" s="618"/>
      <c r="AC41" s="618"/>
      <c r="AD41" s="618"/>
      <c r="AE41" s="618"/>
      <c r="AF41" s="618"/>
      <c r="AG41" s="618"/>
      <c r="AH41" s="618"/>
      <c r="AI41" s="618"/>
      <c r="AJ41" s="618"/>
      <c r="AK41" s="618"/>
      <c r="AL41" s="213"/>
      <c r="AM41" s="617" t="str">
        <f t="shared" si="0"/>
        <v/>
      </c>
      <c r="AN41" s="617"/>
      <c r="AO41" s="618"/>
      <c r="AP41" s="618"/>
      <c r="AQ41" s="618"/>
      <c r="AR41" s="618"/>
      <c r="AS41" s="618"/>
      <c r="AT41" s="618"/>
      <c r="AU41" s="618"/>
      <c r="AV41" s="618"/>
      <c r="AW41" s="618"/>
      <c r="AX41" s="618"/>
      <c r="AY41" s="618"/>
      <c r="AZ41" s="618"/>
      <c r="BA41" s="618"/>
      <c r="BB41" s="618"/>
      <c r="BC41" s="618"/>
      <c r="BD41" s="213"/>
      <c r="BE41" s="617" t="str">
        <f t="shared" si="1"/>
        <v/>
      </c>
      <c r="BF41" s="617"/>
      <c r="BG41" s="618"/>
      <c r="BH41" s="618"/>
      <c r="BI41" s="618"/>
      <c r="BJ41" s="618"/>
      <c r="BK41" s="618"/>
      <c r="BL41" s="618"/>
      <c r="BM41" s="618"/>
      <c r="BN41" s="618"/>
      <c r="BO41" s="618"/>
      <c r="BP41" s="618"/>
      <c r="BQ41" s="618"/>
      <c r="BR41" s="618"/>
      <c r="BS41" s="618"/>
      <c r="BT41" s="618"/>
      <c r="BU41" s="618"/>
      <c r="BV41" s="213"/>
      <c r="BW41" s="617" t="str">
        <f t="shared" si="2"/>
        <v/>
      </c>
      <c r="BX41" s="617"/>
      <c r="BY41" s="618" t="str">
        <f>IF('各会計、関係団体の財政状況及び健全化判断比率'!B75="","",'各会計、関係団体の財政状況及び健全化判断比率'!B75)</f>
        <v/>
      </c>
      <c r="BZ41" s="618"/>
      <c r="CA41" s="618"/>
      <c r="CB41" s="618"/>
      <c r="CC41" s="618"/>
      <c r="CD41" s="618"/>
      <c r="CE41" s="618"/>
      <c r="CF41" s="618"/>
      <c r="CG41" s="618"/>
      <c r="CH41" s="618"/>
      <c r="CI41" s="618"/>
      <c r="CJ41" s="618"/>
      <c r="CK41" s="618"/>
      <c r="CL41" s="618"/>
      <c r="CM41" s="618"/>
      <c r="CN41" s="213"/>
      <c r="CO41" s="617">
        <f t="shared" si="3"/>
        <v>32</v>
      </c>
      <c r="CP41" s="617"/>
      <c r="CQ41" s="618" t="str">
        <f>IF('各会計、関係団体の財政状況及び健全化判断比率'!BS14="","",'各会計、関係団体の財政状況及び健全化判断比率'!BS14)</f>
        <v>(公財)神戸市民文化振興財団</v>
      </c>
      <c r="CR41" s="618"/>
      <c r="CS41" s="618"/>
      <c r="CT41" s="618"/>
      <c r="CU41" s="618"/>
      <c r="CV41" s="618"/>
      <c r="CW41" s="618"/>
      <c r="CX41" s="618"/>
      <c r="CY41" s="618"/>
      <c r="CZ41" s="618"/>
      <c r="DA41" s="618"/>
      <c r="DB41" s="618"/>
      <c r="DC41" s="618"/>
      <c r="DD41" s="618"/>
      <c r="DE41" s="618"/>
      <c r="DF41" s="210"/>
      <c r="DG41" s="619" t="str">
        <f>IF('各会計、関係団体の財政状況及び健全化判断比率'!BR14="","",'各会計、関係団体の財政状況及び健全化判断比率'!BR14)</f>
        <v/>
      </c>
      <c r="DH41" s="619"/>
      <c r="DI41" s="217"/>
      <c r="DJ41" s="185"/>
      <c r="DK41" s="185"/>
      <c r="DL41" s="185"/>
      <c r="DM41" s="185"/>
      <c r="DN41" s="185"/>
      <c r="DO41" s="185"/>
    </row>
    <row r="42" spans="1:119" ht="32.25" customHeight="1" x14ac:dyDescent="0.2">
      <c r="A42" s="185"/>
      <c r="B42" s="212"/>
      <c r="C42" s="617" t="str">
        <f t="shared" si="5"/>
        <v/>
      </c>
      <c r="D42" s="617"/>
      <c r="E42" s="618" t="str">
        <f>IF('各会計、関係団体の財政状況及び健全化判断比率'!B15="","",'各会計、関係団体の財政状況及び健全化判断比率'!B15)</f>
        <v/>
      </c>
      <c r="F42" s="618"/>
      <c r="G42" s="618"/>
      <c r="H42" s="618"/>
      <c r="I42" s="618"/>
      <c r="J42" s="618"/>
      <c r="K42" s="618"/>
      <c r="L42" s="618"/>
      <c r="M42" s="618"/>
      <c r="N42" s="618"/>
      <c r="O42" s="618"/>
      <c r="P42" s="618"/>
      <c r="Q42" s="618"/>
      <c r="R42" s="618"/>
      <c r="S42" s="618"/>
      <c r="T42" s="213"/>
      <c r="U42" s="617" t="str">
        <f t="shared" si="4"/>
        <v/>
      </c>
      <c r="V42" s="617"/>
      <c r="W42" s="618"/>
      <c r="X42" s="618"/>
      <c r="Y42" s="618"/>
      <c r="Z42" s="618"/>
      <c r="AA42" s="618"/>
      <c r="AB42" s="618"/>
      <c r="AC42" s="618"/>
      <c r="AD42" s="618"/>
      <c r="AE42" s="618"/>
      <c r="AF42" s="618"/>
      <c r="AG42" s="618"/>
      <c r="AH42" s="618"/>
      <c r="AI42" s="618"/>
      <c r="AJ42" s="618"/>
      <c r="AK42" s="618"/>
      <c r="AL42" s="213"/>
      <c r="AM42" s="617" t="str">
        <f t="shared" si="0"/>
        <v/>
      </c>
      <c r="AN42" s="617"/>
      <c r="AO42" s="618"/>
      <c r="AP42" s="618"/>
      <c r="AQ42" s="618"/>
      <c r="AR42" s="618"/>
      <c r="AS42" s="618"/>
      <c r="AT42" s="618"/>
      <c r="AU42" s="618"/>
      <c r="AV42" s="618"/>
      <c r="AW42" s="618"/>
      <c r="AX42" s="618"/>
      <c r="AY42" s="618"/>
      <c r="AZ42" s="618"/>
      <c r="BA42" s="618"/>
      <c r="BB42" s="618"/>
      <c r="BC42" s="618"/>
      <c r="BD42" s="213"/>
      <c r="BE42" s="617" t="str">
        <f t="shared" si="1"/>
        <v/>
      </c>
      <c r="BF42" s="617"/>
      <c r="BG42" s="618"/>
      <c r="BH42" s="618"/>
      <c r="BI42" s="618"/>
      <c r="BJ42" s="618"/>
      <c r="BK42" s="618"/>
      <c r="BL42" s="618"/>
      <c r="BM42" s="618"/>
      <c r="BN42" s="618"/>
      <c r="BO42" s="618"/>
      <c r="BP42" s="618"/>
      <c r="BQ42" s="618"/>
      <c r="BR42" s="618"/>
      <c r="BS42" s="618"/>
      <c r="BT42" s="618"/>
      <c r="BU42" s="618"/>
      <c r="BV42" s="213"/>
      <c r="BW42" s="617" t="str">
        <f t="shared" si="2"/>
        <v/>
      </c>
      <c r="BX42" s="617"/>
      <c r="BY42" s="618" t="str">
        <f>IF('各会計、関係団体の財政状況及び健全化判断比率'!B76="","",'各会計、関係団体の財政状況及び健全化判断比率'!B76)</f>
        <v/>
      </c>
      <c r="BZ42" s="618"/>
      <c r="CA42" s="618"/>
      <c r="CB42" s="618"/>
      <c r="CC42" s="618"/>
      <c r="CD42" s="618"/>
      <c r="CE42" s="618"/>
      <c r="CF42" s="618"/>
      <c r="CG42" s="618"/>
      <c r="CH42" s="618"/>
      <c r="CI42" s="618"/>
      <c r="CJ42" s="618"/>
      <c r="CK42" s="618"/>
      <c r="CL42" s="618"/>
      <c r="CM42" s="618"/>
      <c r="CN42" s="213"/>
      <c r="CO42" s="617">
        <f t="shared" si="3"/>
        <v>33</v>
      </c>
      <c r="CP42" s="617"/>
      <c r="CQ42" s="618" t="str">
        <f>IF('各会計、関係団体の財政状況及び健全化判断比率'!BS15="","",'各会計、関係団体の財政状況及び健全化判断比率'!BS15)</f>
        <v>(公財)こうべ市民福祉振興協会</v>
      </c>
      <c r="CR42" s="618"/>
      <c r="CS42" s="618"/>
      <c r="CT42" s="618"/>
      <c r="CU42" s="618"/>
      <c r="CV42" s="618"/>
      <c r="CW42" s="618"/>
      <c r="CX42" s="618"/>
      <c r="CY42" s="618"/>
      <c r="CZ42" s="618"/>
      <c r="DA42" s="618"/>
      <c r="DB42" s="618"/>
      <c r="DC42" s="618"/>
      <c r="DD42" s="618"/>
      <c r="DE42" s="618"/>
      <c r="DF42" s="210"/>
      <c r="DG42" s="619" t="str">
        <f>IF('各会計、関係団体の財政状況及び健全化判断比率'!BR15="","",'各会計、関係団体の財政状況及び健全化判断比率'!BR15)</f>
        <v/>
      </c>
      <c r="DH42" s="619"/>
      <c r="DI42" s="217"/>
      <c r="DJ42" s="185"/>
      <c r="DK42" s="185"/>
      <c r="DL42" s="185"/>
      <c r="DM42" s="185"/>
      <c r="DN42" s="185"/>
      <c r="DO42" s="185"/>
    </row>
    <row r="43" spans="1:119" ht="32.25" customHeight="1" x14ac:dyDescent="0.2">
      <c r="A43" s="185"/>
      <c r="B43" s="212"/>
      <c r="C43" s="617" t="str">
        <f t="shared" si="5"/>
        <v/>
      </c>
      <c r="D43" s="617"/>
      <c r="E43" s="618" t="str">
        <f>IF('各会計、関係団体の財政状況及び健全化判断比率'!B16="","",'各会計、関係団体の財政状況及び健全化判断比率'!B16)</f>
        <v/>
      </c>
      <c r="F43" s="618"/>
      <c r="G43" s="618"/>
      <c r="H43" s="618"/>
      <c r="I43" s="618"/>
      <c r="J43" s="618"/>
      <c r="K43" s="618"/>
      <c r="L43" s="618"/>
      <c r="M43" s="618"/>
      <c r="N43" s="618"/>
      <c r="O43" s="618"/>
      <c r="P43" s="618"/>
      <c r="Q43" s="618"/>
      <c r="R43" s="618"/>
      <c r="S43" s="618"/>
      <c r="T43" s="213"/>
      <c r="U43" s="617" t="str">
        <f t="shared" si="4"/>
        <v/>
      </c>
      <c r="V43" s="617"/>
      <c r="W43" s="618"/>
      <c r="X43" s="618"/>
      <c r="Y43" s="618"/>
      <c r="Z43" s="618"/>
      <c r="AA43" s="618"/>
      <c r="AB43" s="618"/>
      <c r="AC43" s="618"/>
      <c r="AD43" s="618"/>
      <c r="AE43" s="618"/>
      <c r="AF43" s="618"/>
      <c r="AG43" s="618"/>
      <c r="AH43" s="618"/>
      <c r="AI43" s="618"/>
      <c r="AJ43" s="618"/>
      <c r="AK43" s="618"/>
      <c r="AL43" s="213"/>
      <c r="AM43" s="617" t="str">
        <f t="shared" si="0"/>
        <v/>
      </c>
      <c r="AN43" s="617"/>
      <c r="AO43" s="618"/>
      <c r="AP43" s="618"/>
      <c r="AQ43" s="618"/>
      <c r="AR43" s="618"/>
      <c r="AS43" s="618"/>
      <c r="AT43" s="618"/>
      <c r="AU43" s="618"/>
      <c r="AV43" s="618"/>
      <c r="AW43" s="618"/>
      <c r="AX43" s="618"/>
      <c r="AY43" s="618"/>
      <c r="AZ43" s="618"/>
      <c r="BA43" s="618"/>
      <c r="BB43" s="618"/>
      <c r="BC43" s="618"/>
      <c r="BD43" s="213"/>
      <c r="BE43" s="617" t="str">
        <f t="shared" si="1"/>
        <v/>
      </c>
      <c r="BF43" s="617"/>
      <c r="BG43" s="618"/>
      <c r="BH43" s="618"/>
      <c r="BI43" s="618"/>
      <c r="BJ43" s="618"/>
      <c r="BK43" s="618"/>
      <c r="BL43" s="618"/>
      <c r="BM43" s="618"/>
      <c r="BN43" s="618"/>
      <c r="BO43" s="618"/>
      <c r="BP43" s="618"/>
      <c r="BQ43" s="618"/>
      <c r="BR43" s="618"/>
      <c r="BS43" s="618"/>
      <c r="BT43" s="618"/>
      <c r="BU43" s="618"/>
      <c r="BV43" s="213"/>
      <c r="BW43" s="617" t="str">
        <f t="shared" si="2"/>
        <v/>
      </c>
      <c r="BX43" s="617"/>
      <c r="BY43" s="618" t="str">
        <f>IF('各会計、関係団体の財政状況及び健全化判断比率'!B77="","",'各会計、関係団体の財政状況及び健全化判断比率'!B77)</f>
        <v/>
      </c>
      <c r="BZ43" s="618"/>
      <c r="CA43" s="618"/>
      <c r="CB43" s="618"/>
      <c r="CC43" s="618"/>
      <c r="CD43" s="618"/>
      <c r="CE43" s="618"/>
      <c r="CF43" s="618"/>
      <c r="CG43" s="618"/>
      <c r="CH43" s="618"/>
      <c r="CI43" s="618"/>
      <c r="CJ43" s="618"/>
      <c r="CK43" s="618"/>
      <c r="CL43" s="618"/>
      <c r="CM43" s="618"/>
      <c r="CN43" s="213"/>
      <c r="CO43" s="617">
        <f t="shared" si="3"/>
        <v>34</v>
      </c>
      <c r="CP43" s="617"/>
      <c r="CQ43" s="618" t="str">
        <f>IF('各会計、関係団体の財政状況及び健全化判断比率'!BS16="","",'各会計、関係団体の財政状況及び健全化判断比率'!BS16)</f>
        <v>(独)神戸市民病院機構</v>
      </c>
      <c r="CR43" s="618"/>
      <c r="CS43" s="618"/>
      <c r="CT43" s="618"/>
      <c r="CU43" s="618"/>
      <c r="CV43" s="618"/>
      <c r="CW43" s="618"/>
      <c r="CX43" s="618"/>
      <c r="CY43" s="618"/>
      <c r="CZ43" s="618"/>
      <c r="DA43" s="618"/>
      <c r="DB43" s="618"/>
      <c r="DC43" s="618"/>
      <c r="DD43" s="618"/>
      <c r="DE43" s="618"/>
      <c r="DF43" s="210"/>
      <c r="DG43" s="619" t="str">
        <f>IF('各会計、関係団体の財政状況及び健全化判断比率'!BR16="","",'各会計、関係団体の財政状況及び健全化判断比率'!BR16)</f>
        <v/>
      </c>
      <c r="DH43" s="619"/>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208</v>
      </c>
      <c r="C46" s="185"/>
      <c r="D46" s="185"/>
      <c r="E46" s="185" t="s">
        <v>209</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210</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211</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212</v>
      </c>
    </row>
    <row r="50" spans="5:5" x14ac:dyDescent="0.2">
      <c r="E50" s="187" t="s">
        <v>213</v>
      </c>
    </row>
    <row r="51" spans="5:5" x14ac:dyDescent="0.2">
      <c r="E51" s="187" t="s">
        <v>214</v>
      </c>
    </row>
    <row r="52" spans="5:5" x14ac:dyDescent="0.2">
      <c r="E52" s="187" t="s">
        <v>215</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lkSHRwXtam1OHU6mBElcASpryYMRhYCGvh6iyn4z0d3Dqr83uFnIDJzjdyD22Du7fkcYkZwF0jtcFKvQ0ByNjA==" saltValue="orTIMqp3G53srQzhvmlaX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sqref="A1:A1048576"/>
    </sheetView>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258" t="s">
        <v>559</v>
      </c>
      <c r="D34" s="1258"/>
      <c r="E34" s="1259"/>
      <c r="F34" s="32" t="s">
        <v>560</v>
      </c>
      <c r="G34" s="33" t="s">
        <v>561</v>
      </c>
      <c r="H34" s="33" t="s">
        <v>561</v>
      </c>
      <c r="I34" s="33" t="s">
        <v>562</v>
      </c>
      <c r="J34" s="34" t="s">
        <v>561</v>
      </c>
      <c r="K34" s="22"/>
      <c r="L34" s="22"/>
      <c r="M34" s="22"/>
      <c r="N34" s="22"/>
      <c r="O34" s="22"/>
      <c r="P34" s="22"/>
    </row>
    <row r="35" spans="1:16" ht="39" customHeight="1" x14ac:dyDescent="0.2">
      <c r="A35" s="22"/>
      <c r="B35" s="35"/>
      <c r="C35" s="1252" t="s">
        <v>563</v>
      </c>
      <c r="D35" s="1253"/>
      <c r="E35" s="1254"/>
      <c r="F35" s="36">
        <v>32.99</v>
      </c>
      <c r="G35" s="37">
        <v>30.08</v>
      </c>
      <c r="H35" s="37">
        <v>28.42</v>
      </c>
      <c r="I35" s="37">
        <v>25.74</v>
      </c>
      <c r="J35" s="38">
        <v>25.98</v>
      </c>
      <c r="K35" s="22"/>
      <c r="L35" s="22"/>
      <c r="M35" s="22"/>
      <c r="N35" s="22"/>
      <c r="O35" s="22"/>
      <c r="P35" s="22"/>
    </row>
    <row r="36" spans="1:16" ht="39" customHeight="1" x14ac:dyDescent="0.2">
      <c r="A36" s="22"/>
      <c r="B36" s="35"/>
      <c r="C36" s="1252" t="s">
        <v>564</v>
      </c>
      <c r="D36" s="1253"/>
      <c r="E36" s="1254"/>
      <c r="F36" s="36">
        <v>2.2200000000000002</v>
      </c>
      <c r="G36" s="37">
        <v>3.64</v>
      </c>
      <c r="H36" s="37">
        <v>3.68</v>
      </c>
      <c r="I36" s="37">
        <v>3.25</v>
      </c>
      <c r="J36" s="38">
        <v>7.94</v>
      </c>
      <c r="K36" s="22"/>
      <c r="L36" s="22"/>
      <c r="M36" s="22"/>
      <c r="N36" s="22"/>
      <c r="O36" s="22"/>
      <c r="P36" s="22"/>
    </row>
    <row r="37" spans="1:16" ht="39" customHeight="1" x14ac:dyDescent="0.2">
      <c r="A37" s="22"/>
      <c r="B37" s="35"/>
      <c r="C37" s="1252" t="s">
        <v>565</v>
      </c>
      <c r="D37" s="1253"/>
      <c r="E37" s="1254"/>
      <c r="F37" s="36">
        <v>7.08</v>
      </c>
      <c r="G37" s="37">
        <v>6.65</v>
      </c>
      <c r="H37" s="37">
        <v>6.63</v>
      </c>
      <c r="I37" s="37">
        <v>5.99</v>
      </c>
      <c r="J37" s="38">
        <v>6.12</v>
      </c>
      <c r="K37" s="22"/>
      <c r="L37" s="22"/>
      <c r="M37" s="22"/>
      <c r="N37" s="22"/>
      <c r="O37" s="22"/>
      <c r="P37" s="22"/>
    </row>
    <row r="38" spans="1:16" ht="39" customHeight="1" x14ac:dyDescent="0.2">
      <c r="A38" s="22"/>
      <c r="B38" s="35"/>
      <c r="C38" s="1252" t="s">
        <v>566</v>
      </c>
      <c r="D38" s="1253"/>
      <c r="E38" s="1254"/>
      <c r="F38" s="36">
        <v>4.8899999999999997</v>
      </c>
      <c r="G38" s="37">
        <v>4.49</v>
      </c>
      <c r="H38" s="37">
        <v>4.3099999999999996</v>
      </c>
      <c r="I38" s="37">
        <v>3.29</v>
      </c>
      <c r="J38" s="38">
        <v>3.61</v>
      </c>
      <c r="K38" s="22"/>
      <c r="L38" s="22"/>
      <c r="M38" s="22"/>
      <c r="N38" s="22"/>
      <c r="O38" s="22"/>
      <c r="P38" s="22"/>
    </row>
    <row r="39" spans="1:16" ht="39" customHeight="1" x14ac:dyDescent="0.2">
      <c r="A39" s="22"/>
      <c r="B39" s="35"/>
      <c r="C39" s="1252" t="s">
        <v>567</v>
      </c>
      <c r="D39" s="1253"/>
      <c r="E39" s="1254"/>
      <c r="F39" s="36">
        <v>0</v>
      </c>
      <c r="G39" s="37">
        <v>0</v>
      </c>
      <c r="H39" s="37">
        <v>0</v>
      </c>
      <c r="I39" s="37">
        <v>0.39</v>
      </c>
      <c r="J39" s="38">
        <v>1.06</v>
      </c>
      <c r="K39" s="22"/>
      <c r="L39" s="22"/>
      <c r="M39" s="22"/>
      <c r="N39" s="22"/>
      <c r="O39" s="22"/>
      <c r="P39" s="22"/>
    </row>
    <row r="40" spans="1:16" ht="39" customHeight="1" x14ac:dyDescent="0.2">
      <c r="A40" s="22"/>
      <c r="B40" s="35"/>
      <c r="C40" s="1252" t="s">
        <v>568</v>
      </c>
      <c r="D40" s="1253"/>
      <c r="E40" s="1254"/>
      <c r="F40" s="36">
        <v>0.54</v>
      </c>
      <c r="G40" s="37">
        <v>0.28000000000000003</v>
      </c>
      <c r="H40" s="37">
        <v>0.61</v>
      </c>
      <c r="I40" s="37">
        <v>0.93</v>
      </c>
      <c r="J40" s="38">
        <v>0.47</v>
      </c>
      <c r="K40" s="22"/>
      <c r="L40" s="22"/>
      <c r="M40" s="22"/>
      <c r="N40" s="22"/>
      <c r="O40" s="22"/>
      <c r="P40" s="22"/>
    </row>
    <row r="41" spans="1:16" ht="39" customHeight="1" x14ac:dyDescent="0.2">
      <c r="A41" s="22"/>
      <c r="B41" s="35"/>
      <c r="C41" s="1252" t="s">
        <v>569</v>
      </c>
      <c r="D41" s="1253"/>
      <c r="E41" s="1254"/>
      <c r="F41" s="36">
        <v>0.41</v>
      </c>
      <c r="G41" s="37">
        <v>0.32</v>
      </c>
      <c r="H41" s="37">
        <v>0.23</v>
      </c>
      <c r="I41" s="37">
        <v>0.38</v>
      </c>
      <c r="J41" s="38">
        <v>0.46</v>
      </c>
      <c r="K41" s="22"/>
      <c r="L41" s="22"/>
      <c r="M41" s="22"/>
      <c r="N41" s="22"/>
      <c r="O41" s="22"/>
      <c r="P41" s="22"/>
    </row>
    <row r="42" spans="1:16" ht="39" customHeight="1" x14ac:dyDescent="0.2">
      <c r="A42" s="22"/>
      <c r="B42" s="39"/>
      <c r="C42" s="1252" t="s">
        <v>570</v>
      </c>
      <c r="D42" s="1253"/>
      <c r="E42" s="1254"/>
      <c r="F42" s="36" t="s">
        <v>511</v>
      </c>
      <c r="G42" s="37" t="s">
        <v>511</v>
      </c>
      <c r="H42" s="37" t="s">
        <v>511</v>
      </c>
      <c r="I42" s="37" t="s">
        <v>511</v>
      </c>
      <c r="J42" s="38" t="s">
        <v>511</v>
      </c>
      <c r="K42" s="22"/>
      <c r="L42" s="22"/>
      <c r="M42" s="22"/>
      <c r="N42" s="22"/>
      <c r="O42" s="22"/>
      <c r="P42" s="22"/>
    </row>
    <row r="43" spans="1:16" ht="39" customHeight="1" thickBot="1" x14ac:dyDescent="0.25">
      <c r="A43" s="22"/>
      <c r="B43" s="40"/>
      <c r="C43" s="1255" t="s">
        <v>571</v>
      </c>
      <c r="D43" s="1256"/>
      <c r="E43" s="1257"/>
      <c r="F43" s="41">
        <v>1.19</v>
      </c>
      <c r="G43" s="42">
        <v>0.99</v>
      </c>
      <c r="H43" s="42">
        <v>1.07</v>
      </c>
      <c r="I43" s="42">
        <v>1.04</v>
      </c>
      <c r="J43" s="43">
        <v>0.57999999999999996</v>
      </c>
      <c r="K43" s="22"/>
      <c r="L43" s="22"/>
      <c r="M43" s="22"/>
      <c r="N43" s="22"/>
      <c r="O43" s="22"/>
      <c r="P43" s="22"/>
    </row>
    <row r="44" spans="1:16" ht="39" customHeight="1" x14ac:dyDescent="0.25">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hCQ48I0F3gyinHKUhqjpUSxDnmloaNAVWeU9p4Gz56gFggpoTwO/W5v0m84oMEdCUvwyEo67z+Qm3Fp64npLtQ==" saltValue="SIEEXMl4521oEyJf3gbC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sqref="A1:A1048576"/>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2">
      <c r="A45" s="48"/>
      <c r="B45" s="1260" t="s">
        <v>11</v>
      </c>
      <c r="C45" s="1261"/>
      <c r="D45" s="58"/>
      <c r="E45" s="1266" t="s">
        <v>12</v>
      </c>
      <c r="F45" s="1266"/>
      <c r="G45" s="1266"/>
      <c r="H45" s="1266"/>
      <c r="I45" s="1266"/>
      <c r="J45" s="1267"/>
      <c r="K45" s="59">
        <v>56821</v>
      </c>
      <c r="L45" s="60">
        <v>55199</v>
      </c>
      <c r="M45" s="60">
        <v>55919</v>
      </c>
      <c r="N45" s="60">
        <v>49469</v>
      </c>
      <c r="O45" s="61">
        <v>48267</v>
      </c>
      <c r="P45" s="48"/>
      <c r="Q45" s="48"/>
      <c r="R45" s="48"/>
      <c r="S45" s="48"/>
      <c r="T45" s="48"/>
      <c r="U45" s="48"/>
    </row>
    <row r="46" spans="1:21" ht="30.75" customHeight="1" x14ac:dyDescent="0.2">
      <c r="A46" s="48"/>
      <c r="B46" s="1262"/>
      <c r="C46" s="1263"/>
      <c r="D46" s="62"/>
      <c r="E46" s="1268" t="s">
        <v>13</v>
      </c>
      <c r="F46" s="1268"/>
      <c r="G46" s="1268"/>
      <c r="H46" s="1268"/>
      <c r="I46" s="1268"/>
      <c r="J46" s="1269"/>
      <c r="K46" s="63">
        <v>656</v>
      </c>
      <c r="L46" s="64">
        <v>148</v>
      </c>
      <c r="M46" s="64" t="s">
        <v>511</v>
      </c>
      <c r="N46" s="64" t="s">
        <v>511</v>
      </c>
      <c r="O46" s="65" t="s">
        <v>511</v>
      </c>
      <c r="P46" s="48"/>
      <c r="Q46" s="48"/>
      <c r="R46" s="48"/>
      <c r="S46" s="48"/>
      <c r="T46" s="48"/>
      <c r="U46" s="48"/>
    </row>
    <row r="47" spans="1:21" ht="30.75" customHeight="1" x14ac:dyDescent="0.2">
      <c r="A47" s="48"/>
      <c r="B47" s="1262"/>
      <c r="C47" s="1263"/>
      <c r="D47" s="62"/>
      <c r="E47" s="1268" t="s">
        <v>14</v>
      </c>
      <c r="F47" s="1268"/>
      <c r="G47" s="1268"/>
      <c r="H47" s="1268"/>
      <c r="I47" s="1268"/>
      <c r="J47" s="1269"/>
      <c r="K47" s="63">
        <v>36760</v>
      </c>
      <c r="L47" s="64">
        <v>38279</v>
      </c>
      <c r="M47" s="64">
        <v>39169</v>
      </c>
      <c r="N47" s="64">
        <v>40483</v>
      </c>
      <c r="O47" s="65">
        <v>41708</v>
      </c>
      <c r="P47" s="48"/>
      <c r="Q47" s="48"/>
      <c r="R47" s="48"/>
      <c r="S47" s="48"/>
      <c r="T47" s="48"/>
      <c r="U47" s="48"/>
    </row>
    <row r="48" spans="1:21" ht="30.75" customHeight="1" x14ac:dyDescent="0.2">
      <c r="A48" s="48"/>
      <c r="B48" s="1262"/>
      <c r="C48" s="1263"/>
      <c r="D48" s="62"/>
      <c r="E48" s="1268" t="s">
        <v>15</v>
      </c>
      <c r="F48" s="1268"/>
      <c r="G48" s="1268"/>
      <c r="H48" s="1268"/>
      <c r="I48" s="1268"/>
      <c r="J48" s="1269"/>
      <c r="K48" s="63">
        <v>17447</v>
      </c>
      <c r="L48" s="64">
        <v>21769</v>
      </c>
      <c r="M48" s="64">
        <v>20375</v>
      </c>
      <c r="N48" s="64">
        <v>20752</v>
      </c>
      <c r="O48" s="65">
        <v>16106</v>
      </c>
      <c r="P48" s="48"/>
      <c r="Q48" s="48"/>
      <c r="R48" s="48"/>
      <c r="S48" s="48"/>
      <c r="T48" s="48"/>
      <c r="U48" s="48"/>
    </row>
    <row r="49" spans="1:21" ht="30.75" customHeight="1" x14ac:dyDescent="0.2">
      <c r="A49" s="48"/>
      <c r="B49" s="1262"/>
      <c r="C49" s="1263"/>
      <c r="D49" s="62"/>
      <c r="E49" s="1268" t="s">
        <v>16</v>
      </c>
      <c r="F49" s="1268"/>
      <c r="G49" s="1268"/>
      <c r="H49" s="1268"/>
      <c r="I49" s="1268"/>
      <c r="J49" s="1269"/>
      <c r="K49" s="63">
        <v>1046</v>
      </c>
      <c r="L49" s="64">
        <v>858</v>
      </c>
      <c r="M49" s="64">
        <v>301</v>
      </c>
      <c r="N49" s="64">
        <v>234</v>
      </c>
      <c r="O49" s="65">
        <v>234</v>
      </c>
      <c r="P49" s="48"/>
      <c r="Q49" s="48"/>
      <c r="R49" s="48"/>
      <c r="S49" s="48"/>
      <c r="T49" s="48"/>
      <c r="U49" s="48"/>
    </row>
    <row r="50" spans="1:21" ht="30.75" customHeight="1" x14ac:dyDescent="0.2">
      <c r="A50" s="48"/>
      <c r="B50" s="1262"/>
      <c r="C50" s="1263"/>
      <c r="D50" s="62"/>
      <c r="E50" s="1268" t="s">
        <v>17</v>
      </c>
      <c r="F50" s="1268"/>
      <c r="G50" s="1268"/>
      <c r="H50" s="1268"/>
      <c r="I50" s="1268"/>
      <c r="J50" s="1269"/>
      <c r="K50" s="63">
        <v>1945</v>
      </c>
      <c r="L50" s="64">
        <v>1749</v>
      </c>
      <c r="M50" s="64">
        <v>1263</v>
      </c>
      <c r="N50" s="64">
        <v>1033</v>
      </c>
      <c r="O50" s="65">
        <v>599</v>
      </c>
      <c r="P50" s="48"/>
      <c r="Q50" s="48"/>
      <c r="R50" s="48"/>
      <c r="S50" s="48"/>
      <c r="T50" s="48"/>
      <c r="U50" s="48"/>
    </row>
    <row r="51" spans="1:21" ht="30.75" customHeight="1" x14ac:dyDescent="0.2">
      <c r="A51" s="48"/>
      <c r="B51" s="1264"/>
      <c r="C51" s="1265"/>
      <c r="D51" s="66"/>
      <c r="E51" s="1268" t="s">
        <v>18</v>
      </c>
      <c r="F51" s="1268"/>
      <c r="G51" s="1268"/>
      <c r="H51" s="1268"/>
      <c r="I51" s="1268"/>
      <c r="J51" s="1269"/>
      <c r="K51" s="63" t="s">
        <v>511</v>
      </c>
      <c r="L51" s="64" t="s">
        <v>511</v>
      </c>
      <c r="M51" s="64" t="s">
        <v>511</v>
      </c>
      <c r="N51" s="64" t="s">
        <v>511</v>
      </c>
      <c r="O51" s="65" t="s">
        <v>511</v>
      </c>
      <c r="P51" s="48"/>
      <c r="Q51" s="48"/>
      <c r="R51" s="48"/>
      <c r="S51" s="48"/>
      <c r="T51" s="48"/>
      <c r="U51" s="48"/>
    </row>
    <row r="52" spans="1:21" ht="30.75" customHeight="1" x14ac:dyDescent="0.2">
      <c r="A52" s="48"/>
      <c r="B52" s="1270" t="s">
        <v>19</v>
      </c>
      <c r="C52" s="1271"/>
      <c r="D52" s="66"/>
      <c r="E52" s="1268" t="s">
        <v>20</v>
      </c>
      <c r="F52" s="1268"/>
      <c r="G52" s="1268"/>
      <c r="H52" s="1268"/>
      <c r="I52" s="1268"/>
      <c r="J52" s="1269"/>
      <c r="K52" s="63">
        <v>90161</v>
      </c>
      <c r="L52" s="64">
        <v>95681</v>
      </c>
      <c r="M52" s="64">
        <v>92522</v>
      </c>
      <c r="N52" s="64">
        <v>91085</v>
      </c>
      <c r="O52" s="65">
        <v>91358</v>
      </c>
      <c r="P52" s="48"/>
      <c r="Q52" s="48"/>
      <c r="R52" s="48"/>
      <c r="S52" s="48"/>
      <c r="T52" s="48"/>
      <c r="U52" s="48"/>
    </row>
    <row r="53" spans="1:21" ht="30.75" customHeight="1" thickBot="1" x14ac:dyDescent="0.25">
      <c r="A53" s="48"/>
      <c r="B53" s="1272" t="s">
        <v>21</v>
      </c>
      <c r="C53" s="1273"/>
      <c r="D53" s="67"/>
      <c r="E53" s="1274" t="s">
        <v>22</v>
      </c>
      <c r="F53" s="1274"/>
      <c r="G53" s="1274"/>
      <c r="H53" s="1274"/>
      <c r="I53" s="1274"/>
      <c r="J53" s="1275"/>
      <c r="K53" s="68">
        <v>24514</v>
      </c>
      <c r="L53" s="69">
        <v>22321</v>
      </c>
      <c r="M53" s="69">
        <v>24505</v>
      </c>
      <c r="N53" s="69">
        <v>20886</v>
      </c>
      <c r="O53" s="70">
        <v>15556</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3">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x14ac:dyDescent="0.2">
      <c r="B57" s="1276" t="s">
        <v>25</v>
      </c>
      <c r="C57" s="1277"/>
      <c r="D57" s="1280" t="s">
        <v>26</v>
      </c>
      <c r="E57" s="1281"/>
      <c r="F57" s="1281"/>
      <c r="G57" s="1281"/>
      <c r="H57" s="1281"/>
      <c r="I57" s="1281"/>
      <c r="J57" s="1282"/>
      <c r="K57" s="82">
        <v>155325</v>
      </c>
      <c r="L57" s="83">
        <v>171365</v>
      </c>
      <c r="M57" s="83">
        <v>174703</v>
      </c>
      <c r="N57" s="83">
        <v>184219</v>
      </c>
      <c r="O57" s="84">
        <v>196151</v>
      </c>
    </row>
    <row r="58" spans="1:21" ht="31.5" customHeight="1" thickBot="1" x14ac:dyDescent="0.25">
      <c r="B58" s="1278"/>
      <c r="C58" s="1279"/>
      <c r="D58" s="1283" t="s">
        <v>27</v>
      </c>
      <c r="E58" s="1284"/>
      <c r="F58" s="1284"/>
      <c r="G58" s="1284"/>
      <c r="H58" s="1284"/>
      <c r="I58" s="1284"/>
      <c r="J58" s="1285"/>
      <c r="K58" s="85">
        <v>159750</v>
      </c>
      <c r="L58" s="86">
        <v>172112</v>
      </c>
      <c r="M58" s="86">
        <v>167439</v>
      </c>
      <c r="N58" s="86">
        <v>175290</v>
      </c>
      <c r="O58" s="87">
        <v>190387</v>
      </c>
    </row>
    <row r="59" spans="1:21" ht="24" customHeight="1" x14ac:dyDescent="0.2">
      <c r="B59" s="88"/>
      <c r="C59" s="88"/>
      <c r="D59" s="89" t="s">
        <v>28</v>
      </c>
      <c r="E59" s="90"/>
      <c r="F59" s="90"/>
      <c r="G59" s="90"/>
      <c r="H59" s="90"/>
      <c r="I59" s="90"/>
      <c r="J59" s="90"/>
      <c r="K59" s="90"/>
      <c r="L59" s="90"/>
      <c r="M59" s="90"/>
      <c r="N59" s="90"/>
      <c r="O59" s="90"/>
    </row>
    <row r="60" spans="1:21" ht="24" customHeight="1" x14ac:dyDescent="0.2">
      <c r="B60" s="91"/>
      <c r="C60" s="91"/>
      <c r="D60" s="89" t="s">
        <v>29</v>
      </c>
      <c r="E60" s="90"/>
      <c r="F60" s="90"/>
      <c r="G60" s="90"/>
      <c r="H60" s="90"/>
      <c r="I60" s="90"/>
      <c r="J60" s="90"/>
      <c r="K60" s="90"/>
      <c r="L60" s="90"/>
      <c r="M60" s="90"/>
      <c r="N60" s="90"/>
      <c r="O60" s="90"/>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myuRC50meF44Qh2Cb38jHuXDzgEGxlmCqgQ2cAUUuVG+u0fx/IN4LAOfYX/bKYUoZJ9Hm8amNJcDhVrOBQXKg==" saltValue="NLIz95nuSbG+wAKNOcILt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2" customWidth="1"/>
    <col min="2" max="3" width="12.6328125" style="92" customWidth="1"/>
    <col min="4" max="4" width="11.6328125" style="92" customWidth="1"/>
    <col min="5" max="8" width="10.36328125" style="92" customWidth="1"/>
    <col min="9" max="13" width="16.36328125" style="92" customWidth="1"/>
    <col min="14" max="19" width="12.63281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9</v>
      </c>
    </row>
    <row r="40" spans="2:13" ht="27.75" customHeight="1" thickBot="1" x14ac:dyDescent="0.3">
      <c r="B40" s="94" t="s">
        <v>10</v>
      </c>
      <c r="C40" s="95"/>
      <c r="D40" s="95"/>
      <c r="E40" s="96"/>
      <c r="F40" s="96"/>
      <c r="G40" s="96"/>
      <c r="H40" s="97" t="s">
        <v>2</v>
      </c>
      <c r="I40" s="98" t="s">
        <v>552</v>
      </c>
      <c r="J40" s="99" t="s">
        <v>553</v>
      </c>
      <c r="K40" s="99" t="s">
        <v>554</v>
      </c>
      <c r="L40" s="99" t="s">
        <v>555</v>
      </c>
      <c r="M40" s="100" t="s">
        <v>556</v>
      </c>
    </row>
    <row r="41" spans="2:13" ht="27.75" customHeight="1" x14ac:dyDescent="0.2">
      <c r="B41" s="1286" t="s">
        <v>30</v>
      </c>
      <c r="C41" s="1287"/>
      <c r="D41" s="101"/>
      <c r="E41" s="1292" t="s">
        <v>31</v>
      </c>
      <c r="F41" s="1292"/>
      <c r="G41" s="1292"/>
      <c r="H41" s="1293"/>
      <c r="I41" s="102">
        <v>1214532</v>
      </c>
      <c r="J41" s="103">
        <v>1204324</v>
      </c>
      <c r="K41" s="103">
        <v>1198275</v>
      </c>
      <c r="L41" s="103">
        <v>1222264</v>
      </c>
      <c r="M41" s="104">
        <v>1224023</v>
      </c>
    </row>
    <row r="42" spans="2:13" ht="27.75" customHeight="1" x14ac:dyDescent="0.2">
      <c r="B42" s="1288"/>
      <c r="C42" s="1289"/>
      <c r="D42" s="105"/>
      <c r="E42" s="1294" t="s">
        <v>32</v>
      </c>
      <c r="F42" s="1294"/>
      <c r="G42" s="1294"/>
      <c r="H42" s="1295"/>
      <c r="I42" s="106">
        <v>13034</v>
      </c>
      <c r="J42" s="107">
        <v>20059</v>
      </c>
      <c r="K42" s="107">
        <v>18055</v>
      </c>
      <c r="L42" s="107">
        <v>14140</v>
      </c>
      <c r="M42" s="108">
        <v>13746</v>
      </c>
    </row>
    <row r="43" spans="2:13" ht="27.75" customHeight="1" x14ac:dyDescent="0.2">
      <c r="B43" s="1288"/>
      <c r="C43" s="1289"/>
      <c r="D43" s="105"/>
      <c r="E43" s="1294" t="s">
        <v>33</v>
      </c>
      <c r="F43" s="1294"/>
      <c r="G43" s="1294"/>
      <c r="H43" s="1295"/>
      <c r="I43" s="106">
        <v>190496</v>
      </c>
      <c r="J43" s="107">
        <v>180858</v>
      </c>
      <c r="K43" s="107">
        <v>184758</v>
      </c>
      <c r="L43" s="107">
        <v>182768</v>
      </c>
      <c r="M43" s="108">
        <v>173599</v>
      </c>
    </row>
    <row r="44" spans="2:13" ht="27.75" customHeight="1" x14ac:dyDescent="0.2">
      <c r="B44" s="1288"/>
      <c r="C44" s="1289"/>
      <c r="D44" s="105"/>
      <c r="E44" s="1294" t="s">
        <v>34</v>
      </c>
      <c r="F44" s="1294"/>
      <c r="G44" s="1294"/>
      <c r="H44" s="1295"/>
      <c r="I44" s="106">
        <v>1950</v>
      </c>
      <c r="J44" s="107">
        <v>1132</v>
      </c>
      <c r="K44" s="107">
        <v>843</v>
      </c>
      <c r="L44" s="107">
        <v>628</v>
      </c>
      <c r="M44" s="108">
        <v>456</v>
      </c>
    </row>
    <row r="45" spans="2:13" ht="27.75" customHeight="1" x14ac:dyDescent="0.2">
      <c r="B45" s="1288"/>
      <c r="C45" s="1289"/>
      <c r="D45" s="105"/>
      <c r="E45" s="1294" t="s">
        <v>35</v>
      </c>
      <c r="F45" s="1294"/>
      <c r="G45" s="1294"/>
      <c r="H45" s="1295"/>
      <c r="I45" s="106">
        <v>103299</v>
      </c>
      <c r="J45" s="107">
        <v>95839</v>
      </c>
      <c r="K45" s="107">
        <v>95086</v>
      </c>
      <c r="L45" s="107">
        <v>139918</v>
      </c>
      <c r="M45" s="108">
        <v>132469</v>
      </c>
    </row>
    <row r="46" spans="2:13" ht="27.75" customHeight="1" x14ac:dyDescent="0.2">
      <c r="B46" s="1288"/>
      <c r="C46" s="1289"/>
      <c r="D46" s="109"/>
      <c r="E46" s="1294" t="s">
        <v>36</v>
      </c>
      <c r="F46" s="1294"/>
      <c r="G46" s="1294"/>
      <c r="H46" s="1295"/>
      <c r="I46" s="106">
        <v>2445</v>
      </c>
      <c r="J46" s="107">
        <v>2142</v>
      </c>
      <c r="K46" s="107">
        <v>1582</v>
      </c>
      <c r="L46" s="107">
        <v>1016</v>
      </c>
      <c r="M46" s="108">
        <v>7032</v>
      </c>
    </row>
    <row r="47" spans="2:13" ht="27.75" customHeight="1" x14ac:dyDescent="0.2">
      <c r="B47" s="1288"/>
      <c r="C47" s="1289"/>
      <c r="D47" s="110"/>
      <c r="E47" s="1296" t="s">
        <v>37</v>
      </c>
      <c r="F47" s="1297"/>
      <c r="G47" s="1297"/>
      <c r="H47" s="1298"/>
      <c r="I47" s="106" t="s">
        <v>511</v>
      </c>
      <c r="J47" s="107" t="s">
        <v>511</v>
      </c>
      <c r="K47" s="107" t="s">
        <v>511</v>
      </c>
      <c r="L47" s="107" t="s">
        <v>511</v>
      </c>
      <c r="M47" s="108" t="s">
        <v>511</v>
      </c>
    </row>
    <row r="48" spans="2:13" ht="27.75" customHeight="1" x14ac:dyDescent="0.2">
      <c r="B48" s="1288"/>
      <c r="C48" s="1289"/>
      <c r="D48" s="105"/>
      <c r="E48" s="1294" t="s">
        <v>38</v>
      </c>
      <c r="F48" s="1294"/>
      <c r="G48" s="1294"/>
      <c r="H48" s="1295"/>
      <c r="I48" s="106" t="s">
        <v>511</v>
      </c>
      <c r="J48" s="107" t="s">
        <v>511</v>
      </c>
      <c r="K48" s="107" t="s">
        <v>511</v>
      </c>
      <c r="L48" s="107" t="s">
        <v>511</v>
      </c>
      <c r="M48" s="108" t="s">
        <v>511</v>
      </c>
    </row>
    <row r="49" spans="2:13" ht="27.75" customHeight="1" x14ac:dyDescent="0.2">
      <c r="B49" s="1290"/>
      <c r="C49" s="1291"/>
      <c r="D49" s="105"/>
      <c r="E49" s="1294" t="s">
        <v>39</v>
      </c>
      <c r="F49" s="1294"/>
      <c r="G49" s="1294"/>
      <c r="H49" s="1295"/>
      <c r="I49" s="106" t="s">
        <v>511</v>
      </c>
      <c r="J49" s="107" t="s">
        <v>511</v>
      </c>
      <c r="K49" s="107" t="s">
        <v>511</v>
      </c>
      <c r="L49" s="107" t="s">
        <v>511</v>
      </c>
      <c r="M49" s="108" t="s">
        <v>511</v>
      </c>
    </row>
    <row r="50" spans="2:13" ht="27.75" customHeight="1" x14ac:dyDescent="0.2">
      <c r="B50" s="1299" t="s">
        <v>40</v>
      </c>
      <c r="C50" s="1300"/>
      <c r="D50" s="111"/>
      <c r="E50" s="1294" t="s">
        <v>41</v>
      </c>
      <c r="F50" s="1294"/>
      <c r="G50" s="1294"/>
      <c r="H50" s="1295"/>
      <c r="I50" s="106">
        <v>258654</v>
      </c>
      <c r="J50" s="107">
        <v>264863</v>
      </c>
      <c r="K50" s="107">
        <v>267838</v>
      </c>
      <c r="L50" s="107">
        <v>281632</v>
      </c>
      <c r="M50" s="108">
        <v>299089</v>
      </c>
    </row>
    <row r="51" spans="2:13" ht="27.75" customHeight="1" x14ac:dyDescent="0.2">
      <c r="B51" s="1288"/>
      <c r="C51" s="1289"/>
      <c r="D51" s="105"/>
      <c r="E51" s="1294" t="s">
        <v>42</v>
      </c>
      <c r="F51" s="1294"/>
      <c r="G51" s="1294"/>
      <c r="H51" s="1295"/>
      <c r="I51" s="106">
        <v>244838</v>
      </c>
      <c r="J51" s="107">
        <v>232175</v>
      </c>
      <c r="K51" s="107">
        <v>224070</v>
      </c>
      <c r="L51" s="107">
        <v>218696</v>
      </c>
      <c r="M51" s="108">
        <v>208380</v>
      </c>
    </row>
    <row r="52" spans="2:13" ht="27.75" customHeight="1" x14ac:dyDescent="0.2">
      <c r="B52" s="1290"/>
      <c r="C52" s="1291"/>
      <c r="D52" s="105"/>
      <c r="E52" s="1294" t="s">
        <v>43</v>
      </c>
      <c r="F52" s="1294"/>
      <c r="G52" s="1294"/>
      <c r="H52" s="1295"/>
      <c r="I52" s="106">
        <v>747341</v>
      </c>
      <c r="J52" s="107">
        <v>749066</v>
      </c>
      <c r="K52" s="107">
        <v>748640</v>
      </c>
      <c r="L52" s="107">
        <v>763524</v>
      </c>
      <c r="M52" s="108">
        <v>775260</v>
      </c>
    </row>
    <row r="53" spans="2:13" ht="27.75" customHeight="1" thickBot="1" x14ac:dyDescent="0.25">
      <c r="B53" s="1301" t="s">
        <v>44</v>
      </c>
      <c r="C53" s="1302"/>
      <c r="D53" s="112"/>
      <c r="E53" s="1303" t="s">
        <v>45</v>
      </c>
      <c r="F53" s="1303"/>
      <c r="G53" s="1303"/>
      <c r="H53" s="1304"/>
      <c r="I53" s="113">
        <v>274925</v>
      </c>
      <c r="J53" s="114">
        <v>258251</v>
      </c>
      <c r="K53" s="114">
        <v>258050</v>
      </c>
      <c r="L53" s="114">
        <v>296882</v>
      </c>
      <c r="M53" s="115">
        <v>268595</v>
      </c>
    </row>
    <row r="54" spans="2:13" ht="27.75" customHeight="1" x14ac:dyDescent="0.25">
      <c r="B54" s="116" t="s">
        <v>46</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SyesGgeCMehKhwdpZ/TbomuTGg2hxSsDKebyzPXU7LFBKfmCNSQDmRSK0zDDclDq8Rm1acwsI7tJJvp+JsqHhQ==" saltValue="S3ItVKWXAF6z7Ynu9VD9F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election sqref="A1:XFD1"/>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0" t="s">
        <v>47</v>
      </c>
    </row>
    <row r="54" spans="2:8" ht="29.25" customHeight="1" thickBot="1" x14ac:dyDescent="0.35">
      <c r="B54" s="121" t="s">
        <v>1</v>
      </c>
      <c r="C54" s="122"/>
      <c r="D54" s="122"/>
      <c r="E54" s="123" t="s">
        <v>2</v>
      </c>
      <c r="F54" s="124" t="s">
        <v>554</v>
      </c>
      <c r="G54" s="124" t="s">
        <v>555</v>
      </c>
      <c r="H54" s="125" t="s">
        <v>556</v>
      </c>
    </row>
    <row r="55" spans="2:8" ht="52.5" customHeight="1" x14ac:dyDescent="0.2">
      <c r="B55" s="126"/>
      <c r="C55" s="1313" t="s">
        <v>48</v>
      </c>
      <c r="D55" s="1313"/>
      <c r="E55" s="1314"/>
      <c r="F55" s="127">
        <v>12897</v>
      </c>
      <c r="G55" s="127">
        <v>12898</v>
      </c>
      <c r="H55" s="128">
        <v>12899</v>
      </c>
    </row>
    <row r="56" spans="2:8" ht="52.5" customHeight="1" x14ac:dyDescent="0.2">
      <c r="B56" s="129"/>
      <c r="C56" s="1315" t="s">
        <v>49</v>
      </c>
      <c r="D56" s="1315"/>
      <c r="E56" s="1316"/>
      <c r="F56" s="130">
        <v>24353</v>
      </c>
      <c r="G56" s="130">
        <v>23162</v>
      </c>
      <c r="H56" s="131">
        <v>23060</v>
      </c>
    </row>
    <row r="57" spans="2:8" ht="53.25" customHeight="1" x14ac:dyDescent="0.2">
      <c r="B57" s="129"/>
      <c r="C57" s="1317" t="s">
        <v>50</v>
      </c>
      <c r="D57" s="1317"/>
      <c r="E57" s="1318"/>
      <c r="F57" s="132">
        <v>25416</v>
      </c>
      <c r="G57" s="132">
        <v>19284</v>
      </c>
      <c r="H57" s="133">
        <v>18060</v>
      </c>
    </row>
    <row r="58" spans="2:8" ht="45.75" customHeight="1" x14ac:dyDescent="0.2">
      <c r="B58" s="134"/>
      <c r="C58" s="1305" t="s">
        <v>623</v>
      </c>
      <c r="D58" s="1306"/>
      <c r="E58" s="1307"/>
      <c r="F58" s="135">
        <v>6588</v>
      </c>
      <c r="G58" s="135">
        <v>5955</v>
      </c>
      <c r="H58" s="136">
        <v>5254</v>
      </c>
    </row>
    <row r="59" spans="2:8" ht="45.75" customHeight="1" x14ac:dyDescent="0.2">
      <c r="B59" s="134"/>
      <c r="C59" s="1305" t="s">
        <v>626</v>
      </c>
      <c r="D59" s="1306"/>
      <c r="E59" s="1307"/>
      <c r="F59" s="135">
        <v>2154</v>
      </c>
      <c r="G59" s="135">
        <v>2110</v>
      </c>
      <c r="H59" s="136">
        <v>1959</v>
      </c>
    </row>
    <row r="60" spans="2:8" ht="45.75" customHeight="1" x14ac:dyDescent="0.2">
      <c r="B60" s="134"/>
      <c r="C60" s="1305" t="s">
        <v>627</v>
      </c>
      <c r="D60" s="1306"/>
      <c r="E60" s="1307"/>
      <c r="F60" s="135">
        <v>2869</v>
      </c>
      <c r="G60" s="135">
        <v>2918</v>
      </c>
      <c r="H60" s="136">
        <v>1575</v>
      </c>
    </row>
    <row r="61" spans="2:8" ht="45.75" customHeight="1" x14ac:dyDescent="0.2">
      <c r="B61" s="134"/>
      <c r="C61" s="1305" t="s">
        <v>624</v>
      </c>
      <c r="D61" s="1306"/>
      <c r="E61" s="1307"/>
      <c r="F61" s="135">
        <v>1163</v>
      </c>
      <c r="G61" s="135">
        <v>1154</v>
      </c>
      <c r="H61" s="136">
        <v>1143</v>
      </c>
    </row>
    <row r="62" spans="2:8" ht="45.75" customHeight="1" thickBot="1" x14ac:dyDescent="0.25">
      <c r="B62" s="137"/>
      <c r="C62" s="1308" t="s">
        <v>625</v>
      </c>
      <c r="D62" s="1309"/>
      <c r="E62" s="1310"/>
      <c r="F62" s="138">
        <v>1107</v>
      </c>
      <c r="G62" s="138">
        <v>1106</v>
      </c>
      <c r="H62" s="139">
        <v>1025</v>
      </c>
    </row>
    <row r="63" spans="2:8" ht="52.5" customHeight="1" thickBot="1" x14ac:dyDescent="0.25">
      <c r="B63" s="140"/>
      <c r="C63" s="1311" t="s">
        <v>51</v>
      </c>
      <c r="D63" s="1311"/>
      <c r="E63" s="1312"/>
      <c r="F63" s="141">
        <v>62666</v>
      </c>
      <c r="G63" s="141">
        <v>55345</v>
      </c>
      <c r="H63" s="142">
        <v>54018</v>
      </c>
    </row>
    <row r="64" spans="2:8" ht="15" customHeight="1" x14ac:dyDescent="0.2"/>
    <row r="65" ht="0" hidden="1" customHeight="1" x14ac:dyDescent="0.2"/>
    <row r="66" ht="0" hidden="1" customHeight="1" x14ac:dyDescent="0.2"/>
  </sheetData>
  <sheetProtection algorithmName="SHA-512" hashValue="TdPmC6vu4q9k9jzdMHFX8DO1wX7KXgFQjnREt6fOpbp21jdujmSRnOv3ud2m0BNBq+KlTjU0GNL6njO8teIH2Q==" saltValue="HxKzbI/agrz1yw9tc2p9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13.5" customHeight="1" zeroHeight="1" x14ac:dyDescent="0.2"/>
  <cols>
    <col min="1" max="1" width="6.36328125" style="1321" customWidth="1"/>
    <col min="2" max="107" width="2.453125" style="1321" customWidth="1"/>
    <col min="108" max="108" width="6.08984375" style="1329" customWidth="1"/>
    <col min="109" max="109" width="5.90625" style="1328" customWidth="1"/>
    <col min="110" max="110" width="19.08984375" style="1321" hidden="1"/>
    <col min="111" max="115" width="12.6328125" style="1321" hidden="1"/>
    <col min="116" max="349" width="8.6328125" style="1321" hidden="1"/>
    <col min="350" max="355" width="14.90625" style="1321" hidden="1"/>
    <col min="356" max="357" width="15.90625" style="1321" hidden="1"/>
    <col min="358" max="363" width="16.08984375" style="1321" hidden="1"/>
    <col min="364" max="364" width="6.08984375" style="1321" hidden="1"/>
    <col min="365" max="365" width="3" style="1321" hidden="1"/>
    <col min="366" max="605" width="8.6328125" style="1321" hidden="1"/>
    <col min="606" max="611" width="14.90625" style="1321" hidden="1"/>
    <col min="612" max="613" width="15.90625" style="1321" hidden="1"/>
    <col min="614" max="619" width="16.08984375" style="1321" hidden="1"/>
    <col min="620" max="620" width="6.08984375" style="1321" hidden="1"/>
    <col min="621" max="621" width="3" style="1321" hidden="1"/>
    <col min="622" max="861" width="8.6328125" style="1321" hidden="1"/>
    <col min="862" max="867" width="14.90625" style="1321" hidden="1"/>
    <col min="868" max="869" width="15.90625" style="1321" hidden="1"/>
    <col min="870" max="875" width="16.08984375" style="1321" hidden="1"/>
    <col min="876" max="876" width="6.08984375" style="1321" hidden="1"/>
    <col min="877" max="877" width="3" style="1321" hidden="1"/>
    <col min="878" max="1117" width="8.6328125" style="1321" hidden="1"/>
    <col min="1118" max="1123" width="14.90625" style="1321" hidden="1"/>
    <col min="1124" max="1125" width="15.90625" style="1321" hidden="1"/>
    <col min="1126" max="1131" width="16.08984375" style="1321" hidden="1"/>
    <col min="1132" max="1132" width="6.08984375" style="1321" hidden="1"/>
    <col min="1133" max="1133" width="3" style="1321" hidden="1"/>
    <col min="1134" max="1373" width="8.6328125" style="1321" hidden="1"/>
    <col min="1374" max="1379" width="14.90625" style="1321" hidden="1"/>
    <col min="1380" max="1381" width="15.90625" style="1321" hidden="1"/>
    <col min="1382" max="1387" width="16.08984375" style="1321" hidden="1"/>
    <col min="1388" max="1388" width="6.08984375" style="1321" hidden="1"/>
    <col min="1389" max="1389" width="3" style="1321" hidden="1"/>
    <col min="1390" max="1629" width="8.6328125" style="1321" hidden="1"/>
    <col min="1630" max="1635" width="14.90625" style="1321" hidden="1"/>
    <col min="1636" max="1637" width="15.90625" style="1321" hidden="1"/>
    <col min="1638" max="1643" width="16.08984375" style="1321" hidden="1"/>
    <col min="1644" max="1644" width="6.08984375" style="1321" hidden="1"/>
    <col min="1645" max="1645" width="3" style="1321" hidden="1"/>
    <col min="1646" max="1885" width="8.6328125" style="1321" hidden="1"/>
    <col min="1886" max="1891" width="14.90625" style="1321" hidden="1"/>
    <col min="1892" max="1893" width="15.90625" style="1321" hidden="1"/>
    <col min="1894" max="1899" width="16.08984375" style="1321" hidden="1"/>
    <col min="1900" max="1900" width="6.08984375" style="1321" hidden="1"/>
    <col min="1901" max="1901" width="3" style="1321" hidden="1"/>
    <col min="1902" max="2141" width="8.6328125" style="1321" hidden="1"/>
    <col min="2142" max="2147" width="14.90625" style="1321" hidden="1"/>
    <col min="2148" max="2149" width="15.90625" style="1321" hidden="1"/>
    <col min="2150" max="2155" width="16.08984375" style="1321" hidden="1"/>
    <col min="2156" max="2156" width="6.08984375" style="1321" hidden="1"/>
    <col min="2157" max="2157" width="3" style="1321" hidden="1"/>
    <col min="2158" max="2397" width="8.6328125" style="1321" hidden="1"/>
    <col min="2398" max="2403" width="14.90625" style="1321" hidden="1"/>
    <col min="2404" max="2405" width="15.90625" style="1321" hidden="1"/>
    <col min="2406" max="2411" width="16.08984375" style="1321" hidden="1"/>
    <col min="2412" max="2412" width="6.08984375" style="1321" hidden="1"/>
    <col min="2413" max="2413" width="3" style="1321" hidden="1"/>
    <col min="2414" max="2653" width="8.6328125" style="1321" hidden="1"/>
    <col min="2654" max="2659" width="14.90625" style="1321" hidden="1"/>
    <col min="2660" max="2661" width="15.90625" style="1321" hidden="1"/>
    <col min="2662" max="2667" width="16.08984375" style="1321" hidden="1"/>
    <col min="2668" max="2668" width="6.08984375" style="1321" hidden="1"/>
    <col min="2669" max="2669" width="3" style="1321" hidden="1"/>
    <col min="2670" max="2909" width="8.6328125" style="1321" hidden="1"/>
    <col min="2910" max="2915" width="14.90625" style="1321" hidden="1"/>
    <col min="2916" max="2917" width="15.90625" style="1321" hidden="1"/>
    <col min="2918" max="2923" width="16.08984375" style="1321" hidden="1"/>
    <col min="2924" max="2924" width="6.08984375" style="1321" hidden="1"/>
    <col min="2925" max="2925" width="3" style="1321" hidden="1"/>
    <col min="2926" max="3165" width="8.6328125" style="1321" hidden="1"/>
    <col min="3166" max="3171" width="14.90625" style="1321" hidden="1"/>
    <col min="3172" max="3173" width="15.90625" style="1321" hidden="1"/>
    <col min="3174" max="3179" width="16.08984375" style="1321" hidden="1"/>
    <col min="3180" max="3180" width="6.08984375" style="1321" hidden="1"/>
    <col min="3181" max="3181" width="3" style="1321" hidden="1"/>
    <col min="3182" max="3421" width="8.6328125" style="1321" hidden="1"/>
    <col min="3422" max="3427" width="14.90625" style="1321" hidden="1"/>
    <col min="3428" max="3429" width="15.90625" style="1321" hidden="1"/>
    <col min="3430" max="3435" width="16.08984375" style="1321" hidden="1"/>
    <col min="3436" max="3436" width="6.08984375" style="1321" hidden="1"/>
    <col min="3437" max="3437" width="3" style="1321" hidden="1"/>
    <col min="3438" max="3677" width="8.6328125" style="1321" hidden="1"/>
    <col min="3678" max="3683" width="14.90625" style="1321" hidden="1"/>
    <col min="3684" max="3685" width="15.90625" style="1321" hidden="1"/>
    <col min="3686" max="3691" width="16.08984375" style="1321" hidden="1"/>
    <col min="3692" max="3692" width="6.08984375" style="1321" hidden="1"/>
    <col min="3693" max="3693" width="3" style="1321" hidden="1"/>
    <col min="3694" max="3933" width="8.6328125" style="1321" hidden="1"/>
    <col min="3934" max="3939" width="14.90625" style="1321" hidden="1"/>
    <col min="3940" max="3941" width="15.90625" style="1321" hidden="1"/>
    <col min="3942" max="3947" width="16.08984375" style="1321" hidden="1"/>
    <col min="3948" max="3948" width="6.08984375" style="1321" hidden="1"/>
    <col min="3949" max="3949" width="3" style="1321" hidden="1"/>
    <col min="3950" max="4189" width="8.6328125" style="1321" hidden="1"/>
    <col min="4190" max="4195" width="14.90625" style="1321" hidden="1"/>
    <col min="4196" max="4197" width="15.90625" style="1321" hidden="1"/>
    <col min="4198" max="4203" width="16.08984375" style="1321" hidden="1"/>
    <col min="4204" max="4204" width="6.08984375" style="1321" hidden="1"/>
    <col min="4205" max="4205" width="3" style="1321" hidden="1"/>
    <col min="4206" max="4445" width="8.6328125" style="1321" hidden="1"/>
    <col min="4446" max="4451" width="14.90625" style="1321" hidden="1"/>
    <col min="4452" max="4453" width="15.90625" style="1321" hidden="1"/>
    <col min="4454" max="4459" width="16.08984375" style="1321" hidden="1"/>
    <col min="4460" max="4460" width="6.08984375" style="1321" hidden="1"/>
    <col min="4461" max="4461" width="3" style="1321" hidden="1"/>
    <col min="4462" max="4701" width="8.6328125" style="1321" hidden="1"/>
    <col min="4702" max="4707" width="14.90625" style="1321" hidden="1"/>
    <col min="4708" max="4709" width="15.90625" style="1321" hidden="1"/>
    <col min="4710" max="4715" width="16.08984375" style="1321" hidden="1"/>
    <col min="4716" max="4716" width="6.08984375" style="1321" hidden="1"/>
    <col min="4717" max="4717" width="3" style="1321" hidden="1"/>
    <col min="4718" max="4957" width="8.6328125" style="1321" hidden="1"/>
    <col min="4958" max="4963" width="14.90625" style="1321" hidden="1"/>
    <col min="4964" max="4965" width="15.90625" style="1321" hidden="1"/>
    <col min="4966" max="4971" width="16.08984375" style="1321" hidden="1"/>
    <col min="4972" max="4972" width="6.08984375" style="1321" hidden="1"/>
    <col min="4973" max="4973" width="3" style="1321" hidden="1"/>
    <col min="4974" max="5213" width="8.6328125" style="1321" hidden="1"/>
    <col min="5214" max="5219" width="14.90625" style="1321" hidden="1"/>
    <col min="5220" max="5221" width="15.90625" style="1321" hidden="1"/>
    <col min="5222" max="5227" width="16.08984375" style="1321" hidden="1"/>
    <col min="5228" max="5228" width="6.08984375" style="1321" hidden="1"/>
    <col min="5229" max="5229" width="3" style="1321" hidden="1"/>
    <col min="5230" max="5469" width="8.6328125" style="1321" hidden="1"/>
    <col min="5470" max="5475" width="14.90625" style="1321" hidden="1"/>
    <col min="5476" max="5477" width="15.90625" style="1321" hidden="1"/>
    <col min="5478" max="5483" width="16.08984375" style="1321" hidden="1"/>
    <col min="5484" max="5484" width="6.08984375" style="1321" hidden="1"/>
    <col min="5485" max="5485" width="3" style="1321" hidden="1"/>
    <col min="5486" max="5725" width="8.6328125" style="1321" hidden="1"/>
    <col min="5726" max="5731" width="14.90625" style="1321" hidden="1"/>
    <col min="5732" max="5733" width="15.90625" style="1321" hidden="1"/>
    <col min="5734" max="5739" width="16.08984375" style="1321" hidden="1"/>
    <col min="5740" max="5740" width="6.08984375" style="1321" hidden="1"/>
    <col min="5741" max="5741" width="3" style="1321" hidden="1"/>
    <col min="5742" max="5981" width="8.6328125" style="1321" hidden="1"/>
    <col min="5982" max="5987" width="14.90625" style="1321" hidden="1"/>
    <col min="5988" max="5989" width="15.90625" style="1321" hidden="1"/>
    <col min="5990" max="5995" width="16.08984375" style="1321" hidden="1"/>
    <col min="5996" max="5996" width="6.08984375" style="1321" hidden="1"/>
    <col min="5997" max="5997" width="3" style="1321" hidden="1"/>
    <col min="5998" max="6237" width="8.6328125" style="1321" hidden="1"/>
    <col min="6238" max="6243" width="14.90625" style="1321" hidden="1"/>
    <col min="6244" max="6245" width="15.90625" style="1321" hidden="1"/>
    <col min="6246" max="6251" width="16.08984375" style="1321" hidden="1"/>
    <col min="6252" max="6252" width="6.08984375" style="1321" hidden="1"/>
    <col min="6253" max="6253" width="3" style="1321" hidden="1"/>
    <col min="6254" max="6493" width="8.6328125" style="1321" hidden="1"/>
    <col min="6494" max="6499" width="14.90625" style="1321" hidden="1"/>
    <col min="6500" max="6501" width="15.90625" style="1321" hidden="1"/>
    <col min="6502" max="6507" width="16.08984375" style="1321" hidden="1"/>
    <col min="6508" max="6508" width="6.08984375" style="1321" hidden="1"/>
    <col min="6509" max="6509" width="3" style="1321" hidden="1"/>
    <col min="6510" max="6749" width="8.6328125" style="1321" hidden="1"/>
    <col min="6750" max="6755" width="14.90625" style="1321" hidden="1"/>
    <col min="6756" max="6757" width="15.90625" style="1321" hidden="1"/>
    <col min="6758" max="6763" width="16.08984375" style="1321" hidden="1"/>
    <col min="6764" max="6764" width="6.08984375" style="1321" hidden="1"/>
    <col min="6765" max="6765" width="3" style="1321" hidden="1"/>
    <col min="6766" max="7005" width="8.6328125" style="1321" hidden="1"/>
    <col min="7006" max="7011" width="14.90625" style="1321" hidden="1"/>
    <col min="7012" max="7013" width="15.90625" style="1321" hidden="1"/>
    <col min="7014" max="7019" width="16.08984375" style="1321" hidden="1"/>
    <col min="7020" max="7020" width="6.08984375" style="1321" hidden="1"/>
    <col min="7021" max="7021" width="3" style="1321" hidden="1"/>
    <col min="7022" max="7261" width="8.6328125" style="1321" hidden="1"/>
    <col min="7262" max="7267" width="14.90625" style="1321" hidden="1"/>
    <col min="7268" max="7269" width="15.90625" style="1321" hidden="1"/>
    <col min="7270" max="7275" width="16.08984375" style="1321" hidden="1"/>
    <col min="7276" max="7276" width="6.08984375" style="1321" hidden="1"/>
    <col min="7277" max="7277" width="3" style="1321" hidden="1"/>
    <col min="7278" max="7517" width="8.6328125" style="1321" hidden="1"/>
    <col min="7518" max="7523" width="14.90625" style="1321" hidden="1"/>
    <col min="7524" max="7525" width="15.90625" style="1321" hidden="1"/>
    <col min="7526" max="7531" width="16.08984375" style="1321" hidden="1"/>
    <col min="7532" max="7532" width="6.08984375" style="1321" hidden="1"/>
    <col min="7533" max="7533" width="3" style="1321" hidden="1"/>
    <col min="7534" max="7773" width="8.6328125" style="1321" hidden="1"/>
    <col min="7774" max="7779" width="14.90625" style="1321" hidden="1"/>
    <col min="7780" max="7781" width="15.90625" style="1321" hidden="1"/>
    <col min="7782" max="7787" width="16.08984375" style="1321" hidden="1"/>
    <col min="7788" max="7788" width="6.08984375" style="1321" hidden="1"/>
    <col min="7789" max="7789" width="3" style="1321" hidden="1"/>
    <col min="7790" max="8029" width="8.6328125" style="1321" hidden="1"/>
    <col min="8030" max="8035" width="14.90625" style="1321" hidden="1"/>
    <col min="8036" max="8037" width="15.90625" style="1321" hidden="1"/>
    <col min="8038" max="8043" width="16.08984375" style="1321" hidden="1"/>
    <col min="8044" max="8044" width="6.08984375" style="1321" hidden="1"/>
    <col min="8045" max="8045" width="3" style="1321" hidden="1"/>
    <col min="8046" max="8285" width="8.6328125" style="1321" hidden="1"/>
    <col min="8286" max="8291" width="14.90625" style="1321" hidden="1"/>
    <col min="8292" max="8293" width="15.90625" style="1321" hidden="1"/>
    <col min="8294" max="8299" width="16.08984375" style="1321" hidden="1"/>
    <col min="8300" max="8300" width="6.08984375" style="1321" hidden="1"/>
    <col min="8301" max="8301" width="3" style="1321" hidden="1"/>
    <col min="8302" max="8541" width="8.6328125" style="1321" hidden="1"/>
    <col min="8542" max="8547" width="14.90625" style="1321" hidden="1"/>
    <col min="8548" max="8549" width="15.90625" style="1321" hidden="1"/>
    <col min="8550" max="8555" width="16.08984375" style="1321" hidden="1"/>
    <col min="8556" max="8556" width="6.08984375" style="1321" hidden="1"/>
    <col min="8557" max="8557" width="3" style="1321" hidden="1"/>
    <col min="8558" max="8797" width="8.6328125" style="1321" hidden="1"/>
    <col min="8798" max="8803" width="14.90625" style="1321" hidden="1"/>
    <col min="8804" max="8805" width="15.90625" style="1321" hidden="1"/>
    <col min="8806" max="8811" width="16.08984375" style="1321" hidden="1"/>
    <col min="8812" max="8812" width="6.08984375" style="1321" hidden="1"/>
    <col min="8813" max="8813" width="3" style="1321" hidden="1"/>
    <col min="8814" max="9053" width="8.6328125" style="1321" hidden="1"/>
    <col min="9054" max="9059" width="14.90625" style="1321" hidden="1"/>
    <col min="9060" max="9061" width="15.90625" style="1321" hidden="1"/>
    <col min="9062" max="9067" width="16.08984375" style="1321" hidden="1"/>
    <col min="9068" max="9068" width="6.08984375" style="1321" hidden="1"/>
    <col min="9069" max="9069" width="3" style="1321" hidden="1"/>
    <col min="9070" max="9309" width="8.6328125" style="1321" hidden="1"/>
    <col min="9310" max="9315" width="14.90625" style="1321" hidden="1"/>
    <col min="9316" max="9317" width="15.90625" style="1321" hidden="1"/>
    <col min="9318" max="9323" width="16.08984375" style="1321" hidden="1"/>
    <col min="9324" max="9324" width="6.08984375" style="1321" hidden="1"/>
    <col min="9325" max="9325" width="3" style="1321" hidden="1"/>
    <col min="9326" max="9565" width="8.6328125" style="1321" hidden="1"/>
    <col min="9566" max="9571" width="14.90625" style="1321" hidden="1"/>
    <col min="9572" max="9573" width="15.90625" style="1321" hidden="1"/>
    <col min="9574" max="9579" width="16.08984375" style="1321" hidden="1"/>
    <col min="9580" max="9580" width="6.08984375" style="1321" hidden="1"/>
    <col min="9581" max="9581" width="3" style="1321" hidden="1"/>
    <col min="9582" max="9821" width="8.6328125" style="1321" hidden="1"/>
    <col min="9822" max="9827" width="14.90625" style="1321" hidden="1"/>
    <col min="9828" max="9829" width="15.90625" style="1321" hidden="1"/>
    <col min="9830" max="9835" width="16.08984375" style="1321" hidden="1"/>
    <col min="9836" max="9836" width="6.08984375" style="1321" hidden="1"/>
    <col min="9837" max="9837" width="3" style="1321" hidden="1"/>
    <col min="9838" max="10077" width="8.6328125" style="1321" hidden="1"/>
    <col min="10078" max="10083" width="14.90625" style="1321" hidden="1"/>
    <col min="10084" max="10085" width="15.90625" style="1321" hidden="1"/>
    <col min="10086" max="10091" width="16.08984375" style="1321" hidden="1"/>
    <col min="10092" max="10092" width="6.08984375" style="1321" hidden="1"/>
    <col min="10093" max="10093" width="3" style="1321" hidden="1"/>
    <col min="10094" max="10333" width="8.6328125" style="1321" hidden="1"/>
    <col min="10334" max="10339" width="14.90625" style="1321" hidden="1"/>
    <col min="10340" max="10341" width="15.90625" style="1321" hidden="1"/>
    <col min="10342" max="10347" width="16.08984375" style="1321" hidden="1"/>
    <col min="10348" max="10348" width="6.08984375" style="1321" hidden="1"/>
    <col min="10349" max="10349" width="3" style="1321" hidden="1"/>
    <col min="10350" max="10589" width="8.6328125" style="1321" hidden="1"/>
    <col min="10590" max="10595" width="14.90625" style="1321" hidden="1"/>
    <col min="10596" max="10597" width="15.90625" style="1321" hidden="1"/>
    <col min="10598" max="10603" width="16.08984375" style="1321" hidden="1"/>
    <col min="10604" max="10604" width="6.08984375" style="1321" hidden="1"/>
    <col min="10605" max="10605" width="3" style="1321" hidden="1"/>
    <col min="10606" max="10845" width="8.6328125" style="1321" hidden="1"/>
    <col min="10846" max="10851" width="14.90625" style="1321" hidden="1"/>
    <col min="10852" max="10853" width="15.90625" style="1321" hidden="1"/>
    <col min="10854" max="10859" width="16.08984375" style="1321" hidden="1"/>
    <col min="10860" max="10860" width="6.08984375" style="1321" hidden="1"/>
    <col min="10861" max="10861" width="3" style="1321" hidden="1"/>
    <col min="10862" max="11101" width="8.6328125" style="1321" hidden="1"/>
    <col min="11102" max="11107" width="14.90625" style="1321" hidden="1"/>
    <col min="11108" max="11109" width="15.90625" style="1321" hidden="1"/>
    <col min="11110" max="11115" width="16.08984375" style="1321" hidden="1"/>
    <col min="11116" max="11116" width="6.08984375" style="1321" hidden="1"/>
    <col min="11117" max="11117" width="3" style="1321" hidden="1"/>
    <col min="11118" max="11357" width="8.6328125" style="1321" hidden="1"/>
    <col min="11358" max="11363" width="14.90625" style="1321" hidden="1"/>
    <col min="11364" max="11365" width="15.90625" style="1321" hidden="1"/>
    <col min="11366" max="11371" width="16.08984375" style="1321" hidden="1"/>
    <col min="11372" max="11372" width="6.08984375" style="1321" hidden="1"/>
    <col min="11373" max="11373" width="3" style="1321" hidden="1"/>
    <col min="11374" max="11613" width="8.6328125" style="1321" hidden="1"/>
    <col min="11614" max="11619" width="14.90625" style="1321" hidden="1"/>
    <col min="11620" max="11621" width="15.90625" style="1321" hidden="1"/>
    <col min="11622" max="11627" width="16.08984375" style="1321" hidden="1"/>
    <col min="11628" max="11628" width="6.08984375" style="1321" hidden="1"/>
    <col min="11629" max="11629" width="3" style="1321" hidden="1"/>
    <col min="11630" max="11869" width="8.6328125" style="1321" hidden="1"/>
    <col min="11870" max="11875" width="14.90625" style="1321" hidden="1"/>
    <col min="11876" max="11877" width="15.90625" style="1321" hidden="1"/>
    <col min="11878" max="11883" width="16.08984375" style="1321" hidden="1"/>
    <col min="11884" max="11884" width="6.08984375" style="1321" hidden="1"/>
    <col min="11885" max="11885" width="3" style="1321" hidden="1"/>
    <col min="11886" max="12125" width="8.6328125" style="1321" hidden="1"/>
    <col min="12126" max="12131" width="14.90625" style="1321" hidden="1"/>
    <col min="12132" max="12133" width="15.90625" style="1321" hidden="1"/>
    <col min="12134" max="12139" width="16.08984375" style="1321" hidden="1"/>
    <col min="12140" max="12140" width="6.08984375" style="1321" hidden="1"/>
    <col min="12141" max="12141" width="3" style="1321" hidden="1"/>
    <col min="12142" max="12381" width="8.6328125" style="1321" hidden="1"/>
    <col min="12382" max="12387" width="14.90625" style="1321" hidden="1"/>
    <col min="12388" max="12389" width="15.90625" style="1321" hidden="1"/>
    <col min="12390" max="12395" width="16.08984375" style="1321" hidden="1"/>
    <col min="12396" max="12396" width="6.08984375" style="1321" hidden="1"/>
    <col min="12397" max="12397" width="3" style="1321" hidden="1"/>
    <col min="12398" max="12637" width="8.6328125" style="1321" hidden="1"/>
    <col min="12638" max="12643" width="14.90625" style="1321" hidden="1"/>
    <col min="12644" max="12645" width="15.90625" style="1321" hidden="1"/>
    <col min="12646" max="12651" width="16.08984375" style="1321" hidden="1"/>
    <col min="12652" max="12652" width="6.08984375" style="1321" hidden="1"/>
    <col min="12653" max="12653" width="3" style="1321" hidden="1"/>
    <col min="12654" max="12893" width="8.6328125" style="1321" hidden="1"/>
    <col min="12894" max="12899" width="14.90625" style="1321" hidden="1"/>
    <col min="12900" max="12901" width="15.90625" style="1321" hidden="1"/>
    <col min="12902" max="12907" width="16.08984375" style="1321" hidden="1"/>
    <col min="12908" max="12908" width="6.08984375" style="1321" hidden="1"/>
    <col min="12909" max="12909" width="3" style="1321" hidden="1"/>
    <col min="12910" max="13149" width="8.6328125" style="1321" hidden="1"/>
    <col min="13150" max="13155" width="14.90625" style="1321" hidden="1"/>
    <col min="13156" max="13157" width="15.90625" style="1321" hidden="1"/>
    <col min="13158" max="13163" width="16.08984375" style="1321" hidden="1"/>
    <col min="13164" max="13164" width="6.08984375" style="1321" hidden="1"/>
    <col min="13165" max="13165" width="3" style="1321" hidden="1"/>
    <col min="13166" max="13405" width="8.6328125" style="1321" hidden="1"/>
    <col min="13406" max="13411" width="14.90625" style="1321" hidden="1"/>
    <col min="13412" max="13413" width="15.90625" style="1321" hidden="1"/>
    <col min="13414" max="13419" width="16.08984375" style="1321" hidden="1"/>
    <col min="13420" max="13420" width="6.08984375" style="1321" hidden="1"/>
    <col min="13421" max="13421" width="3" style="1321" hidden="1"/>
    <col min="13422" max="13661" width="8.6328125" style="1321" hidden="1"/>
    <col min="13662" max="13667" width="14.90625" style="1321" hidden="1"/>
    <col min="13668" max="13669" width="15.90625" style="1321" hidden="1"/>
    <col min="13670" max="13675" width="16.08984375" style="1321" hidden="1"/>
    <col min="13676" max="13676" width="6.08984375" style="1321" hidden="1"/>
    <col min="13677" max="13677" width="3" style="1321" hidden="1"/>
    <col min="13678" max="13917" width="8.6328125" style="1321" hidden="1"/>
    <col min="13918" max="13923" width="14.90625" style="1321" hidden="1"/>
    <col min="13924" max="13925" width="15.90625" style="1321" hidden="1"/>
    <col min="13926" max="13931" width="16.08984375" style="1321" hidden="1"/>
    <col min="13932" max="13932" width="6.08984375" style="1321" hidden="1"/>
    <col min="13933" max="13933" width="3" style="1321" hidden="1"/>
    <col min="13934" max="14173" width="8.6328125" style="1321" hidden="1"/>
    <col min="14174" max="14179" width="14.90625" style="1321" hidden="1"/>
    <col min="14180" max="14181" width="15.90625" style="1321" hidden="1"/>
    <col min="14182" max="14187" width="16.08984375" style="1321" hidden="1"/>
    <col min="14188" max="14188" width="6.08984375" style="1321" hidden="1"/>
    <col min="14189" max="14189" width="3" style="1321" hidden="1"/>
    <col min="14190" max="14429" width="8.6328125" style="1321" hidden="1"/>
    <col min="14430" max="14435" width="14.90625" style="1321" hidden="1"/>
    <col min="14436" max="14437" width="15.90625" style="1321" hidden="1"/>
    <col min="14438" max="14443" width="16.08984375" style="1321" hidden="1"/>
    <col min="14444" max="14444" width="6.08984375" style="1321" hidden="1"/>
    <col min="14445" max="14445" width="3" style="1321" hidden="1"/>
    <col min="14446" max="14685" width="8.6328125" style="1321" hidden="1"/>
    <col min="14686" max="14691" width="14.90625" style="1321" hidden="1"/>
    <col min="14692" max="14693" width="15.90625" style="1321" hidden="1"/>
    <col min="14694" max="14699" width="16.08984375" style="1321" hidden="1"/>
    <col min="14700" max="14700" width="6.08984375" style="1321" hidden="1"/>
    <col min="14701" max="14701" width="3" style="1321" hidden="1"/>
    <col min="14702" max="14941" width="8.6328125" style="1321" hidden="1"/>
    <col min="14942" max="14947" width="14.90625" style="1321" hidden="1"/>
    <col min="14948" max="14949" width="15.90625" style="1321" hidden="1"/>
    <col min="14950" max="14955" width="16.08984375" style="1321" hidden="1"/>
    <col min="14956" max="14956" width="6.08984375" style="1321" hidden="1"/>
    <col min="14957" max="14957" width="3" style="1321" hidden="1"/>
    <col min="14958" max="15197" width="8.6328125" style="1321" hidden="1"/>
    <col min="15198" max="15203" width="14.90625" style="1321" hidden="1"/>
    <col min="15204" max="15205" width="15.90625" style="1321" hidden="1"/>
    <col min="15206" max="15211" width="16.08984375" style="1321" hidden="1"/>
    <col min="15212" max="15212" width="6.08984375" style="1321" hidden="1"/>
    <col min="15213" max="15213" width="3" style="1321" hidden="1"/>
    <col min="15214" max="15453" width="8.6328125" style="1321" hidden="1"/>
    <col min="15454" max="15459" width="14.90625" style="1321" hidden="1"/>
    <col min="15460" max="15461" width="15.90625" style="1321" hidden="1"/>
    <col min="15462" max="15467" width="16.08984375" style="1321" hidden="1"/>
    <col min="15468" max="15468" width="6.08984375" style="1321" hidden="1"/>
    <col min="15469" max="15469" width="3" style="1321" hidden="1"/>
    <col min="15470" max="15709" width="8.6328125" style="1321" hidden="1"/>
    <col min="15710" max="15715" width="14.90625" style="1321" hidden="1"/>
    <col min="15716" max="15717" width="15.90625" style="1321" hidden="1"/>
    <col min="15718" max="15723" width="16.08984375" style="1321" hidden="1"/>
    <col min="15724" max="15724" width="6.08984375" style="1321" hidden="1"/>
    <col min="15725" max="15725" width="3" style="1321" hidden="1"/>
    <col min="15726" max="15965" width="8.6328125" style="1321" hidden="1"/>
    <col min="15966" max="15971" width="14.90625" style="1321" hidden="1"/>
    <col min="15972" max="15973" width="15.90625" style="1321" hidden="1"/>
    <col min="15974" max="15979" width="16.08984375" style="1321" hidden="1"/>
    <col min="15980" max="15980" width="6.08984375" style="1321" hidden="1"/>
    <col min="15981" max="15981" width="3" style="1321" hidden="1"/>
    <col min="15982" max="16221" width="8.6328125" style="1321" hidden="1"/>
    <col min="16222" max="16227" width="14.90625" style="1321" hidden="1"/>
    <col min="16228" max="16229" width="15.90625" style="1321" hidden="1"/>
    <col min="16230" max="16235" width="16.08984375" style="1321" hidden="1"/>
    <col min="16236" max="16236" width="6.08984375" style="1321" hidden="1"/>
    <col min="16237" max="16237" width="3" style="1321" hidden="1"/>
    <col min="16238" max="16384" width="8.6328125" style="1321" hidden="1"/>
  </cols>
  <sheetData>
    <row r="1" spans="1:143" ht="42.75" customHeight="1" x14ac:dyDescent="0.2">
      <c r="A1" s="1319"/>
      <c r="B1" s="1320"/>
      <c r="DD1" s="1321"/>
      <c r="DE1" s="1321"/>
    </row>
    <row r="2" spans="1:143" ht="25.5" customHeight="1" x14ac:dyDescent="0.2">
      <c r="A2" s="1322"/>
      <c r="C2" s="1322"/>
      <c r="O2" s="1322"/>
      <c r="P2" s="1322"/>
      <c r="Q2" s="1322"/>
      <c r="R2" s="1322"/>
      <c r="S2" s="1322"/>
      <c r="T2" s="1322"/>
      <c r="U2" s="1322"/>
      <c r="V2" s="1322"/>
      <c r="W2" s="1322"/>
      <c r="X2" s="1322"/>
      <c r="Y2" s="1322"/>
      <c r="Z2" s="1322"/>
      <c r="AA2" s="1322"/>
      <c r="AB2" s="1322"/>
      <c r="AC2" s="1322"/>
      <c r="AD2" s="1322"/>
      <c r="AE2" s="1322"/>
      <c r="AF2" s="1322"/>
      <c r="AG2" s="1322"/>
      <c r="AH2" s="1322"/>
      <c r="AI2" s="1322"/>
      <c r="AU2" s="1322"/>
      <c r="BG2" s="1322"/>
      <c r="BS2" s="1322"/>
      <c r="CE2" s="1322"/>
      <c r="CQ2" s="1322"/>
      <c r="DD2" s="1321"/>
      <c r="DE2" s="1321"/>
    </row>
    <row r="3" spans="1:143" ht="25.5" customHeight="1" x14ac:dyDescent="0.2">
      <c r="A3" s="1322"/>
      <c r="C3" s="1322"/>
      <c r="O3" s="1322"/>
      <c r="P3" s="1322"/>
      <c r="Q3" s="1322"/>
      <c r="R3" s="1322"/>
      <c r="S3" s="1322"/>
      <c r="T3" s="1322"/>
      <c r="U3" s="1322"/>
      <c r="V3" s="1322"/>
      <c r="W3" s="1322"/>
      <c r="X3" s="1322"/>
      <c r="Y3" s="1322"/>
      <c r="Z3" s="1322"/>
      <c r="AA3" s="1322"/>
      <c r="AB3" s="1322"/>
      <c r="AC3" s="1322"/>
      <c r="AD3" s="1322"/>
      <c r="AE3" s="1322"/>
      <c r="AF3" s="1322"/>
      <c r="AG3" s="1322"/>
      <c r="AH3" s="1322"/>
      <c r="AI3" s="1322"/>
      <c r="AU3" s="1322"/>
      <c r="BG3" s="1322"/>
      <c r="BS3" s="1322"/>
      <c r="CE3" s="1322"/>
      <c r="CQ3" s="1322"/>
      <c r="DD3" s="1321"/>
      <c r="DE3" s="1321"/>
    </row>
    <row r="4" spans="1:143" s="290" customFormat="1" ht="13" x14ac:dyDescent="0.2">
      <c r="A4" s="1322"/>
      <c r="B4" s="1322"/>
      <c r="C4" s="1322"/>
      <c r="D4" s="1322"/>
      <c r="E4" s="1322"/>
      <c r="F4" s="1322"/>
      <c r="G4" s="1322"/>
      <c r="H4" s="1322"/>
      <c r="I4" s="1322"/>
      <c r="J4" s="1322"/>
      <c r="K4" s="1322"/>
      <c r="L4" s="1322"/>
      <c r="M4" s="1322"/>
      <c r="N4" s="1322"/>
      <c r="O4" s="1322"/>
      <c r="P4" s="1322"/>
      <c r="Q4" s="1322"/>
      <c r="R4" s="1322"/>
      <c r="S4" s="1322"/>
      <c r="T4" s="1322"/>
      <c r="U4" s="1322"/>
      <c r="V4" s="1322"/>
      <c r="W4" s="1322"/>
      <c r="X4" s="1322"/>
      <c r="Y4" s="1322"/>
      <c r="Z4" s="1322"/>
      <c r="AA4" s="1322"/>
      <c r="AB4" s="1322"/>
      <c r="AC4" s="1322"/>
      <c r="AD4" s="1322"/>
      <c r="AE4" s="1322"/>
      <c r="AF4" s="1322"/>
      <c r="AG4" s="1322"/>
      <c r="AH4" s="1322"/>
      <c r="AI4" s="1322"/>
      <c r="AJ4" s="1322"/>
      <c r="AK4" s="1322"/>
      <c r="AL4" s="1322"/>
      <c r="AM4" s="1322"/>
      <c r="AN4" s="1322"/>
      <c r="AO4" s="1322"/>
      <c r="AP4" s="1322"/>
      <c r="AQ4" s="1322"/>
      <c r="AR4" s="1322"/>
      <c r="AS4" s="1322"/>
      <c r="AT4" s="1322"/>
      <c r="AU4" s="1322"/>
      <c r="AV4" s="1322"/>
      <c r="AW4" s="1322"/>
      <c r="AX4" s="1322"/>
      <c r="AY4" s="1322"/>
      <c r="AZ4" s="1322"/>
      <c r="BA4" s="1322"/>
      <c r="BB4" s="1322"/>
      <c r="BC4" s="1322"/>
      <c r="BD4" s="1322"/>
      <c r="BE4" s="1322"/>
      <c r="BF4" s="1322"/>
      <c r="BG4" s="1322"/>
      <c r="BH4" s="1322"/>
      <c r="BI4" s="1322"/>
      <c r="BJ4" s="1322"/>
      <c r="BK4" s="1322"/>
      <c r="BL4" s="1322"/>
      <c r="BM4" s="1322"/>
      <c r="BN4" s="1322"/>
      <c r="BO4" s="1322"/>
      <c r="BP4" s="1322"/>
      <c r="BQ4" s="1322"/>
      <c r="BR4" s="1322"/>
      <c r="BS4" s="1322"/>
      <c r="BT4" s="1322"/>
      <c r="BU4" s="1322"/>
      <c r="BV4" s="1322"/>
      <c r="BW4" s="1322"/>
      <c r="BX4" s="1322"/>
      <c r="BY4" s="1322"/>
      <c r="BZ4" s="1322"/>
      <c r="CA4" s="1322"/>
      <c r="CB4" s="1322"/>
      <c r="CC4" s="1322"/>
      <c r="CD4" s="1322"/>
      <c r="CE4" s="1322"/>
      <c r="CF4" s="1322"/>
      <c r="CG4" s="1322"/>
      <c r="CH4" s="1322"/>
      <c r="CI4" s="1322"/>
      <c r="CJ4" s="1322"/>
      <c r="CK4" s="1322"/>
      <c r="CL4" s="1322"/>
      <c r="CM4" s="1322"/>
      <c r="CN4" s="1322"/>
      <c r="CO4" s="1322"/>
      <c r="CP4" s="1322"/>
      <c r="CQ4" s="1322"/>
      <c r="CR4" s="1322"/>
      <c r="CS4" s="1322"/>
      <c r="CT4" s="1322"/>
      <c r="CU4" s="1322"/>
      <c r="CV4" s="1322"/>
      <c r="CW4" s="1322"/>
      <c r="CX4" s="1322"/>
      <c r="CY4" s="1322"/>
      <c r="CZ4" s="1322"/>
      <c r="DA4" s="1322"/>
      <c r="DB4" s="1322"/>
      <c r="DC4" s="1322"/>
      <c r="DD4" s="1322"/>
      <c r="DE4" s="1322"/>
      <c r="DF4" s="291"/>
      <c r="DG4" s="291"/>
      <c r="DH4" s="291"/>
      <c r="DI4" s="291"/>
      <c r="DJ4" s="291"/>
      <c r="DK4" s="291"/>
      <c r="DL4" s="291"/>
      <c r="DM4" s="291"/>
      <c r="DN4" s="291"/>
      <c r="DO4" s="291"/>
      <c r="DP4" s="291"/>
      <c r="DQ4" s="291"/>
      <c r="DR4" s="291"/>
      <c r="DS4" s="291"/>
      <c r="DT4" s="291"/>
      <c r="DU4" s="291"/>
      <c r="DV4" s="291"/>
      <c r="DW4" s="291"/>
    </row>
    <row r="5" spans="1:143" s="290" customFormat="1" ht="13" x14ac:dyDescent="0.2">
      <c r="A5" s="1322"/>
      <c r="B5" s="1322"/>
      <c r="C5" s="1322"/>
      <c r="D5" s="1322"/>
      <c r="E5" s="1322"/>
      <c r="F5" s="1322"/>
      <c r="G5" s="1322"/>
      <c r="H5" s="1322"/>
      <c r="I5" s="1322"/>
      <c r="J5" s="1322"/>
      <c r="K5" s="1322"/>
      <c r="L5" s="1322"/>
      <c r="M5" s="1322"/>
      <c r="N5" s="1322"/>
      <c r="O5" s="1322"/>
      <c r="P5" s="1322"/>
      <c r="Q5" s="1322"/>
      <c r="R5" s="1322"/>
      <c r="S5" s="1322"/>
      <c r="T5" s="1322"/>
      <c r="U5" s="1322"/>
      <c r="V5" s="1322"/>
      <c r="W5" s="1322"/>
      <c r="X5" s="1322"/>
      <c r="Y5" s="1322"/>
      <c r="Z5" s="1322"/>
      <c r="AA5" s="1322"/>
      <c r="AB5" s="1322"/>
      <c r="AC5" s="1322"/>
      <c r="AD5" s="1322"/>
      <c r="AE5" s="1322"/>
      <c r="AF5" s="1322"/>
      <c r="AG5" s="1322"/>
      <c r="AH5" s="1322"/>
      <c r="AI5" s="1322"/>
      <c r="AJ5" s="1322"/>
      <c r="AK5" s="1322"/>
      <c r="AL5" s="1322"/>
      <c r="AM5" s="1322"/>
      <c r="AN5" s="1322"/>
      <c r="AO5" s="1322"/>
      <c r="AP5" s="1322"/>
      <c r="AQ5" s="1322"/>
      <c r="AR5" s="1322"/>
      <c r="AS5" s="1322"/>
      <c r="AT5" s="1322"/>
      <c r="AU5" s="1322"/>
      <c r="AV5" s="1322"/>
      <c r="AW5" s="1322"/>
      <c r="AX5" s="1322"/>
      <c r="AY5" s="1322"/>
      <c r="AZ5" s="1322"/>
      <c r="BA5" s="1322"/>
      <c r="BB5" s="1322"/>
      <c r="BC5" s="1322"/>
      <c r="BD5" s="1322"/>
      <c r="BE5" s="1322"/>
      <c r="BF5" s="1322"/>
      <c r="BG5" s="1322"/>
      <c r="BH5" s="1322"/>
      <c r="BI5" s="1322"/>
      <c r="BJ5" s="1322"/>
      <c r="BK5" s="1322"/>
      <c r="BL5" s="1322"/>
      <c r="BM5" s="1322"/>
      <c r="BN5" s="1322"/>
      <c r="BO5" s="1322"/>
      <c r="BP5" s="1322"/>
      <c r="BQ5" s="1322"/>
      <c r="BR5" s="1322"/>
      <c r="BS5" s="1322"/>
      <c r="BT5" s="1322"/>
      <c r="BU5" s="1322"/>
      <c r="BV5" s="1322"/>
      <c r="BW5" s="1322"/>
      <c r="BX5" s="1322"/>
      <c r="BY5" s="1322"/>
      <c r="BZ5" s="1322"/>
      <c r="CA5" s="1322"/>
      <c r="CB5" s="1322"/>
      <c r="CC5" s="1322"/>
      <c r="CD5" s="1322"/>
      <c r="CE5" s="1322"/>
      <c r="CF5" s="1322"/>
      <c r="CG5" s="1322"/>
      <c r="CH5" s="1322"/>
      <c r="CI5" s="1322"/>
      <c r="CJ5" s="1322"/>
      <c r="CK5" s="1322"/>
      <c r="CL5" s="1322"/>
      <c r="CM5" s="1322"/>
      <c r="CN5" s="1322"/>
      <c r="CO5" s="1322"/>
      <c r="CP5" s="1322"/>
      <c r="CQ5" s="1322"/>
      <c r="CR5" s="1322"/>
      <c r="CS5" s="1322"/>
      <c r="CT5" s="1322"/>
      <c r="CU5" s="1322"/>
      <c r="CV5" s="1322"/>
      <c r="CW5" s="1322"/>
      <c r="CX5" s="1322"/>
      <c r="CY5" s="1322"/>
      <c r="CZ5" s="1322"/>
      <c r="DA5" s="1322"/>
      <c r="DB5" s="1322"/>
      <c r="DC5" s="1322"/>
      <c r="DD5" s="1322"/>
      <c r="DE5" s="1322"/>
      <c r="DF5" s="291"/>
      <c r="DG5" s="291"/>
      <c r="DH5" s="291"/>
      <c r="DI5" s="291"/>
      <c r="DJ5" s="291"/>
      <c r="DK5" s="291"/>
      <c r="DL5" s="291"/>
      <c r="DM5" s="291"/>
      <c r="DN5" s="291"/>
      <c r="DO5" s="291"/>
      <c r="DP5" s="291"/>
      <c r="DQ5" s="291"/>
      <c r="DR5" s="291"/>
      <c r="DS5" s="291"/>
      <c r="DT5" s="291"/>
      <c r="DU5" s="291"/>
      <c r="DV5" s="291"/>
      <c r="DW5" s="291"/>
    </row>
    <row r="6" spans="1:143" s="290" customFormat="1" ht="13" x14ac:dyDescent="0.2">
      <c r="A6" s="1322"/>
      <c r="B6" s="1322"/>
      <c r="C6" s="1322"/>
      <c r="D6" s="1322"/>
      <c r="E6" s="1322"/>
      <c r="F6" s="1322"/>
      <c r="G6" s="1322"/>
      <c r="H6" s="1322"/>
      <c r="I6" s="1322"/>
      <c r="J6" s="1322"/>
      <c r="K6" s="1322"/>
      <c r="L6" s="1322"/>
      <c r="M6" s="1322"/>
      <c r="N6" s="1322"/>
      <c r="O6" s="1322"/>
      <c r="P6" s="1322"/>
      <c r="Q6" s="1322"/>
      <c r="R6" s="1322"/>
      <c r="S6" s="1322"/>
      <c r="T6" s="1322"/>
      <c r="U6" s="1322"/>
      <c r="V6" s="1322"/>
      <c r="W6" s="1322"/>
      <c r="X6" s="1322"/>
      <c r="Y6" s="1322"/>
      <c r="Z6" s="1322"/>
      <c r="AA6" s="1322"/>
      <c r="AB6" s="1322"/>
      <c r="AC6" s="1322"/>
      <c r="AD6" s="1322"/>
      <c r="AE6" s="1322"/>
      <c r="AF6" s="1322"/>
      <c r="AG6" s="1322"/>
      <c r="AH6" s="1322"/>
      <c r="AI6" s="1322"/>
      <c r="AJ6" s="1322"/>
      <c r="AK6" s="1322"/>
      <c r="AL6" s="1322"/>
      <c r="AM6" s="1322"/>
      <c r="AN6" s="1322"/>
      <c r="AO6" s="1322"/>
      <c r="AP6" s="1322"/>
      <c r="AQ6" s="1322"/>
      <c r="AR6" s="1322"/>
      <c r="AS6" s="1322"/>
      <c r="AT6" s="1322"/>
      <c r="AU6" s="1322"/>
      <c r="AV6" s="1322"/>
      <c r="AW6" s="1322"/>
      <c r="AX6" s="1322"/>
      <c r="AY6" s="1322"/>
      <c r="AZ6" s="1322"/>
      <c r="BA6" s="1322"/>
      <c r="BB6" s="1322"/>
      <c r="BC6" s="1322"/>
      <c r="BD6" s="1322"/>
      <c r="BE6" s="1322"/>
      <c r="BF6" s="1322"/>
      <c r="BG6" s="1322"/>
      <c r="BH6" s="1322"/>
      <c r="BI6" s="1322"/>
      <c r="BJ6" s="1322"/>
      <c r="BK6" s="1322"/>
      <c r="BL6" s="1322"/>
      <c r="BM6" s="1322"/>
      <c r="BN6" s="1322"/>
      <c r="BO6" s="1322"/>
      <c r="BP6" s="1322"/>
      <c r="BQ6" s="1322"/>
      <c r="BR6" s="1322"/>
      <c r="BS6" s="1322"/>
      <c r="BT6" s="1322"/>
      <c r="BU6" s="1322"/>
      <c r="BV6" s="1322"/>
      <c r="BW6" s="1322"/>
      <c r="BX6" s="1322"/>
      <c r="BY6" s="1322"/>
      <c r="BZ6" s="1322"/>
      <c r="CA6" s="1322"/>
      <c r="CB6" s="1322"/>
      <c r="CC6" s="1322"/>
      <c r="CD6" s="1322"/>
      <c r="CE6" s="1322"/>
      <c r="CF6" s="1322"/>
      <c r="CG6" s="1322"/>
      <c r="CH6" s="1322"/>
      <c r="CI6" s="1322"/>
      <c r="CJ6" s="1322"/>
      <c r="CK6" s="1322"/>
      <c r="CL6" s="1322"/>
      <c r="CM6" s="1322"/>
      <c r="CN6" s="1322"/>
      <c r="CO6" s="1322"/>
      <c r="CP6" s="1322"/>
      <c r="CQ6" s="1322"/>
      <c r="CR6" s="1322"/>
      <c r="CS6" s="1322"/>
      <c r="CT6" s="1322"/>
      <c r="CU6" s="1322"/>
      <c r="CV6" s="1322"/>
      <c r="CW6" s="1322"/>
      <c r="CX6" s="1322"/>
      <c r="CY6" s="1322"/>
      <c r="CZ6" s="1322"/>
      <c r="DA6" s="1322"/>
      <c r="DB6" s="1322"/>
      <c r="DC6" s="1322"/>
      <c r="DD6" s="1322"/>
      <c r="DE6" s="1322"/>
      <c r="DF6" s="291"/>
      <c r="DG6" s="291"/>
      <c r="DH6" s="291"/>
      <c r="DI6" s="291"/>
      <c r="DJ6" s="291"/>
      <c r="DK6" s="291"/>
      <c r="DL6" s="291"/>
      <c r="DM6" s="291"/>
      <c r="DN6" s="291"/>
      <c r="DO6" s="291"/>
      <c r="DP6" s="291"/>
      <c r="DQ6" s="291"/>
      <c r="DR6" s="291"/>
      <c r="DS6" s="291"/>
      <c r="DT6" s="291"/>
      <c r="DU6" s="291"/>
      <c r="DV6" s="291"/>
      <c r="DW6" s="291"/>
    </row>
    <row r="7" spans="1:143" s="290" customFormat="1" ht="13" x14ac:dyDescent="0.2">
      <c r="A7" s="1322"/>
      <c r="B7" s="1322"/>
      <c r="C7" s="1322"/>
      <c r="D7" s="1322"/>
      <c r="E7" s="1322"/>
      <c r="F7" s="1322"/>
      <c r="G7" s="1322"/>
      <c r="H7" s="1322"/>
      <c r="I7" s="1322"/>
      <c r="J7" s="1322"/>
      <c r="K7" s="1322"/>
      <c r="L7" s="1322"/>
      <c r="M7" s="1322"/>
      <c r="N7" s="1322"/>
      <c r="O7" s="1322"/>
      <c r="P7" s="1322"/>
      <c r="Q7" s="1322"/>
      <c r="R7" s="1322"/>
      <c r="S7" s="1322"/>
      <c r="T7" s="1322"/>
      <c r="U7" s="1322"/>
      <c r="V7" s="1322"/>
      <c r="W7" s="1322"/>
      <c r="X7" s="1322"/>
      <c r="Y7" s="1322"/>
      <c r="Z7" s="1322"/>
      <c r="AA7" s="1322"/>
      <c r="AB7" s="1322"/>
      <c r="AC7" s="1322"/>
      <c r="AD7" s="1322"/>
      <c r="AE7" s="1322"/>
      <c r="AF7" s="1322"/>
      <c r="AG7" s="1322"/>
      <c r="AH7" s="1322"/>
      <c r="AI7" s="1322"/>
      <c r="AJ7" s="1322"/>
      <c r="AK7" s="1322"/>
      <c r="AL7" s="1322"/>
      <c r="AM7" s="1322"/>
      <c r="AN7" s="1322"/>
      <c r="AO7" s="1322"/>
      <c r="AP7" s="1322"/>
      <c r="AQ7" s="1322"/>
      <c r="AR7" s="1322"/>
      <c r="AS7" s="1322"/>
      <c r="AT7" s="1322"/>
      <c r="AU7" s="1322"/>
      <c r="AV7" s="1322"/>
      <c r="AW7" s="1322"/>
      <c r="AX7" s="1322"/>
      <c r="AY7" s="1322"/>
      <c r="AZ7" s="1322"/>
      <c r="BA7" s="1322"/>
      <c r="BB7" s="1322"/>
      <c r="BC7" s="1322"/>
      <c r="BD7" s="1322"/>
      <c r="BE7" s="1322"/>
      <c r="BF7" s="1322"/>
      <c r="BG7" s="1322"/>
      <c r="BH7" s="1322"/>
      <c r="BI7" s="1322"/>
      <c r="BJ7" s="1322"/>
      <c r="BK7" s="1322"/>
      <c r="BL7" s="1322"/>
      <c r="BM7" s="1322"/>
      <c r="BN7" s="1322"/>
      <c r="BO7" s="1322"/>
      <c r="BP7" s="1322"/>
      <c r="BQ7" s="1322"/>
      <c r="BR7" s="1322"/>
      <c r="BS7" s="1322"/>
      <c r="BT7" s="1322"/>
      <c r="BU7" s="1322"/>
      <c r="BV7" s="1322"/>
      <c r="BW7" s="1322"/>
      <c r="BX7" s="1322"/>
      <c r="BY7" s="1322"/>
      <c r="BZ7" s="1322"/>
      <c r="CA7" s="1322"/>
      <c r="CB7" s="1322"/>
      <c r="CC7" s="1322"/>
      <c r="CD7" s="1322"/>
      <c r="CE7" s="1322"/>
      <c r="CF7" s="1322"/>
      <c r="CG7" s="1322"/>
      <c r="CH7" s="1322"/>
      <c r="CI7" s="1322"/>
      <c r="CJ7" s="1322"/>
      <c r="CK7" s="1322"/>
      <c r="CL7" s="1322"/>
      <c r="CM7" s="1322"/>
      <c r="CN7" s="1322"/>
      <c r="CO7" s="1322"/>
      <c r="CP7" s="1322"/>
      <c r="CQ7" s="1322"/>
      <c r="CR7" s="1322"/>
      <c r="CS7" s="1322"/>
      <c r="CT7" s="1322"/>
      <c r="CU7" s="1322"/>
      <c r="CV7" s="1322"/>
      <c r="CW7" s="1322"/>
      <c r="CX7" s="1322"/>
      <c r="CY7" s="1322"/>
      <c r="CZ7" s="1322"/>
      <c r="DA7" s="1322"/>
      <c r="DB7" s="1322"/>
      <c r="DC7" s="1322"/>
      <c r="DD7" s="1322"/>
      <c r="DE7" s="1322"/>
      <c r="DF7" s="291"/>
      <c r="DG7" s="291"/>
      <c r="DH7" s="291"/>
      <c r="DI7" s="291"/>
      <c r="DJ7" s="291"/>
      <c r="DK7" s="291"/>
      <c r="DL7" s="291"/>
      <c r="DM7" s="291"/>
      <c r="DN7" s="291"/>
      <c r="DO7" s="291"/>
      <c r="DP7" s="291"/>
      <c r="DQ7" s="291"/>
      <c r="DR7" s="291"/>
      <c r="DS7" s="291"/>
      <c r="DT7" s="291"/>
      <c r="DU7" s="291"/>
      <c r="DV7" s="291"/>
      <c r="DW7" s="291"/>
    </row>
    <row r="8" spans="1:143" s="290" customFormat="1" ht="13" x14ac:dyDescent="0.2">
      <c r="A8" s="1322"/>
      <c r="B8" s="1322"/>
      <c r="C8" s="1322"/>
      <c r="D8" s="1322"/>
      <c r="E8" s="1322"/>
      <c r="F8" s="1322"/>
      <c r="G8" s="1322"/>
      <c r="H8" s="1322"/>
      <c r="I8" s="1322"/>
      <c r="J8" s="1322"/>
      <c r="K8" s="1322"/>
      <c r="L8" s="1322"/>
      <c r="M8" s="1322"/>
      <c r="N8" s="1322"/>
      <c r="O8" s="1322"/>
      <c r="P8" s="1322"/>
      <c r="Q8" s="1322"/>
      <c r="R8" s="1322"/>
      <c r="S8" s="1322"/>
      <c r="T8" s="1322"/>
      <c r="U8" s="1322"/>
      <c r="V8" s="1322"/>
      <c r="W8" s="1322"/>
      <c r="X8" s="1322"/>
      <c r="Y8" s="1322"/>
      <c r="Z8" s="1322"/>
      <c r="AA8" s="1322"/>
      <c r="AB8" s="1322"/>
      <c r="AC8" s="1322"/>
      <c r="AD8" s="1322"/>
      <c r="AE8" s="1322"/>
      <c r="AF8" s="1322"/>
      <c r="AG8" s="1322"/>
      <c r="AH8" s="1322"/>
      <c r="AI8" s="1322"/>
      <c r="AJ8" s="1322"/>
      <c r="AK8" s="1322"/>
      <c r="AL8" s="1322"/>
      <c r="AM8" s="1322"/>
      <c r="AN8" s="1322"/>
      <c r="AO8" s="1322"/>
      <c r="AP8" s="1322"/>
      <c r="AQ8" s="1322"/>
      <c r="AR8" s="1322"/>
      <c r="AS8" s="1322"/>
      <c r="AT8" s="1322"/>
      <c r="AU8" s="1322"/>
      <c r="AV8" s="1322"/>
      <c r="AW8" s="1322"/>
      <c r="AX8" s="1322"/>
      <c r="AY8" s="1322"/>
      <c r="AZ8" s="1322"/>
      <c r="BA8" s="1322"/>
      <c r="BB8" s="1322"/>
      <c r="BC8" s="1322"/>
      <c r="BD8" s="1322"/>
      <c r="BE8" s="1322"/>
      <c r="BF8" s="1322"/>
      <c r="BG8" s="1322"/>
      <c r="BH8" s="1322"/>
      <c r="BI8" s="1322"/>
      <c r="BJ8" s="1322"/>
      <c r="BK8" s="1322"/>
      <c r="BL8" s="1322"/>
      <c r="BM8" s="1322"/>
      <c r="BN8" s="1322"/>
      <c r="BO8" s="1322"/>
      <c r="BP8" s="1322"/>
      <c r="BQ8" s="1322"/>
      <c r="BR8" s="1322"/>
      <c r="BS8" s="1322"/>
      <c r="BT8" s="1322"/>
      <c r="BU8" s="1322"/>
      <c r="BV8" s="1322"/>
      <c r="BW8" s="1322"/>
      <c r="BX8" s="1322"/>
      <c r="BY8" s="1322"/>
      <c r="BZ8" s="1322"/>
      <c r="CA8" s="1322"/>
      <c r="CB8" s="1322"/>
      <c r="CC8" s="1322"/>
      <c r="CD8" s="1322"/>
      <c r="CE8" s="1322"/>
      <c r="CF8" s="1322"/>
      <c r="CG8" s="1322"/>
      <c r="CH8" s="1322"/>
      <c r="CI8" s="1322"/>
      <c r="CJ8" s="1322"/>
      <c r="CK8" s="1322"/>
      <c r="CL8" s="1322"/>
      <c r="CM8" s="1322"/>
      <c r="CN8" s="1322"/>
      <c r="CO8" s="1322"/>
      <c r="CP8" s="1322"/>
      <c r="CQ8" s="1322"/>
      <c r="CR8" s="1322"/>
      <c r="CS8" s="1322"/>
      <c r="CT8" s="1322"/>
      <c r="CU8" s="1322"/>
      <c r="CV8" s="1322"/>
      <c r="CW8" s="1322"/>
      <c r="CX8" s="1322"/>
      <c r="CY8" s="1322"/>
      <c r="CZ8" s="1322"/>
      <c r="DA8" s="1322"/>
      <c r="DB8" s="1322"/>
      <c r="DC8" s="1322"/>
      <c r="DD8" s="1322"/>
      <c r="DE8" s="1322"/>
      <c r="DF8" s="291"/>
      <c r="DG8" s="291"/>
      <c r="DH8" s="291"/>
      <c r="DI8" s="291"/>
      <c r="DJ8" s="291"/>
      <c r="DK8" s="291"/>
      <c r="DL8" s="291"/>
      <c r="DM8" s="291"/>
      <c r="DN8" s="291"/>
      <c r="DO8" s="291"/>
      <c r="DP8" s="291"/>
      <c r="DQ8" s="291"/>
      <c r="DR8" s="291"/>
      <c r="DS8" s="291"/>
      <c r="DT8" s="291"/>
      <c r="DU8" s="291"/>
      <c r="DV8" s="291"/>
      <c r="DW8" s="291"/>
    </row>
    <row r="9" spans="1:143" s="290" customFormat="1" ht="13" x14ac:dyDescent="0.2">
      <c r="A9" s="1322"/>
      <c r="B9" s="1322"/>
      <c r="C9" s="1322"/>
      <c r="D9" s="1322"/>
      <c r="E9" s="1322"/>
      <c r="F9" s="1322"/>
      <c r="G9" s="1322"/>
      <c r="H9" s="1322"/>
      <c r="I9" s="1322"/>
      <c r="J9" s="1322"/>
      <c r="K9" s="1322"/>
      <c r="L9" s="1322"/>
      <c r="M9" s="1322"/>
      <c r="N9" s="1322"/>
      <c r="O9" s="1322"/>
      <c r="P9" s="1322"/>
      <c r="Q9" s="1322"/>
      <c r="R9" s="1322"/>
      <c r="S9" s="1322"/>
      <c r="T9" s="1322"/>
      <c r="U9" s="1322"/>
      <c r="V9" s="1322"/>
      <c r="W9" s="1322"/>
      <c r="X9" s="1322"/>
      <c r="Y9" s="1322"/>
      <c r="Z9" s="1322"/>
      <c r="AA9" s="1322"/>
      <c r="AB9" s="1322"/>
      <c r="AC9" s="1322"/>
      <c r="AD9" s="1322"/>
      <c r="AE9" s="1322"/>
      <c r="AF9" s="1322"/>
      <c r="AG9" s="1322"/>
      <c r="AH9" s="1322"/>
      <c r="AI9" s="1322"/>
      <c r="AJ9" s="1322"/>
      <c r="AK9" s="1322"/>
      <c r="AL9" s="1322"/>
      <c r="AM9" s="1322"/>
      <c r="AN9" s="1322"/>
      <c r="AO9" s="1322"/>
      <c r="AP9" s="1322"/>
      <c r="AQ9" s="1322"/>
      <c r="AR9" s="1322"/>
      <c r="AS9" s="1322"/>
      <c r="AT9" s="1322"/>
      <c r="AU9" s="1322"/>
      <c r="AV9" s="1322"/>
      <c r="AW9" s="1322"/>
      <c r="AX9" s="1322"/>
      <c r="AY9" s="1322"/>
      <c r="AZ9" s="1322"/>
      <c r="BA9" s="1322"/>
      <c r="BB9" s="1322"/>
      <c r="BC9" s="1322"/>
      <c r="BD9" s="1322"/>
      <c r="BE9" s="1322"/>
      <c r="BF9" s="1322"/>
      <c r="BG9" s="1322"/>
      <c r="BH9" s="1322"/>
      <c r="BI9" s="1322"/>
      <c r="BJ9" s="1322"/>
      <c r="BK9" s="1322"/>
      <c r="BL9" s="1322"/>
      <c r="BM9" s="1322"/>
      <c r="BN9" s="1322"/>
      <c r="BO9" s="1322"/>
      <c r="BP9" s="1322"/>
      <c r="BQ9" s="1322"/>
      <c r="BR9" s="1322"/>
      <c r="BS9" s="1322"/>
      <c r="BT9" s="1322"/>
      <c r="BU9" s="1322"/>
      <c r="BV9" s="1322"/>
      <c r="BW9" s="1322"/>
      <c r="BX9" s="1322"/>
      <c r="BY9" s="1322"/>
      <c r="BZ9" s="1322"/>
      <c r="CA9" s="1322"/>
      <c r="CB9" s="1322"/>
      <c r="CC9" s="1322"/>
      <c r="CD9" s="1322"/>
      <c r="CE9" s="1322"/>
      <c r="CF9" s="1322"/>
      <c r="CG9" s="1322"/>
      <c r="CH9" s="1322"/>
      <c r="CI9" s="1322"/>
      <c r="CJ9" s="1322"/>
      <c r="CK9" s="1322"/>
      <c r="CL9" s="1322"/>
      <c r="CM9" s="1322"/>
      <c r="CN9" s="1322"/>
      <c r="CO9" s="1322"/>
      <c r="CP9" s="1322"/>
      <c r="CQ9" s="1322"/>
      <c r="CR9" s="1322"/>
      <c r="CS9" s="1322"/>
      <c r="CT9" s="1322"/>
      <c r="CU9" s="1322"/>
      <c r="CV9" s="1322"/>
      <c r="CW9" s="1322"/>
      <c r="CX9" s="1322"/>
      <c r="CY9" s="1322"/>
      <c r="CZ9" s="1322"/>
      <c r="DA9" s="1322"/>
      <c r="DB9" s="1322"/>
      <c r="DC9" s="1322"/>
      <c r="DD9" s="1322"/>
      <c r="DE9" s="1322"/>
      <c r="DF9" s="291"/>
      <c r="DG9" s="291"/>
      <c r="DH9" s="291"/>
      <c r="DI9" s="291"/>
      <c r="DJ9" s="291"/>
      <c r="DK9" s="291"/>
      <c r="DL9" s="291"/>
      <c r="DM9" s="291"/>
      <c r="DN9" s="291"/>
      <c r="DO9" s="291"/>
      <c r="DP9" s="291"/>
      <c r="DQ9" s="291"/>
      <c r="DR9" s="291"/>
      <c r="DS9" s="291"/>
      <c r="DT9" s="291"/>
      <c r="DU9" s="291"/>
      <c r="DV9" s="291"/>
      <c r="DW9" s="291"/>
    </row>
    <row r="10" spans="1:143" s="290" customFormat="1" ht="13" x14ac:dyDescent="0.2">
      <c r="A10" s="1322"/>
      <c r="B10" s="1322"/>
      <c r="C10" s="1322"/>
      <c r="D10" s="1322"/>
      <c r="E10" s="1322"/>
      <c r="F10" s="1322"/>
      <c r="G10" s="1322"/>
      <c r="H10" s="1322"/>
      <c r="I10" s="1322"/>
      <c r="J10" s="1322"/>
      <c r="K10" s="1322"/>
      <c r="L10" s="1322"/>
      <c r="M10" s="1322"/>
      <c r="N10" s="1322"/>
      <c r="O10" s="1322"/>
      <c r="P10" s="1322"/>
      <c r="Q10" s="1322"/>
      <c r="R10" s="1322"/>
      <c r="S10" s="1322"/>
      <c r="T10" s="1322"/>
      <c r="U10" s="1322"/>
      <c r="V10" s="1322"/>
      <c r="W10" s="1322"/>
      <c r="X10" s="1322"/>
      <c r="Y10" s="1322"/>
      <c r="Z10" s="1322"/>
      <c r="AA10" s="1322"/>
      <c r="AB10" s="1322"/>
      <c r="AC10" s="1322"/>
      <c r="AD10" s="1322"/>
      <c r="AE10" s="1322"/>
      <c r="AF10" s="1322"/>
      <c r="AG10" s="1322"/>
      <c r="AH10" s="1322"/>
      <c r="AI10" s="1322"/>
      <c r="AJ10" s="1322"/>
      <c r="AK10" s="1322"/>
      <c r="AL10" s="1322"/>
      <c r="AM10" s="1322"/>
      <c r="AN10" s="1322"/>
      <c r="AO10" s="1322"/>
      <c r="AP10" s="1322"/>
      <c r="AQ10" s="1322"/>
      <c r="AR10" s="1322"/>
      <c r="AS10" s="1322"/>
      <c r="AT10" s="1322"/>
      <c r="AU10" s="1322"/>
      <c r="AV10" s="1322"/>
      <c r="AW10" s="1322"/>
      <c r="AX10" s="1322"/>
      <c r="AY10" s="1322"/>
      <c r="AZ10" s="1322"/>
      <c r="BA10" s="1322"/>
      <c r="BB10" s="1322"/>
      <c r="BC10" s="1322"/>
      <c r="BD10" s="1322"/>
      <c r="BE10" s="1322"/>
      <c r="BF10" s="1322"/>
      <c r="BG10" s="1322"/>
      <c r="BH10" s="1322"/>
      <c r="BI10" s="1322"/>
      <c r="BJ10" s="1322"/>
      <c r="BK10" s="1322"/>
      <c r="BL10" s="1322"/>
      <c r="BM10" s="1322"/>
      <c r="BN10" s="1322"/>
      <c r="BO10" s="1322"/>
      <c r="BP10" s="1322"/>
      <c r="BQ10" s="1322"/>
      <c r="BR10" s="1322"/>
      <c r="BS10" s="1322"/>
      <c r="BT10" s="1322"/>
      <c r="BU10" s="1322"/>
      <c r="BV10" s="1322"/>
      <c r="BW10" s="1322"/>
      <c r="BX10" s="1322"/>
      <c r="BY10" s="1322"/>
      <c r="BZ10" s="1322"/>
      <c r="CA10" s="1322"/>
      <c r="CB10" s="1322"/>
      <c r="CC10" s="1322"/>
      <c r="CD10" s="1322"/>
      <c r="CE10" s="1322"/>
      <c r="CF10" s="1322"/>
      <c r="CG10" s="1322"/>
      <c r="CH10" s="1322"/>
      <c r="CI10" s="1322"/>
      <c r="CJ10" s="1322"/>
      <c r="CK10" s="1322"/>
      <c r="CL10" s="1322"/>
      <c r="CM10" s="1322"/>
      <c r="CN10" s="1322"/>
      <c r="CO10" s="1322"/>
      <c r="CP10" s="1322"/>
      <c r="CQ10" s="1322"/>
      <c r="CR10" s="1322"/>
      <c r="CS10" s="1322"/>
      <c r="CT10" s="1322"/>
      <c r="CU10" s="1322"/>
      <c r="CV10" s="1322"/>
      <c r="CW10" s="1322"/>
      <c r="CX10" s="1322"/>
      <c r="CY10" s="1322"/>
      <c r="CZ10" s="1322"/>
      <c r="DA10" s="1322"/>
      <c r="DB10" s="1322"/>
      <c r="DC10" s="1322"/>
      <c r="DD10" s="1322"/>
      <c r="DE10" s="1322"/>
      <c r="DF10" s="291"/>
      <c r="DG10" s="291"/>
      <c r="DH10" s="291"/>
      <c r="DI10" s="291"/>
      <c r="DJ10" s="291"/>
      <c r="DK10" s="291"/>
      <c r="DL10" s="291"/>
      <c r="DM10" s="291"/>
      <c r="DN10" s="291"/>
      <c r="DO10" s="291"/>
      <c r="DP10" s="291"/>
      <c r="DQ10" s="291"/>
      <c r="DR10" s="291"/>
      <c r="DS10" s="291"/>
      <c r="DT10" s="291"/>
      <c r="DU10" s="291"/>
      <c r="DV10" s="291"/>
      <c r="DW10" s="291"/>
      <c r="EM10" s="290" t="s">
        <v>628</v>
      </c>
    </row>
    <row r="11" spans="1:143" s="290" customFormat="1" ht="13" x14ac:dyDescent="0.2">
      <c r="A11" s="1322"/>
      <c r="B11" s="1322"/>
      <c r="C11" s="1322"/>
      <c r="D11" s="1322"/>
      <c r="E11" s="1322"/>
      <c r="F11" s="1322"/>
      <c r="G11" s="1322"/>
      <c r="H11" s="1322"/>
      <c r="I11" s="1322"/>
      <c r="J11" s="1322"/>
      <c r="K11" s="1322"/>
      <c r="L11" s="1322"/>
      <c r="M11" s="1322"/>
      <c r="N11" s="1322"/>
      <c r="O11" s="1322"/>
      <c r="P11" s="1322"/>
      <c r="Q11" s="1322"/>
      <c r="R11" s="1322"/>
      <c r="S11" s="1322"/>
      <c r="T11" s="1322"/>
      <c r="U11" s="1322"/>
      <c r="V11" s="1322"/>
      <c r="W11" s="1322"/>
      <c r="X11" s="1322"/>
      <c r="Y11" s="1322"/>
      <c r="Z11" s="1322"/>
      <c r="AA11" s="1322"/>
      <c r="AB11" s="1322"/>
      <c r="AC11" s="1322"/>
      <c r="AD11" s="1322"/>
      <c r="AE11" s="1322"/>
      <c r="AF11" s="1322"/>
      <c r="AG11" s="1322"/>
      <c r="AH11" s="1322"/>
      <c r="AI11" s="1322"/>
      <c r="AJ11" s="1322"/>
      <c r="AK11" s="1322"/>
      <c r="AL11" s="1322"/>
      <c r="AM11" s="1322"/>
      <c r="AN11" s="1322"/>
      <c r="AO11" s="1322"/>
      <c r="AP11" s="1322"/>
      <c r="AQ11" s="1322"/>
      <c r="AR11" s="1322"/>
      <c r="AS11" s="1322"/>
      <c r="AT11" s="1322"/>
      <c r="AU11" s="1322"/>
      <c r="AV11" s="1322"/>
      <c r="AW11" s="1322"/>
      <c r="AX11" s="1322"/>
      <c r="AY11" s="1322"/>
      <c r="AZ11" s="1322"/>
      <c r="BA11" s="1322"/>
      <c r="BB11" s="1322"/>
      <c r="BC11" s="1322"/>
      <c r="BD11" s="1322"/>
      <c r="BE11" s="1322"/>
      <c r="BF11" s="1322"/>
      <c r="BG11" s="1322"/>
      <c r="BH11" s="1322"/>
      <c r="BI11" s="1322"/>
      <c r="BJ11" s="1322"/>
      <c r="BK11" s="1322"/>
      <c r="BL11" s="1322"/>
      <c r="BM11" s="1322"/>
      <c r="BN11" s="1322"/>
      <c r="BO11" s="1322"/>
      <c r="BP11" s="1322"/>
      <c r="BQ11" s="1322"/>
      <c r="BR11" s="1322"/>
      <c r="BS11" s="1322"/>
      <c r="BT11" s="1322"/>
      <c r="BU11" s="1322"/>
      <c r="BV11" s="1322"/>
      <c r="BW11" s="1322"/>
      <c r="BX11" s="1322"/>
      <c r="BY11" s="1322"/>
      <c r="BZ11" s="1322"/>
      <c r="CA11" s="1322"/>
      <c r="CB11" s="1322"/>
      <c r="CC11" s="1322"/>
      <c r="CD11" s="1322"/>
      <c r="CE11" s="1322"/>
      <c r="CF11" s="1322"/>
      <c r="CG11" s="1322"/>
      <c r="CH11" s="1322"/>
      <c r="CI11" s="1322"/>
      <c r="CJ11" s="1322"/>
      <c r="CK11" s="1322"/>
      <c r="CL11" s="1322"/>
      <c r="CM11" s="1322"/>
      <c r="CN11" s="1322"/>
      <c r="CO11" s="1322"/>
      <c r="CP11" s="1322"/>
      <c r="CQ11" s="1322"/>
      <c r="CR11" s="1322"/>
      <c r="CS11" s="1322"/>
      <c r="CT11" s="1322"/>
      <c r="CU11" s="1322"/>
      <c r="CV11" s="1322"/>
      <c r="CW11" s="1322"/>
      <c r="CX11" s="1322"/>
      <c r="CY11" s="1322"/>
      <c r="CZ11" s="1322"/>
      <c r="DA11" s="1322"/>
      <c r="DB11" s="1322"/>
      <c r="DC11" s="1322"/>
      <c r="DD11" s="1322"/>
      <c r="DE11" s="1322"/>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 x14ac:dyDescent="0.2">
      <c r="A12" s="1322"/>
      <c r="B12" s="1322"/>
      <c r="C12" s="1322"/>
      <c r="D12" s="1322"/>
      <c r="E12" s="1322"/>
      <c r="F12" s="1322"/>
      <c r="G12" s="1322"/>
      <c r="H12" s="1322"/>
      <c r="I12" s="1322"/>
      <c r="J12" s="1322"/>
      <c r="K12" s="1322"/>
      <c r="L12" s="1322"/>
      <c r="M12" s="1322"/>
      <c r="N12" s="1322"/>
      <c r="O12" s="1322"/>
      <c r="P12" s="1322"/>
      <c r="Q12" s="1322"/>
      <c r="R12" s="1322"/>
      <c r="S12" s="1322"/>
      <c r="T12" s="1322"/>
      <c r="U12" s="1322"/>
      <c r="V12" s="1322"/>
      <c r="W12" s="1322"/>
      <c r="X12" s="1322"/>
      <c r="Y12" s="1322"/>
      <c r="Z12" s="1322"/>
      <c r="AA12" s="1322"/>
      <c r="AB12" s="1322"/>
      <c r="AC12" s="1322"/>
      <c r="AD12" s="1322"/>
      <c r="AE12" s="1322"/>
      <c r="AF12" s="1322"/>
      <c r="AG12" s="1322"/>
      <c r="AH12" s="1322"/>
      <c r="AI12" s="1322"/>
      <c r="AJ12" s="1322"/>
      <c r="AK12" s="1322"/>
      <c r="AL12" s="1322"/>
      <c r="AM12" s="1322"/>
      <c r="AN12" s="1322"/>
      <c r="AO12" s="1322"/>
      <c r="AP12" s="1322"/>
      <c r="AQ12" s="1322"/>
      <c r="AR12" s="1322"/>
      <c r="AS12" s="1322"/>
      <c r="AT12" s="1322"/>
      <c r="AU12" s="1322"/>
      <c r="AV12" s="1322"/>
      <c r="AW12" s="1322"/>
      <c r="AX12" s="1322"/>
      <c r="AY12" s="1322"/>
      <c r="AZ12" s="1322"/>
      <c r="BA12" s="1322"/>
      <c r="BB12" s="1322"/>
      <c r="BC12" s="1322"/>
      <c r="BD12" s="1322"/>
      <c r="BE12" s="1322"/>
      <c r="BF12" s="1322"/>
      <c r="BG12" s="1322"/>
      <c r="BH12" s="1322"/>
      <c r="BI12" s="1322"/>
      <c r="BJ12" s="1322"/>
      <c r="BK12" s="1322"/>
      <c r="BL12" s="1322"/>
      <c r="BM12" s="1322"/>
      <c r="BN12" s="1322"/>
      <c r="BO12" s="1322"/>
      <c r="BP12" s="1322"/>
      <c r="BQ12" s="1322"/>
      <c r="BR12" s="1322"/>
      <c r="BS12" s="1322"/>
      <c r="BT12" s="1322"/>
      <c r="BU12" s="1322"/>
      <c r="BV12" s="1322"/>
      <c r="BW12" s="1322"/>
      <c r="BX12" s="1322"/>
      <c r="BY12" s="1322"/>
      <c r="BZ12" s="1322"/>
      <c r="CA12" s="1322"/>
      <c r="CB12" s="1322"/>
      <c r="CC12" s="1322"/>
      <c r="CD12" s="1322"/>
      <c r="CE12" s="1322"/>
      <c r="CF12" s="1322"/>
      <c r="CG12" s="1322"/>
      <c r="CH12" s="1322"/>
      <c r="CI12" s="1322"/>
      <c r="CJ12" s="1322"/>
      <c r="CK12" s="1322"/>
      <c r="CL12" s="1322"/>
      <c r="CM12" s="1322"/>
      <c r="CN12" s="1322"/>
      <c r="CO12" s="1322"/>
      <c r="CP12" s="1322"/>
      <c r="CQ12" s="1322"/>
      <c r="CR12" s="1322"/>
      <c r="CS12" s="1322"/>
      <c r="CT12" s="1322"/>
      <c r="CU12" s="1322"/>
      <c r="CV12" s="1322"/>
      <c r="CW12" s="1322"/>
      <c r="CX12" s="1322"/>
      <c r="CY12" s="1322"/>
      <c r="CZ12" s="1322"/>
      <c r="DA12" s="1322"/>
      <c r="DB12" s="1322"/>
      <c r="DC12" s="1322"/>
      <c r="DD12" s="1322"/>
      <c r="DE12" s="1322"/>
      <c r="DF12" s="291"/>
      <c r="DG12" s="291"/>
      <c r="DH12" s="291"/>
      <c r="DI12" s="291"/>
      <c r="DJ12" s="291"/>
      <c r="DK12" s="291"/>
      <c r="DL12" s="291"/>
      <c r="DM12" s="291"/>
      <c r="DN12" s="291"/>
      <c r="DO12" s="291"/>
      <c r="DP12" s="291"/>
      <c r="DQ12" s="291"/>
      <c r="DR12" s="291"/>
      <c r="DS12" s="291"/>
      <c r="DT12" s="291"/>
      <c r="DU12" s="291"/>
      <c r="DV12" s="291"/>
      <c r="DW12" s="291"/>
      <c r="EM12" s="290" t="s">
        <v>628</v>
      </c>
    </row>
    <row r="13" spans="1:143" s="290" customFormat="1" ht="13" x14ac:dyDescent="0.2">
      <c r="A13" s="1322"/>
      <c r="B13" s="1322"/>
      <c r="C13" s="1322"/>
      <c r="D13" s="1322"/>
      <c r="E13" s="1322"/>
      <c r="F13" s="1322"/>
      <c r="G13" s="1322"/>
      <c r="H13" s="1322"/>
      <c r="I13" s="1322"/>
      <c r="J13" s="1322"/>
      <c r="K13" s="1322"/>
      <c r="L13" s="1322"/>
      <c r="M13" s="1322"/>
      <c r="N13" s="1322"/>
      <c r="O13" s="1322"/>
      <c r="P13" s="1322"/>
      <c r="Q13" s="1322"/>
      <c r="R13" s="1322"/>
      <c r="S13" s="1322"/>
      <c r="T13" s="1322"/>
      <c r="U13" s="1322"/>
      <c r="V13" s="1322"/>
      <c r="W13" s="1322"/>
      <c r="X13" s="1322"/>
      <c r="Y13" s="1322"/>
      <c r="Z13" s="1322"/>
      <c r="AA13" s="1322"/>
      <c r="AB13" s="1322"/>
      <c r="AC13" s="1322"/>
      <c r="AD13" s="1322"/>
      <c r="AE13" s="1322"/>
      <c r="AF13" s="1322"/>
      <c r="AG13" s="1322"/>
      <c r="AH13" s="1322"/>
      <c r="AI13" s="1322"/>
      <c r="AJ13" s="1322"/>
      <c r="AK13" s="1322"/>
      <c r="AL13" s="1322"/>
      <c r="AM13" s="1322"/>
      <c r="AN13" s="1322"/>
      <c r="AO13" s="1322"/>
      <c r="AP13" s="1322"/>
      <c r="AQ13" s="1322"/>
      <c r="AR13" s="1322"/>
      <c r="AS13" s="1322"/>
      <c r="AT13" s="1322"/>
      <c r="AU13" s="1322"/>
      <c r="AV13" s="1322"/>
      <c r="AW13" s="1322"/>
      <c r="AX13" s="1322"/>
      <c r="AY13" s="1322"/>
      <c r="AZ13" s="1322"/>
      <c r="BA13" s="1322"/>
      <c r="BB13" s="1322"/>
      <c r="BC13" s="1322"/>
      <c r="BD13" s="1322"/>
      <c r="BE13" s="1322"/>
      <c r="BF13" s="1322"/>
      <c r="BG13" s="1322"/>
      <c r="BH13" s="1322"/>
      <c r="BI13" s="1322"/>
      <c r="BJ13" s="1322"/>
      <c r="BK13" s="1322"/>
      <c r="BL13" s="1322"/>
      <c r="BM13" s="1322"/>
      <c r="BN13" s="1322"/>
      <c r="BO13" s="1322"/>
      <c r="BP13" s="1322"/>
      <c r="BQ13" s="1322"/>
      <c r="BR13" s="1322"/>
      <c r="BS13" s="1322"/>
      <c r="BT13" s="1322"/>
      <c r="BU13" s="1322"/>
      <c r="BV13" s="1322"/>
      <c r="BW13" s="1322"/>
      <c r="BX13" s="1322"/>
      <c r="BY13" s="1322"/>
      <c r="BZ13" s="1322"/>
      <c r="CA13" s="1322"/>
      <c r="CB13" s="1322"/>
      <c r="CC13" s="1322"/>
      <c r="CD13" s="1322"/>
      <c r="CE13" s="1322"/>
      <c r="CF13" s="1322"/>
      <c r="CG13" s="1322"/>
      <c r="CH13" s="1322"/>
      <c r="CI13" s="1322"/>
      <c r="CJ13" s="1322"/>
      <c r="CK13" s="1322"/>
      <c r="CL13" s="1322"/>
      <c r="CM13" s="1322"/>
      <c r="CN13" s="1322"/>
      <c r="CO13" s="1322"/>
      <c r="CP13" s="1322"/>
      <c r="CQ13" s="1322"/>
      <c r="CR13" s="1322"/>
      <c r="CS13" s="1322"/>
      <c r="CT13" s="1322"/>
      <c r="CU13" s="1322"/>
      <c r="CV13" s="1322"/>
      <c r="CW13" s="1322"/>
      <c r="CX13" s="1322"/>
      <c r="CY13" s="1322"/>
      <c r="CZ13" s="1322"/>
      <c r="DA13" s="1322"/>
      <c r="DB13" s="1322"/>
      <c r="DC13" s="1322"/>
      <c r="DD13" s="1322"/>
      <c r="DE13" s="1322"/>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 x14ac:dyDescent="0.2">
      <c r="A14" s="1322"/>
      <c r="B14" s="1322"/>
      <c r="C14" s="1322"/>
      <c r="D14" s="1322"/>
      <c r="E14" s="1322"/>
      <c r="F14" s="1322"/>
      <c r="G14" s="1322"/>
      <c r="H14" s="1322"/>
      <c r="I14" s="1322"/>
      <c r="J14" s="1322"/>
      <c r="K14" s="1322"/>
      <c r="L14" s="1322"/>
      <c r="M14" s="1322"/>
      <c r="N14" s="1322"/>
      <c r="O14" s="1322"/>
      <c r="P14" s="1322"/>
      <c r="Q14" s="1322"/>
      <c r="R14" s="1322"/>
      <c r="S14" s="1322"/>
      <c r="T14" s="1322"/>
      <c r="U14" s="1322"/>
      <c r="V14" s="1322"/>
      <c r="W14" s="1322"/>
      <c r="X14" s="1322"/>
      <c r="Y14" s="1322"/>
      <c r="Z14" s="1322"/>
      <c r="AA14" s="1322"/>
      <c r="AB14" s="1322"/>
      <c r="AC14" s="1322"/>
      <c r="AD14" s="1322"/>
      <c r="AE14" s="1322"/>
      <c r="AF14" s="1322"/>
      <c r="AG14" s="1322"/>
      <c r="AH14" s="1322"/>
      <c r="AI14" s="1322"/>
      <c r="AJ14" s="1322"/>
      <c r="AK14" s="1322"/>
      <c r="AL14" s="1322"/>
      <c r="AM14" s="1322"/>
      <c r="AN14" s="1322"/>
      <c r="AO14" s="1322"/>
      <c r="AP14" s="1322"/>
      <c r="AQ14" s="1322"/>
      <c r="AR14" s="1322"/>
      <c r="AS14" s="1322"/>
      <c r="AT14" s="1322"/>
      <c r="AU14" s="1322"/>
      <c r="AV14" s="1322"/>
      <c r="AW14" s="1322"/>
      <c r="AX14" s="1322"/>
      <c r="AY14" s="1322"/>
      <c r="AZ14" s="1322"/>
      <c r="BA14" s="1322"/>
      <c r="BB14" s="1322"/>
      <c r="BC14" s="1322"/>
      <c r="BD14" s="1322"/>
      <c r="BE14" s="1322"/>
      <c r="BF14" s="1322"/>
      <c r="BG14" s="1322"/>
      <c r="BH14" s="1322"/>
      <c r="BI14" s="1322"/>
      <c r="BJ14" s="1322"/>
      <c r="BK14" s="1322"/>
      <c r="BL14" s="1322"/>
      <c r="BM14" s="1322"/>
      <c r="BN14" s="1322"/>
      <c r="BO14" s="1322"/>
      <c r="BP14" s="1322"/>
      <c r="BQ14" s="1322"/>
      <c r="BR14" s="1322"/>
      <c r="BS14" s="1322"/>
      <c r="BT14" s="1322"/>
      <c r="BU14" s="1322"/>
      <c r="BV14" s="1322"/>
      <c r="BW14" s="1322"/>
      <c r="BX14" s="1322"/>
      <c r="BY14" s="1322"/>
      <c r="BZ14" s="1322"/>
      <c r="CA14" s="1322"/>
      <c r="CB14" s="1322"/>
      <c r="CC14" s="1322"/>
      <c r="CD14" s="1322"/>
      <c r="CE14" s="1322"/>
      <c r="CF14" s="1322"/>
      <c r="CG14" s="1322"/>
      <c r="CH14" s="1322"/>
      <c r="CI14" s="1322"/>
      <c r="CJ14" s="1322"/>
      <c r="CK14" s="1322"/>
      <c r="CL14" s="1322"/>
      <c r="CM14" s="1322"/>
      <c r="CN14" s="1322"/>
      <c r="CO14" s="1322"/>
      <c r="CP14" s="1322"/>
      <c r="CQ14" s="1322"/>
      <c r="CR14" s="1322"/>
      <c r="CS14" s="1322"/>
      <c r="CT14" s="1322"/>
      <c r="CU14" s="1322"/>
      <c r="CV14" s="1322"/>
      <c r="CW14" s="1322"/>
      <c r="CX14" s="1322"/>
      <c r="CY14" s="1322"/>
      <c r="CZ14" s="1322"/>
      <c r="DA14" s="1322"/>
      <c r="DB14" s="1322"/>
      <c r="DC14" s="1322"/>
      <c r="DD14" s="1322"/>
      <c r="DE14" s="1322"/>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 x14ac:dyDescent="0.2">
      <c r="A15" s="1321"/>
      <c r="B15" s="1322"/>
      <c r="C15" s="1322"/>
      <c r="D15" s="1322"/>
      <c r="E15" s="1322"/>
      <c r="F15" s="1322"/>
      <c r="G15" s="1322"/>
      <c r="H15" s="1322"/>
      <c r="I15" s="1322"/>
      <c r="J15" s="1322"/>
      <c r="K15" s="1322"/>
      <c r="L15" s="1322"/>
      <c r="M15" s="1322"/>
      <c r="N15" s="1322"/>
      <c r="O15" s="1322"/>
      <c r="P15" s="1322"/>
      <c r="Q15" s="1322"/>
      <c r="R15" s="1322"/>
      <c r="S15" s="1322"/>
      <c r="T15" s="1322"/>
      <c r="U15" s="1322"/>
      <c r="V15" s="1322"/>
      <c r="W15" s="1322"/>
      <c r="X15" s="1322"/>
      <c r="Y15" s="1322"/>
      <c r="Z15" s="1322"/>
      <c r="AA15" s="1322"/>
      <c r="AB15" s="1322"/>
      <c r="AC15" s="1322"/>
      <c r="AD15" s="1322"/>
      <c r="AE15" s="1322"/>
      <c r="AF15" s="1322"/>
      <c r="AG15" s="1322"/>
      <c r="AH15" s="1322"/>
      <c r="AI15" s="1322"/>
      <c r="AJ15" s="1322"/>
      <c r="AK15" s="1322"/>
      <c r="AL15" s="1322"/>
      <c r="AM15" s="1322"/>
      <c r="AN15" s="1322"/>
      <c r="AO15" s="1322"/>
      <c r="AP15" s="1322"/>
      <c r="AQ15" s="1322"/>
      <c r="AR15" s="1322"/>
      <c r="AS15" s="1322"/>
      <c r="AT15" s="1322"/>
      <c r="AU15" s="1322"/>
      <c r="AV15" s="1322"/>
      <c r="AW15" s="1322"/>
      <c r="AX15" s="1322"/>
      <c r="AY15" s="1322"/>
      <c r="AZ15" s="1322"/>
      <c r="BA15" s="1322"/>
      <c r="BB15" s="1322"/>
      <c r="BC15" s="1322"/>
      <c r="BD15" s="1322"/>
      <c r="BE15" s="1322"/>
      <c r="BF15" s="1322"/>
      <c r="BG15" s="1322"/>
      <c r="BH15" s="1322"/>
      <c r="BI15" s="1322"/>
      <c r="BJ15" s="1322"/>
      <c r="BK15" s="1322"/>
      <c r="BL15" s="1322"/>
      <c r="BM15" s="1322"/>
      <c r="BN15" s="1322"/>
      <c r="BO15" s="1322"/>
      <c r="BP15" s="1322"/>
      <c r="BQ15" s="1322"/>
      <c r="BR15" s="1322"/>
      <c r="BS15" s="1322"/>
      <c r="BT15" s="1322"/>
      <c r="BU15" s="1322"/>
      <c r="BV15" s="1322"/>
      <c r="BW15" s="1322"/>
      <c r="BX15" s="1322"/>
      <c r="BY15" s="1322"/>
      <c r="BZ15" s="1322"/>
      <c r="CA15" s="1322"/>
      <c r="CB15" s="1322"/>
      <c r="CC15" s="1322"/>
      <c r="CD15" s="1322"/>
      <c r="CE15" s="1322"/>
      <c r="CF15" s="1322"/>
      <c r="CG15" s="1322"/>
      <c r="CH15" s="1322"/>
      <c r="CI15" s="1322"/>
      <c r="CJ15" s="1322"/>
      <c r="CK15" s="1322"/>
      <c r="CL15" s="1322"/>
      <c r="CM15" s="1322"/>
      <c r="CN15" s="1322"/>
      <c r="CO15" s="1322"/>
      <c r="CP15" s="1322"/>
      <c r="CQ15" s="1322"/>
      <c r="CR15" s="1322"/>
      <c r="CS15" s="1322"/>
      <c r="CT15" s="1322"/>
      <c r="CU15" s="1322"/>
      <c r="CV15" s="1322"/>
      <c r="CW15" s="1322"/>
      <c r="CX15" s="1322"/>
      <c r="CY15" s="1322"/>
      <c r="CZ15" s="1322"/>
      <c r="DA15" s="1322"/>
      <c r="DB15" s="1322"/>
      <c r="DC15" s="1322"/>
      <c r="DD15" s="1322"/>
      <c r="DE15" s="1322"/>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 x14ac:dyDescent="0.2">
      <c r="A16" s="1321"/>
      <c r="B16" s="1322"/>
      <c r="C16" s="1322"/>
      <c r="D16" s="1322"/>
      <c r="E16" s="1322"/>
      <c r="F16" s="1322"/>
      <c r="G16" s="1322"/>
      <c r="H16" s="1322"/>
      <c r="I16" s="1322"/>
      <c r="J16" s="1322"/>
      <c r="K16" s="1322"/>
      <c r="L16" s="1322"/>
      <c r="M16" s="1322"/>
      <c r="N16" s="1322"/>
      <c r="O16" s="1322"/>
      <c r="P16" s="1322"/>
      <c r="Q16" s="1322"/>
      <c r="R16" s="1322"/>
      <c r="S16" s="1322"/>
      <c r="T16" s="1322"/>
      <c r="U16" s="1322"/>
      <c r="V16" s="1322"/>
      <c r="W16" s="1322"/>
      <c r="X16" s="1322"/>
      <c r="Y16" s="1322"/>
      <c r="Z16" s="1322"/>
      <c r="AA16" s="1322"/>
      <c r="AB16" s="1322"/>
      <c r="AC16" s="1322"/>
      <c r="AD16" s="1322"/>
      <c r="AE16" s="1322"/>
      <c r="AF16" s="1322"/>
      <c r="AG16" s="1322"/>
      <c r="AH16" s="1322"/>
      <c r="AI16" s="1322"/>
      <c r="AJ16" s="1322"/>
      <c r="AK16" s="1322"/>
      <c r="AL16" s="1322"/>
      <c r="AM16" s="1322"/>
      <c r="AN16" s="1322"/>
      <c r="AO16" s="1322"/>
      <c r="AP16" s="1322"/>
      <c r="AQ16" s="1322"/>
      <c r="AR16" s="1322"/>
      <c r="AS16" s="1322"/>
      <c r="AT16" s="1322"/>
      <c r="AU16" s="1322"/>
      <c r="AV16" s="1322"/>
      <c r="AW16" s="1322"/>
      <c r="AX16" s="1322"/>
      <c r="AY16" s="1322"/>
      <c r="AZ16" s="1322"/>
      <c r="BA16" s="1322"/>
      <c r="BB16" s="1322"/>
      <c r="BC16" s="1322"/>
      <c r="BD16" s="1322"/>
      <c r="BE16" s="1322"/>
      <c r="BF16" s="1322"/>
      <c r="BG16" s="1322"/>
      <c r="BH16" s="1322"/>
      <c r="BI16" s="1322"/>
      <c r="BJ16" s="1322"/>
      <c r="BK16" s="1322"/>
      <c r="BL16" s="1322"/>
      <c r="BM16" s="1322"/>
      <c r="BN16" s="1322"/>
      <c r="BO16" s="1322"/>
      <c r="BP16" s="1322"/>
      <c r="BQ16" s="1322"/>
      <c r="BR16" s="1322"/>
      <c r="BS16" s="1322"/>
      <c r="BT16" s="1322"/>
      <c r="BU16" s="1322"/>
      <c r="BV16" s="1322"/>
      <c r="BW16" s="1322"/>
      <c r="BX16" s="1322"/>
      <c r="BY16" s="1322"/>
      <c r="BZ16" s="1322"/>
      <c r="CA16" s="1322"/>
      <c r="CB16" s="1322"/>
      <c r="CC16" s="1322"/>
      <c r="CD16" s="1322"/>
      <c r="CE16" s="1322"/>
      <c r="CF16" s="1322"/>
      <c r="CG16" s="1322"/>
      <c r="CH16" s="1322"/>
      <c r="CI16" s="1322"/>
      <c r="CJ16" s="1322"/>
      <c r="CK16" s="1322"/>
      <c r="CL16" s="1322"/>
      <c r="CM16" s="1322"/>
      <c r="CN16" s="1322"/>
      <c r="CO16" s="1322"/>
      <c r="CP16" s="1322"/>
      <c r="CQ16" s="1322"/>
      <c r="CR16" s="1322"/>
      <c r="CS16" s="1322"/>
      <c r="CT16" s="1322"/>
      <c r="CU16" s="1322"/>
      <c r="CV16" s="1322"/>
      <c r="CW16" s="1322"/>
      <c r="CX16" s="1322"/>
      <c r="CY16" s="1322"/>
      <c r="CZ16" s="1322"/>
      <c r="DA16" s="1322"/>
      <c r="DB16" s="1322"/>
      <c r="DC16" s="1322"/>
      <c r="DD16" s="1322"/>
      <c r="DE16" s="1322"/>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 x14ac:dyDescent="0.2">
      <c r="A17" s="1321"/>
      <c r="B17" s="1322"/>
      <c r="C17" s="1322"/>
      <c r="D17" s="1322"/>
      <c r="E17" s="1322"/>
      <c r="F17" s="1322"/>
      <c r="G17" s="1322"/>
      <c r="H17" s="1322"/>
      <c r="I17" s="1322"/>
      <c r="J17" s="1322"/>
      <c r="K17" s="1322"/>
      <c r="L17" s="1322"/>
      <c r="M17" s="1322"/>
      <c r="N17" s="1322"/>
      <c r="O17" s="1322"/>
      <c r="P17" s="1322"/>
      <c r="Q17" s="1322"/>
      <c r="R17" s="1322"/>
      <c r="S17" s="1322"/>
      <c r="T17" s="1322"/>
      <c r="U17" s="1322"/>
      <c r="V17" s="1322"/>
      <c r="W17" s="1322"/>
      <c r="X17" s="1322"/>
      <c r="Y17" s="1322"/>
      <c r="Z17" s="1322"/>
      <c r="AA17" s="1322"/>
      <c r="AB17" s="1322"/>
      <c r="AC17" s="1322"/>
      <c r="AD17" s="1322"/>
      <c r="AE17" s="1322"/>
      <c r="AF17" s="1322"/>
      <c r="AG17" s="1322"/>
      <c r="AH17" s="1322"/>
      <c r="AI17" s="1322"/>
      <c r="AJ17" s="1322"/>
      <c r="AK17" s="1322"/>
      <c r="AL17" s="1322"/>
      <c r="AM17" s="1322"/>
      <c r="AN17" s="1322"/>
      <c r="AO17" s="1322"/>
      <c r="AP17" s="1322"/>
      <c r="AQ17" s="1322"/>
      <c r="AR17" s="1322"/>
      <c r="AS17" s="1322"/>
      <c r="AT17" s="1322"/>
      <c r="AU17" s="1322"/>
      <c r="AV17" s="1322"/>
      <c r="AW17" s="1322"/>
      <c r="AX17" s="1322"/>
      <c r="AY17" s="1322"/>
      <c r="AZ17" s="1322"/>
      <c r="BA17" s="1322"/>
      <c r="BB17" s="1322"/>
      <c r="BC17" s="1322"/>
      <c r="BD17" s="1322"/>
      <c r="BE17" s="1322"/>
      <c r="BF17" s="1322"/>
      <c r="BG17" s="1322"/>
      <c r="BH17" s="1322"/>
      <c r="BI17" s="1322"/>
      <c r="BJ17" s="1322"/>
      <c r="BK17" s="1322"/>
      <c r="BL17" s="1322"/>
      <c r="BM17" s="1322"/>
      <c r="BN17" s="1322"/>
      <c r="BO17" s="1322"/>
      <c r="BP17" s="1322"/>
      <c r="BQ17" s="1322"/>
      <c r="BR17" s="1322"/>
      <c r="BS17" s="1322"/>
      <c r="BT17" s="1322"/>
      <c r="BU17" s="1322"/>
      <c r="BV17" s="1322"/>
      <c r="BW17" s="1322"/>
      <c r="BX17" s="1322"/>
      <c r="BY17" s="1322"/>
      <c r="BZ17" s="1322"/>
      <c r="CA17" s="1322"/>
      <c r="CB17" s="1322"/>
      <c r="CC17" s="1322"/>
      <c r="CD17" s="1322"/>
      <c r="CE17" s="1322"/>
      <c r="CF17" s="1322"/>
      <c r="CG17" s="1322"/>
      <c r="CH17" s="1322"/>
      <c r="CI17" s="1322"/>
      <c r="CJ17" s="1322"/>
      <c r="CK17" s="1322"/>
      <c r="CL17" s="1322"/>
      <c r="CM17" s="1322"/>
      <c r="CN17" s="1322"/>
      <c r="CO17" s="1322"/>
      <c r="CP17" s="1322"/>
      <c r="CQ17" s="1322"/>
      <c r="CR17" s="1322"/>
      <c r="CS17" s="1322"/>
      <c r="CT17" s="1322"/>
      <c r="CU17" s="1322"/>
      <c r="CV17" s="1322"/>
      <c r="CW17" s="1322"/>
      <c r="CX17" s="1322"/>
      <c r="CY17" s="1322"/>
      <c r="CZ17" s="1322"/>
      <c r="DA17" s="1322"/>
      <c r="DB17" s="1322"/>
      <c r="DC17" s="1322"/>
      <c r="DD17" s="1322"/>
      <c r="DE17" s="1322"/>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 x14ac:dyDescent="0.2">
      <c r="A18" s="1321"/>
      <c r="B18" s="1322"/>
      <c r="C18" s="1322"/>
      <c r="D18" s="1322"/>
      <c r="E18" s="1322"/>
      <c r="F18" s="1322"/>
      <c r="G18" s="1322"/>
      <c r="H18" s="1322"/>
      <c r="I18" s="1322"/>
      <c r="J18" s="1322"/>
      <c r="K18" s="1322"/>
      <c r="L18" s="1322"/>
      <c r="M18" s="1322"/>
      <c r="N18" s="1322"/>
      <c r="O18" s="1322"/>
      <c r="P18" s="1322"/>
      <c r="Q18" s="1322"/>
      <c r="R18" s="1322"/>
      <c r="S18" s="1322"/>
      <c r="T18" s="1322"/>
      <c r="U18" s="1322"/>
      <c r="V18" s="1322"/>
      <c r="W18" s="1322"/>
      <c r="X18" s="1322"/>
      <c r="Y18" s="1322"/>
      <c r="Z18" s="1322"/>
      <c r="AA18" s="1322"/>
      <c r="AB18" s="1322"/>
      <c r="AC18" s="1322"/>
      <c r="AD18" s="1322"/>
      <c r="AE18" s="1322"/>
      <c r="AF18" s="1322"/>
      <c r="AG18" s="1322"/>
      <c r="AH18" s="1322"/>
      <c r="AI18" s="1322"/>
      <c r="AJ18" s="1322"/>
      <c r="AK18" s="1322"/>
      <c r="AL18" s="1322"/>
      <c r="AM18" s="1322"/>
      <c r="AN18" s="1322"/>
      <c r="AO18" s="1322"/>
      <c r="AP18" s="1322"/>
      <c r="AQ18" s="1322"/>
      <c r="AR18" s="1322"/>
      <c r="AS18" s="1322"/>
      <c r="AT18" s="1322"/>
      <c r="AU18" s="1322"/>
      <c r="AV18" s="1322"/>
      <c r="AW18" s="1322"/>
      <c r="AX18" s="1322"/>
      <c r="AY18" s="1322"/>
      <c r="AZ18" s="1322"/>
      <c r="BA18" s="1322"/>
      <c r="BB18" s="1322"/>
      <c r="BC18" s="1322"/>
      <c r="BD18" s="1322"/>
      <c r="BE18" s="1322"/>
      <c r="BF18" s="1322"/>
      <c r="BG18" s="1322"/>
      <c r="BH18" s="1322"/>
      <c r="BI18" s="1322"/>
      <c r="BJ18" s="1322"/>
      <c r="BK18" s="1322"/>
      <c r="BL18" s="1322"/>
      <c r="BM18" s="1322"/>
      <c r="BN18" s="1322"/>
      <c r="BO18" s="1322"/>
      <c r="BP18" s="1322"/>
      <c r="BQ18" s="1322"/>
      <c r="BR18" s="1322"/>
      <c r="BS18" s="1322"/>
      <c r="BT18" s="1322"/>
      <c r="BU18" s="1322"/>
      <c r="BV18" s="1322"/>
      <c r="BW18" s="1322"/>
      <c r="BX18" s="1322"/>
      <c r="BY18" s="1322"/>
      <c r="BZ18" s="1322"/>
      <c r="CA18" s="1322"/>
      <c r="CB18" s="1322"/>
      <c r="CC18" s="1322"/>
      <c r="CD18" s="1322"/>
      <c r="CE18" s="1322"/>
      <c r="CF18" s="1322"/>
      <c r="CG18" s="1322"/>
      <c r="CH18" s="1322"/>
      <c r="CI18" s="1322"/>
      <c r="CJ18" s="1322"/>
      <c r="CK18" s="1322"/>
      <c r="CL18" s="1322"/>
      <c r="CM18" s="1322"/>
      <c r="CN18" s="1322"/>
      <c r="CO18" s="1322"/>
      <c r="CP18" s="1322"/>
      <c r="CQ18" s="1322"/>
      <c r="CR18" s="1322"/>
      <c r="CS18" s="1322"/>
      <c r="CT18" s="1322"/>
      <c r="CU18" s="1322"/>
      <c r="CV18" s="1322"/>
      <c r="CW18" s="1322"/>
      <c r="CX18" s="1322"/>
      <c r="CY18" s="1322"/>
      <c r="CZ18" s="1322"/>
      <c r="DA18" s="1322"/>
      <c r="DB18" s="1322"/>
      <c r="DC18" s="1322"/>
      <c r="DD18" s="1322"/>
      <c r="DE18" s="1322"/>
      <c r="DF18" s="291"/>
      <c r="DG18" s="291"/>
      <c r="DH18" s="291"/>
      <c r="DI18" s="291"/>
      <c r="DJ18" s="291"/>
      <c r="DK18" s="291"/>
      <c r="DL18" s="291"/>
      <c r="DM18" s="291"/>
      <c r="DN18" s="291"/>
      <c r="DO18" s="291"/>
      <c r="DP18" s="291"/>
      <c r="DQ18" s="291"/>
      <c r="DR18" s="291"/>
      <c r="DS18" s="291"/>
      <c r="DT18" s="291"/>
      <c r="DU18" s="291"/>
      <c r="DV18" s="291"/>
      <c r="DW18" s="291"/>
    </row>
    <row r="19" spans="1:351" ht="13" x14ac:dyDescent="0.2">
      <c r="DD19" s="1321"/>
      <c r="DE19" s="1321"/>
    </row>
    <row r="20" spans="1:351" ht="13" x14ac:dyDescent="0.2">
      <c r="DD20" s="1321"/>
      <c r="DE20" s="1321"/>
    </row>
    <row r="21" spans="1:351" ht="16.5" x14ac:dyDescent="0.2">
      <c r="B21" s="1323"/>
      <c r="C21" s="1324"/>
      <c r="D21" s="1324"/>
      <c r="E21" s="1324"/>
      <c r="F21" s="1324"/>
      <c r="G21" s="1324"/>
      <c r="H21" s="1324"/>
      <c r="I21" s="1324"/>
      <c r="J21" s="1324"/>
      <c r="K21" s="1324"/>
      <c r="L21" s="1324"/>
      <c r="M21" s="1324"/>
      <c r="N21" s="1325"/>
      <c r="O21" s="1324"/>
      <c r="P21" s="1324"/>
      <c r="Q21" s="1324"/>
      <c r="R21" s="1324"/>
      <c r="S21" s="1324"/>
      <c r="T21" s="1324"/>
      <c r="U21" s="1324"/>
      <c r="V21" s="1324"/>
      <c r="W21" s="1324"/>
      <c r="X21" s="1324"/>
      <c r="Y21" s="1324"/>
      <c r="Z21" s="1324"/>
      <c r="AA21" s="1324"/>
      <c r="AB21" s="1324"/>
      <c r="AC21" s="1324"/>
      <c r="AD21" s="1324"/>
      <c r="AE21" s="1324"/>
      <c r="AF21" s="1324"/>
      <c r="AG21" s="1324"/>
      <c r="AH21" s="1324"/>
      <c r="AI21" s="1324"/>
      <c r="AJ21" s="1324"/>
      <c r="AK21" s="1324"/>
      <c r="AL21" s="1324"/>
      <c r="AM21" s="1324"/>
      <c r="AN21" s="1324"/>
      <c r="AO21" s="1324"/>
      <c r="AP21" s="1324"/>
      <c r="AQ21" s="1324"/>
      <c r="AR21" s="1324"/>
      <c r="AS21" s="1324"/>
      <c r="AT21" s="1325"/>
      <c r="AU21" s="1324"/>
      <c r="AV21" s="1324"/>
      <c r="AW21" s="1324"/>
      <c r="AX21" s="1324"/>
      <c r="AY21" s="1324"/>
      <c r="AZ21" s="1324"/>
      <c r="BA21" s="1324"/>
      <c r="BB21" s="1324"/>
      <c r="BC21" s="1324"/>
      <c r="BD21" s="1324"/>
      <c r="BE21" s="1324"/>
      <c r="BF21" s="1325"/>
      <c r="BG21" s="1324"/>
      <c r="BH21" s="1324"/>
      <c r="BI21" s="1324"/>
      <c r="BJ21" s="1324"/>
      <c r="BK21" s="1324"/>
      <c r="BL21" s="1324"/>
      <c r="BM21" s="1324"/>
      <c r="BN21" s="1324"/>
      <c r="BO21" s="1324"/>
      <c r="BP21" s="1324"/>
      <c r="BQ21" s="1324"/>
      <c r="BR21" s="1325"/>
      <c r="BS21" s="1324"/>
      <c r="BT21" s="1324"/>
      <c r="BU21" s="1324"/>
      <c r="BV21" s="1324"/>
      <c r="BW21" s="1324"/>
      <c r="BX21" s="1324"/>
      <c r="BY21" s="1324"/>
      <c r="BZ21" s="1324"/>
      <c r="CA21" s="1324"/>
      <c r="CB21" s="1324"/>
      <c r="CC21" s="1324"/>
      <c r="CD21" s="1325"/>
      <c r="CE21" s="1324"/>
      <c r="CF21" s="1324"/>
      <c r="CG21" s="1324"/>
      <c r="CH21" s="1324"/>
      <c r="CI21" s="1324"/>
      <c r="CJ21" s="1324"/>
      <c r="CK21" s="1324"/>
      <c r="CL21" s="1324"/>
      <c r="CM21" s="1324"/>
      <c r="CN21" s="1324"/>
      <c r="CO21" s="1324"/>
      <c r="CP21" s="1325"/>
      <c r="CQ21" s="1324"/>
      <c r="CR21" s="1324"/>
      <c r="CS21" s="1324"/>
      <c r="CT21" s="1324"/>
      <c r="CU21" s="1324"/>
      <c r="CV21" s="1324"/>
      <c r="CW21" s="1324"/>
      <c r="CX21" s="1324"/>
      <c r="CY21" s="1324"/>
      <c r="CZ21" s="1324"/>
      <c r="DA21" s="1324"/>
      <c r="DB21" s="1325"/>
      <c r="DC21" s="1324"/>
      <c r="DD21" s="1326"/>
      <c r="DE21" s="1321"/>
      <c r="MM21" s="1327"/>
    </row>
    <row r="22" spans="1:351" ht="16.5" x14ac:dyDescent="0.2">
      <c r="B22" s="1328"/>
      <c r="MM22" s="1327"/>
    </row>
    <row r="23" spans="1:351" ht="13" x14ac:dyDescent="0.2">
      <c r="B23" s="1328"/>
    </row>
    <row r="24" spans="1:351" ht="13" x14ac:dyDescent="0.2">
      <c r="B24" s="1328"/>
    </row>
    <row r="25" spans="1:351" ht="13" x14ac:dyDescent="0.2">
      <c r="B25" s="1328"/>
    </row>
    <row r="26" spans="1:351" ht="13" x14ac:dyDescent="0.2">
      <c r="B26" s="1328"/>
    </row>
    <row r="27" spans="1:351" ht="13" x14ac:dyDescent="0.2">
      <c r="B27" s="1328"/>
    </row>
    <row r="28" spans="1:351" ht="13" x14ac:dyDescent="0.2">
      <c r="B28" s="1328"/>
    </row>
    <row r="29" spans="1:351" ht="13" x14ac:dyDescent="0.2">
      <c r="B29" s="1328"/>
    </row>
    <row r="30" spans="1:351" ht="13" x14ac:dyDescent="0.2">
      <c r="B30" s="1328"/>
    </row>
    <row r="31" spans="1:351" ht="13" x14ac:dyDescent="0.2">
      <c r="B31" s="1328"/>
    </row>
    <row r="32" spans="1:351" ht="13" x14ac:dyDescent="0.2">
      <c r="B32" s="1328"/>
    </row>
    <row r="33" spans="2:109" ht="13" x14ac:dyDescent="0.2">
      <c r="B33" s="1328"/>
    </row>
    <row r="34" spans="2:109" ht="13" x14ac:dyDescent="0.2">
      <c r="B34" s="1328"/>
    </row>
    <row r="35" spans="2:109" ht="13" x14ac:dyDescent="0.2">
      <c r="B35" s="1328"/>
    </row>
    <row r="36" spans="2:109" ht="13" x14ac:dyDescent="0.2">
      <c r="B36" s="1328"/>
    </row>
    <row r="37" spans="2:109" ht="13" x14ac:dyDescent="0.2">
      <c r="B37" s="1328"/>
    </row>
    <row r="38" spans="2:109" ht="13" x14ac:dyDescent="0.2">
      <c r="B38" s="1328"/>
    </row>
    <row r="39" spans="2:109" ht="13" x14ac:dyDescent="0.2">
      <c r="B39" s="1330"/>
      <c r="C39" s="1331"/>
      <c r="D39" s="1331"/>
      <c r="E39" s="1331"/>
      <c r="F39" s="1331"/>
      <c r="G39" s="1331"/>
      <c r="H39" s="1331"/>
      <c r="I39" s="1331"/>
      <c r="J39" s="1331"/>
      <c r="K39" s="1331"/>
      <c r="L39" s="1331"/>
      <c r="M39" s="1331"/>
      <c r="N39" s="1331"/>
      <c r="O39" s="1331"/>
      <c r="P39" s="1331"/>
      <c r="Q39" s="1331"/>
      <c r="R39" s="1331"/>
      <c r="S39" s="1331"/>
      <c r="T39" s="1331"/>
      <c r="U39" s="1331"/>
      <c r="V39" s="1331"/>
      <c r="W39" s="1331"/>
      <c r="X39" s="1331"/>
      <c r="Y39" s="1331"/>
      <c r="Z39" s="1331"/>
      <c r="AA39" s="1331"/>
      <c r="AB39" s="1331"/>
      <c r="AC39" s="1331"/>
      <c r="AD39" s="1331"/>
      <c r="AE39" s="1331"/>
      <c r="AF39" s="1331"/>
      <c r="AG39" s="1331"/>
      <c r="AH39" s="1331"/>
      <c r="AI39" s="1331"/>
      <c r="AJ39" s="1331"/>
      <c r="AK39" s="1331"/>
      <c r="AL39" s="1331"/>
      <c r="AM39" s="1331"/>
      <c r="AN39" s="1331"/>
      <c r="AO39" s="1331"/>
      <c r="AP39" s="1331"/>
      <c r="AQ39" s="1331"/>
      <c r="AR39" s="1331"/>
      <c r="AS39" s="1331"/>
      <c r="AT39" s="1331"/>
      <c r="AU39" s="1331"/>
      <c r="AV39" s="1331"/>
      <c r="AW39" s="1331"/>
      <c r="AX39" s="1331"/>
      <c r="AY39" s="1331"/>
      <c r="AZ39" s="1331"/>
      <c r="BA39" s="1331"/>
      <c r="BB39" s="1331"/>
      <c r="BC39" s="1331"/>
      <c r="BD39" s="1331"/>
      <c r="BE39" s="1331"/>
      <c r="BF39" s="1331"/>
      <c r="BG39" s="1331"/>
      <c r="BH39" s="1331"/>
      <c r="BI39" s="1331"/>
      <c r="BJ39" s="1331"/>
      <c r="BK39" s="1331"/>
      <c r="BL39" s="1331"/>
      <c r="BM39" s="1331"/>
      <c r="BN39" s="1331"/>
      <c r="BO39" s="1331"/>
      <c r="BP39" s="1331"/>
      <c r="BQ39" s="1331"/>
      <c r="BR39" s="1331"/>
      <c r="BS39" s="1331"/>
      <c r="BT39" s="1331"/>
      <c r="BU39" s="1331"/>
      <c r="BV39" s="1331"/>
      <c r="BW39" s="1331"/>
      <c r="BX39" s="1331"/>
      <c r="BY39" s="1331"/>
      <c r="BZ39" s="1331"/>
      <c r="CA39" s="1331"/>
      <c r="CB39" s="1331"/>
      <c r="CC39" s="1331"/>
      <c r="CD39" s="1331"/>
      <c r="CE39" s="1331"/>
      <c r="CF39" s="1331"/>
      <c r="CG39" s="1331"/>
      <c r="CH39" s="1331"/>
      <c r="CI39" s="1331"/>
      <c r="CJ39" s="1331"/>
      <c r="CK39" s="1331"/>
      <c r="CL39" s="1331"/>
      <c r="CM39" s="1331"/>
      <c r="CN39" s="1331"/>
      <c r="CO39" s="1331"/>
      <c r="CP39" s="1331"/>
      <c r="CQ39" s="1331"/>
      <c r="CR39" s="1331"/>
      <c r="CS39" s="1331"/>
      <c r="CT39" s="1331"/>
      <c r="CU39" s="1331"/>
      <c r="CV39" s="1331"/>
      <c r="CW39" s="1331"/>
      <c r="CX39" s="1331"/>
      <c r="CY39" s="1331"/>
      <c r="CZ39" s="1331"/>
      <c r="DA39" s="1331"/>
      <c r="DB39" s="1331"/>
      <c r="DC39" s="1331"/>
      <c r="DD39" s="1332"/>
    </row>
    <row r="40" spans="2:109" ht="13" x14ac:dyDescent="0.2">
      <c r="B40" s="1333"/>
      <c r="DD40" s="1333"/>
      <c r="DE40" s="1321"/>
    </row>
    <row r="41" spans="2:109" ht="16.5" x14ac:dyDescent="0.2">
      <c r="B41" s="1334" t="s">
        <v>629</v>
      </c>
      <c r="C41" s="1324"/>
      <c r="D41" s="1324"/>
      <c r="E41" s="1324"/>
      <c r="F41" s="1324"/>
      <c r="G41" s="1324"/>
      <c r="H41" s="1324"/>
      <c r="I41" s="1324"/>
      <c r="J41" s="1324"/>
      <c r="K41" s="1324"/>
      <c r="L41" s="1324"/>
      <c r="M41" s="1324"/>
      <c r="N41" s="1324"/>
      <c r="O41" s="1324"/>
      <c r="P41" s="1324"/>
      <c r="Q41" s="1324"/>
      <c r="R41" s="1324"/>
      <c r="S41" s="1324"/>
      <c r="T41" s="1324"/>
      <c r="U41" s="1324"/>
      <c r="V41" s="1324"/>
      <c r="W41" s="1324"/>
      <c r="X41" s="1324"/>
      <c r="Y41" s="1324"/>
      <c r="Z41" s="1324"/>
      <c r="AA41" s="1324"/>
      <c r="AB41" s="1324"/>
      <c r="AC41" s="1324"/>
      <c r="AD41" s="1324"/>
      <c r="AE41" s="1324"/>
      <c r="AF41" s="1324"/>
      <c r="AG41" s="1324"/>
      <c r="AH41" s="1324"/>
      <c r="AI41" s="1324"/>
      <c r="AJ41" s="1324"/>
      <c r="AK41" s="1324"/>
      <c r="AL41" s="1324"/>
      <c r="AM41" s="1324"/>
      <c r="AN41" s="1324"/>
      <c r="AO41" s="1324"/>
      <c r="AP41" s="1324"/>
      <c r="AQ41" s="1324"/>
      <c r="AR41" s="1324"/>
      <c r="AS41" s="1324"/>
      <c r="AT41" s="1324"/>
      <c r="AU41" s="1324"/>
      <c r="AV41" s="1324"/>
      <c r="AW41" s="1324"/>
      <c r="AX41" s="1324"/>
      <c r="AY41" s="1324"/>
      <c r="AZ41" s="1324"/>
      <c r="BA41" s="1324"/>
      <c r="BB41" s="1324"/>
      <c r="BC41" s="1324"/>
      <c r="BD41" s="1324"/>
      <c r="BE41" s="1324"/>
      <c r="BF41" s="1324"/>
      <c r="BG41" s="1324"/>
      <c r="BH41" s="1324"/>
      <c r="BI41" s="1324"/>
      <c r="BJ41" s="1324"/>
      <c r="BK41" s="1324"/>
      <c r="BL41" s="1324"/>
      <c r="BM41" s="1324"/>
      <c r="BN41" s="1324"/>
      <c r="BO41" s="1324"/>
      <c r="BP41" s="1324"/>
      <c r="BQ41" s="1324"/>
      <c r="BR41" s="1324"/>
      <c r="BS41" s="1324"/>
      <c r="BT41" s="1324"/>
      <c r="BU41" s="1324"/>
      <c r="BV41" s="1324"/>
      <c r="BW41" s="1324"/>
      <c r="BX41" s="1324"/>
      <c r="BY41" s="1324"/>
      <c r="BZ41" s="1324"/>
      <c r="CA41" s="1324"/>
      <c r="CB41" s="1324"/>
      <c r="CC41" s="1324"/>
      <c r="CD41" s="1324"/>
      <c r="CE41" s="1324"/>
      <c r="CF41" s="1324"/>
      <c r="CG41" s="1324"/>
      <c r="CH41" s="1324"/>
      <c r="CI41" s="1324"/>
      <c r="CJ41" s="1324"/>
      <c r="CK41" s="1324"/>
      <c r="CL41" s="1324"/>
      <c r="CM41" s="1324"/>
      <c r="CN41" s="1324"/>
      <c r="CO41" s="1324"/>
      <c r="CP41" s="1324"/>
      <c r="CQ41" s="1324"/>
      <c r="CR41" s="1324"/>
      <c r="CS41" s="1324"/>
      <c r="CT41" s="1324"/>
      <c r="CU41" s="1324"/>
      <c r="CV41" s="1324"/>
      <c r="CW41" s="1324"/>
      <c r="CX41" s="1324"/>
      <c r="CY41" s="1324"/>
      <c r="CZ41" s="1324"/>
      <c r="DA41" s="1324"/>
      <c r="DB41" s="1324"/>
      <c r="DC41" s="1324"/>
      <c r="DD41" s="1326"/>
    </row>
    <row r="42" spans="2:109" ht="13" x14ac:dyDescent="0.2">
      <c r="B42" s="1328"/>
      <c r="G42" s="1335"/>
      <c r="I42" s="1336"/>
      <c r="J42" s="1336"/>
      <c r="K42" s="1336"/>
      <c r="AM42" s="1335"/>
      <c r="AN42" s="1335" t="s">
        <v>630</v>
      </c>
      <c r="AP42" s="1336"/>
      <c r="AQ42" s="1336"/>
      <c r="AR42" s="1336"/>
      <c r="AY42" s="1335"/>
      <c r="BA42" s="1336"/>
      <c r="BB42" s="1336"/>
      <c r="BC42" s="1336"/>
      <c r="BK42" s="1335"/>
      <c r="BM42" s="1336"/>
      <c r="BN42" s="1336"/>
      <c r="BO42" s="1336"/>
      <c r="BW42" s="1335"/>
      <c r="BY42" s="1336"/>
      <c r="BZ42" s="1336"/>
      <c r="CA42" s="1336"/>
      <c r="CI42" s="1335"/>
      <c r="CK42" s="1336"/>
      <c r="CL42" s="1336"/>
      <c r="CM42" s="1336"/>
      <c r="CU42" s="1335"/>
      <c r="CW42" s="1336"/>
      <c r="CX42" s="1336"/>
      <c r="CY42" s="1336"/>
    </row>
    <row r="43" spans="2:109" ht="13.5" customHeight="1" x14ac:dyDescent="0.2">
      <c r="B43" s="1328"/>
      <c r="AN43" s="1337" t="s">
        <v>631</v>
      </c>
      <c r="AO43" s="1338"/>
      <c r="AP43" s="1338"/>
      <c r="AQ43" s="1338"/>
      <c r="AR43" s="1338"/>
      <c r="AS43" s="1338"/>
      <c r="AT43" s="1338"/>
      <c r="AU43" s="1338"/>
      <c r="AV43" s="1338"/>
      <c r="AW43" s="1338"/>
      <c r="AX43" s="1338"/>
      <c r="AY43" s="1338"/>
      <c r="AZ43" s="1338"/>
      <c r="BA43" s="1338"/>
      <c r="BB43" s="1338"/>
      <c r="BC43" s="1338"/>
      <c r="BD43" s="1338"/>
      <c r="BE43" s="1338"/>
      <c r="BF43" s="1338"/>
      <c r="BG43" s="1338"/>
      <c r="BH43" s="1338"/>
      <c r="BI43" s="1338"/>
      <c r="BJ43" s="1338"/>
      <c r="BK43" s="1338"/>
      <c r="BL43" s="1338"/>
      <c r="BM43" s="1338"/>
      <c r="BN43" s="1338"/>
      <c r="BO43" s="1338"/>
      <c r="BP43" s="1338"/>
      <c r="BQ43" s="1338"/>
      <c r="BR43" s="1338"/>
      <c r="BS43" s="1338"/>
      <c r="BT43" s="1338"/>
      <c r="BU43" s="1338"/>
      <c r="BV43" s="1338"/>
      <c r="BW43" s="1338"/>
      <c r="BX43" s="1338"/>
      <c r="BY43" s="1338"/>
      <c r="BZ43" s="1338"/>
      <c r="CA43" s="1338"/>
      <c r="CB43" s="1338"/>
      <c r="CC43" s="1338"/>
      <c r="CD43" s="1338"/>
      <c r="CE43" s="1338"/>
      <c r="CF43" s="1338"/>
      <c r="CG43" s="1338"/>
      <c r="CH43" s="1338"/>
      <c r="CI43" s="1338"/>
      <c r="CJ43" s="1338"/>
      <c r="CK43" s="1338"/>
      <c r="CL43" s="1338"/>
      <c r="CM43" s="1338"/>
      <c r="CN43" s="1338"/>
      <c r="CO43" s="1338"/>
      <c r="CP43" s="1338"/>
      <c r="CQ43" s="1338"/>
      <c r="CR43" s="1338"/>
      <c r="CS43" s="1338"/>
      <c r="CT43" s="1338"/>
      <c r="CU43" s="1338"/>
      <c r="CV43" s="1338"/>
      <c r="CW43" s="1338"/>
      <c r="CX43" s="1338"/>
      <c r="CY43" s="1338"/>
      <c r="CZ43" s="1338"/>
      <c r="DA43" s="1338"/>
      <c r="DB43" s="1338"/>
      <c r="DC43" s="1339"/>
    </row>
    <row r="44" spans="2:109" ht="13" x14ac:dyDescent="0.2">
      <c r="B44" s="1328"/>
      <c r="AN44" s="1340"/>
      <c r="AO44" s="1341"/>
      <c r="AP44" s="1341"/>
      <c r="AQ44" s="1341"/>
      <c r="AR44" s="1341"/>
      <c r="AS44" s="1341"/>
      <c r="AT44" s="1341"/>
      <c r="AU44" s="1341"/>
      <c r="AV44" s="1341"/>
      <c r="AW44" s="1341"/>
      <c r="AX44" s="1341"/>
      <c r="AY44" s="1341"/>
      <c r="AZ44" s="1341"/>
      <c r="BA44" s="1341"/>
      <c r="BB44" s="1341"/>
      <c r="BC44" s="1341"/>
      <c r="BD44" s="1341"/>
      <c r="BE44" s="1341"/>
      <c r="BF44" s="1341"/>
      <c r="BG44" s="1341"/>
      <c r="BH44" s="1341"/>
      <c r="BI44" s="1341"/>
      <c r="BJ44" s="1341"/>
      <c r="BK44" s="1341"/>
      <c r="BL44" s="1341"/>
      <c r="BM44" s="1341"/>
      <c r="BN44" s="1341"/>
      <c r="BO44" s="1341"/>
      <c r="BP44" s="1341"/>
      <c r="BQ44" s="1341"/>
      <c r="BR44" s="1341"/>
      <c r="BS44" s="1341"/>
      <c r="BT44" s="1341"/>
      <c r="BU44" s="1341"/>
      <c r="BV44" s="1341"/>
      <c r="BW44" s="1341"/>
      <c r="BX44" s="1341"/>
      <c r="BY44" s="1341"/>
      <c r="BZ44" s="1341"/>
      <c r="CA44" s="1341"/>
      <c r="CB44" s="1341"/>
      <c r="CC44" s="1341"/>
      <c r="CD44" s="1341"/>
      <c r="CE44" s="1341"/>
      <c r="CF44" s="1341"/>
      <c r="CG44" s="1341"/>
      <c r="CH44" s="1341"/>
      <c r="CI44" s="1341"/>
      <c r="CJ44" s="1341"/>
      <c r="CK44" s="1341"/>
      <c r="CL44" s="1341"/>
      <c r="CM44" s="1341"/>
      <c r="CN44" s="1341"/>
      <c r="CO44" s="1341"/>
      <c r="CP44" s="1341"/>
      <c r="CQ44" s="1341"/>
      <c r="CR44" s="1341"/>
      <c r="CS44" s="1341"/>
      <c r="CT44" s="1341"/>
      <c r="CU44" s="1341"/>
      <c r="CV44" s="1341"/>
      <c r="CW44" s="1341"/>
      <c r="CX44" s="1341"/>
      <c r="CY44" s="1341"/>
      <c r="CZ44" s="1341"/>
      <c r="DA44" s="1341"/>
      <c r="DB44" s="1341"/>
      <c r="DC44" s="1342"/>
    </row>
    <row r="45" spans="2:109" ht="13" x14ac:dyDescent="0.2">
      <c r="B45" s="1328"/>
      <c r="AN45" s="1340"/>
      <c r="AO45" s="1341"/>
      <c r="AP45" s="1341"/>
      <c r="AQ45" s="1341"/>
      <c r="AR45" s="1341"/>
      <c r="AS45" s="1341"/>
      <c r="AT45" s="1341"/>
      <c r="AU45" s="1341"/>
      <c r="AV45" s="1341"/>
      <c r="AW45" s="1341"/>
      <c r="AX45" s="1341"/>
      <c r="AY45" s="1341"/>
      <c r="AZ45" s="1341"/>
      <c r="BA45" s="1341"/>
      <c r="BB45" s="1341"/>
      <c r="BC45" s="1341"/>
      <c r="BD45" s="1341"/>
      <c r="BE45" s="1341"/>
      <c r="BF45" s="1341"/>
      <c r="BG45" s="1341"/>
      <c r="BH45" s="1341"/>
      <c r="BI45" s="1341"/>
      <c r="BJ45" s="1341"/>
      <c r="BK45" s="1341"/>
      <c r="BL45" s="1341"/>
      <c r="BM45" s="1341"/>
      <c r="BN45" s="1341"/>
      <c r="BO45" s="1341"/>
      <c r="BP45" s="1341"/>
      <c r="BQ45" s="1341"/>
      <c r="BR45" s="1341"/>
      <c r="BS45" s="1341"/>
      <c r="BT45" s="1341"/>
      <c r="BU45" s="1341"/>
      <c r="BV45" s="1341"/>
      <c r="BW45" s="1341"/>
      <c r="BX45" s="1341"/>
      <c r="BY45" s="1341"/>
      <c r="BZ45" s="1341"/>
      <c r="CA45" s="1341"/>
      <c r="CB45" s="1341"/>
      <c r="CC45" s="1341"/>
      <c r="CD45" s="1341"/>
      <c r="CE45" s="1341"/>
      <c r="CF45" s="1341"/>
      <c r="CG45" s="1341"/>
      <c r="CH45" s="1341"/>
      <c r="CI45" s="1341"/>
      <c r="CJ45" s="1341"/>
      <c r="CK45" s="1341"/>
      <c r="CL45" s="1341"/>
      <c r="CM45" s="1341"/>
      <c r="CN45" s="1341"/>
      <c r="CO45" s="1341"/>
      <c r="CP45" s="1341"/>
      <c r="CQ45" s="1341"/>
      <c r="CR45" s="1341"/>
      <c r="CS45" s="1341"/>
      <c r="CT45" s="1341"/>
      <c r="CU45" s="1341"/>
      <c r="CV45" s="1341"/>
      <c r="CW45" s="1341"/>
      <c r="CX45" s="1341"/>
      <c r="CY45" s="1341"/>
      <c r="CZ45" s="1341"/>
      <c r="DA45" s="1341"/>
      <c r="DB45" s="1341"/>
      <c r="DC45" s="1342"/>
    </row>
    <row r="46" spans="2:109" ht="13" x14ac:dyDescent="0.2">
      <c r="B46" s="1328"/>
      <c r="AN46" s="1340"/>
      <c r="AO46" s="1341"/>
      <c r="AP46" s="1341"/>
      <c r="AQ46" s="1341"/>
      <c r="AR46" s="1341"/>
      <c r="AS46" s="1341"/>
      <c r="AT46" s="1341"/>
      <c r="AU46" s="1341"/>
      <c r="AV46" s="1341"/>
      <c r="AW46" s="1341"/>
      <c r="AX46" s="1341"/>
      <c r="AY46" s="1341"/>
      <c r="AZ46" s="1341"/>
      <c r="BA46" s="1341"/>
      <c r="BB46" s="1341"/>
      <c r="BC46" s="1341"/>
      <c r="BD46" s="1341"/>
      <c r="BE46" s="1341"/>
      <c r="BF46" s="1341"/>
      <c r="BG46" s="1341"/>
      <c r="BH46" s="1341"/>
      <c r="BI46" s="1341"/>
      <c r="BJ46" s="1341"/>
      <c r="BK46" s="1341"/>
      <c r="BL46" s="1341"/>
      <c r="BM46" s="1341"/>
      <c r="BN46" s="1341"/>
      <c r="BO46" s="1341"/>
      <c r="BP46" s="1341"/>
      <c r="BQ46" s="1341"/>
      <c r="BR46" s="1341"/>
      <c r="BS46" s="1341"/>
      <c r="BT46" s="1341"/>
      <c r="BU46" s="1341"/>
      <c r="BV46" s="1341"/>
      <c r="BW46" s="1341"/>
      <c r="BX46" s="1341"/>
      <c r="BY46" s="1341"/>
      <c r="BZ46" s="1341"/>
      <c r="CA46" s="1341"/>
      <c r="CB46" s="1341"/>
      <c r="CC46" s="1341"/>
      <c r="CD46" s="1341"/>
      <c r="CE46" s="1341"/>
      <c r="CF46" s="1341"/>
      <c r="CG46" s="1341"/>
      <c r="CH46" s="1341"/>
      <c r="CI46" s="1341"/>
      <c r="CJ46" s="1341"/>
      <c r="CK46" s="1341"/>
      <c r="CL46" s="1341"/>
      <c r="CM46" s="1341"/>
      <c r="CN46" s="1341"/>
      <c r="CO46" s="1341"/>
      <c r="CP46" s="1341"/>
      <c r="CQ46" s="1341"/>
      <c r="CR46" s="1341"/>
      <c r="CS46" s="1341"/>
      <c r="CT46" s="1341"/>
      <c r="CU46" s="1341"/>
      <c r="CV46" s="1341"/>
      <c r="CW46" s="1341"/>
      <c r="CX46" s="1341"/>
      <c r="CY46" s="1341"/>
      <c r="CZ46" s="1341"/>
      <c r="DA46" s="1341"/>
      <c r="DB46" s="1341"/>
      <c r="DC46" s="1342"/>
    </row>
    <row r="47" spans="2:109" ht="13" x14ac:dyDescent="0.2">
      <c r="B47" s="1328"/>
      <c r="AN47" s="1343"/>
      <c r="AO47" s="1344"/>
      <c r="AP47" s="1344"/>
      <c r="AQ47" s="1344"/>
      <c r="AR47" s="1344"/>
      <c r="AS47" s="1344"/>
      <c r="AT47" s="1344"/>
      <c r="AU47" s="1344"/>
      <c r="AV47" s="1344"/>
      <c r="AW47" s="1344"/>
      <c r="AX47" s="1344"/>
      <c r="AY47" s="1344"/>
      <c r="AZ47" s="1344"/>
      <c r="BA47" s="1344"/>
      <c r="BB47" s="1344"/>
      <c r="BC47" s="1344"/>
      <c r="BD47" s="1344"/>
      <c r="BE47" s="1344"/>
      <c r="BF47" s="1344"/>
      <c r="BG47" s="1344"/>
      <c r="BH47" s="1344"/>
      <c r="BI47" s="1344"/>
      <c r="BJ47" s="1344"/>
      <c r="BK47" s="1344"/>
      <c r="BL47" s="1344"/>
      <c r="BM47" s="1344"/>
      <c r="BN47" s="1344"/>
      <c r="BO47" s="1344"/>
      <c r="BP47" s="1344"/>
      <c r="BQ47" s="1344"/>
      <c r="BR47" s="1344"/>
      <c r="BS47" s="1344"/>
      <c r="BT47" s="1344"/>
      <c r="BU47" s="1344"/>
      <c r="BV47" s="1344"/>
      <c r="BW47" s="1344"/>
      <c r="BX47" s="1344"/>
      <c r="BY47" s="1344"/>
      <c r="BZ47" s="1344"/>
      <c r="CA47" s="1344"/>
      <c r="CB47" s="1344"/>
      <c r="CC47" s="1344"/>
      <c r="CD47" s="1344"/>
      <c r="CE47" s="1344"/>
      <c r="CF47" s="1344"/>
      <c r="CG47" s="1344"/>
      <c r="CH47" s="1344"/>
      <c r="CI47" s="1344"/>
      <c r="CJ47" s="1344"/>
      <c r="CK47" s="1344"/>
      <c r="CL47" s="1344"/>
      <c r="CM47" s="1344"/>
      <c r="CN47" s="1344"/>
      <c r="CO47" s="1344"/>
      <c r="CP47" s="1344"/>
      <c r="CQ47" s="1344"/>
      <c r="CR47" s="1344"/>
      <c r="CS47" s="1344"/>
      <c r="CT47" s="1344"/>
      <c r="CU47" s="1344"/>
      <c r="CV47" s="1344"/>
      <c r="CW47" s="1344"/>
      <c r="CX47" s="1344"/>
      <c r="CY47" s="1344"/>
      <c r="CZ47" s="1344"/>
      <c r="DA47" s="1344"/>
      <c r="DB47" s="1344"/>
      <c r="DC47" s="1345"/>
    </row>
    <row r="48" spans="2:109" ht="13" x14ac:dyDescent="0.2">
      <c r="B48" s="1328"/>
      <c r="H48" s="1346"/>
      <c r="I48" s="1346"/>
      <c r="J48" s="1346"/>
      <c r="AN48" s="1346"/>
      <c r="AO48" s="1346"/>
      <c r="AP48" s="1346"/>
      <c r="AZ48" s="1346"/>
      <c r="BA48" s="1346"/>
      <c r="BB48" s="1346"/>
      <c r="BL48" s="1346"/>
      <c r="BM48" s="1346"/>
      <c r="BN48" s="1346"/>
      <c r="BX48" s="1346"/>
      <c r="BY48" s="1346"/>
      <c r="BZ48" s="1346"/>
      <c r="CJ48" s="1346"/>
      <c r="CK48" s="1346"/>
      <c r="CL48" s="1346"/>
      <c r="CV48" s="1346"/>
      <c r="CW48" s="1346"/>
      <c r="CX48" s="1346"/>
    </row>
    <row r="49" spans="1:109" ht="13" x14ac:dyDescent="0.2">
      <c r="B49" s="1328"/>
      <c r="AN49" s="1321" t="s">
        <v>632</v>
      </c>
    </row>
    <row r="50" spans="1:109" ht="13" x14ac:dyDescent="0.2">
      <c r="B50" s="1328"/>
      <c r="G50" s="1347"/>
      <c r="H50" s="1347"/>
      <c r="I50" s="1347"/>
      <c r="J50" s="1347"/>
      <c r="K50" s="1348"/>
      <c r="L50" s="1348"/>
      <c r="M50" s="1349"/>
      <c r="N50" s="1349"/>
      <c r="AN50" s="1350"/>
      <c r="AO50" s="1351"/>
      <c r="AP50" s="1351"/>
      <c r="AQ50" s="1351"/>
      <c r="AR50" s="1351"/>
      <c r="AS50" s="1351"/>
      <c r="AT50" s="1351"/>
      <c r="AU50" s="1351"/>
      <c r="AV50" s="1351"/>
      <c r="AW50" s="1351"/>
      <c r="AX50" s="1351"/>
      <c r="AY50" s="1351"/>
      <c r="AZ50" s="1351"/>
      <c r="BA50" s="1351"/>
      <c r="BB50" s="1351"/>
      <c r="BC50" s="1351"/>
      <c r="BD50" s="1351"/>
      <c r="BE50" s="1351"/>
      <c r="BF50" s="1351"/>
      <c r="BG50" s="1351"/>
      <c r="BH50" s="1351"/>
      <c r="BI50" s="1351"/>
      <c r="BJ50" s="1351"/>
      <c r="BK50" s="1351"/>
      <c r="BL50" s="1351"/>
      <c r="BM50" s="1351"/>
      <c r="BN50" s="1351"/>
      <c r="BO50" s="1352"/>
      <c r="BP50" s="1353" t="s">
        <v>552</v>
      </c>
      <c r="BQ50" s="1353"/>
      <c r="BR50" s="1353"/>
      <c r="BS50" s="1353"/>
      <c r="BT50" s="1353"/>
      <c r="BU50" s="1353"/>
      <c r="BV50" s="1353"/>
      <c r="BW50" s="1353"/>
      <c r="BX50" s="1353" t="s">
        <v>553</v>
      </c>
      <c r="BY50" s="1353"/>
      <c r="BZ50" s="1353"/>
      <c r="CA50" s="1353"/>
      <c r="CB50" s="1353"/>
      <c r="CC50" s="1353"/>
      <c r="CD50" s="1353"/>
      <c r="CE50" s="1353"/>
      <c r="CF50" s="1353" t="s">
        <v>554</v>
      </c>
      <c r="CG50" s="1353"/>
      <c r="CH50" s="1353"/>
      <c r="CI50" s="1353"/>
      <c r="CJ50" s="1353"/>
      <c r="CK50" s="1353"/>
      <c r="CL50" s="1353"/>
      <c r="CM50" s="1353"/>
      <c r="CN50" s="1353" t="s">
        <v>555</v>
      </c>
      <c r="CO50" s="1353"/>
      <c r="CP50" s="1353"/>
      <c r="CQ50" s="1353"/>
      <c r="CR50" s="1353"/>
      <c r="CS50" s="1353"/>
      <c r="CT50" s="1353"/>
      <c r="CU50" s="1353"/>
      <c r="CV50" s="1353" t="s">
        <v>556</v>
      </c>
      <c r="CW50" s="1353"/>
      <c r="CX50" s="1353"/>
      <c r="CY50" s="1353"/>
      <c r="CZ50" s="1353"/>
      <c r="DA50" s="1353"/>
      <c r="DB50" s="1353"/>
      <c r="DC50" s="1353"/>
    </row>
    <row r="51" spans="1:109" ht="13.5" customHeight="1" x14ac:dyDescent="0.2">
      <c r="B51" s="1328"/>
      <c r="G51" s="1354"/>
      <c r="H51" s="1354"/>
      <c r="I51" s="1355"/>
      <c r="J51" s="1355"/>
      <c r="K51" s="1356"/>
      <c r="L51" s="1356"/>
      <c r="M51" s="1356"/>
      <c r="N51" s="1356"/>
      <c r="AM51" s="1346"/>
      <c r="AN51" s="1357" t="s">
        <v>633</v>
      </c>
      <c r="AO51" s="1357"/>
      <c r="AP51" s="1357"/>
      <c r="AQ51" s="1357"/>
      <c r="AR51" s="1357"/>
      <c r="AS51" s="1357"/>
      <c r="AT51" s="1357"/>
      <c r="AU51" s="1357"/>
      <c r="AV51" s="1357"/>
      <c r="AW51" s="1357"/>
      <c r="AX51" s="1357"/>
      <c r="AY51" s="1357"/>
      <c r="AZ51" s="1357"/>
      <c r="BA51" s="1357"/>
      <c r="BB51" s="1357" t="s">
        <v>634</v>
      </c>
      <c r="BC51" s="1357"/>
      <c r="BD51" s="1357"/>
      <c r="BE51" s="1357"/>
      <c r="BF51" s="1357"/>
      <c r="BG51" s="1357"/>
      <c r="BH51" s="1357"/>
      <c r="BI51" s="1357"/>
      <c r="BJ51" s="1357"/>
      <c r="BK51" s="1357"/>
      <c r="BL51" s="1357"/>
      <c r="BM51" s="1357"/>
      <c r="BN51" s="1357"/>
      <c r="BO51" s="1357"/>
      <c r="BP51" s="1358"/>
      <c r="BQ51" s="1359"/>
      <c r="BR51" s="1359"/>
      <c r="BS51" s="1359"/>
      <c r="BT51" s="1359"/>
      <c r="BU51" s="1359"/>
      <c r="BV51" s="1359"/>
      <c r="BW51" s="1359"/>
      <c r="BX51" s="1359">
        <v>80.2</v>
      </c>
      <c r="BY51" s="1359"/>
      <c r="BZ51" s="1359"/>
      <c r="CA51" s="1359"/>
      <c r="CB51" s="1359"/>
      <c r="CC51" s="1359"/>
      <c r="CD51" s="1359"/>
      <c r="CE51" s="1359"/>
      <c r="CF51" s="1359">
        <v>80</v>
      </c>
      <c r="CG51" s="1359"/>
      <c r="CH51" s="1359"/>
      <c r="CI51" s="1359"/>
      <c r="CJ51" s="1359"/>
      <c r="CK51" s="1359"/>
      <c r="CL51" s="1359"/>
      <c r="CM51" s="1359"/>
      <c r="CN51" s="1359">
        <v>78.8</v>
      </c>
      <c r="CO51" s="1359"/>
      <c r="CP51" s="1359"/>
      <c r="CQ51" s="1359"/>
      <c r="CR51" s="1359"/>
      <c r="CS51" s="1359"/>
      <c r="CT51" s="1359"/>
      <c r="CU51" s="1359"/>
      <c r="CV51" s="1359">
        <v>71</v>
      </c>
      <c r="CW51" s="1359"/>
      <c r="CX51" s="1359"/>
      <c r="CY51" s="1359"/>
      <c r="CZ51" s="1359"/>
      <c r="DA51" s="1359"/>
      <c r="DB51" s="1359"/>
      <c r="DC51" s="1359"/>
    </row>
    <row r="52" spans="1:109" ht="13" x14ac:dyDescent="0.2">
      <c r="B52" s="1328"/>
      <c r="G52" s="1354"/>
      <c r="H52" s="1354"/>
      <c r="I52" s="1355"/>
      <c r="J52" s="1355"/>
      <c r="K52" s="1356"/>
      <c r="L52" s="1356"/>
      <c r="M52" s="1356"/>
      <c r="N52" s="1356"/>
      <c r="AM52" s="1346"/>
      <c r="AN52" s="1357"/>
      <c r="AO52" s="1357"/>
      <c r="AP52" s="1357"/>
      <c r="AQ52" s="1357"/>
      <c r="AR52" s="1357"/>
      <c r="AS52" s="1357"/>
      <c r="AT52" s="1357"/>
      <c r="AU52" s="1357"/>
      <c r="AV52" s="1357"/>
      <c r="AW52" s="1357"/>
      <c r="AX52" s="1357"/>
      <c r="AY52" s="1357"/>
      <c r="AZ52" s="1357"/>
      <c r="BA52" s="1357"/>
      <c r="BB52" s="1357"/>
      <c r="BC52" s="1357"/>
      <c r="BD52" s="1357"/>
      <c r="BE52" s="1357"/>
      <c r="BF52" s="1357"/>
      <c r="BG52" s="1357"/>
      <c r="BH52" s="1357"/>
      <c r="BI52" s="1357"/>
      <c r="BJ52" s="1357"/>
      <c r="BK52" s="1357"/>
      <c r="BL52" s="1357"/>
      <c r="BM52" s="1357"/>
      <c r="BN52" s="1357"/>
      <c r="BO52" s="1357"/>
      <c r="BP52" s="1359"/>
      <c r="BQ52" s="1359"/>
      <c r="BR52" s="1359"/>
      <c r="BS52" s="1359"/>
      <c r="BT52" s="1359"/>
      <c r="BU52" s="1359"/>
      <c r="BV52" s="1359"/>
      <c r="BW52" s="1359"/>
      <c r="BX52" s="1359"/>
      <c r="BY52" s="1359"/>
      <c r="BZ52" s="1359"/>
      <c r="CA52" s="1359"/>
      <c r="CB52" s="1359"/>
      <c r="CC52" s="1359"/>
      <c r="CD52" s="1359"/>
      <c r="CE52" s="1359"/>
      <c r="CF52" s="1359"/>
      <c r="CG52" s="1359"/>
      <c r="CH52" s="1359"/>
      <c r="CI52" s="1359"/>
      <c r="CJ52" s="1359"/>
      <c r="CK52" s="1359"/>
      <c r="CL52" s="1359"/>
      <c r="CM52" s="1359"/>
      <c r="CN52" s="1359"/>
      <c r="CO52" s="1359"/>
      <c r="CP52" s="1359"/>
      <c r="CQ52" s="1359"/>
      <c r="CR52" s="1359"/>
      <c r="CS52" s="1359"/>
      <c r="CT52" s="1359"/>
      <c r="CU52" s="1359"/>
      <c r="CV52" s="1359"/>
      <c r="CW52" s="1359"/>
      <c r="CX52" s="1359"/>
      <c r="CY52" s="1359"/>
      <c r="CZ52" s="1359"/>
      <c r="DA52" s="1359"/>
      <c r="DB52" s="1359"/>
      <c r="DC52" s="1359"/>
    </row>
    <row r="53" spans="1:109" ht="13" x14ac:dyDescent="0.2">
      <c r="A53" s="1336"/>
      <c r="B53" s="1328"/>
      <c r="G53" s="1354"/>
      <c r="H53" s="1354"/>
      <c r="I53" s="1347"/>
      <c r="J53" s="1347"/>
      <c r="K53" s="1356"/>
      <c r="L53" s="1356"/>
      <c r="M53" s="1356"/>
      <c r="N53" s="1356"/>
      <c r="AM53" s="1346"/>
      <c r="AN53" s="1357"/>
      <c r="AO53" s="1357"/>
      <c r="AP53" s="1357"/>
      <c r="AQ53" s="1357"/>
      <c r="AR53" s="1357"/>
      <c r="AS53" s="1357"/>
      <c r="AT53" s="1357"/>
      <c r="AU53" s="1357"/>
      <c r="AV53" s="1357"/>
      <c r="AW53" s="1357"/>
      <c r="AX53" s="1357"/>
      <c r="AY53" s="1357"/>
      <c r="AZ53" s="1357"/>
      <c r="BA53" s="1357"/>
      <c r="BB53" s="1357" t="s">
        <v>635</v>
      </c>
      <c r="BC53" s="1357"/>
      <c r="BD53" s="1357"/>
      <c r="BE53" s="1357"/>
      <c r="BF53" s="1357"/>
      <c r="BG53" s="1357"/>
      <c r="BH53" s="1357"/>
      <c r="BI53" s="1357"/>
      <c r="BJ53" s="1357"/>
      <c r="BK53" s="1357"/>
      <c r="BL53" s="1357"/>
      <c r="BM53" s="1357"/>
      <c r="BN53" s="1357"/>
      <c r="BO53" s="1357"/>
      <c r="BP53" s="1358"/>
      <c r="BQ53" s="1359"/>
      <c r="BR53" s="1359"/>
      <c r="BS53" s="1359"/>
      <c r="BT53" s="1359"/>
      <c r="BU53" s="1359"/>
      <c r="BV53" s="1359"/>
      <c r="BW53" s="1359"/>
      <c r="BX53" s="1359">
        <v>65.2</v>
      </c>
      <c r="BY53" s="1359"/>
      <c r="BZ53" s="1359"/>
      <c r="CA53" s="1359"/>
      <c r="CB53" s="1359"/>
      <c r="CC53" s="1359"/>
      <c r="CD53" s="1359"/>
      <c r="CE53" s="1359"/>
      <c r="CF53" s="1359">
        <v>65.599999999999994</v>
      </c>
      <c r="CG53" s="1359"/>
      <c r="CH53" s="1359"/>
      <c r="CI53" s="1359"/>
      <c r="CJ53" s="1359"/>
      <c r="CK53" s="1359"/>
      <c r="CL53" s="1359"/>
      <c r="CM53" s="1359"/>
      <c r="CN53" s="1359">
        <v>66.3</v>
      </c>
      <c r="CO53" s="1359"/>
      <c r="CP53" s="1359"/>
      <c r="CQ53" s="1359"/>
      <c r="CR53" s="1359"/>
      <c r="CS53" s="1359"/>
      <c r="CT53" s="1359"/>
      <c r="CU53" s="1359"/>
      <c r="CV53" s="1359">
        <v>67.5</v>
      </c>
      <c r="CW53" s="1359"/>
      <c r="CX53" s="1359"/>
      <c r="CY53" s="1359"/>
      <c r="CZ53" s="1359"/>
      <c r="DA53" s="1359"/>
      <c r="DB53" s="1359"/>
      <c r="DC53" s="1359"/>
    </row>
    <row r="54" spans="1:109" ht="13" x14ac:dyDescent="0.2">
      <c r="A54" s="1336"/>
      <c r="B54" s="1328"/>
      <c r="G54" s="1354"/>
      <c r="H54" s="1354"/>
      <c r="I54" s="1347"/>
      <c r="J54" s="1347"/>
      <c r="K54" s="1356"/>
      <c r="L54" s="1356"/>
      <c r="M54" s="1356"/>
      <c r="N54" s="1356"/>
      <c r="AM54" s="1346"/>
      <c r="AN54" s="1357"/>
      <c r="AO54" s="1357"/>
      <c r="AP54" s="1357"/>
      <c r="AQ54" s="1357"/>
      <c r="AR54" s="1357"/>
      <c r="AS54" s="1357"/>
      <c r="AT54" s="1357"/>
      <c r="AU54" s="1357"/>
      <c r="AV54" s="1357"/>
      <c r="AW54" s="1357"/>
      <c r="AX54" s="1357"/>
      <c r="AY54" s="1357"/>
      <c r="AZ54" s="1357"/>
      <c r="BA54" s="1357"/>
      <c r="BB54" s="1357"/>
      <c r="BC54" s="1357"/>
      <c r="BD54" s="1357"/>
      <c r="BE54" s="1357"/>
      <c r="BF54" s="1357"/>
      <c r="BG54" s="1357"/>
      <c r="BH54" s="1357"/>
      <c r="BI54" s="1357"/>
      <c r="BJ54" s="1357"/>
      <c r="BK54" s="1357"/>
      <c r="BL54" s="1357"/>
      <c r="BM54" s="1357"/>
      <c r="BN54" s="1357"/>
      <c r="BO54" s="1357"/>
      <c r="BP54" s="1359"/>
      <c r="BQ54" s="1359"/>
      <c r="BR54" s="1359"/>
      <c r="BS54" s="1359"/>
      <c r="BT54" s="1359"/>
      <c r="BU54" s="1359"/>
      <c r="BV54" s="1359"/>
      <c r="BW54" s="1359"/>
      <c r="BX54" s="1359"/>
      <c r="BY54" s="1359"/>
      <c r="BZ54" s="1359"/>
      <c r="CA54" s="1359"/>
      <c r="CB54" s="1359"/>
      <c r="CC54" s="1359"/>
      <c r="CD54" s="1359"/>
      <c r="CE54" s="1359"/>
      <c r="CF54" s="1359"/>
      <c r="CG54" s="1359"/>
      <c r="CH54" s="1359"/>
      <c r="CI54" s="1359"/>
      <c r="CJ54" s="1359"/>
      <c r="CK54" s="1359"/>
      <c r="CL54" s="1359"/>
      <c r="CM54" s="1359"/>
      <c r="CN54" s="1359"/>
      <c r="CO54" s="1359"/>
      <c r="CP54" s="1359"/>
      <c r="CQ54" s="1359"/>
      <c r="CR54" s="1359"/>
      <c r="CS54" s="1359"/>
      <c r="CT54" s="1359"/>
      <c r="CU54" s="1359"/>
      <c r="CV54" s="1359"/>
      <c r="CW54" s="1359"/>
      <c r="CX54" s="1359"/>
      <c r="CY54" s="1359"/>
      <c r="CZ54" s="1359"/>
      <c r="DA54" s="1359"/>
      <c r="DB54" s="1359"/>
      <c r="DC54" s="1359"/>
    </row>
    <row r="55" spans="1:109" ht="13" x14ac:dyDescent="0.2">
      <c r="A55" s="1336"/>
      <c r="B55" s="1328"/>
      <c r="G55" s="1347"/>
      <c r="H55" s="1347"/>
      <c r="I55" s="1347"/>
      <c r="J55" s="1347"/>
      <c r="K55" s="1356"/>
      <c r="L55" s="1356"/>
      <c r="M55" s="1356"/>
      <c r="N55" s="1356"/>
      <c r="AN55" s="1353" t="s">
        <v>636</v>
      </c>
      <c r="AO55" s="1353"/>
      <c r="AP55" s="1353"/>
      <c r="AQ55" s="1353"/>
      <c r="AR55" s="1353"/>
      <c r="AS55" s="1353"/>
      <c r="AT55" s="1353"/>
      <c r="AU55" s="1353"/>
      <c r="AV55" s="1353"/>
      <c r="AW55" s="1353"/>
      <c r="AX55" s="1353"/>
      <c r="AY55" s="1353"/>
      <c r="AZ55" s="1353"/>
      <c r="BA55" s="1353"/>
      <c r="BB55" s="1357" t="s">
        <v>634</v>
      </c>
      <c r="BC55" s="1357"/>
      <c r="BD55" s="1357"/>
      <c r="BE55" s="1357"/>
      <c r="BF55" s="1357"/>
      <c r="BG55" s="1357"/>
      <c r="BH55" s="1357"/>
      <c r="BI55" s="1357"/>
      <c r="BJ55" s="1357"/>
      <c r="BK55" s="1357"/>
      <c r="BL55" s="1357"/>
      <c r="BM55" s="1357"/>
      <c r="BN55" s="1357"/>
      <c r="BO55" s="1357"/>
      <c r="BP55" s="1358"/>
      <c r="BQ55" s="1359"/>
      <c r="BR55" s="1359"/>
      <c r="BS55" s="1359"/>
      <c r="BT55" s="1359"/>
      <c r="BU55" s="1359"/>
      <c r="BV55" s="1359"/>
      <c r="BW55" s="1359"/>
      <c r="BX55" s="1359">
        <v>124.2</v>
      </c>
      <c r="BY55" s="1359"/>
      <c r="BZ55" s="1359"/>
      <c r="CA55" s="1359"/>
      <c r="CB55" s="1359"/>
      <c r="CC55" s="1359"/>
      <c r="CD55" s="1359"/>
      <c r="CE55" s="1359"/>
      <c r="CF55" s="1359">
        <v>115.7</v>
      </c>
      <c r="CG55" s="1359"/>
      <c r="CH55" s="1359"/>
      <c r="CI55" s="1359"/>
      <c r="CJ55" s="1359"/>
      <c r="CK55" s="1359"/>
      <c r="CL55" s="1359"/>
      <c r="CM55" s="1359"/>
      <c r="CN55" s="1359">
        <v>106</v>
      </c>
      <c r="CO55" s="1359"/>
      <c r="CP55" s="1359"/>
      <c r="CQ55" s="1359"/>
      <c r="CR55" s="1359"/>
      <c r="CS55" s="1359"/>
      <c r="CT55" s="1359"/>
      <c r="CU55" s="1359"/>
      <c r="CV55" s="1359">
        <v>97.6</v>
      </c>
      <c r="CW55" s="1359"/>
      <c r="CX55" s="1359"/>
      <c r="CY55" s="1359"/>
      <c r="CZ55" s="1359"/>
      <c r="DA55" s="1359"/>
      <c r="DB55" s="1359"/>
      <c r="DC55" s="1359"/>
    </row>
    <row r="56" spans="1:109" ht="13" x14ac:dyDescent="0.2">
      <c r="A56" s="1336"/>
      <c r="B56" s="1328"/>
      <c r="G56" s="1347"/>
      <c r="H56" s="1347"/>
      <c r="I56" s="1347"/>
      <c r="J56" s="1347"/>
      <c r="K56" s="1356"/>
      <c r="L56" s="1356"/>
      <c r="M56" s="1356"/>
      <c r="N56" s="1356"/>
      <c r="AN56" s="1353"/>
      <c r="AO56" s="1353"/>
      <c r="AP56" s="1353"/>
      <c r="AQ56" s="1353"/>
      <c r="AR56" s="1353"/>
      <c r="AS56" s="1353"/>
      <c r="AT56" s="1353"/>
      <c r="AU56" s="1353"/>
      <c r="AV56" s="1353"/>
      <c r="AW56" s="1353"/>
      <c r="AX56" s="1353"/>
      <c r="AY56" s="1353"/>
      <c r="AZ56" s="1353"/>
      <c r="BA56" s="1353"/>
      <c r="BB56" s="1357"/>
      <c r="BC56" s="1357"/>
      <c r="BD56" s="1357"/>
      <c r="BE56" s="1357"/>
      <c r="BF56" s="1357"/>
      <c r="BG56" s="1357"/>
      <c r="BH56" s="1357"/>
      <c r="BI56" s="1357"/>
      <c r="BJ56" s="1357"/>
      <c r="BK56" s="1357"/>
      <c r="BL56" s="1357"/>
      <c r="BM56" s="1357"/>
      <c r="BN56" s="1357"/>
      <c r="BO56" s="1357"/>
      <c r="BP56" s="1359"/>
      <c r="BQ56" s="1359"/>
      <c r="BR56" s="1359"/>
      <c r="BS56" s="1359"/>
      <c r="BT56" s="1359"/>
      <c r="BU56" s="1359"/>
      <c r="BV56" s="1359"/>
      <c r="BW56" s="1359"/>
      <c r="BX56" s="1359"/>
      <c r="BY56" s="1359"/>
      <c r="BZ56" s="1359"/>
      <c r="CA56" s="1359"/>
      <c r="CB56" s="1359"/>
      <c r="CC56" s="1359"/>
      <c r="CD56" s="1359"/>
      <c r="CE56" s="1359"/>
      <c r="CF56" s="1359"/>
      <c r="CG56" s="1359"/>
      <c r="CH56" s="1359"/>
      <c r="CI56" s="1359"/>
      <c r="CJ56" s="1359"/>
      <c r="CK56" s="1359"/>
      <c r="CL56" s="1359"/>
      <c r="CM56" s="1359"/>
      <c r="CN56" s="1359"/>
      <c r="CO56" s="1359"/>
      <c r="CP56" s="1359"/>
      <c r="CQ56" s="1359"/>
      <c r="CR56" s="1359"/>
      <c r="CS56" s="1359"/>
      <c r="CT56" s="1359"/>
      <c r="CU56" s="1359"/>
      <c r="CV56" s="1359"/>
      <c r="CW56" s="1359"/>
      <c r="CX56" s="1359"/>
      <c r="CY56" s="1359"/>
      <c r="CZ56" s="1359"/>
      <c r="DA56" s="1359"/>
      <c r="DB56" s="1359"/>
      <c r="DC56" s="1359"/>
    </row>
    <row r="57" spans="1:109" s="1336" customFormat="1" ht="13" x14ac:dyDescent="0.2">
      <c r="B57" s="1360"/>
      <c r="G57" s="1347"/>
      <c r="H57" s="1347"/>
      <c r="I57" s="1361"/>
      <c r="J57" s="1361"/>
      <c r="K57" s="1356"/>
      <c r="L57" s="1356"/>
      <c r="M57" s="1356"/>
      <c r="N57" s="1356"/>
      <c r="AM57" s="1321"/>
      <c r="AN57" s="1353"/>
      <c r="AO57" s="1353"/>
      <c r="AP57" s="1353"/>
      <c r="AQ57" s="1353"/>
      <c r="AR57" s="1353"/>
      <c r="AS57" s="1353"/>
      <c r="AT57" s="1353"/>
      <c r="AU57" s="1353"/>
      <c r="AV57" s="1353"/>
      <c r="AW57" s="1353"/>
      <c r="AX57" s="1353"/>
      <c r="AY57" s="1353"/>
      <c r="AZ57" s="1353"/>
      <c r="BA57" s="1353"/>
      <c r="BB57" s="1357" t="s">
        <v>635</v>
      </c>
      <c r="BC57" s="1357"/>
      <c r="BD57" s="1357"/>
      <c r="BE57" s="1357"/>
      <c r="BF57" s="1357"/>
      <c r="BG57" s="1357"/>
      <c r="BH57" s="1357"/>
      <c r="BI57" s="1357"/>
      <c r="BJ57" s="1357"/>
      <c r="BK57" s="1357"/>
      <c r="BL57" s="1357"/>
      <c r="BM57" s="1357"/>
      <c r="BN57" s="1357"/>
      <c r="BO57" s="1357"/>
      <c r="BP57" s="1358"/>
      <c r="BQ57" s="1359"/>
      <c r="BR57" s="1359"/>
      <c r="BS57" s="1359"/>
      <c r="BT57" s="1359"/>
      <c r="BU57" s="1359"/>
      <c r="BV57" s="1359"/>
      <c r="BW57" s="1359"/>
      <c r="BX57" s="1359">
        <v>59.4</v>
      </c>
      <c r="BY57" s="1359"/>
      <c r="BZ57" s="1359"/>
      <c r="CA57" s="1359"/>
      <c r="CB57" s="1359"/>
      <c r="CC57" s="1359"/>
      <c r="CD57" s="1359"/>
      <c r="CE57" s="1359"/>
      <c r="CF57" s="1359">
        <v>61</v>
      </c>
      <c r="CG57" s="1359"/>
      <c r="CH57" s="1359"/>
      <c r="CI57" s="1359"/>
      <c r="CJ57" s="1359"/>
      <c r="CK57" s="1359"/>
      <c r="CL57" s="1359"/>
      <c r="CM57" s="1359"/>
      <c r="CN57" s="1359">
        <v>62</v>
      </c>
      <c r="CO57" s="1359"/>
      <c r="CP57" s="1359"/>
      <c r="CQ57" s="1359"/>
      <c r="CR57" s="1359"/>
      <c r="CS57" s="1359"/>
      <c r="CT57" s="1359"/>
      <c r="CU57" s="1359"/>
      <c r="CV57" s="1359">
        <v>62.8</v>
      </c>
      <c r="CW57" s="1359"/>
      <c r="CX57" s="1359"/>
      <c r="CY57" s="1359"/>
      <c r="CZ57" s="1359"/>
      <c r="DA57" s="1359"/>
      <c r="DB57" s="1359"/>
      <c r="DC57" s="1359"/>
      <c r="DD57" s="1362"/>
      <c r="DE57" s="1360"/>
    </row>
    <row r="58" spans="1:109" s="1336" customFormat="1" ht="13" x14ac:dyDescent="0.2">
      <c r="A58" s="1321"/>
      <c r="B58" s="1360"/>
      <c r="G58" s="1347"/>
      <c r="H58" s="1347"/>
      <c r="I58" s="1361"/>
      <c r="J58" s="1361"/>
      <c r="K58" s="1356"/>
      <c r="L58" s="1356"/>
      <c r="M58" s="1356"/>
      <c r="N58" s="1356"/>
      <c r="AM58" s="1321"/>
      <c r="AN58" s="1353"/>
      <c r="AO58" s="1353"/>
      <c r="AP58" s="1353"/>
      <c r="AQ58" s="1353"/>
      <c r="AR58" s="1353"/>
      <c r="AS58" s="1353"/>
      <c r="AT58" s="1353"/>
      <c r="AU58" s="1353"/>
      <c r="AV58" s="1353"/>
      <c r="AW58" s="1353"/>
      <c r="AX58" s="1353"/>
      <c r="AY58" s="1353"/>
      <c r="AZ58" s="1353"/>
      <c r="BA58" s="1353"/>
      <c r="BB58" s="1357"/>
      <c r="BC58" s="1357"/>
      <c r="BD58" s="1357"/>
      <c r="BE58" s="1357"/>
      <c r="BF58" s="1357"/>
      <c r="BG58" s="1357"/>
      <c r="BH58" s="1357"/>
      <c r="BI58" s="1357"/>
      <c r="BJ58" s="1357"/>
      <c r="BK58" s="1357"/>
      <c r="BL58" s="1357"/>
      <c r="BM58" s="1357"/>
      <c r="BN58" s="1357"/>
      <c r="BO58" s="1357"/>
      <c r="BP58" s="1359"/>
      <c r="BQ58" s="1359"/>
      <c r="BR58" s="1359"/>
      <c r="BS58" s="1359"/>
      <c r="BT58" s="1359"/>
      <c r="BU58" s="1359"/>
      <c r="BV58" s="1359"/>
      <c r="BW58" s="1359"/>
      <c r="BX58" s="1359"/>
      <c r="BY58" s="1359"/>
      <c r="BZ58" s="1359"/>
      <c r="CA58" s="1359"/>
      <c r="CB58" s="1359"/>
      <c r="CC58" s="1359"/>
      <c r="CD58" s="1359"/>
      <c r="CE58" s="1359"/>
      <c r="CF58" s="1359"/>
      <c r="CG58" s="1359"/>
      <c r="CH58" s="1359"/>
      <c r="CI58" s="1359"/>
      <c r="CJ58" s="1359"/>
      <c r="CK58" s="1359"/>
      <c r="CL58" s="1359"/>
      <c r="CM58" s="1359"/>
      <c r="CN58" s="1359"/>
      <c r="CO58" s="1359"/>
      <c r="CP58" s="1359"/>
      <c r="CQ58" s="1359"/>
      <c r="CR58" s="1359"/>
      <c r="CS58" s="1359"/>
      <c r="CT58" s="1359"/>
      <c r="CU58" s="1359"/>
      <c r="CV58" s="1359"/>
      <c r="CW58" s="1359"/>
      <c r="CX58" s="1359"/>
      <c r="CY58" s="1359"/>
      <c r="CZ58" s="1359"/>
      <c r="DA58" s="1359"/>
      <c r="DB58" s="1359"/>
      <c r="DC58" s="1359"/>
      <c r="DD58" s="1362"/>
      <c r="DE58" s="1360"/>
    </row>
    <row r="59" spans="1:109" s="1336" customFormat="1" ht="13" x14ac:dyDescent="0.2">
      <c r="A59" s="1321"/>
      <c r="B59" s="1360"/>
      <c r="K59" s="1363"/>
      <c r="L59" s="1363"/>
      <c r="M59" s="1363"/>
      <c r="N59" s="1363"/>
      <c r="AQ59" s="1363"/>
      <c r="AR59" s="1363"/>
      <c r="AS59" s="1363"/>
      <c r="AT59" s="1363"/>
      <c r="BC59" s="1363"/>
      <c r="BD59" s="1363"/>
      <c r="BE59" s="1363"/>
      <c r="BF59" s="1363"/>
      <c r="BO59" s="1363"/>
      <c r="BP59" s="1363"/>
      <c r="BQ59" s="1363"/>
      <c r="BR59" s="1363"/>
      <c r="CA59" s="1363"/>
      <c r="CB59" s="1363"/>
      <c r="CC59" s="1363"/>
      <c r="CD59" s="1363"/>
      <c r="CM59" s="1363"/>
      <c r="CN59" s="1363"/>
      <c r="CO59" s="1363"/>
      <c r="CP59" s="1363"/>
      <c r="CY59" s="1363"/>
      <c r="CZ59" s="1363"/>
      <c r="DA59" s="1363"/>
      <c r="DB59" s="1363"/>
      <c r="DC59" s="1363"/>
      <c r="DD59" s="1362"/>
      <c r="DE59" s="1360"/>
    </row>
    <row r="60" spans="1:109" s="1336" customFormat="1" ht="13" x14ac:dyDescent="0.2">
      <c r="A60" s="1321"/>
      <c r="B60" s="1360"/>
      <c r="K60" s="1363"/>
      <c r="L60" s="1363"/>
      <c r="M60" s="1363"/>
      <c r="N60" s="1363"/>
      <c r="AQ60" s="1363"/>
      <c r="AR60" s="1363"/>
      <c r="AS60" s="1363"/>
      <c r="AT60" s="1363"/>
      <c r="BC60" s="1363"/>
      <c r="BD60" s="1363"/>
      <c r="BE60" s="1363"/>
      <c r="BF60" s="1363"/>
      <c r="BO60" s="1363"/>
      <c r="BP60" s="1363"/>
      <c r="BQ60" s="1363"/>
      <c r="BR60" s="1363"/>
      <c r="CA60" s="1363"/>
      <c r="CB60" s="1363"/>
      <c r="CC60" s="1363"/>
      <c r="CD60" s="1363"/>
      <c r="CM60" s="1363"/>
      <c r="CN60" s="1363"/>
      <c r="CO60" s="1363"/>
      <c r="CP60" s="1363"/>
      <c r="CY60" s="1363"/>
      <c r="CZ60" s="1363"/>
      <c r="DA60" s="1363"/>
      <c r="DB60" s="1363"/>
      <c r="DC60" s="1363"/>
      <c r="DD60" s="1362"/>
      <c r="DE60" s="1360"/>
    </row>
    <row r="61" spans="1:109" s="1336" customFormat="1" ht="13" x14ac:dyDescent="0.2">
      <c r="A61" s="1321"/>
      <c r="B61" s="1364"/>
      <c r="C61" s="1365"/>
      <c r="D61" s="1365"/>
      <c r="E61" s="1365"/>
      <c r="F61" s="1365"/>
      <c r="G61" s="1365"/>
      <c r="H61" s="1365"/>
      <c r="I61" s="1365"/>
      <c r="J61" s="1365"/>
      <c r="K61" s="1365"/>
      <c r="L61" s="1365"/>
      <c r="M61" s="1366"/>
      <c r="N61" s="1366"/>
      <c r="O61" s="1365"/>
      <c r="P61" s="1365"/>
      <c r="Q61" s="1365"/>
      <c r="R61" s="1365"/>
      <c r="S61" s="1365"/>
      <c r="T61" s="1365"/>
      <c r="U61" s="1365"/>
      <c r="V61" s="1365"/>
      <c r="W61" s="1365"/>
      <c r="X61" s="1365"/>
      <c r="Y61" s="1365"/>
      <c r="Z61" s="1365"/>
      <c r="AA61" s="1365"/>
      <c r="AB61" s="1365"/>
      <c r="AC61" s="1365"/>
      <c r="AD61" s="1365"/>
      <c r="AE61" s="1365"/>
      <c r="AF61" s="1365"/>
      <c r="AG61" s="1365"/>
      <c r="AH61" s="1365"/>
      <c r="AI61" s="1365"/>
      <c r="AJ61" s="1365"/>
      <c r="AK61" s="1365"/>
      <c r="AL61" s="1365"/>
      <c r="AM61" s="1365"/>
      <c r="AN61" s="1365"/>
      <c r="AO61" s="1365"/>
      <c r="AP61" s="1365"/>
      <c r="AQ61" s="1365"/>
      <c r="AR61" s="1365"/>
      <c r="AS61" s="1366"/>
      <c r="AT61" s="1366"/>
      <c r="AU61" s="1365"/>
      <c r="AV61" s="1365"/>
      <c r="AW61" s="1365"/>
      <c r="AX61" s="1365"/>
      <c r="AY61" s="1365"/>
      <c r="AZ61" s="1365"/>
      <c r="BA61" s="1365"/>
      <c r="BB61" s="1365"/>
      <c r="BC61" s="1365"/>
      <c r="BD61" s="1365"/>
      <c r="BE61" s="1366"/>
      <c r="BF61" s="1366"/>
      <c r="BG61" s="1365"/>
      <c r="BH61" s="1365"/>
      <c r="BI61" s="1365"/>
      <c r="BJ61" s="1365"/>
      <c r="BK61" s="1365"/>
      <c r="BL61" s="1365"/>
      <c r="BM61" s="1365"/>
      <c r="BN61" s="1365"/>
      <c r="BO61" s="1365"/>
      <c r="BP61" s="1365"/>
      <c r="BQ61" s="1366"/>
      <c r="BR61" s="1366"/>
      <c r="BS61" s="1365"/>
      <c r="BT61" s="1365"/>
      <c r="BU61" s="1365"/>
      <c r="BV61" s="1365"/>
      <c r="BW61" s="1365"/>
      <c r="BX61" s="1365"/>
      <c r="BY61" s="1365"/>
      <c r="BZ61" s="1365"/>
      <c r="CA61" s="1365"/>
      <c r="CB61" s="1365"/>
      <c r="CC61" s="1366"/>
      <c r="CD61" s="1366"/>
      <c r="CE61" s="1365"/>
      <c r="CF61" s="1365"/>
      <c r="CG61" s="1365"/>
      <c r="CH61" s="1365"/>
      <c r="CI61" s="1365"/>
      <c r="CJ61" s="1365"/>
      <c r="CK61" s="1365"/>
      <c r="CL61" s="1365"/>
      <c r="CM61" s="1365"/>
      <c r="CN61" s="1365"/>
      <c r="CO61" s="1366"/>
      <c r="CP61" s="1366"/>
      <c r="CQ61" s="1365"/>
      <c r="CR61" s="1365"/>
      <c r="CS61" s="1365"/>
      <c r="CT61" s="1365"/>
      <c r="CU61" s="1365"/>
      <c r="CV61" s="1365"/>
      <c r="CW61" s="1365"/>
      <c r="CX61" s="1365"/>
      <c r="CY61" s="1365"/>
      <c r="CZ61" s="1365"/>
      <c r="DA61" s="1366"/>
      <c r="DB61" s="1366"/>
      <c r="DC61" s="1366"/>
      <c r="DD61" s="1367"/>
      <c r="DE61" s="1360"/>
    </row>
    <row r="62" spans="1:109" ht="13" x14ac:dyDescent="0.2">
      <c r="B62" s="1333"/>
      <c r="C62" s="1333"/>
      <c r="D62" s="1333"/>
      <c r="E62" s="1333"/>
      <c r="F62" s="1333"/>
      <c r="G62" s="1333"/>
      <c r="H62" s="1333"/>
      <c r="I62" s="1333"/>
      <c r="J62" s="1333"/>
      <c r="K62" s="1333"/>
      <c r="L62" s="1333"/>
      <c r="M62" s="1333"/>
      <c r="N62" s="1333"/>
      <c r="O62" s="1333"/>
      <c r="P62" s="1333"/>
      <c r="Q62" s="1333"/>
      <c r="R62" s="1333"/>
      <c r="S62" s="1333"/>
      <c r="T62" s="1333"/>
      <c r="U62" s="1333"/>
      <c r="V62" s="1333"/>
      <c r="W62" s="1333"/>
      <c r="X62" s="1333"/>
      <c r="Y62" s="1333"/>
      <c r="Z62" s="1333"/>
      <c r="AA62" s="1333"/>
      <c r="AB62" s="1333"/>
      <c r="AC62" s="1333"/>
      <c r="AD62" s="1333"/>
      <c r="AE62" s="1333"/>
      <c r="AF62" s="1333"/>
      <c r="AG62" s="1333"/>
      <c r="AH62" s="1333"/>
      <c r="AI62" s="1333"/>
      <c r="AJ62" s="1333"/>
      <c r="AK62" s="1333"/>
      <c r="AL62" s="1333"/>
      <c r="AM62" s="1333"/>
      <c r="AN62" s="1333"/>
      <c r="AO62" s="1333"/>
      <c r="AP62" s="1333"/>
      <c r="AQ62" s="1333"/>
      <c r="AR62" s="1333"/>
      <c r="AS62" s="1333"/>
      <c r="AT62" s="1333"/>
      <c r="AU62" s="1333"/>
      <c r="AV62" s="1333"/>
      <c r="AW62" s="1333"/>
      <c r="AX62" s="1333"/>
      <c r="AY62" s="1333"/>
      <c r="AZ62" s="1333"/>
      <c r="BA62" s="1333"/>
      <c r="BB62" s="1333"/>
      <c r="BC62" s="1333"/>
      <c r="BD62" s="1333"/>
      <c r="BE62" s="1333"/>
      <c r="BF62" s="1333"/>
      <c r="BG62" s="1333"/>
      <c r="BH62" s="1333"/>
      <c r="BI62" s="1333"/>
      <c r="BJ62" s="1333"/>
      <c r="BK62" s="1333"/>
      <c r="BL62" s="1333"/>
      <c r="BM62" s="1333"/>
      <c r="BN62" s="1333"/>
      <c r="BO62" s="1333"/>
      <c r="BP62" s="1333"/>
      <c r="BQ62" s="1333"/>
      <c r="BR62" s="1333"/>
      <c r="BS62" s="1333"/>
      <c r="BT62" s="1333"/>
      <c r="BU62" s="1333"/>
      <c r="BV62" s="1333"/>
      <c r="BW62" s="1333"/>
      <c r="BX62" s="1333"/>
      <c r="BY62" s="1333"/>
      <c r="BZ62" s="1333"/>
      <c r="CA62" s="1333"/>
      <c r="CB62" s="1333"/>
      <c r="CC62" s="1333"/>
      <c r="CD62" s="1333"/>
      <c r="CE62" s="1333"/>
      <c r="CF62" s="1333"/>
      <c r="CG62" s="1333"/>
      <c r="CH62" s="1333"/>
      <c r="CI62" s="1333"/>
      <c r="CJ62" s="1333"/>
      <c r="CK62" s="1333"/>
      <c r="CL62" s="1333"/>
      <c r="CM62" s="1333"/>
      <c r="CN62" s="1333"/>
      <c r="CO62" s="1333"/>
      <c r="CP62" s="1333"/>
      <c r="CQ62" s="1333"/>
      <c r="CR62" s="1333"/>
      <c r="CS62" s="1333"/>
      <c r="CT62" s="1333"/>
      <c r="CU62" s="1333"/>
      <c r="CV62" s="1333"/>
      <c r="CW62" s="1333"/>
      <c r="CX62" s="1333"/>
      <c r="CY62" s="1333"/>
      <c r="CZ62" s="1333"/>
      <c r="DA62" s="1333"/>
      <c r="DB62" s="1333"/>
      <c r="DC62" s="1333"/>
      <c r="DD62" s="1333"/>
      <c r="DE62" s="1321"/>
    </row>
    <row r="63" spans="1:109" ht="16.5" x14ac:dyDescent="0.2">
      <c r="B63" s="1368" t="s">
        <v>637</v>
      </c>
    </row>
    <row r="64" spans="1:109" ht="13" x14ac:dyDescent="0.2">
      <c r="B64" s="1328"/>
      <c r="G64" s="1335"/>
      <c r="I64" s="1369"/>
      <c r="J64" s="1369"/>
      <c r="K64" s="1369"/>
      <c r="L64" s="1369"/>
      <c r="M64" s="1369"/>
      <c r="N64" s="1370"/>
      <c r="AM64" s="1335"/>
      <c r="AN64" s="1335" t="s">
        <v>630</v>
      </c>
      <c r="AP64" s="1336"/>
      <c r="AQ64" s="1336"/>
      <c r="AR64" s="1336"/>
      <c r="AY64" s="1335"/>
      <c r="BA64" s="1336"/>
      <c r="BB64" s="1336"/>
      <c r="BC64" s="1336"/>
      <c r="BK64" s="1335"/>
      <c r="BM64" s="1336"/>
      <c r="BN64" s="1336"/>
      <c r="BO64" s="1336"/>
      <c r="BW64" s="1335"/>
      <c r="BY64" s="1336"/>
      <c r="BZ64" s="1336"/>
      <c r="CA64" s="1336"/>
      <c r="CI64" s="1335"/>
      <c r="CK64" s="1336"/>
      <c r="CL64" s="1336"/>
      <c r="CM64" s="1336"/>
      <c r="CU64" s="1335"/>
      <c r="CW64" s="1336"/>
      <c r="CX64" s="1336"/>
      <c r="CY64" s="1336"/>
    </row>
    <row r="65" spans="2:107" ht="13" x14ac:dyDescent="0.2">
      <c r="B65" s="1328"/>
      <c r="AN65" s="1337" t="s">
        <v>638</v>
      </c>
      <c r="AO65" s="1338"/>
      <c r="AP65" s="1338"/>
      <c r="AQ65" s="1338"/>
      <c r="AR65" s="1338"/>
      <c r="AS65" s="1338"/>
      <c r="AT65" s="1338"/>
      <c r="AU65" s="1338"/>
      <c r="AV65" s="1338"/>
      <c r="AW65" s="1338"/>
      <c r="AX65" s="1338"/>
      <c r="AY65" s="1338"/>
      <c r="AZ65" s="1338"/>
      <c r="BA65" s="1338"/>
      <c r="BB65" s="1338"/>
      <c r="BC65" s="1338"/>
      <c r="BD65" s="1338"/>
      <c r="BE65" s="1338"/>
      <c r="BF65" s="1338"/>
      <c r="BG65" s="1338"/>
      <c r="BH65" s="1338"/>
      <c r="BI65" s="1338"/>
      <c r="BJ65" s="1338"/>
      <c r="BK65" s="1338"/>
      <c r="BL65" s="1338"/>
      <c r="BM65" s="1338"/>
      <c r="BN65" s="1338"/>
      <c r="BO65" s="1338"/>
      <c r="BP65" s="1338"/>
      <c r="BQ65" s="1338"/>
      <c r="BR65" s="1338"/>
      <c r="BS65" s="1338"/>
      <c r="BT65" s="1338"/>
      <c r="BU65" s="1338"/>
      <c r="BV65" s="1338"/>
      <c r="BW65" s="1338"/>
      <c r="BX65" s="1338"/>
      <c r="BY65" s="1338"/>
      <c r="BZ65" s="1338"/>
      <c r="CA65" s="1338"/>
      <c r="CB65" s="1338"/>
      <c r="CC65" s="1338"/>
      <c r="CD65" s="1338"/>
      <c r="CE65" s="1338"/>
      <c r="CF65" s="1338"/>
      <c r="CG65" s="1338"/>
      <c r="CH65" s="1338"/>
      <c r="CI65" s="1338"/>
      <c r="CJ65" s="1338"/>
      <c r="CK65" s="1338"/>
      <c r="CL65" s="1338"/>
      <c r="CM65" s="1338"/>
      <c r="CN65" s="1338"/>
      <c r="CO65" s="1338"/>
      <c r="CP65" s="1338"/>
      <c r="CQ65" s="1338"/>
      <c r="CR65" s="1338"/>
      <c r="CS65" s="1338"/>
      <c r="CT65" s="1338"/>
      <c r="CU65" s="1338"/>
      <c r="CV65" s="1338"/>
      <c r="CW65" s="1338"/>
      <c r="CX65" s="1338"/>
      <c r="CY65" s="1338"/>
      <c r="CZ65" s="1338"/>
      <c r="DA65" s="1338"/>
      <c r="DB65" s="1338"/>
      <c r="DC65" s="1339"/>
    </row>
    <row r="66" spans="2:107" ht="13" x14ac:dyDescent="0.2">
      <c r="B66" s="1328"/>
      <c r="AN66" s="1340"/>
      <c r="AO66" s="1341"/>
      <c r="AP66" s="1341"/>
      <c r="AQ66" s="1341"/>
      <c r="AR66" s="1341"/>
      <c r="AS66" s="1341"/>
      <c r="AT66" s="1341"/>
      <c r="AU66" s="1341"/>
      <c r="AV66" s="1341"/>
      <c r="AW66" s="1341"/>
      <c r="AX66" s="1341"/>
      <c r="AY66" s="1341"/>
      <c r="AZ66" s="1341"/>
      <c r="BA66" s="1341"/>
      <c r="BB66" s="1341"/>
      <c r="BC66" s="1341"/>
      <c r="BD66" s="1341"/>
      <c r="BE66" s="1341"/>
      <c r="BF66" s="1341"/>
      <c r="BG66" s="1341"/>
      <c r="BH66" s="1341"/>
      <c r="BI66" s="1341"/>
      <c r="BJ66" s="1341"/>
      <c r="BK66" s="1341"/>
      <c r="BL66" s="1341"/>
      <c r="BM66" s="1341"/>
      <c r="BN66" s="1341"/>
      <c r="BO66" s="1341"/>
      <c r="BP66" s="1341"/>
      <c r="BQ66" s="1341"/>
      <c r="BR66" s="1341"/>
      <c r="BS66" s="1341"/>
      <c r="BT66" s="1341"/>
      <c r="BU66" s="1341"/>
      <c r="BV66" s="1341"/>
      <c r="BW66" s="1341"/>
      <c r="BX66" s="1341"/>
      <c r="BY66" s="1341"/>
      <c r="BZ66" s="1341"/>
      <c r="CA66" s="1341"/>
      <c r="CB66" s="1341"/>
      <c r="CC66" s="1341"/>
      <c r="CD66" s="1341"/>
      <c r="CE66" s="1341"/>
      <c r="CF66" s="1341"/>
      <c r="CG66" s="1341"/>
      <c r="CH66" s="1341"/>
      <c r="CI66" s="1341"/>
      <c r="CJ66" s="1341"/>
      <c r="CK66" s="1341"/>
      <c r="CL66" s="1341"/>
      <c r="CM66" s="1341"/>
      <c r="CN66" s="1341"/>
      <c r="CO66" s="1341"/>
      <c r="CP66" s="1341"/>
      <c r="CQ66" s="1341"/>
      <c r="CR66" s="1341"/>
      <c r="CS66" s="1341"/>
      <c r="CT66" s="1341"/>
      <c r="CU66" s="1341"/>
      <c r="CV66" s="1341"/>
      <c r="CW66" s="1341"/>
      <c r="CX66" s="1341"/>
      <c r="CY66" s="1341"/>
      <c r="CZ66" s="1341"/>
      <c r="DA66" s="1341"/>
      <c r="DB66" s="1341"/>
      <c r="DC66" s="1342"/>
    </row>
    <row r="67" spans="2:107" ht="13" x14ac:dyDescent="0.2">
      <c r="B67" s="1328"/>
      <c r="AN67" s="1340"/>
      <c r="AO67" s="1341"/>
      <c r="AP67" s="1341"/>
      <c r="AQ67" s="1341"/>
      <c r="AR67" s="1341"/>
      <c r="AS67" s="1341"/>
      <c r="AT67" s="1341"/>
      <c r="AU67" s="1341"/>
      <c r="AV67" s="1341"/>
      <c r="AW67" s="1341"/>
      <c r="AX67" s="1341"/>
      <c r="AY67" s="1341"/>
      <c r="AZ67" s="1341"/>
      <c r="BA67" s="1341"/>
      <c r="BB67" s="1341"/>
      <c r="BC67" s="1341"/>
      <c r="BD67" s="1341"/>
      <c r="BE67" s="1341"/>
      <c r="BF67" s="1341"/>
      <c r="BG67" s="1341"/>
      <c r="BH67" s="1341"/>
      <c r="BI67" s="1341"/>
      <c r="BJ67" s="1341"/>
      <c r="BK67" s="1341"/>
      <c r="BL67" s="1341"/>
      <c r="BM67" s="1341"/>
      <c r="BN67" s="1341"/>
      <c r="BO67" s="1341"/>
      <c r="BP67" s="1341"/>
      <c r="BQ67" s="1341"/>
      <c r="BR67" s="1341"/>
      <c r="BS67" s="1341"/>
      <c r="BT67" s="1341"/>
      <c r="BU67" s="1341"/>
      <c r="BV67" s="1341"/>
      <c r="BW67" s="1341"/>
      <c r="BX67" s="1341"/>
      <c r="BY67" s="1341"/>
      <c r="BZ67" s="1341"/>
      <c r="CA67" s="1341"/>
      <c r="CB67" s="1341"/>
      <c r="CC67" s="1341"/>
      <c r="CD67" s="1341"/>
      <c r="CE67" s="1341"/>
      <c r="CF67" s="1341"/>
      <c r="CG67" s="1341"/>
      <c r="CH67" s="1341"/>
      <c r="CI67" s="1341"/>
      <c r="CJ67" s="1341"/>
      <c r="CK67" s="1341"/>
      <c r="CL67" s="1341"/>
      <c r="CM67" s="1341"/>
      <c r="CN67" s="1341"/>
      <c r="CO67" s="1341"/>
      <c r="CP67" s="1341"/>
      <c r="CQ67" s="1341"/>
      <c r="CR67" s="1341"/>
      <c r="CS67" s="1341"/>
      <c r="CT67" s="1341"/>
      <c r="CU67" s="1341"/>
      <c r="CV67" s="1341"/>
      <c r="CW67" s="1341"/>
      <c r="CX67" s="1341"/>
      <c r="CY67" s="1341"/>
      <c r="CZ67" s="1341"/>
      <c r="DA67" s="1341"/>
      <c r="DB67" s="1341"/>
      <c r="DC67" s="1342"/>
    </row>
    <row r="68" spans="2:107" ht="13" x14ac:dyDescent="0.2">
      <c r="B68" s="1328"/>
      <c r="AN68" s="1340"/>
      <c r="AO68" s="1341"/>
      <c r="AP68" s="1341"/>
      <c r="AQ68" s="1341"/>
      <c r="AR68" s="1341"/>
      <c r="AS68" s="1341"/>
      <c r="AT68" s="1341"/>
      <c r="AU68" s="1341"/>
      <c r="AV68" s="1341"/>
      <c r="AW68" s="1341"/>
      <c r="AX68" s="1341"/>
      <c r="AY68" s="1341"/>
      <c r="AZ68" s="1341"/>
      <c r="BA68" s="1341"/>
      <c r="BB68" s="1341"/>
      <c r="BC68" s="1341"/>
      <c r="BD68" s="1341"/>
      <c r="BE68" s="1341"/>
      <c r="BF68" s="1341"/>
      <c r="BG68" s="1341"/>
      <c r="BH68" s="1341"/>
      <c r="BI68" s="1341"/>
      <c r="BJ68" s="1341"/>
      <c r="BK68" s="1341"/>
      <c r="BL68" s="1341"/>
      <c r="BM68" s="1341"/>
      <c r="BN68" s="1341"/>
      <c r="BO68" s="1341"/>
      <c r="BP68" s="1341"/>
      <c r="BQ68" s="1341"/>
      <c r="BR68" s="1341"/>
      <c r="BS68" s="1341"/>
      <c r="BT68" s="1341"/>
      <c r="BU68" s="1341"/>
      <c r="BV68" s="1341"/>
      <c r="BW68" s="1341"/>
      <c r="BX68" s="1341"/>
      <c r="BY68" s="1341"/>
      <c r="BZ68" s="1341"/>
      <c r="CA68" s="1341"/>
      <c r="CB68" s="1341"/>
      <c r="CC68" s="1341"/>
      <c r="CD68" s="1341"/>
      <c r="CE68" s="1341"/>
      <c r="CF68" s="1341"/>
      <c r="CG68" s="1341"/>
      <c r="CH68" s="1341"/>
      <c r="CI68" s="1341"/>
      <c r="CJ68" s="1341"/>
      <c r="CK68" s="1341"/>
      <c r="CL68" s="1341"/>
      <c r="CM68" s="1341"/>
      <c r="CN68" s="1341"/>
      <c r="CO68" s="1341"/>
      <c r="CP68" s="1341"/>
      <c r="CQ68" s="1341"/>
      <c r="CR68" s="1341"/>
      <c r="CS68" s="1341"/>
      <c r="CT68" s="1341"/>
      <c r="CU68" s="1341"/>
      <c r="CV68" s="1341"/>
      <c r="CW68" s="1341"/>
      <c r="CX68" s="1341"/>
      <c r="CY68" s="1341"/>
      <c r="CZ68" s="1341"/>
      <c r="DA68" s="1341"/>
      <c r="DB68" s="1341"/>
      <c r="DC68" s="1342"/>
    </row>
    <row r="69" spans="2:107" ht="13" x14ac:dyDescent="0.2">
      <c r="B69" s="1328"/>
      <c r="AN69" s="1343"/>
      <c r="AO69" s="1344"/>
      <c r="AP69" s="1344"/>
      <c r="AQ69" s="1344"/>
      <c r="AR69" s="1344"/>
      <c r="AS69" s="1344"/>
      <c r="AT69" s="1344"/>
      <c r="AU69" s="1344"/>
      <c r="AV69" s="1344"/>
      <c r="AW69" s="1344"/>
      <c r="AX69" s="1344"/>
      <c r="AY69" s="1344"/>
      <c r="AZ69" s="1344"/>
      <c r="BA69" s="1344"/>
      <c r="BB69" s="1344"/>
      <c r="BC69" s="1344"/>
      <c r="BD69" s="1344"/>
      <c r="BE69" s="1344"/>
      <c r="BF69" s="1344"/>
      <c r="BG69" s="1344"/>
      <c r="BH69" s="1344"/>
      <c r="BI69" s="1344"/>
      <c r="BJ69" s="1344"/>
      <c r="BK69" s="1344"/>
      <c r="BL69" s="1344"/>
      <c r="BM69" s="1344"/>
      <c r="BN69" s="1344"/>
      <c r="BO69" s="1344"/>
      <c r="BP69" s="1344"/>
      <c r="BQ69" s="1344"/>
      <c r="BR69" s="1344"/>
      <c r="BS69" s="1344"/>
      <c r="BT69" s="1344"/>
      <c r="BU69" s="1344"/>
      <c r="BV69" s="1344"/>
      <c r="BW69" s="1344"/>
      <c r="BX69" s="1344"/>
      <c r="BY69" s="1344"/>
      <c r="BZ69" s="1344"/>
      <c r="CA69" s="1344"/>
      <c r="CB69" s="1344"/>
      <c r="CC69" s="1344"/>
      <c r="CD69" s="1344"/>
      <c r="CE69" s="1344"/>
      <c r="CF69" s="1344"/>
      <c r="CG69" s="1344"/>
      <c r="CH69" s="1344"/>
      <c r="CI69" s="1344"/>
      <c r="CJ69" s="1344"/>
      <c r="CK69" s="1344"/>
      <c r="CL69" s="1344"/>
      <c r="CM69" s="1344"/>
      <c r="CN69" s="1344"/>
      <c r="CO69" s="1344"/>
      <c r="CP69" s="1344"/>
      <c r="CQ69" s="1344"/>
      <c r="CR69" s="1344"/>
      <c r="CS69" s="1344"/>
      <c r="CT69" s="1344"/>
      <c r="CU69" s="1344"/>
      <c r="CV69" s="1344"/>
      <c r="CW69" s="1344"/>
      <c r="CX69" s="1344"/>
      <c r="CY69" s="1344"/>
      <c r="CZ69" s="1344"/>
      <c r="DA69" s="1344"/>
      <c r="DB69" s="1344"/>
      <c r="DC69" s="1345"/>
    </row>
    <row r="70" spans="2:107" ht="13" x14ac:dyDescent="0.2">
      <c r="B70" s="1328"/>
      <c r="H70" s="1371"/>
      <c r="I70" s="1371"/>
      <c r="J70" s="1372"/>
      <c r="K70" s="1372"/>
      <c r="L70" s="1373"/>
      <c r="M70" s="1372"/>
      <c r="N70" s="1373"/>
      <c r="AN70" s="1346"/>
      <c r="AO70" s="1346"/>
      <c r="AP70" s="1346"/>
      <c r="AZ70" s="1346"/>
      <c r="BA70" s="1346"/>
      <c r="BB70" s="1346"/>
      <c r="BL70" s="1346"/>
      <c r="BM70" s="1346"/>
      <c r="BN70" s="1346"/>
      <c r="BX70" s="1346"/>
      <c r="BY70" s="1346"/>
      <c r="BZ70" s="1346"/>
      <c r="CJ70" s="1346"/>
      <c r="CK70" s="1346"/>
      <c r="CL70" s="1346"/>
      <c r="CV70" s="1346"/>
      <c r="CW70" s="1346"/>
      <c r="CX70" s="1346"/>
    </row>
    <row r="71" spans="2:107" ht="13" x14ac:dyDescent="0.2">
      <c r="B71" s="1328"/>
      <c r="G71" s="1374"/>
      <c r="I71" s="1375"/>
      <c r="J71" s="1372"/>
      <c r="K71" s="1372"/>
      <c r="L71" s="1373"/>
      <c r="M71" s="1372"/>
      <c r="N71" s="1373"/>
      <c r="AM71" s="1374"/>
      <c r="AN71" s="1321" t="s">
        <v>632</v>
      </c>
    </row>
    <row r="72" spans="2:107" ht="13" x14ac:dyDescent="0.2">
      <c r="B72" s="1328"/>
      <c r="G72" s="1347"/>
      <c r="H72" s="1347"/>
      <c r="I72" s="1347"/>
      <c r="J72" s="1347"/>
      <c r="K72" s="1348"/>
      <c r="L72" s="1348"/>
      <c r="M72" s="1349"/>
      <c r="N72" s="1349"/>
      <c r="AN72" s="1350"/>
      <c r="AO72" s="1351"/>
      <c r="AP72" s="1351"/>
      <c r="AQ72" s="1351"/>
      <c r="AR72" s="1351"/>
      <c r="AS72" s="1351"/>
      <c r="AT72" s="1351"/>
      <c r="AU72" s="1351"/>
      <c r="AV72" s="1351"/>
      <c r="AW72" s="1351"/>
      <c r="AX72" s="1351"/>
      <c r="AY72" s="1351"/>
      <c r="AZ72" s="1351"/>
      <c r="BA72" s="1351"/>
      <c r="BB72" s="1351"/>
      <c r="BC72" s="1351"/>
      <c r="BD72" s="1351"/>
      <c r="BE72" s="1351"/>
      <c r="BF72" s="1351"/>
      <c r="BG72" s="1351"/>
      <c r="BH72" s="1351"/>
      <c r="BI72" s="1351"/>
      <c r="BJ72" s="1351"/>
      <c r="BK72" s="1351"/>
      <c r="BL72" s="1351"/>
      <c r="BM72" s="1351"/>
      <c r="BN72" s="1351"/>
      <c r="BO72" s="1352"/>
      <c r="BP72" s="1353" t="s">
        <v>552</v>
      </c>
      <c r="BQ72" s="1353"/>
      <c r="BR72" s="1353"/>
      <c r="BS72" s="1353"/>
      <c r="BT72" s="1353"/>
      <c r="BU72" s="1353"/>
      <c r="BV72" s="1353"/>
      <c r="BW72" s="1353"/>
      <c r="BX72" s="1353" t="s">
        <v>553</v>
      </c>
      <c r="BY72" s="1353"/>
      <c r="BZ72" s="1353"/>
      <c r="CA72" s="1353"/>
      <c r="CB72" s="1353"/>
      <c r="CC72" s="1353"/>
      <c r="CD72" s="1353"/>
      <c r="CE72" s="1353"/>
      <c r="CF72" s="1353" t="s">
        <v>554</v>
      </c>
      <c r="CG72" s="1353"/>
      <c r="CH72" s="1353"/>
      <c r="CI72" s="1353"/>
      <c r="CJ72" s="1353"/>
      <c r="CK72" s="1353"/>
      <c r="CL72" s="1353"/>
      <c r="CM72" s="1353"/>
      <c r="CN72" s="1353" t="s">
        <v>555</v>
      </c>
      <c r="CO72" s="1353"/>
      <c r="CP72" s="1353"/>
      <c r="CQ72" s="1353"/>
      <c r="CR72" s="1353"/>
      <c r="CS72" s="1353"/>
      <c r="CT72" s="1353"/>
      <c r="CU72" s="1353"/>
      <c r="CV72" s="1353" t="s">
        <v>556</v>
      </c>
      <c r="CW72" s="1353"/>
      <c r="CX72" s="1353"/>
      <c r="CY72" s="1353"/>
      <c r="CZ72" s="1353"/>
      <c r="DA72" s="1353"/>
      <c r="DB72" s="1353"/>
      <c r="DC72" s="1353"/>
    </row>
    <row r="73" spans="2:107" ht="13" x14ac:dyDescent="0.2">
      <c r="B73" s="1328"/>
      <c r="G73" s="1354"/>
      <c r="H73" s="1354"/>
      <c r="I73" s="1354"/>
      <c r="J73" s="1354"/>
      <c r="K73" s="1376"/>
      <c r="L73" s="1376"/>
      <c r="M73" s="1376"/>
      <c r="N73" s="1376"/>
      <c r="AM73" s="1346"/>
      <c r="AN73" s="1357" t="s">
        <v>633</v>
      </c>
      <c r="AO73" s="1357"/>
      <c r="AP73" s="1357"/>
      <c r="AQ73" s="1357"/>
      <c r="AR73" s="1357"/>
      <c r="AS73" s="1357"/>
      <c r="AT73" s="1357"/>
      <c r="AU73" s="1357"/>
      <c r="AV73" s="1357"/>
      <c r="AW73" s="1357"/>
      <c r="AX73" s="1357"/>
      <c r="AY73" s="1357"/>
      <c r="AZ73" s="1357"/>
      <c r="BA73" s="1357"/>
      <c r="BB73" s="1357" t="s">
        <v>634</v>
      </c>
      <c r="BC73" s="1357"/>
      <c r="BD73" s="1357"/>
      <c r="BE73" s="1357"/>
      <c r="BF73" s="1357"/>
      <c r="BG73" s="1357"/>
      <c r="BH73" s="1357"/>
      <c r="BI73" s="1357"/>
      <c r="BJ73" s="1357"/>
      <c r="BK73" s="1357"/>
      <c r="BL73" s="1357"/>
      <c r="BM73" s="1357"/>
      <c r="BN73" s="1357"/>
      <c r="BO73" s="1357"/>
      <c r="BP73" s="1359">
        <v>86.1</v>
      </c>
      <c r="BQ73" s="1359"/>
      <c r="BR73" s="1359"/>
      <c r="BS73" s="1359"/>
      <c r="BT73" s="1359"/>
      <c r="BU73" s="1359"/>
      <c r="BV73" s="1359"/>
      <c r="BW73" s="1359"/>
      <c r="BX73" s="1359">
        <v>80.2</v>
      </c>
      <c r="BY73" s="1359"/>
      <c r="BZ73" s="1359"/>
      <c r="CA73" s="1359"/>
      <c r="CB73" s="1359"/>
      <c r="CC73" s="1359"/>
      <c r="CD73" s="1359"/>
      <c r="CE73" s="1359"/>
      <c r="CF73" s="1359">
        <v>80</v>
      </c>
      <c r="CG73" s="1359"/>
      <c r="CH73" s="1359"/>
      <c r="CI73" s="1359"/>
      <c r="CJ73" s="1359"/>
      <c r="CK73" s="1359"/>
      <c r="CL73" s="1359"/>
      <c r="CM73" s="1359"/>
      <c r="CN73" s="1359">
        <v>78.8</v>
      </c>
      <c r="CO73" s="1359"/>
      <c r="CP73" s="1359"/>
      <c r="CQ73" s="1359"/>
      <c r="CR73" s="1359"/>
      <c r="CS73" s="1359"/>
      <c r="CT73" s="1359"/>
      <c r="CU73" s="1359"/>
      <c r="CV73" s="1359">
        <v>71</v>
      </c>
      <c r="CW73" s="1359"/>
      <c r="CX73" s="1359"/>
      <c r="CY73" s="1359"/>
      <c r="CZ73" s="1359"/>
      <c r="DA73" s="1359"/>
      <c r="DB73" s="1359"/>
      <c r="DC73" s="1359"/>
    </row>
    <row r="74" spans="2:107" ht="13" x14ac:dyDescent="0.2">
      <c r="B74" s="1328"/>
      <c r="G74" s="1354"/>
      <c r="H74" s="1354"/>
      <c r="I74" s="1354"/>
      <c r="J74" s="1354"/>
      <c r="K74" s="1376"/>
      <c r="L74" s="1376"/>
      <c r="M74" s="1376"/>
      <c r="N74" s="1376"/>
      <c r="AM74" s="1346"/>
      <c r="AN74" s="1357"/>
      <c r="AO74" s="1357"/>
      <c r="AP74" s="1357"/>
      <c r="AQ74" s="1357"/>
      <c r="AR74" s="1357"/>
      <c r="AS74" s="1357"/>
      <c r="AT74" s="1357"/>
      <c r="AU74" s="1357"/>
      <c r="AV74" s="1357"/>
      <c r="AW74" s="1357"/>
      <c r="AX74" s="1357"/>
      <c r="AY74" s="1357"/>
      <c r="AZ74" s="1357"/>
      <c r="BA74" s="1357"/>
      <c r="BB74" s="1357"/>
      <c r="BC74" s="1357"/>
      <c r="BD74" s="1357"/>
      <c r="BE74" s="1357"/>
      <c r="BF74" s="1357"/>
      <c r="BG74" s="1357"/>
      <c r="BH74" s="1357"/>
      <c r="BI74" s="1357"/>
      <c r="BJ74" s="1357"/>
      <c r="BK74" s="1357"/>
      <c r="BL74" s="1357"/>
      <c r="BM74" s="1357"/>
      <c r="BN74" s="1357"/>
      <c r="BO74" s="1357"/>
      <c r="BP74" s="1359"/>
      <c r="BQ74" s="1359"/>
      <c r="BR74" s="1359"/>
      <c r="BS74" s="1359"/>
      <c r="BT74" s="1359"/>
      <c r="BU74" s="1359"/>
      <c r="BV74" s="1359"/>
      <c r="BW74" s="1359"/>
      <c r="BX74" s="1359"/>
      <c r="BY74" s="1359"/>
      <c r="BZ74" s="1359"/>
      <c r="CA74" s="1359"/>
      <c r="CB74" s="1359"/>
      <c r="CC74" s="1359"/>
      <c r="CD74" s="1359"/>
      <c r="CE74" s="1359"/>
      <c r="CF74" s="1359"/>
      <c r="CG74" s="1359"/>
      <c r="CH74" s="1359"/>
      <c r="CI74" s="1359"/>
      <c r="CJ74" s="1359"/>
      <c r="CK74" s="1359"/>
      <c r="CL74" s="1359"/>
      <c r="CM74" s="1359"/>
      <c r="CN74" s="1359"/>
      <c r="CO74" s="1359"/>
      <c r="CP74" s="1359"/>
      <c r="CQ74" s="1359"/>
      <c r="CR74" s="1359"/>
      <c r="CS74" s="1359"/>
      <c r="CT74" s="1359"/>
      <c r="CU74" s="1359"/>
      <c r="CV74" s="1359"/>
      <c r="CW74" s="1359"/>
      <c r="CX74" s="1359"/>
      <c r="CY74" s="1359"/>
      <c r="CZ74" s="1359"/>
      <c r="DA74" s="1359"/>
      <c r="DB74" s="1359"/>
      <c r="DC74" s="1359"/>
    </row>
    <row r="75" spans="2:107" ht="13" x14ac:dyDescent="0.2">
      <c r="B75" s="1328"/>
      <c r="G75" s="1354"/>
      <c r="H75" s="1354"/>
      <c r="I75" s="1347"/>
      <c r="J75" s="1347"/>
      <c r="K75" s="1356"/>
      <c r="L75" s="1356"/>
      <c r="M75" s="1356"/>
      <c r="N75" s="1356"/>
      <c r="AM75" s="1346"/>
      <c r="AN75" s="1357"/>
      <c r="AO75" s="1357"/>
      <c r="AP75" s="1357"/>
      <c r="AQ75" s="1357"/>
      <c r="AR75" s="1357"/>
      <c r="AS75" s="1357"/>
      <c r="AT75" s="1357"/>
      <c r="AU75" s="1357"/>
      <c r="AV75" s="1357"/>
      <c r="AW75" s="1357"/>
      <c r="AX75" s="1357"/>
      <c r="AY75" s="1357"/>
      <c r="AZ75" s="1357"/>
      <c r="BA75" s="1357"/>
      <c r="BB75" s="1357" t="s">
        <v>639</v>
      </c>
      <c r="BC75" s="1357"/>
      <c r="BD75" s="1357"/>
      <c r="BE75" s="1357"/>
      <c r="BF75" s="1357"/>
      <c r="BG75" s="1357"/>
      <c r="BH75" s="1357"/>
      <c r="BI75" s="1357"/>
      <c r="BJ75" s="1357"/>
      <c r="BK75" s="1357"/>
      <c r="BL75" s="1357"/>
      <c r="BM75" s="1357"/>
      <c r="BN75" s="1357"/>
      <c r="BO75" s="1357"/>
      <c r="BP75" s="1359">
        <v>8.6999999999999993</v>
      </c>
      <c r="BQ75" s="1359"/>
      <c r="BR75" s="1359"/>
      <c r="BS75" s="1359"/>
      <c r="BT75" s="1359"/>
      <c r="BU75" s="1359"/>
      <c r="BV75" s="1359"/>
      <c r="BW75" s="1359"/>
      <c r="BX75" s="1359">
        <v>7.9</v>
      </c>
      <c r="BY75" s="1359"/>
      <c r="BZ75" s="1359"/>
      <c r="CA75" s="1359"/>
      <c r="CB75" s="1359"/>
      <c r="CC75" s="1359"/>
      <c r="CD75" s="1359"/>
      <c r="CE75" s="1359"/>
      <c r="CF75" s="1359">
        <v>7.4</v>
      </c>
      <c r="CG75" s="1359"/>
      <c r="CH75" s="1359"/>
      <c r="CI75" s="1359"/>
      <c r="CJ75" s="1359"/>
      <c r="CK75" s="1359"/>
      <c r="CL75" s="1359"/>
      <c r="CM75" s="1359"/>
      <c r="CN75" s="1359">
        <v>6.6</v>
      </c>
      <c r="CO75" s="1359"/>
      <c r="CP75" s="1359"/>
      <c r="CQ75" s="1359"/>
      <c r="CR75" s="1359"/>
      <c r="CS75" s="1359"/>
      <c r="CT75" s="1359"/>
      <c r="CU75" s="1359"/>
      <c r="CV75" s="1359">
        <v>5.7</v>
      </c>
      <c r="CW75" s="1359"/>
      <c r="CX75" s="1359"/>
      <c r="CY75" s="1359"/>
      <c r="CZ75" s="1359"/>
      <c r="DA75" s="1359"/>
      <c r="DB75" s="1359"/>
      <c r="DC75" s="1359"/>
    </row>
    <row r="76" spans="2:107" ht="13" x14ac:dyDescent="0.2">
      <c r="B76" s="1328"/>
      <c r="G76" s="1354"/>
      <c r="H76" s="1354"/>
      <c r="I76" s="1347"/>
      <c r="J76" s="1347"/>
      <c r="K76" s="1356"/>
      <c r="L76" s="1356"/>
      <c r="M76" s="1356"/>
      <c r="N76" s="1356"/>
      <c r="AM76" s="1346"/>
      <c r="AN76" s="1357"/>
      <c r="AO76" s="1357"/>
      <c r="AP76" s="1357"/>
      <c r="AQ76" s="1357"/>
      <c r="AR76" s="1357"/>
      <c r="AS76" s="1357"/>
      <c r="AT76" s="1357"/>
      <c r="AU76" s="1357"/>
      <c r="AV76" s="1357"/>
      <c r="AW76" s="1357"/>
      <c r="AX76" s="1357"/>
      <c r="AY76" s="1357"/>
      <c r="AZ76" s="1357"/>
      <c r="BA76" s="1357"/>
      <c r="BB76" s="1357"/>
      <c r="BC76" s="1357"/>
      <c r="BD76" s="1357"/>
      <c r="BE76" s="1357"/>
      <c r="BF76" s="1357"/>
      <c r="BG76" s="1357"/>
      <c r="BH76" s="1357"/>
      <c r="BI76" s="1357"/>
      <c r="BJ76" s="1357"/>
      <c r="BK76" s="1357"/>
      <c r="BL76" s="1357"/>
      <c r="BM76" s="1357"/>
      <c r="BN76" s="1357"/>
      <c r="BO76" s="1357"/>
      <c r="BP76" s="1359"/>
      <c r="BQ76" s="1359"/>
      <c r="BR76" s="1359"/>
      <c r="BS76" s="1359"/>
      <c r="BT76" s="1359"/>
      <c r="BU76" s="1359"/>
      <c r="BV76" s="1359"/>
      <c r="BW76" s="1359"/>
      <c r="BX76" s="1359"/>
      <c r="BY76" s="1359"/>
      <c r="BZ76" s="1359"/>
      <c r="CA76" s="1359"/>
      <c r="CB76" s="1359"/>
      <c r="CC76" s="1359"/>
      <c r="CD76" s="1359"/>
      <c r="CE76" s="1359"/>
      <c r="CF76" s="1359"/>
      <c r="CG76" s="1359"/>
      <c r="CH76" s="1359"/>
      <c r="CI76" s="1359"/>
      <c r="CJ76" s="1359"/>
      <c r="CK76" s="1359"/>
      <c r="CL76" s="1359"/>
      <c r="CM76" s="1359"/>
      <c r="CN76" s="1359"/>
      <c r="CO76" s="1359"/>
      <c r="CP76" s="1359"/>
      <c r="CQ76" s="1359"/>
      <c r="CR76" s="1359"/>
      <c r="CS76" s="1359"/>
      <c r="CT76" s="1359"/>
      <c r="CU76" s="1359"/>
      <c r="CV76" s="1359"/>
      <c r="CW76" s="1359"/>
      <c r="CX76" s="1359"/>
      <c r="CY76" s="1359"/>
      <c r="CZ76" s="1359"/>
      <c r="DA76" s="1359"/>
      <c r="DB76" s="1359"/>
      <c r="DC76" s="1359"/>
    </row>
    <row r="77" spans="2:107" ht="13" x14ac:dyDescent="0.2">
      <c r="B77" s="1328"/>
      <c r="G77" s="1347"/>
      <c r="H77" s="1347"/>
      <c r="I77" s="1347"/>
      <c r="J77" s="1347"/>
      <c r="K77" s="1376"/>
      <c r="L77" s="1376"/>
      <c r="M77" s="1376"/>
      <c r="N77" s="1376"/>
      <c r="AN77" s="1353" t="s">
        <v>636</v>
      </c>
      <c r="AO77" s="1353"/>
      <c r="AP77" s="1353"/>
      <c r="AQ77" s="1353"/>
      <c r="AR77" s="1353"/>
      <c r="AS77" s="1353"/>
      <c r="AT77" s="1353"/>
      <c r="AU77" s="1353"/>
      <c r="AV77" s="1353"/>
      <c r="AW77" s="1353"/>
      <c r="AX77" s="1353"/>
      <c r="AY77" s="1353"/>
      <c r="AZ77" s="1353"/>
      <c r="BA77" s="1353"/>
      <c r="BB77" s="1357" t="s">
        <v>634</v>
      </c>
      <c r="BC77" s="1357"/>
      <c r="BD77" s="1357"/>
      <c r="BE77" s="1357"/>
      <c r="BF77" s="1357"/>
      <c r="BG77" s="1357"/>
      <c r="BH77" s="1357"/>
      <c r="BI77" s="1357"/>
      <c r="BJ77" s="1357"/>
      <c r="BK77" s="1357"/>
      <c r="BL77" s="1357"/>
      <c r="BM77" s="1357"/>
      <c r="BN77" s="1357"/>
      <c r="BO77" s="1357"/>
      <c r="BP77" s="1359">
        <v>132.4</v>
      </c>
      <c r="BQ77" s="1359"/>
      <c r="BR77" s="1359"/>
      <c r="BS77" s="1359"/>
      <c r="BT77" s="1359"/>
      <c r="BU77" s="1359"/>
      <c r="BV77" s="1359"/>
      <c r="BW77" s="1359"/>
      <c r="BX77" s="1359">
        <v>124.2</v>
      </c>
      <c r="BY77" s="1359"/>
      <c r="BZ77" s="1359"/>
      <c r="CA77" s="1359"/>
      <c r="CB77" s="1359"/>
      <c r="CC77" s="1359"/>
      <c r="CD77" s="1359"/>
      <c r="CE77" s="1359"/>
      <c r="CF77" s="1359">
        <v>115.7</v>
      </c>
      <c r="CG77" s="1359"/>
      <c r="CH77" s="1359"/>
      <c r="CI77" s="1359"/>
      <c r="CJ77" s="1359"/>
      <c r="CK77" s="1359"/>
      <c r="CL77" s="1359"/>
      <c r="CM77" s="1359"/>
      <c r="CN77" s="1359">
        <v>106</v>
      </c>
      <c r="CO77" s="1359"/>
      <c r="CP77" s="1359"/>
      <c r="CQ77" s="1359"/>
      <c r="CR77" s="1359"/>
      <c r="CS77" s="1359"/>
      <c r="CT77" s="1359"/>
      <c r="CU77" s="1359"/>
      <c r="CV77" s="1359">
        <v>97.6</v>
      </c>
      <c r="CW77" s="1359"/>
      <c r="CX77" s="1359"/>
      <c r="CY77" s="1359"/>
      <c r="CZ77" s="1359"/>
      <c r="DA77" s="1359"/>
      <c r="DB77" s="1359"/>
      <c r="DC77" s="1359"/>
    </row>
    <row r="78" spans="2:107" ht="13" x14ac:dyDescent="0.2">
      <c r="B78" s="1328"/>
      <c r="G78" s="1347"/>
      <c r="H78" s="1347"/>
      <c r="I78" s="1347"/>
      <c r="J78" s="1347"/>
      <c r="K78" s="1376"/>
      <c r="L78" s="1376"/>
      <c r="M78" s="1376"/>
      <c r="N78" s="1376"/>
      <c r="AN78" s="1353"/>
      <c r="AO78" s="1353"/>
      <c r="AP78" s="1353"/>
      <c r="AQ78" s="1353"/>
      <c r="AR78" s="1353"/>
      <c r="AS78" s="1353"/>
      <c r="AT78" s="1353"/>
      <c r="AU78" s="1353"/>
      <c r="AV78" s="1353"/>
      <c r="AW78" s="1353"/>
      <c r="AX78" s="1353"/>
      <c r="AY78" s="1353"/>
      <c r="AZ78" s="1353"/>
      <c r="BA78" s="1353"/>
      <c r="BB78" s="1357"/>
      <c r="BC78" s="1357"/>
      <c r="BD78" s="1357"/>
      <c r="BE78" s="1357"/>
      <c r="BF78" s="1357"/>
      <c r="BG78" s="1357"/>
      <c r="BH78" s="1357"/>
      <c r="BI78" s="1357"/>
      <c r="BJ78" s="1357"/>
      <c r="BK78" s="1357"/>
      <c r="BL78" s="1357"/>
      <c r="BM78" s="1357"/>
      <c r="BN78" s="1357"/>
      <c r="BO78" s="1357"/>
      <c r="BP78" s="1359"/>
      <c r="BQ78" s="1359"/>
      <c r="BR78" s="1359"/>
      <c r="BS78" s="1359"/>
      <c r="BT78" s="1359"/>
      <c r="BU78" s="1359"/>
      <c r="BV78" s="1359"/>
      <c r="BW78" s="1359"/>
      <c r="BX78" s="1359"/>
      <c r="BY78" s="1359"/>
      <c r="BZ78" s="1359"/>
      <c r="CA78" s="1359"/>
      <c r="CB78" s="1359"/>
      <c r="CC78" s="1359"/>
      <c r="CD78" s="1359"/>
      <c r="CE78" s="1359"/>
      <c r="CF78" s="1359"/>
      <c r="CG78" s="1359"/>
      <c r="CH78" s="1359"/>
      <c r="CI78" s="1359"/>
      <c r="CJ78" s="1359"/>
      <c r="CK78" s="1359"/>
      <c r="CL78" s="1359"/>
      <c r="CM78" s="1359"/>
      <c r="CN78" s="1359"/>
      <c r="CO78" s="1359"/>
      <c r="CP78" s="1359"/>
      <c r="CQ78" s="1359"/>
      <c r="CR78" s="1359"/>
      <c r="CS78" s="1359"/>
      <c r="CT78" s="1359"/>
      <c r="CU78" s="1359"/>
      <c r="CV78" s="1359"/>
      <c r="CW78" s="1359"/>
      <c r="CX78" s="1359"/>
      <c r="CY78" s="1359"/>
      <c r="CZ78" s="1359"/>
      <c r="DA78" s="1359"/>
      <c r="DB78" s="1359"/>
      <c r="DC78" s="1359"/>
    </row>
    <row r="79" spans="2:107" ht="13" x14ac:dyDescent="0.2">
      <c r="B79" s="1328"/>
      <c r="G79" s="1347"/>
      <c r="H79" s="1347"/>
      <c r="I79" s="1361"/>
      <c r="J79" s="1361"/>
      <c r="K79" s="1377"/>
      <c r="L79" s="1377"/>
      <c r="M79" s="1377"/>
      <c r="N79" s="1377"/>
      <c r="AN79" s="1353"/>
      <c r="AO79" s="1353"/>
      <c r="AP79" s="1353"/>
      <c r="AQ79" s="1353"/>
      <c r="AR79" s="1353"/>
      <c r="AS79" s="1353"/>
      <c r="AT79" s="1353"/>
      <c r="AU79" s="1353"/>
      <c r="AV79" s="1353"/>
      <c r="AW79" s="1353"/>
      <c r="AX79" s="1353"/>
      <c r="AY79" s="1353"/>
      <c r="AZ79" s="1353"/>
      <c r="BA79" s="1353"/>
      <c r="BB79" s="1357" t="s">
        <v>639</v>
      </c>
      <c r="BC79" s="1357"/>
      <c r="BD79" s="1357"/>
      <c r="BE79" s="1357"/>
      <c r="BF79" s="1357"/>
      <c r="BG79" s="1357"/>
      <c r="BH79" s="1357"/>
      <c r="BI79" s="1357"/>
      <c r="BJ79" s="1357"/>
      <c r="BK79" s="1357"/>
      <c r="BL79" s="1357"/>
      <c r="BM79" s="1357"/>
      <c r="BN79" s="1357"/>
      <c r="BO79" s="1357"/>
      <c r="BP79" s="1359">
        <v>11.2</v>
      </c>
      <c r="BQ79" s="1359"/>
      <c r="BR79" s="1359"/>
      <c r="BS79" s="1359"/>
      <c r="BT79" s="1359"/>
      <c r="BU79" s="1359"/>
      <c r="BV79" s="1359"/>
      <c r="BW79" s="1359"/>
      <c r="BX79" s="1359">
        <v>10.9</v>
      </c>
      <c r="BY79" s="1359"/>
      <c r="BZ79" s="1359"/>
      <c r="CA79" s="1359"/>
      <c r="CB79" s="1359"/>
      <c r="CC79" s="1359"/>
      <c r="CD79" s="1359"/>
      <c r="CE79" s="1359"/>
      <c r="CF79" s="1359">
        <v>10.3</v>
      </c>
      <c r="CG79" s="1359"/>
      <c r="CH79" s="1359"/>
      <c r="CI79" s="1359"/>
      <c r="CJ79" s="1359"/>
      <c r="CK79" s="1359"/>
      <c r="CL79" s="1359"/>
      <c r="CM79" s="1359"/>
      <c r="CN79" s="1359">
        <v>9</v>
      </c>
      <c r="CO79" s="1359"/>
      <c r="CP79" s="1359"/>
      <c r="CQ79" s="1359"/>
      <c r="CR79" s="1359"/>
      <c r="CS79" s="1359"/>
      <c r="CT79" s="1359"/>
      <c r="CU79" s="1359"/>
      <c r="CV79" s="1359">
        <v>8</v>
      </c>
      <c r="CW79" s="1359"/>
      <c r="CX79" s="1359"/>
      <c r="CY79" s="1359"/>
      <c r="CZ79" s="1359"/>
      <c r="DA79" s="1359"/>
      <c r="DB79" s="1359"/>
      <c r="DC79" s="1359"/>
    </row>
    <row r="80" spans="2:107" ht="13" x14ac:dyDescent="0.2">
      <c r="B80" s="1328"/>
      <c r="G80" s="1347"/>
      <c r="H80" s="1347"/>
      <c r="I80" s="1361"/>
      <c r="J80" s="1361"/>
      <c r="K80" s="1377"/>
      <c r="L80" s="1377"/>
      <c r="M80" s="1377"/>
      <c r="N80" s="1377"/>
      <c r="AN80" s="1353"/>
      <c r="AO80" s="1353"/>
      <c r="AP80" s="1353"/>
      <c r="AQ80" s="1353"/>
      <c r="AR80" s="1353"/>
      <c r="AS80" s="1353"/>
      <c r="AT80" s="1353"/>
      <c r="AU80" s="1353"/>
      <c r="AV80" s="1353"/>
      <c r="AW80" s="1353"/>
      <c r="AX80" s="1353"/>
      <c r="AY80" s="1353"/>
      <c r="AZ80" s="1353"/>
      <c r="BA80" s="1353"/>
      <c r="BB80" s="1357"/>
      <c r="BC80" s="1357"/>
      <c r="BD80" s="1357"/>
      <c r="BE80" s="1357"/>
      <c r="BF80" s="1357"/>
      <c r="BG80" s="1357"/>
      <c r="BH80" s="1357"/>
      <c r="BI80" s="1357"/>
      <c r="BJ80" s="1357"/>
      <c r="BK80" s="1357"/>
      <c r="BL80" s="1357"/>
      <c r="BM80" s="1357"/>
      <c r="BN80" s="1357"/>
      <c r="BO80" s="1357"/>
      <c r="BP80" s="1359"/>
      <c r="BQ80" s="1359"/>
      <c r="BR80" s="1359"/>
      <c r="BS80" s="1359"/>
      <c r="BT80" s="1359"/>
      <c r="BU80" s="1359"/>
      <c r="BV80" s="1359"/>
      <c r="BW80" s="1359"/>
      <c r="BX80" s="1359"/>
      <c r="BY80" s="1359"/>
      <c r="BZ80" s="1359"/>
      <c r="CA80" s="1359"/>
      <c r="CB80" s="1359"/>
      <c r="CC80" s="1359"/>
      <c r="CD80" s="1359"/>
      <c r="CE80" s="1359"/>
      <c r="CF80" s="1359"/>
      <c r="CG80" s="1359"/>
      <c r="CH80" s="1359"/>
      <c r="CI80" s="1359"/>
      <c r="CJ80" s="1359"/>
      <c r="CK80" s="1359"/>
      <c r="CL80" s="1359"/>
      <c r="CM80" s="1359"/>
      <c r="CN80" s="1359"/>
      <c r="CO80" s="1359"/>
      <c r="CP80" s="1359"/>
      <c r="CQ80" s="1359"/>
      <c r="CR80" s="1359"/>
      <c r="CS80" s="1359"/>
      <c r="CT80" s="1359"/>
      <c r="CU80" s="1359"/>
      <c r="CV80" s="1359"/>
      <c r="CW80" s="1359"/>
      <c r="CX80" s="1359"/>
      <c r="CY80" s="1359"/>
      <c r="CZ80" s="1359"/>
      <c r="DA80" s="1359"/>
      <c r="DB80" s="1359"/>
      <c r="DC80" s="1359"/>
    </row>
    <row r="81" spans="2:109" ht="13" x14ac:dyDescent="0.2">
      <c r="B81" s="1328"/>
    </row>
    <row r="82" spans="2:109" ht="16.5" x14ac:dyDescent="0.2">
      <c r="B82" s="1328"/>
      <c r="K82" s="1378"/>
      <c r="L82" s="1378"/>
      <c r="M82" s="1378"/>
      <c r="N82" s="1378"/>
      <c r="AQ82" s="1378"/>
      <c r="AR82" s="1378"/>
      <c r="AS82" s="1378"/>
      <c r="AT82" s="1378"/>
      <c r="BC82" s="1378"/>
      <c r="BD82" s="1378"/>
      <c r="BE82" s="1378"/>
      <c r="BF82" s="1378"/>
      <c r="BO82" s="1378"/>
      <c r="BP82" s="1378"/>
      <c r="BQ82" s="1378"/>
      <c r="BR82" s="1378"/>
      <c r="CA82" s="1378"/>
      <c r="CB82" s="1378"/>
      <c r="CC82" s="1378"/>
      <c r="CD82" s="1378"/>
      <c r="CM82" s="1378"/>
      <c r="CN82" s="1378"/>
      <c r="CO82" s="1378"/>
      <c r="CP82" s="1378"/>
      <c r="CY82" s="1378"/>
      <c r="CZ82" s="1378"/>
      <c r="DA82" s="1378"/>
      <c r="DB82" s="1378"/>
      <c r="DC82" s="1378"/>
    </row>
    <row r="83" spans="2:109" ht="13" x14ac:dyDescent="0.2">
      <c r="B83" s="1330"/>
      <c r="C83" s="1331"/>
      <c r="D83" s="1331"/>
      <c r="E83" s="1331"/>
      <c r="F83" s="1331"/>
      <c r="G83" s="1331"/>
      <c r="H83" s="1331"/>
      <c r="I83" s="1331"/>
      <c r="J83" s="1331"/>
      <c r="K83" s="1331"/>
      <c r="L83" s="1331"/>
      <c r="M83" s="1331"/>
      <c r="N83" s="1331"/>
      <c r="O83" s="1331"/>
      <c r="P83" s="1331"/>
      <c r="Q83" s="1331"/>
      <c r="R83" s="1331"/>
      <c r="S83" s="1331"/>
      <c r="T83" s="1331"/>
      <c r="U83" s="1331"/>
      <c r="V83" s="1331"/>
      <c r="W83" s="1331"/>
      <c r="X83" s="1331"/>
      <c r="Y83" s="1331"/>
      <c r="Z83" s="1331"/>
      <c r="AA83" s="1331"/>
      <c r="AB83" s="1331"/>
      <c r="AC83" s="1331"/>
      <c r="AD83" s="1331"/>
      <c r="AE83" s="1331"/>
      <c r="AF83" s="1331"/>
      <c r="AG83" s="1331"/>
      <c r="AH83" s="1331"/>
      <c r="AI83" s="1331"/>
      <c r="AJ83" s="1331"/>
      <c r="AK83" s="1331"/>
      <c r="AL83" s="1331"/>
      <c r="AM83" s="1331"/>
      <c r="AN83" s="1331"/>
      <c r="AO83" s="1331"/>
      <c r="AP83" s="1331"/>
      <c r="AQ83" s="1331"/>
      <c r="AR83" s="1331"/>
      <c r="AS83" s="1331"/>
      <c r="AT83" s="1331"/>
      <c r="AU83" s="1331"/>
      <c r="AV83" s="1331"/>
      <c r="AW83" s="1331"/>
      <c r="AX83" s="1331"/>
      <c r="AY83" s="1331"/>
      <c r="AZ83" s="1331"/>
      <c r="BA83" s="1331"/>
      <c r="BB83" s="1331"/>
      <c r="BC83" s="1331"/>
      <c r="BD83" s="1331"/>
      <c r="BE83" s="1331"/>
      <c r="BF83" s="1331"/>
      <c r="BG83" s="1331"/>
      <c r="BH83" s="1331"/>
      <c r="BI83" s="1331"/>
      <c r="BJ83" s="1331"/>
      <c r="BK83" s="1331"/>
      <c r="BL83" s="1331"/>
      <c r="BM83" s="1331"/>
      <c r="BN83" s="1331"/>
      <c r="BO83" s="1331"/>
      <c r="BP83" s="1331"/>
      <c r="BQ83" s="1331"/>
      <c r="BR83" s="1331"/>
      <c r="BS83" s="1331"/>
      <c r="BT83" s="1331"/>
      <c r="BU83" s="1331"/>
      <c r="BV83" s="1331"/>
      <c r="BW83" s="1331"/>
      <c r="BX83" s="1331"/>
      <c r="BY83" s="1331"/>
      <c r="BZ83" s="1331"/>
      <c r="CA83" s="1331"/>
      <c r="CB83" s="1331"/>
      <c r="CC83" s="1331"/>
      <c r="CD83" s="1331"/>
      <c r="CE83" s="1331"/>
      <c r="CF83" s="1331"/>
      <c r="CG83" s="1331"/>
      <c r="CH83" s="1331"/>
      <c r="CI83" s="1331"/>
      <c r="CJ83" s="1331"/>
      <c r="CK83" s="1331"/>
      <c r="CL83" s="1331"/>
      <c r="CM83" s="1331"/>
      <c r="CN83" s="1331"/>
      <c r="CO83" s="1331"/>
      <c r="CP83" s="1331"/>
      <c r="CQ83" s="1331"/>
      <c r="CR83" s="1331"/>
      <c r="CS83" s="1331"/>
      <c r="CT83" s="1331"/>
      <c r="CU83" s="1331"/>
      <c r="CV83" s="1331"/>
      <c r="CW83" s="1331"/>
      <c r="CX83" s="1331"/>
      <c r="CY83" s="1331"/>
      <c r="CZ83" s="1331"/>
      <c r="DA83" s="1331"/>
      <c r="DB83" s="1331"/>
      <c r="DC83" s="1331"/>
      <c r="DD83" s="1332"/>
    </row>
    <row r="84" spans="2:109" ht="13" x14ac:dyDescent="0.2">
      <c r="DD84" s="1321"/>
      <c r="DE84" s="1321"/>
    </row>
    <row r="85" spans="2:109" ht="13" x14ac:dyDescent="0.2">
      <c r="DD85" s="1321"/>
      <c r="DE85" s="1321"/>
    </row>
    <row r="86" spans="2:109" ht="13" hidden="1" x14ac:dyDescent="0.2">
      <c r="DD86" s="1321"/>
      <c r="DE86" s="1321"/>
    </row>
    <row r="87" spans="2:109" ht="13" hidden="1" x14ac:dyDescent="0.2">
      <c r="K87" s="1379"/>
      <c r="AQ87" s="1379"/>
      <c r="BC87" s="1379"/>
      <c r="BO87" s="1379"/>
      <c r="CA87" s="1379"/>
      <c r="CM87" s="1379"/>
      <c r="CY87" s="1379"/>
      <c r="DD87" s="1321"/>
      <c r="DE87" s="1321"/>
    </row>
    <row r="88" spans="2:109" ht="13" hidden="1" x14ac:dyDescent="0.2">
      <c r="DD88" s="1321"/>
      <c r="DE88" s="1321"/>
    </row>
    <row r="89" spans="2:109" ht="13" hidden="1" x14ac:dyDescent="0.2">
      <c r="DD89" s="1321"/>
      <c r="DE89" s="1321"/>
    </row>
    <row r="90" spans="2:109" ht="13" hidden="1" x14ac:dyDescent="0.2">
      <c r="DD90" s="1321"/>
      <c r="DE90" s="1321"/>
    </row>
    <row r="91" spans="2:109" ht="13" hidden="1" x14ac:dyDescent="0.2">
      <c r="DD91" s="1321"/>
      <c r="DE91" s="1321"/>
    </row>
    <row r="92" spans="2:109" ht="13.5" hidden="1" customHeight="1" x14ac:dyDescent="0.2">
      <c r="DD92" s="1321"/>
      <c r="DE92" s="1321"/>
    </row>
    <row r="93" spans="2:109" ht="13.5" hidden="1" customHeight="1" x14ac:dyDescent="0.2">
      <c r="DD93" s="1321"/>
      <c r="DE93" s="1321"/>
    </row>
    <row r="94" spans="2:109" ht="13.5" hidden="1" customHeight="1" x14ac:dyDescent="0.2">
      <c r="DD94" s="1321"/>
      <c r="DE94" s="1321"/>
    </row>
    <row r="95" spans="2:109" ht="13.5" hidden="1" customHeight="1" x14ac:dyDescent="0.2">
      <c r="DD95" s="1321"/>
      <c r="DE95" s="1321"/>
    </row>
    <row r="96" spans="2:109" ht="13.5" hidden="1" customHeight="1" x14ac:dyDescent="0.2">
      <c r="DD96" s="1321"/>
      <c r="DE96" s="1321"/>
    </row>
    <row r="97" spans="108:109" ht="13.5" hidden="1" customHeight="1" x14ac:dyDescent="0.2">
      <c r="DD97" s="1321"/>
      <c r="DE97" s="1321"/>
    </row>
    <row r="98" spans="108:109" ht="13.5" hidden="1" customHeight="1" x14ac:dyDescent="0.2">
      <c r="DD98" s="1321"/>
      <c r="DE98" s="1321"/>
    </row>
    <row r="99" spans="108:109" ht="13.5" hidden="1" customHeight="1" x14ac:dyDescent="0.2">
      <c r="DD99" s="1321"/>
      <c r="DE99" s="1321"/>
    </row>
    <row r="100" spans="108:109" ht="13.5" hidden="1" customHeight="1" x14ac:dyDescent="0.2">
      <c r="DD100" s="1321"/>
      <c r="DE100" s="1321"/>
    </row>
    <row r="101" spans="108:109" ht="13.5" hidden="1" customHeight="1" x14ac:dyDescent="0.2">
      <c r="DD101" s="1321"/>
      <c r="DE101" s="1321"/>
    </row>
    <row r="102" spans="108:109" ht="13.5" hidden="1" customHeight="1" x14ac:dyDescent="0.2">
      <c r="DD102" s="1321"/>
      <c r="DE102" s="1321"/>
    </row>
    <row r="103" spans="108:109" ht="13.5" hidden="1" customHeight="1" x14ac:dyDescent="0.2">
      <c r="DD103" s="1321"/>
      <c r="DE103" s="1321"/>
    </row>
    <row r="104" spans="108:109" ht="13.5" hidden="1" customHeight="1" x14ac:dyDescent="0.2">
      <c r="DD104" s="1321"/>
      <c r="DE104" s="1321"/>
    </row>
    <row r="105" spans="108:109" ht="13.5" hidden="1" customHeight="1" x14ac:dyDescent="0.2">
      <c r="DD105" s="1321"/>
      <c r="DE105" s="1321"/>
    </row>
    <row r="106" spans="108:109" ht="13.5" hidden="1" customHeight="1" x14ac:dyDescent="0.2">
      <c r="DD106" s="1321"/>
      <c r="DE106" s="1321"/>
    </row>
    <row r="107" spans="108:109" ht="13.5" hidden="1" customHeight="1" x14ac:dyDescent="0.2">
      <c r="DD107" s="1321"/>
      <c r="DE107" s="1321"/>
    </row>
    <row r="108" spans="108:109" ht="13.5" hidden="1" customHeight="1" x14ac:dyDescent="0.2">
      <c r="DD108" s="1321"/>
      <c r="DE108" s="1321"/>
    </row>
    <row r="109" spans="108:109" ht="13.5" hidden="1" customHeight="1" x14ac:dyDescent="0.2">
      <c r="DD109" s="1321"/>
      <c r="DE109" s="1321"/>
    </row>
    <row r="110" spans="108:109" ht="13.5" hidden="1" customHeight="1" x14ac:dyDescent="0.2">
      <c r="DD110" s="1321"/>
      <c r="DE110" s="1321"/>
    </row>
    <row r="111" spans="108:109" ht="13.5" hidden="1" customHeight="1" x14ac:dyDescent="0.2">
      <c r="DD111" s="1321"/>
      <c r="DE111" s="1321"/>
    </row>
    <row r="112" spans="108:109" ht="13.5" hidden="1" customHeight="1" x14ac:dyDescent="0.2">
      <c r="DD112" s="1321"/>
      <c r="DE112" s="1321"/>
    </row>
    <row r="113" spans="108:109" ht="13.5" hidden="1" customHeight="1" x14ac:dyDescent="0.2">
      <c r="DD113" s="1321"/>
      <c r="DE113" s="1321"/>
    </row>
    <row r="114" spans="108:109" ht="13.5" hidden="1" customHeight="1" x14ac:dyDescent="0.2">
      <c r="DD114" s="1321"/>
      <c r="DE114" s="1321"/>
    </row>
    <row r="115" spans="108:109" ht="13.5" hidden="1" customHeight="1" x14ac:dyDescent="0.2">
      <c r="DD115" s="1321"/>
      <c r="DE115" s="1321"/>
    </row>
    <row r="116" spans="108:109" ht="13.5" hidden="1" customHeight="1" x14ac:dyDescent="0.2">
      <c r="DD116" s="1321"/>
      <c r="DE116" s="1321"/>
    </row>
    <row r="117" spans="108:109" ht="13.5" hidden="1" customHeight="1" x14ac:dyDescent="0.2">
      <c r="DD117" s="1321"/>
      <c r="DE117" s="1321"/>
    </row>
    <row r="118" spans="108:109" ht="13.5" hidden="1" customHeight="1" x14ac:dyDescent="0.2">
      <c r="DD118" s="1321"/>
      <c r="DE118" s="1321"/>
    </row>
    <row r="119" spans="108:109" ht="13.5" hidden="1" customHeight="1" x14ac:dyDescent="0.2">
      <c r="DD119" s="1321"/>
      <c r="DE119" s="1321"/>
    </row>
    <row r="120" spans="108:109" ht="13.5" hidden="1" customHeight="1" x14ac:dyDescent="0.2">
      <c r="DD120" s="1321"/>
      <c r="DE120" s="1321"/>
    </row>
    <row r="121" spans="108:109" ht="13.5" hidden="1" customHeight="1" x14ac:dyDescent="0.2">
      <c r="DD121" s="1321"/>
      <c r="DE121" s="1321"/>
    </row>
    <row r="122" spans="108:109" ht="13.5" hidden="1" customHeight="1" x14ac:dyDescent="0.2">
      <c r="DD122" s="1321"/>
      <c r="DE122" s="1321"/>
    </row>
    <row r="123" spans="108:109" ht="13.5" hidden="1" customHeight="1" x14ac:dyDescent="0.2">
      <c r="DD123" s="1321"/>
      <c r="DE123" s="1321"/>
    </row>
    <row r="124" spans="108:109" ht="13.5" hidden="1" customHeight="1" x14ac:dyDescent="0.2">
      <c r="DD124" s="1321"/>
      <c r="DE124" s="1321"/>
    </row>
    <row r="125" spans="108:109" ht="13.5" hidden="1" customHeight="1" x14ac:dyDescent="0.2">
      <c r="DD125" s="1321"/>
      <c r="DE125" s="1321"/>
    </row>
    <row r="126" spans="108:109" ht="13.5" hidden="1" customHeight="1" x14ac:dyDescent="0.2">
      <c r="DD126" s="1321"/>
      <c r="DE126" s="1321"/>
    </row>
    <row r="127" spans="108:109" ht="13.5" hidden="1" customHeight="1" x14ac:dyDescent="0.2">
      <c r="DD127" s="1321"/>
      <c r="DE127" s="1321"/>
    </row>
    <row r="128" spans="108:109" ht="13.5" hidden="1" customHeight="1" x14ac:dyDescent="0.2">
      <c r="DD128" s="1321"/>
      <c r="DE128" s="1321"/>
    </row>
    <row r="129" spans="108:109" ht="13.5" hidden="1" customHeight="1" x14ac:dyDescent="0.2">
      <c r="DD129" s="1321"/>
      <c r="DE129" s="1321"/>
    </row>
    <row r="130" spans="108:109" ht="13.5" hidden="1" customHeight="1" x14ac:dyDescent="0.2">
      <c r="DD130" s="1321"/>
      <c r="DE130" s="1321"/>
    </row>
    <row r="131" spans="108:109" ht="13.5" hidden="1" customHeight="1" x14ac:dyDescent="0.2">
      <c r="DD131" s="1321"/>
      <c r="DE131" s="1321"/>
    </row>
    <row r="132" spans="108:109" ht="13.5" hidden="1" customHeight="1" x14ac:dyDescent="0.2">
      <c r="DD132" s="1321"/>
      <c r="DE132" s="1321"/>
    </row>
    <row r="133" spans="108:109" ht="13.5" hidden="1" customHeight="1" x14ac:dyDescent="0.2">
      <c r="DD133" s="1321"/>
      <c r="DE133" s="1321"/>
    </row>
    <row r="134" spans="108:109" ht="13.5" hidden="1" customHeight="1" x14ac:dyDescent="0.2">
      <c r="DD134" s="1321"/>
      <c r="DE134" s="1321"/>
    </row>
    <row r="135" spans="108:109" ht="13.5" hidden="1" customHeight="1" x14ac:dyDescent="0.2">
      <c r="DD135" s="1321"/>
      <c r="DE135" s="1321"/>
    </row>
    <row r="136" spans="108:109" ht="13.5" hidden="1" customHeight="1" x14ac:dyDescent="0.2">
      <c r="DD136" s="1321"/>
      <c r="DE136" s="1321"/>
    </row>
    <row r="137" spans="108:109" ht="13.5" hidden="1" customHeight="1" x14ac:dyDescent="0.2">
      <c r="DD137" s="1321"/>
      <c r="DE137" s="1321"/>
    </row>
    <row r="138" spans="108:109" ht="13.5" hidden="1" customHeight="1" x14ac:dyDescent="0.2">
      <c r="DD138" s="1321"/>
      <c r="DE138" s="1321"/>
    </row>
    <row r="139" spans="108:109" ht="13.5" hidden="1" customHeight="1" x14ac:dyDescent="0.2">
      <c r="DD139" s="1321"/>
      <c r="DE139" s="1321"/>
    </row>
    <row r="140" spans="108:109" ht="13.5" hidden="1" customHeight="1" x14ac:dyDescent="0.2">
      <c r="DD140" s="1321"/>
      <c r="DE140" s="1321"/>
    </row>
    <row r="141" spans="108:109" ht="13.5" hidden="1" customHeight="1" x14ac:dyDescent="0.2">
      <c r="DD141" s="1321"/>
      <c r="DE141" s="1321"/>
    </row>
    <row r="142" spans="108:109" ht="13.5" hidden="1" customHeight="1" x14ac:dyDescent="0.2">
      <c r="DD142" s="1321"/>
      <c r="DE142" s="1321"/>
    </row>
    <row r="143" spans="108:109" ht="13.5" hidden="1" customHeight="1" x14ac:dyDescent="0.2">
      <c r="DD143" s="1321"/>
      <c r="DE143" s="1321"/>
    </row>
    <row r="144" spans="108:109" ht="13.5" hidden="1" customHeight="1" x14ac:dyDescent="0.2">
      <c r="DD144" s="1321"/>
      <c r="DE144" s="1321"/>
    </row>
    <row r="145" spans="108:109" ht="13.5" hidden="1" customHeight="1" x14ac:dyDescent="0.2">
      <c r="DD145" s="1321"/>
      <c r="DE145" s="1321"/>
    </row>
    <row r="146" spans="108:109" ht="13.5" hidden="1" customHeight="1" x14ac:dyDescent="0.2">
      <c r="DD146" s="1321"/>
      <c r="DE146" s="1321"/>
    </row>
    <row r="147" spans="108:109" ht="13.5" hidden="1" customHeight="1" x14ac:dyDescent="0.2">
      <c r="DD147" s="1321"/>
      <c r="DE147" s="1321"/>
    </row>
    <row r="148" spans="108:109" ht="13.5" hidden="1" customHeight="1" x14ac:dyDescent="0.2">
      <c r="DD148" s="1321"/>
      <c r="DE148" s="1321"/>
    </row>
    <row r="149" spans="108:109" ht="13.5" hidden="1" customHeight="1" x14ac:dyDescent="0.2">
      <c r="DD149" s="1321"/>
      <c r="DE149" s="1321"/>
    </row>
    <row r="150" spans="108:109" ht="13.5" hidden="1" customHeight="1" x14ac:dyDescent="0.2">
      <c r="DD150" s="1321"/>
      <c r="DE150" s="1321"/>
    </row>
    <row r="151" spans="108:109" ht="13.5" hidden="1" customHeight="1" x14ac:dyDescent="0.2">
      <c r="DD151" s="1321"/>
      <c r="DE151" s="1321"/>
    </row>
    <row r="152" spans="108:109" ht="13.5" hidden="1" customHeight="1" x14ac:dyDescent="0.2">
      <c r="DD152" s="1321"/>
      <c r="DE152" s="1321"/>
    </row>
    <row r="153" spans="108:109" ht="13.5" hidden="1" customHeight="1" x14ac:dyDescent="0.2">
      <c r="DD153" s="1321"/>
      <c r="DE153" s="1321"/>
    </row>
    <row r="154" spans="108:109" ht="13.5" hidden="1" customHeight="1" x14ac:dyDescent="0.2">
      <c r="DD154" s="1321"/>
      <c r="DE154" s="1321"/>
    </row>
    <row r="155" spans="108:109" ht="13.5" hidden="1" customHeight="1" x14ac:dyDescent="0.2">
      <c r="DD155" s="1321"/>
      <c r="DE155" s="1321"/>
    </row>
    <row r="156" spans="108:109" ht="13.5" hidden="1" customHeight="1" x14ac:dyDescent="0.2">
      <c r="DD156" s="1321"/>
      <c r="DE156" s="1321"/>
    </row>
    <row r="157" spans="108:109" ht="13.5" hidden="1" customHeight="1" x14ac:dyDescent="0.2">
      <c r="DD157" s="1321"/>
      <c r="DE157" s="1321"/>
    </row>
    <row r="158" spans="108:109" ht="13.5" hidden="1" customHeight="1" x14ac:dyDescent="0.2">
      <c r="DD158" s="1321"/>
      <c r="DE158" s="1321"/>
    </row>
    <row r="159" spans="108:109" ht="13.5" hidden="1" customHeight="1" x14ac:dyDescent="0.2">
      <c r="DD159" s="1321"/>
      <c r="DE159" s="1321"/>
    </row>
    <row r="160" spans="108:109" ht="13.5" hidden="1" customHeight="1" x14ac:dyDescent="0.2">
      <c r="DD160" s="1321"/>
      <c r="DE160" s="1321"/>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sER/ZLttzWnRU6bgfDLSqVQaH0+ZVarTrnWnuvxUgcD2TLt+7g/oHn4hvrgwYTtwXijq1uXrYbM94qfGObArw==" saltValue="P+5FJbC3GOzxPfiRVuJB4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103" zoomScale="80" zoomScaleNormal="80" zoomScaleSheetLayoutView="70"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9OCczVd8cgpiu3kumjhnSPu4jXAJ6s3ucjWSS0lWOSqTfugIIQ2EJkCF0IU6rV8uDBrjEMYvrHJaOEIYU77uYQ==" saltValue="d094mRphyftGjJeDATCC+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0" zoomScale="80" zoomScaleNormal="80" zoomScaleSheetLayoutView="55" workbookViewId="0"/>
  </sheetViews>
  <sheetFormatPr defaultColWidth="0" defaultRowHeight="13.5" customHeight="1" zeroHeight="1" x14ac:dyDescent="0.2"/>
  <cols>
    <col min="1" max="34" width="2.453125" style="291" customWidth="1"/>
    <col min="35" max="122" width="2.453125" style="290" customWidth="1"/>
    <col min="123" max="16384" width="2.4531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 x14ac:dyDescent="0.2">
      <c r="S2" s="290"/>
      <c r="AH2" s="290"/>
    </row>
    <row r="3" spans="2:34"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 x14ac:dyDescent="0.2"/>
    <row r="5" spans="2:34" ht="13" x14ac:dyDescent="0.2"/>
    <row r="6" spans="2:34" ht="13" x14ac:dyDescent="0.2"/>
    <row r="7" spans="2:34" ht="13" x14ac:dyDescent="0.2"/>
    <row r="8" spans="2:34" ht="13" x14ac:dyDescent="0.2"/>
    <row r="9" spans="2:34" ht="13" x14ac:dyDescent="0.2">
      <c r="AH9" s="290"/>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0"/>
    </row>
    <row r="18" spans="12:34" ht="13" x14ac:dyDescent="0.2"/>
    <row r="19" spans="12:34" ht="13" x14ac:dyDescent="0.2"/>
    <row r="20" spans="12:34" ht="13" x14ac:dyDescent="0.2">
      <c r="AH20" s="290"/>
    </row>
    <row r="21" spans="12:34" ht="13" x14ac:dyDescent="0.2">
      <c r="AH21" s="290"/>
    </row>
    <row r="22" spans="12:34" ht="13" x14ac:dyDescent="0.2"/>
    <row r="23" spans="12:34" ht="13" x14ac:dyDescent="0.2"/>
    <row r="24" spans="12:34" ht="13" x14ac:dyDescent="0.2">
      <c r="Q24" s="290"/>
    </row>
    <row r="25" spans="12:34" ht="13" x14ac:dyDescent="0.2"/>
    <row r="26" spans="12:34" ht="13" x14ac:dyDescent="0.2"/>
    <row r="27" spans="12:34" ht="13" x14ac:dyDescent="0.2"/>
    <row r="28" spans="12:34" ht="13" x14ac:dyDescent="0.2">
      <c r="O28" s="290"/>
      <c r="T28" s="290"/>
      <c r="AH28" s="290"/>
    </row>
    <row r="29" spans="12:34" ht="13" x14ac:dyDescent="0.2"/>
    <row r="30" spans="12:34" ht="13" x14ac:dyDescent="0.2"/>
    <row r="31" spans="12:34" ht="13" x14ac:dyDescent="0.2">
      <c r="Q31" s="290"/>
    </row>
    <row r="32" spans="12:34" ht="13" x14ac:dyDescent="0.2">
      <c r="L32" s="290"/>
    </row>
    <row r="33" spans="2:34" ht="13" x14ac:dyDescent="0.2">
      <c r="C33" s="290"/>
      <c r="E33" s="290"/>
      <c r="G33" s="290"/>
      <c r="I33" s="290"/>
      <c r="X33" s="290"/>
    </row>
    <row r="34" spans="2:34" ht="13" x14ac:dyDescent="0.2">
      <c r="B34" s="290"/>
      <c r="P34" s="290"/>
      <c r="R34" s="290"/>
      <c r="T34" s="290"/>
    </row>
    <row r="35" spans="2:34" ht="13" x14ac:dyDescent="0.2">
      <c r="D35" s="290"/>
      <c r="W35" s="290"/>
      <c r="AC35" s="290"/>
      <c r="AD35" s="290"/>
      <c r="AE35" s="290"/>
      <c r="AF35" s="290"/>
      <c r="AG35" s="290"/>
      <c r="AH35" s="290"/>
    </row>
    <row r="36" spans="2:34" ht="13" x14ac:dyDescent="0.2">
      <c r="H36" s="290"/>
      <c r="J36" s="290"/>
      <c r="K36" s="290"/>
      <c r="M36" s="290"/>
      <c r="Y36" s="290"/>
      <c r="Z36" s="290"/>
      <c r="AA36" s="290"/>
      <c r="AB36" s="290"/>
      <c r="AC36" s="290"/>
      <c r="AD36" s="290"/>
      <c r="AE36" s="290"/>
      <c r="AF36" s="290"/>
      <c r="AG36" s="290"/>
      <c r="AH36" s="290"/>
    </row>
    <row r="37" spans="2:34" ht="13" x14ac:dyDescent="0.2">
      <c r="AH37" s="290"/>
    </row>
    <row r="38" spans="2:34" ht="13" x14ac:dyDescent="0.2">
      <c r="AG38" s="290"/>
      <c r="AH38" s="290"/>
    </row>
    <row r="39" spans="2:34" ht="13" x14ac:dyDescent="0.2"/>
    <row r="40" spans="2:34" ht="13" x14ac:dyDescent="0.2">
      <c r="X40" s="290"/>
    </row>
    <row r="41" spans="2:34" ht="13" x14ac:dyDescent="0.2">
      <c r="R41" s="290"/>
    </row>
    <row r="42" spans="2:34" ht="13" x14ac:dyDescent="0.2">
      <c r="W42" s="290"/>
    </row>
    <row r="43" spans="2:34" ht="13" x14ac:dyDescent="0.2">
      <c r="Y43" s="290"/>
      <c r="Z43" s="290"/>
      <c r="AA43" s="290"/>
      <c r="AB43" s="290"/>
      <c r="AC43" s="290"/>
      <c r="AD43" s="290"/>
      <c r="AE43" s="290"/>
      <c r="AF43" s="290"/>
      <c r="AG43" s="290"/>
      <c r="AH43" s="290"/>
    </row>
    <row r="44" spans="2:34" ht="13" x14ac:dyDescent="0.2">
      <c r="AH44" s="290"/>
    </row>
    <row r="45" spans="2:34" ht="13" x14ac:dyDescent="0.2">
      <c r="X45" s="290"/>
    </row>
    <row r="46" spans="2:34" ht="13" x14ac:dyDescent="0.2"/>
    <row r="47" spans="2:34" ht="13" x14ac:dyDescent="0.2"/>
    <row r="48" spans="2:34" ht="13" x14ac:dyDescent="0.2">
      <c r="W48" s="290"/>
      <c r="Y48" s="290"/>
      <c r="Z48" s="290"/>
      <c r="AA48" s="290"/>
      <c r="AB48" s="290"/>
      <c r="AC48" s="290"/>
      <c r="AD48" s="290"/>
      <c r="AE48" s="290"/>
      <c r="AF48" s="290"/>
      <c r="AG48" s="290"/>
      <c r="AH48" s="290"/>
    </row>
    <row r="49" spans="28:34" ht="13" x14ac:dyDescent="0.2"/>
    <row r="50" spans="28:34" ht="13" x14ac:dyDescent="0.2">
      <c r="AE50" s="290"/>
      <c r="AF50" s="290"/>
      <c r="AG50" s="290"/>
      <c r="AH50" s="290"/>
    </row>
    <row r="51" spans="28:34" ht="13" x14ac:dyDescent="0.2">
      <c r="AC51" s="290"/>
      <c r="AD51" s="290"/>
      <c r="AE51" s="290"/>
      <c r="AF51" s="290"/>
      <c r="AG51" s="290"/>
      <c r="AH51" s="290"/>
    </row>
    <row r="52" spans="28:34" ht="13" x14ac:dyDescent="0.2"/>
    <row r="53" spans="28:34" ht="13" x14ac:dyDescent="0.2">
      <c r="AF53" s="290"/>
      <c r="AG53" s="290"/>
      <c r="AH53" s="290"/>
    </row>
    <row r="54" spans="28:34" ht="13" x14ac:dyDescent="0.2">
      <c r="AH54" s="290"/>
    </row>
    <row r="55" spans="28:34" ht="13" x14ac:dyDescent="0.2"/>
    <row r="56" spans="28:34" ht="13" x14ac:dyDescent="0.2">
      <c r="AB56" s="290"/>
      <c r="AC56" s="290"/>
      <c r="AD56" s="290"/>
      <c r="AE56" s="290"/>
      <c r="AF56" s="290"/>
      <c r="AG56" s="290"/>
      <c r="AH56" s="290"/>
    </row>
    <row r="57" spans="28:34" ht="13" x14ac:dyDescent="0.2">
      <c r="AH57" s="290"/>
    </row>
    <row r="58" spans="28:34" ht="13" x14ac:dyDescent="0.2">
      <c r="AH58" s="290"/>
    </row>
    <row r="59" spans="28:34" ht="13" x14ac:dyDescent="0.2">
      <c r="AG59" s="290"/>
      <c r="AH59" s="290"/>
    </row>
    <row r="60" spans="28:34" ht="13" x14ac:dyDescent="0.2"/>
    <row r="61" spans="28:34" ht="13" x14ac:dyDescent="0.2"/>
    <row r="62" spans="28:34" ht="13" x14ac:dyDescent="0.2"/>
    <row r="63" spans="28:34" ht="13" x14ac:dyDescent="0.2">
      <c r="AH63" s="290"/>
    </row>
    <row r="64" spans="28:34" ht="13" x14ac:dyDescent="0.2">
      <c r="AG64" s="290"/>
      <c r="AH64" s="290"/>
    </row>
    <row r="65" spans="28:34" ht="13" x14ac:dyDescent="0.2"/>
    <row r="66" spans="28:34" ht="13" x14ac:dyDescent="0.2"/>
    <row r="67" spans="28:34" ht="13" x14ac:dyDescent="0.2"/>
    <row r="68" spans="28:34" ht="13" x14ac:dyDescent="0.2">
      <c r="AB68" s="290"/>
      <c r="AC68" s="290"/>
      <c r="AD68" s="290"/>
      <c r="AE68" s="290"/>
      <c r="AF68" s="290"/>
      <c r="AG68" s="290"/>
      <c r="AH68" s="290"/>
    </row>
    <row r="69" spans="28:34" ht="13" x14ac:dyDescent="0.2">
      <c r="AF69" s="290"/>
      <c r="AG69" s="290"/>
      <c r="AH69" s="290"/>
    </row>
    <row r="70" spans="28:34" ht="13" x14ac:dyDescent="0.2"/>
    <row r="71" spans="28:34" ht="13" x14ac:dyDescent="0.2"/>
    <row r="72" spans="28:34" ht="13" x14ac:dyDescent="0.2"/>
    <row r="73" spans="28:34" ht="13" x14ac:dyDescent="0.2"/>
    <row r="74" spans="28:34" ht="13" x14ac:dyDescent="0.2"/>
    <row r="75" spans="28:34" ht="13" x14ac:dyDescent="0.2">
      <c r="AH75" s="290"/>
    </row>
    <row r="76" spans="28:34" ht="13" x14ac:dyDescent="0.2">
      <c r="AF76" s="290"/>
      <c r="AG76" s="290"/>
      <c r="AH76" s="290"/>
    </row>
    <row r="77" spans="28:34" ht="13" x14ac:dyDescent="0.2">
      <c r="AG77" s="290"/>
      <c r="AH77" s="290"/>
    </row>
    <row r="78" spans="28:34" ht="13" x14ac:dyDescent="0.2"/>
    <row r="79" spans="28:34" ht="13" x14ac:dyDescent="0.2"/>
    <row r="80" spans="28:34" ht="13" x14ac:dyDescent="0.2"/>
    <row r="81" spans="25:34" ht="13" x14ac:dyDescent="0.2"/>
    <row r="82" spans="25:34" ht="13" x14ac:dyDescent="0.2">
      <c r="Y82" s="290"/>
    </row>
    <row r="83" spans="25:34" ht="13" x14ac:dyDescent="0.2">
      <c r="Y83" s="290"/>
      <c r="Z83" s="290"/>
      <c r="AA83" s="290"/>
      <c r="AB83" s="290"/>
      <c r="AC83" s="290"/>
      <c r="AD83" s="290"/>
      <c r="AE83" s="290"/>
      <c r="AF83" s="290"/>
      <c r="AG83" s="290"/>
      <c r="AH83" s="290"/>
    </row>
    <row r="84" spans="25:34" ht="13" x14ac:dyDescent="0.2"/>
    <row r="85" spans="25:34" ht="13" x14ac:dyDescent="0.2"/>
    <row r="86" spans="25:34" ht="13" x14ac:dyDescent="0.2"/>
    <row r="87" spans="25:34" ht="13" x14ac:dyDescent="0.2"/>
    <row r="88" spans="25:34" ht="13" x14ac:dyDescent="0.2">
      <c r="AH88" s="29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Sh2SKLUuqVWnPcnFvxjyXfqwN22Vii2OanwC459+lh6UJi+b0htFwHHGclcynijCxriFuhaC19mT3SADtqeaog==" saltValue="i9KzD1GckFHY+LyrQ5Ns/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9" customWidth="1"/>
    <col min="2" max="8" width="13.36328125" style="149" customWidth="1"/>
    <col min="9" max="16384" width="11.08984375" style="149"/>
  </cols>
  <sheetData>
    <row r="1" spans="1:8" x14ac:dyDescent="0.2">
      <c r="A1" s="143"/>
      <c r="B1" s="144"/>
      <c r="C1" s="145"/>
      <c r="D1" s="146"/>
      <c r="E1" s="147"/>
      <c r="F1" s="147"/>
      <c r="G1" s="147"/>
      <c r="H1" s="148"/>
    </row>
    <row r="2" spans="1:8" x14ac:dyDescent="0.2">
      <c r="A2" s="150"/>
      <c r="B2" s="151"/>
      <c r="C2" s="152"/>
      <c r="D2" s="153" t="s">
        <v>52</v>
      </c>
      <c r="E2" s="154"/>
      <c r="F2" s="155" t="s">
        <v>549</v>
      </c>
      <c r="G2" s="156"/>
      <c r="H2" s="157"/>
    </row>
    <row r="3" spans="1:8" x14ac:dyDescent="0.2">
      <c r="A3" s="153" t="s">
        <v>542</v>
      </c>
      <c r="B3" s="158"/>
      <c r="C3" s="159"/>
      <c r="D3" s="160">
        <v>55514</v>
      </c>
      <c r="E3" s="161"/>
      <c r="F3" s="162">
        <v>53572</v>
      </c>
      <c r="G3" s="163"/>
      <c r="H3" s="164"/>
    </row>
    <row r="4" spans="1:8" x14ac:dyDescent="0.2">
      <c r="A4" s="165"/>
      <c r="B4" s="166"/>
      <c r="C4" s="167"/>
      <c r="D4" s="168">
        <v>25517</v>
      </c>
      <c r="E4" s="169"/>
      <c r="F4" s="170">
        <v>25259</v>
      </c>
      <c r="G4" s="171"/>
      <c r="H4" s="172"/>
    </row>
    <row r="5" spans="1:8" x14ac:dyDescent="0.2">
      <c r="A5" s="153" t="s">
        <v>544</v>
      </c>
      <c r="B5" s="158"/>
      <c r="C5" s="159"/>
      <c r="D5" s="160">
        <v>52148</v>
      </c>
      <c r="E5" s="161"/>
      <c r="F5" s="162">
        <v>51898</v>
      </c>
      <c r="G5" s="163"/>
      <c r="H5" s="164"/>
    </row>
    <row r="6" spans="1:8" x14ac:dyDescent="0.2">
      <c r="A6" s="165"/>
      <c r="B6" s="166"/>
      <c r="C6" s="167"/>
      <c r="D6" s="168">
        <v>25230</v>
      </c>
      <c r="E6" s="169"/>
      <c r="F6" s="170">
        <v>25986</v>
      </c>
      <c r="G6" s="171"/>
      <c r="H6" s="172"/>
    </row>
    <row r="7" spans="1:8" x14ac:dyDescent="0.2">
      <c r="A7" s="153" t="s">
        <v>545</v>
      </c>
      <c r="B7" s="158"/>
      <c r="C7" s="159"/>
      <c r="D7" s="160">
        <v>59121</v>
      </c>
      <c r="E7" s="161"/>
      <c r="F7" s="162">
        <v>51684</v>
      </c>
      <c r="G7" s="163"/>
      <c r="H7" s="164"/>
    </row>
    <row r="8" spans="1:8" x14ac:dyDescent="0.2">
      <c r="A8" s="165"/>
      <c r="B8" s="166"/>
      <c r="C8" s="167"/>
      <c r="D8" s="168">
        <v>31112</v>
      </c>
      <c r="E8" s="169"/>
      <c r="F8" s="170">
        <v>26671</v>
      </c>
      <c r="G8" s="171"/>
      <c r="H8" s="172"/>
    </row>
    <row r="9" spans="1:8" x14ac:dyDescent="0.2">
      <c r="A9" s="153" t="s">
        <v>546</v>
      </c>
      <c r="B9" s="158"/>
      <c r="C9" s="159"/>
      <c r="D9" s="160">
        <v>59757</v>
      </c>
      <c r="E9" s="161"/>
      <c r="F9" s="162">
        <v>52897</v>
      </c>
      <c r="G9" s="163"/>
      <c r="H9" s="164"/>
    </row>
    <row r="10" spans="1:8" x14ac:dyDescent="0.2">
      <c r="A10" s="165"/>
      <c r="B10" s="166"/>
      <c r="C10" s="167"/>
      <c r="D10" s="168">
        <v>30976</v>
      </c>
      <c r="E10" s="169"/>
      <c r="F10" s="170">
        <v>27013</v>
      </c>
      <c r="G10" s="171"/>
      <c r="H10" s="172"/>
    </row>
    <row r="11" spans="1:8" x14ac:dyDescent="0.2">
      <c r="A11" s="153" t="s">
        <v>547</v>
      </c>
      <c r="B11" s="158"/>
      <c r="C11" s="159"/>
      <c r="D11" s="160">
        <v>56727</v>
      </c>
      <c r="E11" s="161"/>
      <c r="F11" s="162">
        <v>54945</v>
      </c>
      <c r="G11" s="163"/>
      <c r="H11" s="164"/>
    </row>
    <row r="12" spans="1:8" x14ac:dyDescent="0.2">
      <c r="A12" s="165"/>
      <c r="B12" s="166"/>
      <c r="C12" s="173"/>
      <c r="D12" s="168">
        <v>31208</v>
      </c>
      <c r="E12" s="169"/>
      <c r="F12" s="170">
        <v>29293</v>
      </c>
      <c r="G12" s="171"/>
      <c r="H12" s="172"/>
    </row>
    <row r="13" spans="1:8" x14ac:dyDescent="0.2">
      <c r="A13" s="153"/>
      <c r="B13" s="158"/>
      <c r="C13" s="174"/>
      <c r="D13" s="175">
        <v>56653</v>
      </c>
      <c r="E13" s="176"/>
      <c r="F13" s="177">
        <v>52999</v>
      </c>
      <c r="G13" s="178"/>
      <c r="H13" s="164"/>
    </row>
    <row r="14" spans="1:8" x14ac:dyDescent="0.2">
      <c r="A14" s="165"/>
      <c r="B14" s="166"/>
      <c r="C14" s="167"/>
      <c r="D14" s="168">
        <v>28809</v>
      </c>
      <c r="E14" s="169"/>
      <c r="F14" s="170">
        <v>26844</v>
      </c>
      <c r="G14" s="171"/>
      <c r="H14" s="172"/>
    </row>
    <row r="17" spans="1:11" x14ac:dyDescent="0.2">
      <c r="A17" s="149" t="s">
        <v>53</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54</v>
      </c>
      <c r="B19" s="179">
        <f>ROUND(VALUE(SUBSTITUTE(実質収支比率等に係る経年分析!F$48,"▲","-")),2)</f>
        <v>0.41</v>
      </c>
      <c r="C19" s="179">
        <f>ROUND(VALUE(SUBSTITUTE(実質収支比率等に係る経年分析!G$48,"▲","-")),2)</f>
        <v>0.33</v>
      </c>
      <c r="D19" s="179">
        <f>ROUND(VALUE(SUBSTITUTE(実質収支比率等に係る経年分析!H$48,"▲","-")),2)</f>
        <v>0.24</v>
      </c>
      <c r="E19" s="179">
        <f>ROUND(VALUE(SUBSTITUTE(実質収支比率等に係る経年分析!I$48,"▲","-")),2)</f>
        <v>0.61</v>
      </c>
      <c r="F19" s="179">
        <f>ROUND(VALUE(SUBSTITUTE(実質収支比率等に係る経年分析!J$48,"▲","-")),2)</f>
        <v>0.46</v>
      </c>
    </row>
    <row r="20" spans="1:11" x14ac:dyDescent="0.2">
      <c r="A20" s="179" t="s">
        <v>55</v>
      </c>
      <c r="B20" s="179">
        <f>ROUND(VALUE(SUBSTITUTE(実質収支比率等に係る経年分析!F$47,"▲","-")),2)</f>
        <v>2.89</v>
      </c>
      <c r="C20" s="179">
        <f>ROUND(VALUE(SUBSTITUTE(実質収支比率等に係る経年分析!G$47,"▲","-")),2)</f>
        <v>3.35</v>
      </c>
      <c r="D20" s="179">
        <f>ROUND(VALUE(SUBSTITUTE(実質収支比率等に係る経年分析!H$47,"▲","-")),2)</f>
        <v>3.35</v>
      </c>
      <c r="E20" s="179">
        <f>ROUND(VALUE(SUBSTITUTE(実質収支比率等に係る経年分析!I$47,"▲","-")),2)</f>
        <v>2.95</v>
      </c>
      <c r="F20" s="179">
        <f>ROUND(VALUE(SUBSTITUTE(実質収支比率等に係る経年分析!J$47,"▲","-")),2)</f>
        <v>2.94</v>
      </c>
    </row>
    <row r="21" spans="1:11" x14ac:dyDescent="0.2">
      <c r="A21" s="179" t="s">
        <v>56</v>
      </c>
      <c r="B21" s="179">
        <f>IF(ISNUMBER(VALUE(SUBSTITUTE(実質収支比率等に係る経年分析!F$49,"▲","-"))),ROUND(VALUE(SUBSTITUTE(実質収支比率等に係る経年分析!F$49,"▲","-")),2),NA())</f>
        <v>0.41</v>
      </c>
      <c r="C21" s="179">
        <f>IF(ISNUMBER(VALUE(SUBSTITUTE(実質収支比率等に係る経年分析!G$49,"▲","-"))),ROUND(VALUE(SUBSTITUTE(実質収支比率等に係る経年分析!G$49,"▲","-")),2),NA())</f>
        <v>0.4</v>
      </c>
      <c r="D21" s="179">
        <f>IF(ISNUMBER(VALUE(SUBSTITUTE(実質収支比率等に係る経年分析!H$49,"▲","-"))),ROUND(VALUE(SUBSTITUTE(実質収支比率等に係る経年分析!H$49,"▲","-")),2),NA())</f>
        <v>-0.08</v>
      </c>
      <c r="E21" s="179">
        <f>IF(ISNUMBER(VALUE(SUBSTITUTE(実質収支比率等に係る経年分析!I$49,"▲","-"))),ROUND(VALUE(SUBSTITUTE(実質収支比率等に係る経年分析!I$49,"▲","-")),2),NA())</f>
        <v>0.4</v>
      </c>
      <c r="F21" s="179">
        <f>IF(ISNUMBER(VALUE(SUBSTITUTE(実質収支比率等に係る経年分析!J$49,"▲","-"))),ROUND(VALUE(SUBSTITUTE(実質収支比率等に係る経年分析!J$49,"▲","-")),2),NA())</f>
        <v>-0.14000000000000001</v>
      </c>
    </row>
    <row r="24" spans="1:11" x14ac:dyDescent="0.2">
      <c r="A24" s="149" t="s">
        <v>57</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1.19</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0.99</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1.07</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1.04</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0.57999999999999996</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一般会計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0.41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0.32</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0.23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0.38</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0.46</v>
      </c>
    </row>
    <row r="30" spans="1:11" x14ac:dyDescent="0.2">
      <c r="A30" s="180" t="str">
        <f>IF(連結実質赤字比率に係る赤字・黒字の構成分析!C$40="",NA(),連結実質赤字比率に係る赤字・黒字の構成分析!C$40)</f>
        <v>介護保険事業費</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0.54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0.28000000000000003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0.61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0.93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0.47</v>
      </c>
    </row>
    <row r="31" spans="1:11" x14ac:dyDescent="0.2">
      <c r="A31" s="180" t="str">
        <f>IF(連結実質赤字比率に係る赤字・黒字の構成分析!C$39="",NA(),連結実質赤字比率に係る赤字・黒字の構成分析!C$39)</f>
        <v>高速鉄道事業会計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0.39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1.06</v>
      </c>
    </row>
    <row r="32" spans="1:11" x14ac:dyDescent="0.2">
      <c r="A32" s="180" t="str">
        <f>IF(連結実質赤字比率に係る赤字・黒字の構成分析!C$38="",NA(),連結実質赤字比率に係る赤字・黒字の構成分析!C$38)</f>
        <v>水道事業会計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4.8899999999999997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4.49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4.3099999999999996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3.29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3.61</v>
      </c>
    </row>
    <row r="33" spans="1:16" x14ac:dyDescent="0.2">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7.08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6.65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6.63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5.99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6.12</v>
      </c>
    </row>
    <row r="34" spans="1:16" x14ac:dyDescent="0.2">
      <c r="A34" s="180" t="str">
        <f>IF(連結実質赤字比率に係る赤字・黒字の構成分析!C$36="",NA(),連結実質赤字比率に係る赤字・黒字の構成分析!C$36)</f>
        <v>港湾事業会計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2.2200000000000002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3.64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3.68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3.25</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7.94</v>
      </c>
    </row>
    <row r="35" spans="1:16" x14ac:dyDescent="0.2">
      <c r="A35" s="180" t="str">
        <f>IF(連結実質赤字比率に係る赤字・黒字の構成分析!C$35="",NA(),連結実質赤字比率に係る赤字・黒字の構成分析!C$35)</f>
        <v>新都市整備事業会計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32.99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30.08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28.42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25.74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25.98</v>
      </c>
    </row>
    <row r="36" spans="1:16" x14ac:dyDescent="0.2">
      <c r="A36" s="180" t="str">
        <f>IF(連結実質赤字比率に係る赤字・黒字の構成分析!C$34="",NA(),連結実質赤字比率に係る赤字・黒字の構成分析!C$34)</f>
        <v>自動車事業会計</v>
      </c>
      <c r="B36" s="180">
        <f>IF(ROUND(VALUE(SUBSTITUTE(連結実質赤字比率に係る赤字・黒字の構成分析!F$34,"▲", "-")), 2) &lt; 0, ABS(ROUND(VALUE(SUBSTITUTE(連結実質赤字比率に係る赤字・黒字の構成分析!F$34,"▲", "-")), 2)), NA())</f>
        <v>0.31</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0.41</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0.41</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0.39</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0.41</v>
      </c>
      <c r="K36" s="180" t="e">
        <f>IF(ROUND(VALUE(SUBSTITUTE(連結実質赤字比率に係る赤字・黒字の構成分析!J$34,"▲", "-")), 2) &gt;= 0, ABS(ROUND(VALUE(SUBSTITUTE(連結実質赤字比率に係る赤字・黒字の構成分析!J$34,"▲", "-")), 2)), NA())</f>
        <v>#N/A</v>
      </c>
    </row>
    <row r="39" spans="1:16" x14ac:dyDescent="0.2">
      <c r="A39" s="149" t="s">
        <v>60</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90161</v>
      </c>
      <c r="E42" s="181"/>
      <c r="F42" s="181"/>
      <c r="G42" s="181">
        <f>'実質公債費比率（分子）の構造'!L$52</f>
        <v>95681</v>
      </c>
      <c r="H42" s="181"/>
      <c r="I42" s="181"/>
      <c r="J42" s="181">
        <f>'実質公債費比率（分子）の構造'!M$52</f>
        <v>92522</v>
      </c>
      <c r="K42" s="181"/>
      <c r="L42" s="181"/>
      <c r="M42" s="181">
        <f>'実質公債費比率（分子）の構造'!N$52</f>
        <v>91085</v>
      </c>
      <c r="N42" s="181"/>
      <c r="O42" s="181"/>
      <c r="P42" s="181">
        <f>'実質公債費比率（分子）の構造'!O$52</f>
        <v>91358</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1945</v>
      </c>
      <c r="C44" s="181"/>
      <c r="D44" s="181"/>
      <c r="E44" s="181">
        <f>'実質公債費比率（分子）の構造'!L$50</f>
        <v>1749</v>
      </c>
      <c r="F44" s="181"/>
      <c r="G44" s="181"/>
      <c r="H44" s="181">
        <f>'実質公債費比率（分子）の構造'!M$50</f>
        <v>1263</v>
      </c>
      <c r="I44" s="181"/>
      <c r="J44" s="181"/>
      <c r="K44" s="181">
        <f>'実質公債費比率（分子）の構造'!N$50</f>
        <v>1033</v>
      </c>
      <c r="L44" s="181"/>
      <c r="M44" s="181"/>
      <c r="N44" s="181">
        <f>'実質公債費比率（分子）の構造'!O$50</f>
        <v>599</v>
      </c>
      <c r="O44" s="181"/>
      <c r="P44" s="181"/>
    </row>
    <row r="45" spans="1:16" x14ac:dyDescent="0.2">
      <c r="A45" s="181" t="s">
        <v>66</v>
      </c>
      <c r="B45" s="181">
        <f>'実質公債費比率（分子）の構造'!K$49</f>
        <v>1046</v>
      </c>
      <c r="C45" s="181"/>
      <c r="D45" s="181"/>
      <c r="E45" s="181">
        <f>'実質公債費比率（分子）の構造'!L$49</f>
        <v>858</v>
      </c>
      <c r="F45" s="181"/>
      <c r="G45" s="181"/>
      <c r="H45" s="181">
        <f>'実質公債費比率（分子）の構造'!M$49</f>
        <v>301</v>
      </c>
      <c r="I45" s="181"/>
      <c r="J45" s="181"/>
      <c r="K45" s="181">
        <f>'実質公債費比率（分子）の構造'!N$49</f>
        <v>234</v>
      </c>
      <c r="L45" s="181"/>
      <c r="M45" s="181"/>
      <c r="N45" s="181">
        <f>'実質公債費比率（分子）の構造'!O$49</f>
        <v>234</v>
      </c>
      <c r="O45" s="181"/>
      <c r="P45" s="181"/>
    </row>
    <row r="46" spans="1:16" x14ac:dyDescent="0.2">
      <c r="A46" s="181" t="s">
        <v>67</v>
      </c>
      <c r="B46" s="181">
        <f>'実質公債費比率（分子）の構造'!K$48</f>
        <v>17447</v>
      </c>
      <c r="C46" s="181"/>
      <c r="D46" s="181"/>
      <c r="E46" s="181">
        <f>'実質公債費比率（分子）の構造'!L$48</f>
        <v>21769</v>
      </c>
      <c r="F46" s="181"/>
      <c r="G46" s="181"/>
      <c r="H46" s="181">
        <f>'実質公債費比率（分子）の構造'!M$48</f>
        <v>20375</v>
      </c>
      <c r="I46" s="181"/>
      <c r="J46" s="181"/>
      <c r="K46" s="181">
        <f>'実質公債費比率（分子）の構造'!N$48</f>
        <v>20752</v>
      </c>
      <c r="L46" s="181"/>
      <c r="M46" s="181"/>
      <c r="N46" s="181">
        <f>'実質公債費比率（分子）の構造'!O$48</f>
        <v>16106</v>
      </c>
      <c r="O46" s="181"/>
      <c r="P46" s="181"/>
    </row>
    <row r="47" spans="1:16" x14ac:dyDescent="0.2">
      <c r="A47" s="181" t="s">
        <v>68</v>
      </c>
      <c r="B47" s="181">
        <f>'実質公債費比率（分子）の構造'!K$47</f>
        <v>36760</v>
      </c>
      <c r="C47" s="181"/>
      <c r="D47" s="181"/>
      <c r="E47" s="181">
        <f>'実質公債費比率（分子）の構造'!L$47</f>
        <v>38279</v>
      </c>
      <c r="F47" s="181"/>
      <c r="G47" s="181"/>
      <c r="H47" s="181">
        <f>'実質公債費比率（分子）の構造'!M$47</f>
        <v>39169</v>
      </c>
      <c r="I47" s="181"/>
      <c r="J47" s="181"/>
      <c r="K47" s="181">
        <f>'実質公債費比率（分子）の構造'!N$47</f>
        <v>40483</v>
      </c>
      <c r="L47" s="181"/>
      <c r="M47" s="181"/>
      <c r="N47" s="181">
        <f>'実質公債費比率（分子）の構造'!O$47</f>
        <v>41708</v>
      </c>
      <c r="O47" s="181"/>
      <c r="P47" s="181"/>
    </row>
    <row r="48" spans="1:16" x14ac:dyDescent="0.2">
      <c r="A48" s="181" t="s">
        <v>69</v>
      </c>
      <c r="B48" s="181">
        <f>'実質公債費比率（分子）の構造'!K$46</f>
        <v>656</v>
      </c>
      <c r="C48" s="181"/>
      <c r="D48" s="181"/>
      <c r="E48" s="181">
        <f>'実質公債費比率（分子）の構造'!L$46</f>
        <v>148</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56821</v>
      </c>
      <c r="C49" s="181"/>
      <c r="D49" s="181"/>
      <c r="E49" s="181">
        <f>'実質公債費比率（分子）の構造'!L$45</f>
        <v>55199</v>
      </c>
      <c r="F49" s="181"/>
      <c r="G49" s="181"/>
      <c r="H49" s="181">
        <f>'実質公債費比率（分子）の構造'!M$45</f>
        <v>55919</v>
      </c>
      <c r="I49" s="181"/>
      <c r="J49" s="181"/>
      <c r="K49" s="181">
        <f>'実質公債費比率（分子）の構造'!N$45</f>
        <v>49469</v>
      </c>
      <c r="L49" s="181"/>
      <c r="M49" s="181"/>
      <c r="N49" s="181">
        <f>'実質公債費比率（分子）の構造'!O$45</f>
        <v>48267</v>
      </c>
      <c r="O49" s="181"/>
      <c r="P49" s="181"/>
    </row>
    <row r="50" spans="1:16" x14ac:dyDescent="0.2">
      <c r="A50" s="181" t="s">
        <v>71</v>
      </c>
      <c r="B50" s="181" t="e">
        <f>NA()</f>
        <v>#N/A</v>
      </c>
      <c r="C50" s="181">
        <f>IF(ISNUMBER('実質公債費比率（分子）の構造'!K$53),'実質公債費比率（分子）の構造'!K$53,NA())</f>
        <v>24514</v>
      </c>
      <c r="D50" s="181" t="e">
        <f>NA()</f>
        <v>#N/A</v>
      </c>
      <c r="E50" s="181" t="e">
        <f>NA()</f>
        <v>#N/A</v>
      </c>
      <c r="F50" s="181">
        <f>IF(ISNUMBER('実質公債費比率（分子）の構造'!L$53),'実質公債費比率（分子）の構造'!L$53,NA())</f>
        <v>22321</v>
      </c>
      <c r="G50" s="181" t="e">
        <f>NA()</f>
        <v>#N/A</v>
      </c>
      <c r="H50" s="181" t="e">
        <f>NA()</f>
        <v>#N/A</v>
      </c>
      <c r="I50" s="181">
        <f>IF(ISNUMBER('実質公債費比率（分子）の構造'!M$53),'実質公債費比率（分子）の構造'!M$53,NA())</f>
        <v>24505</v>
      </c>
      <c r="J50" s="181" t="e">
        <f>NA()</f>
        <v>#N/A</v>
      </c>
      <c r="K50" s="181" t="e">
        <f>NA()</f>
        <v>#N/A</v>
      </c>
      <c r="L50" s="181">
        <f>IF(ISNUMBER('実質公債費比率（分子）の構造'!N$53),'実質公債費比率（分子）の構造'!N$53,NA())</f>
        <v>20886</v>
      </c>
      <c r="M50" s="181" t="e">
        <f>NA()</f>
        <v>#N/A</v>
      </c>
      <c r="N50" s="181" t="e">
        <f>NA()</f>
        <v>#N/A</v>
      </c>
      <c r="O50" s="181">
        <f>IF(ISNUMBER('実質公債費比率（分子）の構造'!O$53),'実質公債費比率（分子）の構造'!O$53,NA())</f>
        <v>15556</v>
      </c>
      <c r="P50" s="181" t="e">
        <f>NA()</f>
        <v>#N/A</v>
      </c>
    </row>
    <row r="53" spans="1:16" x14ac:dyDescent="0.2">
      <c r="A53" s="149" t="s">
        <v>72</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747341</v>
      </c>
      <c r="E56" s="180"/>
      <c r="F56" s="180"/>
      <c r="G56" s="180">
        <f>'将来負担比率（分子）の構造'!J$52</f>
        <v>749066</v>
      </c>
      <c r="H56" s="180"/>
      <c r="I56" s="180"/>
      <c r="J56" s="180">
        <f>'将来負担比率（分子）の構造'!K$52</f>
        <v>748640</v>
      </c>
      <c r="K56" s="180"/>
      <c r="L56" s="180"/>
      <c r="M56" s="180">
        <f>'将来負担比率（分子）の構造'!L$52</f>
        <v>763524</v>
      </c>
      <c r="N56" s="180"/>
      <c r="O56" s="180"/>
      <c r="P56" s="180">
        <f>'将来負担比率（分子）の構造'!M$52</f>
        <v>775260</v>
      </c>
    </row>
    <row r="57" spans="1:16" x14ac:dyDescent="0.2">
      <c r="A57" s="180" t="s">
        <v>42</v>
      </c>
      <c r="B57" s="180"/>
      <c r="C57" s="180"/>
      <c r="D57" s="180">
        <f>'将来負担比率（分子）の構造'!I$51</f>
        <v>244838</v>
      </c>
      <c r="E57" s="180"/>
      <c r="F57" s="180"/>
      <c r="G57" s="180">
        <f>'将来負担比率（分子）の構造'!J$51</f>
        <v>232175</v>
      </c>
      <c r="H57" s="180"/>
      <c r="I57" s="180"/>
      <c r="J57" s="180">
        <f>'将来負担比率（分子）の構造'!K$51</f>
        <v>224070</v>
      </c>
      <c r="K57" s="180"/>
      <c r="L57" s="180"/>
      <c r="M57" s="180">
        <f>'将来負担比率（分子）の構造'!L$51</f>
        <v>218696</v>
      </c>
      <c r="N57" s="180"/>
      <c r="O57" s="180"/>
      <c r="P57" s="180">
        <f>'将来負担比率（分子）の構造'!M$51</f>
        <v>208380</v>
      </c>
    </row>
    <row r="58" spans="1:16" x14ac:dyDescent="0.2">
      <c r="A58" s="180" t="s">
        <v>41</v>
      </c>
      <c r="B58" s="180"/>
      <c r="C58" s="180"/>
      <c r="D58" s="180">
        <f>'将来負担比率（分子）の構造'!I$50</f>
        <v>258654</v>
      </c>
      <c r="E58" s="180"/>
      <c r="F58" s="180"/>
      <c r="G58" s="180">
        <f>'将来負担比率（分子）の構造'!J$50</f>
        <v>264863</v>
      </c>
      <c r="H58" s="180"/>
      <c r="I58" s="180"/>
      <c r="J58" s="180">
        <f>'将来負担比率（分子）の構造'!K$50</f>
        <v>267838</v>
      </c>
      <c r="K58" s="180"/>
      <c r="L58" s="180"/>
      <c r="M58" s="180">
        <f>'将来負担比率（分子）の構造'!L$50</f>
        <v>281632</v>
      </c>
      <c r="N58" s="180"/>
      <c r="O58" s="180"/>
      <c r="P58" s="180">
        <f>'将来負担比率（分子）の構造'!M$50</f>
        <v>299089</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f>'将来負担比率（分子）の構造'!I$46</f>
        <v>2445</v>
      </c>
      <c r="C61" s="180"/>
      <c r="D61" s="180"/>
      <c r="E61" s="180">
        <f>'将来負担比率（分子）の構造'!J$46</f>
        <v>2142</v>
      </c>
      <c r="F61" s="180"/>
      <c r="G61" s="180"/>
      <c r="H61" s="180">
        <f>'将来負担比率（分子）の構造'!K$46</f>
        <v>1582</v>
      </c>
      <c r="I61" s="180"/>
      <c r="J61" s="180"/>
      <c r="K61" s="180">
        <f>'将来負担比率（分子）の構造'!L$46</f>
        <v>1016</v>
      </c>
      <c r="L61" s="180"/>
      <c r="M61" s="180"/>
      <c r="N61" s="180">
        <f>'将来負担比率（分子）の構造'!M$46</f>
        <v>7032</v>
      </c>
      <c r="O61" s="180"/>
      <c r="P61" s="180"/>
    </row>
    <row r="62" spans="1:16" x14ac:dyDescent="0.2">
      <c r="A62" s="180" t="s">
        <v>35</v>
      </c>
      <c r="B62" s="180">
        <f>'将来負担比率（分子）の構造'!I$45</f>
        <v>103299</v>
      </c>
      <c r="C62" s="180"/>
      <c r="D62" s="180"/>
      <c r="E62" s="180">
        <f>'将来負担比率（分子）の構造'!J$45</f>
        <v>95839</v>
      </c>
      <c r="F62" s="180"/>
      <c r="G62" s="180"/>
      <c r="H62" s="180">
        <f>'将来負担比率（分子）の構造'!K$45</f>
        <v>95086</v>
      </c>
      <c r="I62" s="180"/>
      <c r="J62" s="180"/>
      <c r="K62" s="180">
        <f>'将来負担比率（分子）の構造'!L$45</f>
        <v>139918</v>
      </c>
      <c r="L62" s="180"/>
      <c r="M62" s="180"/>
      <c r="N62" s="180">
        <f>'将来負担比率（分子）の構造'!M$45</f>
        <v>132469</v>
      </c>
      <c r="O62" s="180"/>
      <c r="P62" s="180"/>
    </row>
    <row r="63" spans="1:16" x14ac:dyDescent="0.2">
      <c r="A63" s="180" t="s">
        <v>34</v>
      </c>
      <c r="B63" s="180">
        <f>'将来負担比率（分子）の構造'!I$44</f>
        <v>1950</v>
      </c>
      <c r="C63" s="180"/>
      <c r="D63" s="180"/>
      <c r="E63" s="180">
        <f>'将来負担比率（分子）の構造'!J$44</f>
        <v>1132</v>
      </c>
      <c r="F63" s="180"/>
      <c r="G63" s="180"/>
      <c r="H63" s="180">
        <f>'将来負担比率（分子）の構造'!K$44</f>
        <v>843</v>
      </c>
      <c r="I63" s="180"/>
      <c r="J63" s="180"/>
      <c r="K63" s="180">
        <f>'将来負担比率（分子）の構造'!L$44</f>
        <v>628</v>
      </c>
      <c r="L63" s="180"/>
      <c r="M63" s="180"/>
      <c r="N63" s="180">
        <f>'将来負担比率（分子）の構造'!M$44</f>
        <v>456</v>
      </c>
      <c r="O63" s="180"/>
      <c r="P63" s="180"/>
    </row>
    <row r="64" spans="1:16" x14ac:dyDescent="0.2">
      <c r="A64" s="180" t="s">
        <v>33</v>
      </c>
      <c r="B64" s="180">
        <f>'将来負担比率（分子）の構造'!I$43</f>
        <v>190496</v>
      </c>
      <c r="C64" s="180"/>
      <c r="D64" s="180"/>
      <c r="E64" s="180">
        <f>'将来負担比率（分子）の構造'!J$43</f>
        <v>180858</v>
      </c>
      <c r="F64" s="180"/>
      <c r="G64" s="180"/>
      <c r="H64" s="180">
        <f>'将来負担比率（分子）の構造'!K$43</f>
        <v>184758</v>
      </c>
      <c r="I64" s="180"/>
      <c r="J64" s="180"/>
      <c r="K64" s="180">
        <f>'将来負担比率（分子）の構造'!L$43</f>
        <v>182768</v>
      </c>
      <c r="L64" s="180"/>
      <c r="M64" s="180"/>
      <c r="N64" s="180">
        <f>'将来負担比率（分子）の構造'!M$43</f>
        <v>173599</v>
      </c>
      <c r="O64" s="180"/>
      <c r="P64" s="180"/>
    </row>
    <row r="65" spans="1:16" x14ac:dyDescent="0.2">
      <c r="A65" s="180" t="s">
        <v>32</v>
      </c>
      <c r="B65" s="180">
        <f>'将来負担比率（分子）の構造'!I$42</f>
        <v>13034</v>
      </c>
      <c r="C65" s="180"/>
      <c r="D65" s="180"/>
      <c r="E65" s="180">
        <f>'将来負担比率（分子）の構造'!J$42</f>
        <v>20059</v>
      </c>
      <c r="F65" s="180"/>
      <c r="G65" s="180"/>
      <c r="H65" s="180">
        <f>'将来負担比率（分子）の構造'!K$42</f>
        <v>18055</v>
      </c>
      <c r="I65" s="180"/>
      <c r="J65" s="180"/>
      <c r="K65" s="180">
        <f>'将来負担比率（分子）の構造'!L$42</f>
        <v>14140</v>
      </c>
      <c r="L65" s="180"/>
      <c r="M65" s="180"/>
      <c r="N65" s="180">
        <f>'将来負担比率（分子）の構造'!M$42</f>
        <v>13746</v>
      </c>
      <c r="O65" s="180"/>
      <c r="P65" s="180"/>
    </row>
    <row r="66" spans="1:16" x14ac:dyDescent="0.2">
      <c r="A66" s="180" t="s">
        <v>31</v>
      </c>
      <c r="B66" s="180">
        <f>'将来負担比率（分子）の構造'!I$41</f>
        <v>1214532</v>
      </c>
      <c r="C66" s="180"/>
      <c r="D66" s="180"/>
      <c r="E66" s="180">
        <f>'将来負担比率（分子）の構造'!J$41</f>
        <v>1204324</v>
      </c>
      <c r="F66" s="180"/>
      <c r="G66" s="180"/>
      <c r="H66" s="180">
        <f>'将来負担比率（分子）の構造'!K$41</f>
        <v>1198275</v>
      </c>
      <c r="I66" s="180"/>
      <c r="J66" s="180"/>
      <c r="K66" s="180">
        <f>'将来負担比率（分子）の構造'!L$41</f>
        <v>1222264</v>
      </c>
      <c r="L66" s="180"/>
      <c r="M66" s="180"/>
      <c r="N66" s="180">
        <f>'将来負担比率（分子）の構造'!M$41</f>
        <v>1224023</v>
      </c>
      <c r="O66" s="180"/>
      <c r="P66" s="180"/>
    </row>
    <row r="67" spans="1:16" x14ac:dyDescent="0.2">
      <c r="A67" s="180" t="s">
        <v>75</v>
      </c>
      <c r="B67" s="180" t="e">
        <f>NA()</f>
        <v>#N/A</v>
      </c>
      <c r="C67" s="180">
        <f>IF(ISNUMBER('将来負担比率（分子）の構造'!I$53), IF('将来負担比率（分子）の構造'!I$53 &lt; 0, 0, '将来負担比率（分子）の構造'!I$53), NA())</f>
        <v>274925</v>
      </c>
      <c r="D67" s="180" t="e">
        <f>NA()</f>
        <v>#N/A</v>
      </c>
      <c r="E67" s="180" t="e">
        <f>NA()</f>
        <v>#N/A</v>
      </c>
      <c r="F67" s="180">
        <f>IF(ISNUMBER('将来負担比率（分子）の構造'!J$53), IF('将来負担比率（分子）の構造'!J$53 &lt; 0, 0, '将来負担比率（分子）の構造'!J$53), NA())</f>
        <v>258251</v>
      </c>
      <c r="G67" s="180" t="e">
        <f>NA()</f>
        <v>#N/A</v>
      </c>
      <c r="H67" s="180" t="e">
        <f>NA()</f>
        <v>#N/A</v>
      </c>
      <c r="I67" s="180">
        <f>IF(ISNUMBER('将来負担比率（分子）の構造'!K$53), IF('将来負担比率（分子）の構造'!K$53 &lt; 0, 0, '将来負担比率（分子）の構造'!K$53), NA())</f>
        <v>258050</v>
      </c>
      <c r="J67" s="180" t="e">
        <f>NA()</f>
        <v>#N/A</v>
      </c>
      <c r="K67" s="180" t="e">
        <f>NA()</f>
        <v>#N/A</v>
      </c>
      <c r="L67" s="180">
        <f>IF(ISNUMBER('将来負担比率（分子）の構造'!L$53), IF('将来負担比率（分子）の構造'!L$53 &lt; 0, 0, '将来負担比率（分子）の構造'!L$53), NA())</f>
        <v>296882</v>
      </c>
      <c r="M67" s="180" t="e">
        <f>NA()</f>
        <v>#N/A</v>
      </c>
      <c r="N67" s="180" t="e">
        <f>NA()</f>
        <v>#N/A</v>
      </c>
      <c r="O67" s="180">
        <f>IF(ISNUMBER('将来負担比率（分子）の構造'!M$53), IF('将来負担比率（分子）の構造'!M$53 &lt; 0, 0, '将来負担比率（分子）の構造'!M$53), NA())</f>
        <v>268595</v>
      </c>
      <c r="P67" s="180" t="e">
        <f>NA()</f>
        <v>#N/A</v>
      </c>
    </row>
    <row r="70" spans="1:16" x14ac:dyDescent="0.2">
      <c r="A70" s="182" t="s">
        <v>76</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77</v>
      </c>
      <c r="B72" s="184">
        <f>基金残高に係る経年分析!F55</f>
        <v>12897</v>
      </c>
      <c r="C72" s="184">
        <f>基金残高に係る経年分析!G55</f>
        <v>12898</v>
      </c>
      <c r="D72" s="184">
        <f>基金残高に係る経年分析!H55</f>
        <v>12899</v>
      </c>
    </row>
    <row r="73" spans="1:16" x14ac:dyDescent="0.2">
      <c r="A73" s="183" t="s">
        <v>78</v>
      </c>
      <c r="B73" s="184">
        <f>基金残高に係る経年分析!F56</f>
        <v>24353</v>
      </c>
      <c r="C73" s="184">
        <f>基金残高に係る経年分析!G56</f>
        <v>23162</v>
      </c>
      <c r="D73" s="184">
        <f>基金残高に係る経年分析!H56</f>
        <v>23060</v>
      </c>
    </row>
    <row r="74" spans="1:16" x14ac:dyDescent="0.2">
      <c r="A74" s="183" t="s">
        <v>79</v>
      </c>
      <c r="B74" s="184">
        <f>基金残高に係る経年分析!F57</f>
        <v>25416</v>
      </c>
      <c r="C74" s="184">
        <f>基金残高に係る経年分析!G57</f>
        <v>19284</v>
      </c>
      <c r="D74" s="184">
        <f>基金残高に係る経年分析!H57</f>
        <v>18060</v>
      </c>
    </row>
  </sheetData>
  <sheetProtection algorithmName="SHA-512" hashValue="8SSv1aT15f4We4P0F2oyy2GdHORp1KpuT8TJut4PZmdnly7GWT3fLJ+qf1RFt0eeyCjSd+nsKAeNhHMZ5NoLSA==" saltValue="SrjFocUArGLqxV8c4Nf5h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328125" style="225" customWidth="1"/>
    <col min="96" max="133" width="1.6328125" style="241" customWidth="1"/>
    <col min="134" max="143" width="1.63281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20" t="s">
        <v>216</v>
      </c>
      <c r="DI1" s="621"/>
      <c r="DJ1" s="621"/>
      <c r="DK1" s="621"/>
      <c r="DL1" s="621"/>
      <c r="DM1" s="621"/>
      <c r="DN1" s="622"/>
      <c r="DO1" s="225"/>
      <c r="DP1" s="620" t="s">
        <v>217</v>
      </c>
      <c r="DQ1" s="621"/>
      <c r="DR1" s="621"/>
      <c r="DS1" s="621"/>
      <c r="DT1" s="621"/>
      <c r="DU1" s="621"/>
      <c r="DV1" s="621"/>
      <c r="DW1" s="621"/>
      <c r="DX1" s="621"/>
      <c r="DY1" s="621"/>
      <c r="DZ1" s="621"/>
      <c r="EA1" s="621"/>
      <c r="EB1" s="621"/>
      <c r="EC1" s="622"/>
      <c r="ED1" s="223"/>
      <c r="EE1" s="223"/>
      <c r="EF1" s="223"/>
      <c r="EG1" s="223"/>
      <c r="EH1" s="223"/>
      <c r="EI1" s="223"/>
      <c r="EJ1" s="223"/>
      <c r="EK1" s="223"/>
      <c r="EL1" s="223"/>
      <c r="EM1" s="223"/>
    </row>
    <row r="2" spans="2:143" ht="22.5" customHeight="1" x14ac:dyDescent="0.2">
      <c r="B2" s="226" t="s">
        <v>218</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623" t="s">
        <v>219</v>
      </c>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624"/>
      <c r="AJ3" s="624"/>
      <c r="AK3" s="624"/>
      <c r="AL3" s="624"/>
      <c r="AM3" s="624"/>
      <c r="AN3" s="624"/>
      <c r="AO3" s="624"/>
      <c r="AP3" s="623" t="s">
        <v>220</v>
      </c>
      <c r="AQ3" s="624"/>
      <c r="AR3" s="624"/>
      <c r="AS3" s="624"/>
      <c r="AT3" s="624"/>
      <c r="AU3" s="624"/>
      <c r="AV3" s="624"/>
      <c r="AW3" s="624"/>
      <c r="AX3" s="624"/>
      <c r="AY3" s="624"/>
      <c r="AZ3" s="624"/>
      <c r="BA3" s="624"/>
      <c r="BB3" s="624"/>
      <c r="BC3" s="624"/>
      <c r="BD3" s="624"/>
      <c r="BE3" s="624"/>
      <c r="BF3" s="624"/>
      <c r="BG3" s="624"/>
      <c r="BH3" s="624"/>
      <c r="BI3" s="624"/>
      <c r="BJ3" s="624"/>
      <c r="BK3" s="624"/>
      <c r="BL3" s="624"/>
      <c r="BM3" s="624"/>
      <c r="BN3" s="624"/>
      <c r="BO3" s="624"/>
      <c r="BP3" s="624"/>
      <c r="BQ3" s="624"/>
      <c r="BR3" s="624"/>
      <c r="BS3" s="624"/>
      <c r="BT3" s="624"/>
      <c r="BU3" s="624"/>
      <c r="BV3" s="624"/>
      <c r="BW3" s="624"/>
      <c r="BX3" s="624"/>
      <c r="BY3" s="624"/>
      <c r="BZ3" s="624"/>
      <c r="CA3" s="624"/>
      <c r="CB3" s="625"/>
      <c r="CD3" s="626" t="s">
        <v>221</v>
      </c>
      <c r="CE3" s="627"/>
      <c r="CF3" s="627"/>
      <c r="CG3" s="627"/>
      <c r="CH3" s="627"/>
      <c r="CI3" s="627"/>
      <c r="CJ3" s="627"/>
      <c r="CK3" s="627"/>
      <c r="CL3" s="627"/>
      <c r="CM3" s="627"/>
      <c r="CN3" s="627"/>
      <c r="CO3" s="627"/>
      <c r="CP3" s="627"/>
      <c r="CQ3" s="627"/>
      <c r="CR3" s="627"/>
      <c r="CS3" s="627"/>
      <c r="CT3" s="627"/>
      <c r="CU3" s="627"/>
      <c r="CV3" s="627"/>
      <c r="CW3" s="627"/>
      <c r="CX3" s="627"/>
      <c r="CY3" s="627"/>
      <c r="CZ3" s="627"/>
      <c r="DA3" s="627"/>
      <c r="DB3" s="627"/>
      <c r="DC3" s="627"/>
      <c r="DD3" s="627"/>
      <c r="DE3" s="627"/>
      <c r="DF3" s="627"/>
      <c r="DG3" s="627"/>
      <c r="DH3" s="627"/>
      <c r="DI3" s="627"/>
      <c r="DJ3" s="627"/>
      <c r="DK3" s="627"/>
      <c r="DL3" s="627"/>
      <c r="DM3" s="627"/>
      <c r="DN3" s="627"/>
      <c r="DO3" s="627"/>
      <c r="DP3" s="627"/>
      <c r="DQ3" s="627"/>
      <c r="DR3" s="627"/>
      <c r="DS3" s="627"/>
      <c r="DT3" s="627"/>
      <c r="DU3" s="627"/>
      <c r="DV3" s="627"/>
      <c r="DW3" s="627"/>
      <c r="DX3" s="627"/>
      <c r="DY3" s="627"/>
      <c r="DZ3" s="627"/>
      <c r="EA3" s="627"/>
      <c r="EB3" s="627"/>
      <c r="EC3" s="628"/>
    </row>
    <row r="4" spans="2:143" ht="11.25" customHeight="1" x14ac:dyDescent="0.2">
      <c r="B4" s="623" t="s">
        <v>1</v>
      </c>
      <c r="C4" s="624"/>
      <c r="D4" s="624"/>
      <c r="E4" s="624"/>
      <c r="F4" s="624"/>
      <c r="G4" s="624"/>
      <c r="H4" s="624"/>
      <c r="I4" s="624"/>
      <c r="J4" s="624"/>
      <c r="K4" s="624"/>
      <c r="L4" s="624"/>
      <c r="M4" s="624"/>
      <c r="N4" s="624"/>
      <c r="O4" s="624"/>
      <c r="P4" s="624"/>
      <c r="Q4" s="625"/>
      <c r="R4" s="623" t="s">
        <v>222</v>
      </c>
      <c r="S4" s="624"/>
      <c r="T4" s="624"/>
      <c r="U4" s="624"/>
      <c r="V4" s="624"/>
      <c r="W4" s="624"/>
      <c r="X4" s="624"/>
      <c r="Y4" s="625"/>
      <c r="Z4" s="623" t="s">
        <v>223</v>
      </c>
      <c r="AA4" s="624"/>
      <c r="AB4" s="624"/>
      <c r="AC4" s="625"/>
      <c r="AD4" s="623" t="s">
        <v>224</v>
      </c>
      <c r="AE4" s="624"/>
      <c r="AF4" s="624"/>
      <c r="AG4" s="624"/>
      <c r="AH4" s="624"/>
      <c r="AI4" s="624"/>
      <c r="AJ4" s="624"/>
      <c r="AK4" s="625"/>
      <c r="AL4" s="623" t="s">
        <v>223</v>
      </c>
      <c r="AM4" s="624"/>
      <c r="AN4" s="624"/>
      <c r="AO4" s="625"/>
      <c r="AP4" s="629" t="s">
        <v>225</v>
      </c>
      <c r="AQ4" s="629"/>
      <c r="AR4" s="629"/>
      <c r="AS4" s="629"/>
      <c r="AT4" s="629"/>
      <c r="AU4" s="629"/>
      <c r="AV4" s="629"/>
      <c r="AW4" s="629"/>
      <c r="AX4" s="629"/>
      <c r="AY4" s="629"/>
      <c r="AZ4" s="629"/>
      <c r="BA4" s="629"/>
      <c r="BB4" s="629"/>
      <c r="BC4" s="629"/>
      <c r="BD4" s="629"/>
      <c r="BE4" s="629"/>
      <c r="BF4" s="629"/>
      <c r="BG4" s="629" t="s">
        <v>226</v>
      </c>
      <c r="BH4" s="629"/>
      <c r="BI4" s="629"/>
      <c r="BJ4" s="629"/>
      <c r="BK4" s="629"/>
      <c r="BL4" s="629"/>
      <c r="BM4" s="629"/>
      <c r="BN4" s="629"/>
      <c r="BO4" s="629" t="s">
        <v>223</v>
      </c>
      <c r="BP4" s="629"/>
      <c r="BQ4" s="629"/>
      <c r="BR4" s="629"/>
      <c r="BS4" s="629" t="s">
        <v>227</v>
      </c>
      <c r="BT4" s="629"/>
      <c r="BU4" s="629"/>
      <c r="BV4" s="629"/>
      <c r="BW4" s="629"/>
      <c r="BX4" s="629"/>
      <c r="BY4" s="629"/>
      <c r="BZ4" s="629"/>
      <c r="CA4" s="629"/>
      <c r="CB4" s="629"/>
      <c r="CD4" s="626" t="s">
        <v>228</v>
      </c>
      <c r="CE4" s="627"/>
      <c r="CF4" s="627"/>
      <c r="CG4" s="627"/>
      <c r="CH4" s="627"/>
      <c r="CI4" s="627"/>
      <c r="CJ4" s="627"/>
      <c r="CK4" s="627"/>
      <c r="CL4" s="627"/>
      <c r="CM4" s="627"/>
      <c r="CN4" s="627"/>
      <c r="CO4" s="627"/>
      <c r="CP4" s="627"/>
      <c r="CQ4" s="627"/>
      <c r="CR4" s="627"/>
      <c r="CS4" s="627"/>
      <c r="CT4" s="627"/>
      <c r="CU4" s="627"/>
      <c r="CV4" s="627"/>
      <c r="CW4" s="627"/>
      <c r="CX4" s="627"/>
      <c r="CY4" s="627"/>
      <c r="CZ4" s="627"/>
      <c r="DA4" s="627"/>
      <c r="DB4" s="627"/>
      <c r="DC4" s="627"/>
      <c r="DD4" s="627"/>
      <c r="DE4" s="627"/>
      <c r="DF4" s="627"/>
      <c r="DG4" s="627"/>
      <c r="DH4" s="627"/>
      <c r="DI4" s="627"/>
      <c r="DJ4" s="627"/>
      <c r="DK4" s="627"/>
      <c r="DL4" s="627"/>
      <c r="DM4" s="627"/>
      <c r="DN4" s="627"/>
      <c r="DO4" s="627"/>
      <c r="DP4" s="627"/>
      <c r="DQ4" s="627"/>
      <c r="DR4" s="627"/>
      <c r="DS4" s="627"/>
      <c r="DT4" s="627"/>
      <c r="DU4" s="627"/>
      <c r="DV4" s="627"/>
      <c r="DW4" s="627"/>
      <c r="DX4" s="627"/>
      <c r="DY4" s="627"/>
      <c r="DZ4" s="627"/>
      <c r="EA4" s="627"/>
      <c r="EB4" s="627"/>
      <c r="EC4" s="628"/>
    </row>
    <row r="5" spans="2:143" s="229" customFormat="1" ht="11.25" customHeight="1" x14ac:dyDescent="0.2">
      <c r="B5" s="630" t="s">
        <v>229</v>
      </c>
      <c r="C5" s="631"/>
      <c r="D5" s="631"/>
      <c r="E5" s="631"/>
      <c r="F5" s="631"/>
      <c r="G5" s="631"/>
      <c r="H5" s="631"/>
      <c r="I5" s="631"/>
      <c r="J5" s="631"/>
      <c r="K5" s="631"/>
      <c r="L5" s="631"/>
      <c r="M5" s="631"/>
      <c r="N5" s="631"/>
      <c r="O5" s="631"/>
      <c r="P5" s="631"/>
      <c r="Q5" s="632"/>
      <c r="R5" s="633">
        <v>300900698</v>
      </c>
      <c r="S5" s="634"/>
      <c r="T5" s="634"/>
      <c r="U5" s="634"/>
      <c r="V5" s="634"/>
      <c r="W5" s="634"/>
      <c r="X5" s="634"/>
      <c r="Y5" s="635"/>
      <c r="Z5" s="636">
        <v>36.9</v>
      </c>
      <c r="AA5" s="636"/>
      <c r="AB5" s="636"/>
      <c r="AC5" s="636"/>
      <c r="AD5" s="637">
        <v>278411100</v>
      </c>
      <c r="AE5" s="637"/>
      <c r="AF5" s="637"/>
      <c r="AG5" s="637"/>
      <c r="AH5" s="637"/>
      <c r="AI5" s="637"/>
      <c r="AJ5" s="637"/>
      <c r="AK5" s="637"/>
      <c r="AL5" s="638">
        <v>68.900000000000006</v>
      </c>
      <c r="AM5" s="639"/>
      <c r="AN5" s="639"/>
      <c r="AO5" s="640"/>
      <c r="AP5" s="630" t="s">
        <v>230</v>
      </c>
      <c r="AQ5" s="631"/>
      <c r="AR5" s="631"/>
      <c r="AS5" s="631"/>
      <c r="AT5" s="631"/>
      <c r="AU5" s="631"/>
      <c r="AV5" s="631"/>
      <c r="AW5" s="631"/>
      <c r="AX5" s="631"/>
      <c r="AY5" s="631"/>
      <c r="AZ5" s="631"/>
      <c r="BA5" s="631"/>
      <c r="BB5" s="631"/>
      <c r="BC5" s="631"/>
      <c r="BD5" s="631"/>
      <c r="BE5" s="631"/>
      <c r="BF5" s="632"/>
      <c r="BG5" s="644">
        <v>268857812</v>
      </c>
      <c r="BH5" s="645"/>
      <c r="BI5" s="645"/>
      <c r="BJ5" s="645"/>
      <c r="BK5" s="645"/>
      <c r="BL5" s="645"/>
      <c r="BM5" s="645"/>
      <c r="BN5" s="646"/>
      <c r="BO5" s="647">
        <v>89.4</v>
      </c>
      <c r="BP5" s="647"/>
      <c r="BQ5" s="647"/>
      <c r="BR5" s="647"/>
      <c r="BS5" s="648">
        <v>3735011</v>
      </c>
      <c r="BT5" s="648"/>
      <c r="BU5" s="648"/>
      <c r="BV5" s="648"/>
      <c r="BW5" s="648"/>
      <c r="BX5" s="648"/>
      <c r="BY5" s="648"/>
      <c r="BZ5" s="648"/>
      <c r="CA5" s="648"/>
      <c r="CB5" s="652"/>
      <c r="CD5" s="626" t="s">
        <v>225</v>
      </c>
      <c r="CE5" s="627"/>
      <c r="CF5" s="627"/>
      <c r="CG5" s="627"/>
      <c r="CH5" s="627"/>
      <c r="CI5" s="627"/>
      <c r="CJ5" s="627"/>
      <c r="CK5" s="627"/>
      <c r="CL5" s="627"/>
      <c r="CM5" s="627"/>
      <c r="CN5" s="627"/>
      <c r="CO5" s="627"/>
      <c r="CP5" s="627"/>
      <c r="CQ5" s="628"/>
      <c r="CR5" s="626" t="s">
        <v>231</v>
      </c>
      <c r="CS5" s="627"/>
      <c r="CT5" s="627"/>
      <c r="CU5" s="627"/>
      <c r="CV5" s="627"/>
      <c r="CW5" s="627"/>
      <c r="CX5" s="627"/>
      <c r="CY5" s="628"/>
      <c r="CZ5" s="626" t="s">
        <v>223</v>
      </c>
      <c r="DA5" s="627"/>
      <c r="DB5" s="627"/>
      <c r="DC5" s="628"/>
      <c r="DD5" s="626" t="s">
        <v>232</v>
      </c>
      <c r="DE5" s="627"/>
      <c r="DF5" s="627"/>
      <c r="DG5" s="627"/>
      <c r="DH5" s="627"/>
      <c r="DI5" s="627"/>
      <c r="DJ5" s="627"/>
      <c r="DK5" s="627"/>
      <c r="DL5" s="627"/>
      <c r="DM5" s="627"/>
      <c r="DN5" s="627"/>
      <c r="DO5" s="627"/>
      <c r="DP5" s="628"/>
      <c r="DQ5" s="626" t="s">
        <v>233</v>
      </c>
      <c r="DR5" s="627"/>
      <c r="DS5" s="627"/>
      <c r="DT5" s="627"/>
      <c r="DU5" s="627"/>
      <c r="DV5" s="627"/>
      <c r="DW5" s="627"/>
      <c r="DX5" s="627"/>
      <c r="DY5" s="627"/>
      <c r="DZ5" s="627"/>
      <c r="EA5" s="627"/>
      <c r="EB5" s="627"/>
      <c r="EC5" s="628"/>
    </row>
    <row r="6" spans="2:143" ht="11.25" customHeight="1" x14ac:dyDescent="0.2">
      <c r="B6" s="641" t="s">
        <v>234</v>
      </c>
      <c r="C6" s="642"/>
      <c r="D6" s="642"/>
      <c r="E6" s="642"/>
      <c r="F6" s="642"/>
      <c r="G6" s="642"/>
      <c r="H6" s="642"/>
      <c r="I6" s="642"/>
      <c r="J6" s="642"/>
      <c r="K6" s="642"/>
      <c r="L6" s="642"/>
      <c r="M6" s="642"/>
      <c r="N6" s="642"/>
      <c r="O6" s="642"/>
      <c r="P6" s="642"/>
      <c r="Q6" s="643"/>
      <c r="R6" s="644">
        <v>4973879</v>
      </c>
      <c r="S6" s="645"/>
      <c r="T6" s="645"/>
      <c r="U6" s="645"/>
      <c r="V6" s="645"/>
      <c r="W6" s="645"/>
      <c r="X6" s="645"/>
      <c r="Y6" s="646"/>
      <c r="Z6" s="647">
        <v>0.6</v>
      </c>
      <c r="AA6" s="647"/>
      <c r="AB6" s="647"/>
      <c r="AC6" s="647"/>
      <c r="AD6" s="648">
        <v>4973879</v>
      </c>
      <c r="AE6" s="648"/>
      <c r="AF6" s="648"/>
      <c r="AG6" s="648"/>
      <c r="AH6" s="648"/>
      <c r="AI6" s="648"/>
      <c r="AJ6" s="648"/>
      <c r="AK6" s="648"/>
      <c r="AL6" s="649">
        <v>1.2</v>
      </c>
      <c r="AM6" s="650"/>
      <c r="AN6" s="650"/>
      <c r="AO6" s="651"/>
      <c r="AP6" s="641" t="s">
        <v>235</v>
      </c>
      <c r="AQ6" s="642"/>
      <c r="AR6" s="642"/>
      <c r="AS6" s="642"/>
      <c r="AT6" s="642"/>
      <c r="AU6" s="642"/>
      <c r="AV6" s="642"/>
      <c r="AW6" s="642"/>
      <c r="AX6" s="642"/>
      <c r="AY6" s="642"/>
      <c r="AZ6" s="642"/>
      <c r="BA6" s="642"/>
      <c r="BB6" s="642"/>
      <c r="BC6" s="642"/>
      <c r="BD6" s="642"/>
      <c r="BE6" s="642"/>
      <c r="BF6" s="643"/>
      <c r="BG6" s="644">
        <v>268857812</v>
      </c>
      <c r="BH6" s="645"/>
      <c r="BI6" s="645"/>
      <c r="BJ6" s="645"/>
      <c r="BK6" s="645"/>
      <c r="BL6" s="645"/>
      <c r="BM6" s="645"/>
      <c r="BN6" s="646"/>
      <c r="BO6" s="647">
        <v>89.4</v>
      </c>
      <c r="BP6" s="647"/>
      <c r="BQ6" s="647"/>
      <c r="BR6" s="647"/>
      <c r="BS6" s="648">
        <v>3735011</v>
      </c>
      <c r="BT6" s="648"/>
      <c r="BU6" s="648"/>
      <c r="BV6" s="648"/>
      <c r="BW6" s="648"/>
      <c r="BX6" s="648"/>
      <c r="BY6" s="648"/>
      <c r="BZ6" s="648"/>
      <c r="CA6" s="648"/>
      <c r="CB6" s="652"/>
      <c r="CD6" s="655" t="s">
        <v>236</v>
      </c>
      <c r="CE6" s="656"/>
      <c r="CF6" s="656"/>
      <c r="CG6" s="656"/>
      <c r="CH6" s="656"/>
      <c r="CI6" s="656"/>
      <c r="CJ6" s="656"/>
      <c r="CK6" s="656"/>
      <c r="CL6" s="656"/>
      <c r="CM6" s="656"/>
      <c r="CN6" s="656"/>
      <c r="CO6" s="656"/>
      <c r="CP6" s="656"/>
      <c r="CQ6" s="657"/>
      <c r="CR6" s="644">
        <v>2098773</v>
      </c>
      <c r="CS6" s="645"/>
      <c r="CT6" s="645"/>
      <c r="CU6" s="645"/>
      <c r="CV6" s="645"/>
      <c r="CW6" s="645"/>
      <c r="CX6" s="645"/>
      <c r="CY6" s="646"/>
      <c r="CZ6" s="638">
        <v>0.3</v>
      </c>
      <c r="DA6" s="639"/>
      <c r="DB6" s="639"/>
      <c r="DC6" s="658"/>
      <c r="DD6" s="653" t="s">
        <v>237</v>
      </c>
      <c r="DE6" s="645"/>
      <c r="DF6" s="645"/>
      <c r="DG6" s="645"/>
      <c r="DH6" s="645"/>
      <c r="DI6" s="645"/>
      <c r="DJ6" s="645"/>
      <c r="DK6" s="645"/>
      <c r="DL6" s="645"/>
      <c r="DM6" s="645"/>
      <c r="DN6" s="645"/>
      <c r="DO6" s="645"/>
      <c r="DP6" s="646"/>
      <c r="DQ6" s="653">
        <v>2092656</v>
      </c>
      <c r="DR6" s="645"/>
      <c r="DS6" s="645"/>
      <c r="DT6" s="645"/>
      <c r="DU6" s="645"/>
      <c r="DV6" s="645"/>
      <c r="DW6" s="645"/>
      <c r="DX6" s="645"/>
      <c r="DY6" s="645"/>
      <c r="DZ6" s="645"/>
      <c r="EA6" s="645"/>
      <c r="EB6" s="645"/>
      <c r="EC6" s="654"/>
    </row>
    <row r="7" spans="2:143" ht="11.25" customHeight="1" x14ac:dyDescent="0.2">
      <c r="B7" s="641" t="s">
        <v>238</v>
      </c>
      <c r="C7" s="642"/>
      <c r="D7" s="642"/>
      <c r="E7" s="642"/>
      <c r="F7" s="642"/>
      <c r="G7" s="642"/>
      <c r="H7" s="642"/>
      <c r="I7" s="642"/>
      <c r="J7" s="642"/>
      <c r="K7" s="642"/>
      <c r="L7" s="642"/>
      <c r="M7" s="642"/>
      <c r="N7" s="642"/>
      <c r="O7" s="642"/>
      <c r="P7" s="642"/>
      <c r="Q7" s="643"/>
      <c r="R7" s="644">
        <v>523585</v>
      </c>
      <c r="S7" s="645"/>
      <c r="T7" s="645"/>
      <c r="U7" s="645"/>
      <c r="V7" s="645"/>
      <c r="W7" s="645"/>
      <c r="X7" s="645"/>
      <c r="Y7" s="646"/>
      <c r="Z7" s="647">
        <v>0.1</v>
      </c>
      <c r="AA7" s="647"/>
      <c r="AB7" s="647"/>
      <c r="AC7" s="647"/>
      <c r="AD7" s="648">
        <v>523585</v>
      </c>
      <c r="AE7" s="648"/>
      <c r="AF7" s="648"/>
      <c r="AG7" s="648"/>
      <c r="AH7" s="648"/>
      <c r="AI7" s="648"/>
      <c r="AJ7" s="648"/>
      <c r="AK7" s="648"/>
      <c r="AL7" s="649">
        <v>0.1</v>
      </c>
      <c r="AM7" s="650"/>
      <c r="AN7" s="650"/>
      <c r="AO7" s="651"/>
      <c r="AP7" s="641" t="s">
        <v>239</v>
      </c>
      <c r="AQ7" s="642"/>
      <c r="AR7" s="642"/>
      <c r="AS7" s="642"/>
      <c r="AT7" s="642"/>
      <c r="AU7" s="642"/>
      <c r="AV7" s="642"/>
      <c r="AW7" s="642"/>
      <c r="AX7" s="642"/>
      <c r="AY7" s="642"/>
      <c r="AZ7" s="642"/>
      <c r="BA7" s="642"/>
      <c r="BB7" s="642"/>
      <c r="BC7" s="642"/>
      <c r="BD7" s="642"/>
      <c r="BE7" s="642"/>
      <c r="BF7" s="643"/>
      <c r="BG7" s="644">
        <v>146494466</v>
      </c>
      <c r="BH7" s="645"/>
      <c r="BI7" s="645"/>
      <c r="BJ7" s="645"/>
      <c r="BK7" s="645"/>
      <c r="BL7" s="645"/>
      <c r="BM7" s="645"/>
      <c r="BN7" s="646"/>
      <c r="BO7" s="647">
        <v>48.7</v>
      </c>
      <c r="BP7" s="647"/>
      <c r="BQ7" s="647"/>
      <c r="BR7" s="647"/>
      <c r="BS7" s="648">
        <v>3735011</v>
      </c>
      <c r="BT7" s="648"/>
      <c r="BU7" s="648"/>
      <c r="BV7" s="648"/>
      <c r="BW7" s="648"/>
      <c r="BX7" s="648"/>
      <c r="BY7" s="648"/>
      <c r="BZ7" s="648"/>
      <c r="CA7" s="648"/>
      <c r="CB7" s="652"/>
      <c r="CD7" s="659" t="s">
        <v>240</v>
      </c>
      <c r="CE7" s="660"/>
      <c r="CF7" s="660"/>
      <c r="CG7" s="660"/>
      <c r="CH7" s="660"/>
      <c r="CI7" s="660"/>
      <c r="CJ7" s="660"/>
      <c r="CK7" s="660"/>
      <c r="CL7" s="660"/>
      <c r="CM7" s="660"/>
      <c r="CN7" s="660"/>
      <c r="CO7" s="660"/>
      <c r="CP7" s="660"/>
      <c r="CQ7" s="661"/>
      <c r="CR7" s="644">
        <v>50172186</v>
      </c>
      <c r="CS7" s="645"/>
      <c r="CT7" s="645"/>
      <c r="CU7" s="645"/>
      <c r="CV7" s="645"/>
      <c r="CW7" s="645"/>
      <c r="CX7" s="645"/>
      <c r="CY7" s="646"/>
      <c r="CZ7" s="647">
        <v>6.3</v>
      </c>
      <c r="DA7" s="647"/>
      <c r="DB7" s="647"/>
      <c r="DC7" s="647"/>
      <c r="DD7" s="653">
        <v>6159418</v>
      </c>
      <c r="DE7" s="645"/>
      <c r="DF7" s="645"/>
      <c r="DG7" s="645"/>
      <c r="DH7" s="645"/>
      <c r="DI7" s="645"/>
      <c r="DJ7" s="645"/>
      <c r="DK7" s="645"/>
      <c r="DL7" s="645"/>
      <c r="DM7" s="645"/>
      <c r="DN7" s="645"/>
      <c r="DO7" s="645"/>
      <c r="DP7" s="646"/>
      <c r="DQ7" s="653">
        <v>40744507</v>
      </c>
      <c r="DR7" s="645"/>
      <c r="DS7" s="645"/>
      <c r="DT7" s="645"/>
      <c r="DU7" s="645"/>
      <c r="DV7" s="645"/>
      <c r="DW7" s="645"/>
      <c r="DX7" s="645"/>
      <c r="DY7" s="645"/>
      <c r="DZ7" s="645"/>
      <c r="EA7" s="645"/>
      <c r="EB7" s="645"/>
      <c r="EC7" s="654"/>
    </row>
    <row r="8" spans="2:143" ht="11.25" customHeight="1" x14ac:dyDescent="0.2">
      <c r="B8" s="641" t="s">
        <v>241</v>
      </c>
      <c r="C8" s="642"/>
      <c r="D8" s="642"/>
      <c r="E8" s="642"/>
      <c r="F8" s="642"/>
      <c r="G8" s="642"/>
      <c r="H8" s="642"/>
      <c r="I8" s="642"/>
      <c r="J8" s="642"/>
      <c r="K8" s="642"/>
      <c r="L8" s="642"/>
      <c r="M8" s="642"/>
      <c r="N8" s="642"/>
      <c r="O8" s="642"/>
      <c r="P8" s="642"/>
      <c r="Q8" s="643"/>
      <c r="R8" s="644">
        <v>1568697</v>
      </c>
      <c r="S8" s="645"/>
      <c r="T8" s="645"/>
      <c r="U8" s="645"/>
      <c r="V8" s="645"/>
      <c r="W8" s="645"/>
      <c r="X8" s="645"/>
      <c r="Y8" s="646"/>
      <c r="Z8" s="647">
        <v>0.2</v>
      </c>
      <c r="AA8" s="647"/>
      <c r="AB8" s="647"/>
      <c r="AC8" s="647"/>
      <c r="AD8" s="648">
        <v>1568697</v>
      </c>
      <c r="AE8" s="648"/>
      <c r="AF8" s="648"/>
      <c r="AG8" s="648"/>
      <c r="AH8" s="648"/>
      <c r="AI8" s="648"/>
      <c r="AJ8" s="648"/>
      <c r="AK8" s="648"/>
      <c r="AL8" s="649">
        <v>0.4</v>
      </c>
      <c r="AM8" s="650"/>
      <c r="AN8" s="650"/>
      <c r="AO8" s="651"/>
      <c r="AP8" s="641" t="s">
        <v>242</v>
      </c>
      <c r="AQ8" s="642"/>
      <c r="AR8" s="642"/>
      <c r="AS8" s="642"/>
      <c r="AT8" s="642"/>
      <c r="AU8" s="642"/>
      <c r="AV8" s="642"/>
      <c r="AW8" s="642"/>
      <c r="AX8" s="642"/>
      <c r="AY8" s="642"/>
      <c r="AZ8" s="642"/>
      <c r="BA8" s="642"/>
      <c r="BB8" s="642"/>
      <c r="BC8" s="642"/>
      <c r="BD8" s="642"/>
      <c r="BE8" s="642"/>
      <c r="BF8" s="643"/>
      <c r="BG8" s="644">
        <v>2485007</v>
      </c>
      <c r="BH8" s="645"/>
      <c r="BI8" s="645"/>
      <c r="BJ8" s="645"/>
      <c r="BK8" s="645"/>
      <c r="BL8" s="645"/>
      <c r="BM8" s="645"/>
      <c r="BN8" s="646"/>
      <c r="BO8" s="647">
        <v>0.8</v>
      </c>
      <c r="BP8" s="647"/>
      <c r="BQ8" s="647"/>
      <c r="BR8" s="647"/>
      <c r="BS8" s="653" t="s">
        <v>237</v>
      </c>
      <c r="BT8" s="645"/>
      <c r="BU8" s="645"/>
      <c r="BV8" s="645"/>
      <c r="BW8" s="645"/>
      <c r="BX8" s="645"/>
      <c r="BY8" s="645"/>
      <c r="BZ8" s="645"/>
      <c r="CA8" s="645"/>
      <c r="CB8" s="654"/>
      <c r="CD8" s="659" t="s">
        <v>243</v>
      </c>
      <c r="CE8" s="660"/>
      <c r="CF8" s="660"/>
      <c r="CG8" s="660"/>
      <c r="CH8" s="660"/>
      <c r="CI8" s="660"/>
      <c r="CJ8" s="660"/>
      <c r="CK8" s="660"/>
      <c r="CL8" s="660"/>
      <c r="CM8" s="660"/>
      <c r="CN8" s="660"/>
      <c r="CO8" s="660"/>
      <c r="CP8" s="660"/>
      <c r="CQ8" s="661"/>
      <c r="CR8" s="644">
        <v>304001035</v>
      </c>
      <c r="CS8" s="645"/>
      <c r="CT8" s="645"/>
      <c r="CU8" s="645"/>
      <c r="CV8" s="645"/>
      <c r="CW8" s="645"/>
      <c r="CX8" s="645"/>
      <c r="CY8" s="646"/>
      <c r="CZ8" s="647">
        <v>37.9</v>
      </c>
      <c r="DA8" s="647"/>
      <c r="DB8" s="647"/>
      <c r="DC8" s="647"/>
      <c r="DD8" s="653">
        <v>6512632</v>
      </c>
      <c r="DE8" s="645"/>
      <c r="DF8" s="645"/>
      <c r="DG8" s="645"/>
      <c r="DH8" s="645"/>
      <c r="DI8" s="645"/>
      <c r="DJ8" s="645"/>
      <c r="DK8" s="645"/>
      <c r="DL8" s="645"/>
      <c r="DM8" s="645"/>
      <c r="DN8" s="645"/>
      <c r="DO8" s="645"/>
      <c r="DP8" s="646"/>
      <c r="DQ8" s="653">
        <v>144031238</v>
      </c>
      <c r="DR8" s="645"/>
      <c r="DS8" s="645"/>
      <c r="DT8" s="645"/>
      <c r="DU8" s="645"/>
      <c r="DV8" s="645"/>
      <c r="DW8" s="645"/>
      <c r="DX8" s="645"/>
      <c r="DY8" s="645"/>
      <c r="DZ8" s="645"/>
      <c r="EA8" s="645"/>
      <c r="EB8" s="645"/>
      <c r="EC8" s="654"/>
    </row>
    <row r="9" spans="2:143" ht="11.25" customHeight="1" x14ac:dyDescent="0.2">
      <c r="B9" s="641" t="s">
        <v>244</v>
      </c>
      <c r="C9" s="642"/>
      <c r="D9" s="642"/>
      <c r="E9" s="642"/>
      <c r="F9" s="642"/>
      <c r="G9" s="642"/>
      <c r="H9" s="642"/>
      <c r="I9" s="642"/>
      <c r="J9" s="642"/>
      <c r="K9" s="642"/>
      <c r="L9" s="642"/>
      <c r="M9" s="642"/>
      <c r="N9" s="642"/>
      <c r="O9" s="642"/>
      <c r="P9" s="642"/>
      <c r="Q9" s="643"/>
      <c r="R9" s="644">
        <v>1242947</v>
      </c>
      <c r="S9" s="645"/>
      <c r="T9" s="645"/>
      <c r="U9" s="645"/>
      <c r="V9" s="645"/>
      <c r="W9" s="645"/>
      <c r="X9" s="645"/>
      <c r="Y9" s="646"/>
      <c r="Z9" s="647">
        <v>0.2</v>
      </c>
      <c r="AA9" s="647"/>
      <c r="AB9" s="647"/>
      <c r="AC9" s="647"/>
      <c r="AD9" s="648">
        <v>1242947</v>
      </c>
      <c r="AE9" s="648"/>
      <c r="AF9" s="648"/>
      <c r="AG9" s="648"/>
      <c r="AH9" s="648"/>
      <c r="AI9" s="648"/>
      <c r="AJ9" s="648"/>
      <c r="AK9" s="648"/>
      <c r="AL9" s="649">
        <v>0.3</v>
      </c>
      <c r="AM9" s="650"/>
      <c r="AN9" s="650"/>
      <c r="AO9" s="651"/>
      <c r="AP9" s="641" t="s">
        <v>245</v>
      </c>
      <c r="AQ9" s="642"/>
      <c r="AR9" s="642"/>
      <c r="AS9" s="642"/>
      <c r="AT9" s="642"/>
      <c r="AU9" s="642"/>
      <c r="AV9" s="642"/>
      <c r="AW9" s="642"/>
      <c r="AX9" s="642"/>
      <c r="AY9" s="642"/>
      <c r="AZ9" s="642"/>
      <c r="BA9" s="642"/>
      <c r="BB9" s="642"/>
      <c r="BC9" s="642"/>
      <c r="BD9" s="642"/>
      <c r="BE9" s="642"/>
      <c r="BF9" s="643"/>
      <c r="BG9" s="644">
        <v>118565554</v>
      </c>
      <c r="BH9" s="645"/>
      <c r="BI9" s="645"/>
      <c r="BJ9" s="645"/>
      <c r="BK9" s="645"/>
      <c r="BL9" s="645"/>
      <c r="BM9" s="645"/>
      <c r="BN9" s="646"/>
      <c r="BO9" s="647">
        <v>39.4</v>
      </c>
      <c r="BP9" s="647"/>
      <c r="BQ9" s="647"/>
      <c r="BR9" s="647"/>
      <c r="BS9" s="653" t="s">
        <v>246</v>
      </c>
      <c r="BT9" s="645"/>
      <c r="BU9" s="645"/>
      <c r="BV9" s="645"/>
      <c r="BW9" s="645"/>
      <c r="BX9" s="645"/>
      <c r="BY9" s="645"/>
      <c r="BZ9" s="645"/>
      <c r="CA9" s="645"/>
      <c r="CB9" s="654"/>
      <c r="CD9" s="659" t="s">
        <v>247</v>
      </c>
      <c r="CE9" s="660"/>
      <c r="CF9" s="660"/>
      <c r="CG9" s="660"/>
      <c r="CH9" s="660"/>
      <c r="CI9" s="660"/>
      <c r="CJ9" s="660"/>
      <c r="CK9" s="660"/>
      <c r="CL9" s="660"/>
      <c r="CM9" s="660"/>
      <c r="CN9" s="660"/>
      <c r="CO9" s="660"/>
      <c r="CP9" s="660"/>
      <c r="CQ9" s="661"/>
      <c r="CR9" s="644">
        <v>54515463</v>
      </c>
      <c r="CS9" s="645"/>
      <c r="CT9" s="645"/>
      <c r="CU9" s="645"/>
      <c r="CV9" s="645"/>
      <c r="CW9" s="645"/>
      <c r="CX9" s="645"/>
      <c r="CY9" s="646"/>
      <c r="CZ9" s="647">
        <v>6.8</v>
      </c>
      <c r="DA9" s="647"/>
      <c r="DB9" s="647"/>
      <c r="DC9" s="647"/>
      <c r="DD9" s="653">
        <v>4291426</v>
      </c>
      <c r="DE9" s="645"/>
      <c r="DF9" s="645"/>
      <c r="DG9" s="645"/>
      <c r="DH9" s="645"/>
      <c r="DI9" s="645"/>
      <c r="DJ9" s="645"/>
      <c r="DK9" s="645"/>
      <c r="DL9" s="645"/>
      <c r="DM9" s="645"/>
      <c r="DN9" s="645"/>
      <c r="DO9" s="645"/>
      <c r="DP9" s="646"/>
      <c r="DQ9" s="653">
        <v>39042779</v>
      </c>
      <c r="DR9" s="645"/>
      <c r="DS9" s="645"/>
      <c r="DT9" s="645"/>
      <c r="DU9" s="645"/>
      <c r="DV9" s="645"/>
      <c r="DW9" s="645"/>
      <c r="DX9" s="645"/>
      <c r="DY9" s="645"/>
      <c r="DZ9" s="645"/>
      <c r="EA9" s="645"/>
      <c r="EB9" s="645"/>
      <c r="EC9" s="654"/>
    </row>
    <row r="10" spans="2:143" ht="11.25" customHeight="1" x14ac:dyDescent="0.2">
      <c r="B10" s="641" t="s">
        <v>248</v>
      </c>
      <c r="C10" s="642"/>
      <c r="D10" s="642"/>
      <c r="E10" s="642"/>
      <c r="F10" s="642"/>
      <c r="G10" s="642"/>
      <c r="H10" s="642"/>
      <c r="I10" s="642"/>
      <c r="J10" s="642"/>
      <c r="K10" s="642"/>
      <c r="L10" s="642"/>
      <c r="M10" s="642"/>
      <c r="N10" s="642"/>
      <c r="O10" s="642"/>
      <c r="P10" s="642"/>
      <c r="Q10" s="643"/>
      <c r="R10" s="644">
        <v>330646</v>
      </c>
      <c r="S10" s="645"/>
      <c r="T10" s="645"/>
      <c r="U10" s="645"/>
      <c r="V10" s="645"/>
      <c r="W10" s="645"/>
      <c r="X10" s="645"/>
      <c r="Y10" s="646"/>
      <c r="Z10" s="647">
        <v>0</v>
      </c>
      <c r="AA10" s="647"/>
      <c r="AB10" s="647"/>
      <c r="AC10" s="647"/>
      <c r="AD10" s="648">
        <v>330646</v>
      </c>
      <c r="AE10" s="648"/>
      <c r="AF10" s="648"/>
      <c r="AG10" s="648"/>
      <c r="AH10" s="648"/>
      <c r="AI10" s="648"/>
      <c r="AJ10" s="648"/>
      <c r="AK10" s="648"/>
      <c r="AL10" s="649">
        <v>0.1</v>
      </c>
      <c r="AM10" s="650"/>
      <c r="AN10" s="650"/>
      <c r="AO10" s="651"/>
      <c r="AP10" s="641" t="s">
        <v>249</v>
      </c>
      <c r="AQ10" s="642"/>
      <c r="AR10" s="642"/>
      <c r="AS10" s="642"/>
      <c r="AT10" s="642"/>
      <c r="AU10" s="642"/>
      <c r="AV10" s="642"/>
      <c r="AW10" s="642"/>
      <c r="AX10" s="642"/>
      <c r="AY10" s="642"/>
      <c r="AZ10" s="642"/>
      <c r="BA10" s="642"/>
      <c r="BB10" s="642"/>
      <c r="BC10" s="642"/>
      <c r="BD10" s="642"/>
      <c r="BE10" s="642"/>
      <c r="BF10" s="643"/>
      <c r="BG10" s="644">
        <v>5586806</v>
      </c>
      <c r="BH10" s="645"/>
      <c r="BI10" s="645"/>
      <c r="BJ10" s="645"/>
      <c r="BK10" s="645"/>
      <c r="BL10" s="645"/>
      <c r="BM10" s="645"/>
      <c r="BN10" s="646"/>
      <c r="BO10" s="647">
        <v>1.9</v>
      </c>
      <c r="BP10" s="647"/>
      <c r="BQ10" s="647"/>
      <c r="BR10" s="647"/>
      <c r="BS10" s="653" t="s">
        <v>246</v>
      </c>
      <c r="BT10" s="645"/>
      <c r="BU10" s="645"/>
      <c r="BV10" s="645"/>
      <c r="BW10" s="645"/>
      <c r="BX10" s="645"/>
      <c r="BY10" s="645"/>
      <c r="BZ10" s="645"/>
      <c r="CA10" s="645"/>
      <c r="CB10" s="654"/>
      <c r="CD10" s="659" t="s">
        <v>250</v>
      </c>
      <c r="CE10" s="660"/>
      <c r="CF10" s="660"/>
      <c r="CG10" s="660"/>
      <c r="CH10" s="660"/>
      <c r="CI10" s="660"/>
      <c r="CJ10" s="660"/>
      <c r="CK10" s="660"/>
      <c r="CL10" s="660"/>
      <c r="CM10" s="660"/>
      <c r="CN10" s="660"/>
      <c r="CO10" s="660"/>
      <c r="CP10" s="660"/>
      <c r="CQ10" s="661"/>
      <c r="CR10" s="644">
        <v>491059</v>
      </c>
      <c r="CS10" s="645"/>
      <c r="CT10" s="645"/>
      <c r="CU10" s="645"/>
      <c r="CV10" s="645"/>
      <c r="CW10" s="645"/>
      <c r="CX10" s="645"/>
      <c r="CY10" s="646"/>
      <c r="CZ10" s="647">
        <v>0.1</v>
      </c>
      <c r="DA10" s="647"/>
      <c r="DB10" s="647"/>
      <c r="DC10" s="647"/>
      <c r="DD10" s="653" t="s">
        <v>246</v>
      </c>
      <c r="DE10" s="645"/>
      <c r="DF10" s="645"/>
      <c r="DG10" s="645"/>
      <c r="DH10" s="645"/>
      <c r="DI10" s="645"/>
      <c r="DJ10" s="645"/>
      <c r="DK10" s="645"/>
      <c r="DL10" s="645"/>
      <c r="DM10" s="645"/>
      <c r="DN10" s="645"/>
      <c r="DO10" s="645"/>
      <c r="DP10" s="646"/>
      <c r="DQ10" s="653">
        <v>351279</v>
      </c>
      <c r="DR10" s="645"/>
      <c r="DS10" s="645"/>
      <c r="DT10" s="645"/>
      <c r="DU10" s="645"/>
      <c r="DV10" s="645"/>
      <c r="DW10" s="645"/>
      <c r="DX10" s="645"/>
      <c r="DY10" s="645"/>
      <c r="DZ10" s="645"/>
      <c r="EA10" s="645"/>
      <c r="EB10" s="645"/>
      <c r="EC10" s="654"/>
    </row>
    <row r="11" spans="2:143" ht="11.25" customHeight="1" x14ac:dyDescent="0.2">
      <c r="B11" s="641" t="s">
        <v>251</v>
      </c>
      <c r="C11" s="642"/>
      <c r="D11" s="642"/>
      <c r="E11" s="642"/>
      <c r="F11" s="642"/>
      <c r="G11" s="642"/>
      <c r="H11" s="642"/>
      <c r="I11" s="642"/>
      <c r="J11" s="642"/>
      <c r="K11" s="642"/>
      <c r="L11" s="642"/>
      <c r="M11" s="642"/>
      <c r="N11" s="642"/>
      <c r="O11" s="642"/>
      <c r="P11" s="642"/>
      <c r="Q11" s="643"/>
      <c r="R11" s="644">
        <v>4064871</v>
      </c>
      <c r="S11" s="645"/>
      <c r="T11" s="645"/>
      <c r="U11" s="645"/>
      <c r="V11" s="645"/>
      <c r="W11" s="645"/>
      <c r="X11" s="645"/>
      <c r="Y11" s="646"/>
      <c r="Z11" s="647">
        <v>0.5</v>
      </c>
      <c r="AA11" s="647"/>
      <c r="AB11" s="647"/>
      <c r="AC11" s="647"/>
      <c r="AD11" s="648">
        <v>4064871</v>
      </c>
      <c r="AE11" s="648"/>
      <c r="AF11" s="648"/>
      <c r="AG11" s="648"/>
      <c r="AH11" s="648"/>
      <c r="AI11" s="648"/>
      <c r="AJ11" s="648"/>
      <c r="AK11" s="648"/>
      <c r="AL11" s="649">
        <v>1</v>
      </c>
      <c r="AM11" s="650"/>
      <c r="AN11" s="650"/>
      <c r="AO11" s="651"/>
      <c r="AP11" s="641" t="s">
        <v>252</v>
      </c>
      <c r="AQ11" s="642"/>
      <c r="AR11" s="642"/>
      <c r="AS11" s="642"/>
      <c r="AT11" s="642"/>
      <c r="AU11" s="642"/>
      <c r="AV11" s="642"/>
      <c r="AW11" s="642"/>
      <c r="AX11" s="642"/>
      <c r="AY11" s="642"/>
      <c r="AZ11" s="642"/>
      <c r="BA11" s="642"/>
      <c r="BB11" s="642"/>
      <c r="BC11" s="642"/>
      <c r="BD11" s="642"/>
      <c r="BE11" s="642"/>
      <c r="BF11" s="643"/>
      <c r="BG11" s="644">
        <v>19857099</v>
      </c>
      <c r="BH11" s="645"/>
      <c r="BI11" s="645"/>
      <c r="BJ11" s="645"/>
      <c r="BK11" s="645"/>
      <c r="BL11" s="645"/>
      <c r="BM11" s="645"/>
      <c r="BN11" s="646"/>
      <c r="BO11" s="647">
        <v>6.6</v>
      </c>
      <c r="BP11" s="647"/>
      <c r="BQ11" s="647"/>
      <c r="BR11" s="647"/>
      <c r="BS11" s="653">
        <v>3735011</v>
      </c>
      <c r="BT11" s="645"/>
      <c r="BU11" s="645"/>
      <c r="BV11" s="645"/>
      <c r="BW11" s="645"/>
      <c r="BX11" s="645"/>
      <c r="BY11" s="645"/>
      <c r="BZ11" s="645"/>
      <c r="CA11" s="645"/>
      <c r="CB11" s="654"/>
      <c r="CD11" s="659" t="s">
        <v>253</v>
      </c>
      <c r="CE11" s="660"/>
      <c r="CF11" s="660"/>
      <c r="CG11" s="660"/>
      <c r="CH11" s="660"/>
      <c r="CI11" s="660"/>
      <c r="CJ11" s="660"/>
      <c r="CK11" s="660"/>
      <c r="CL11" s="660"/>
      <c r="CM11" s="660"/>
      <c r="CN11" s="660"/>
      <c r="CO11" s="660"/>
      <c r="CP11" s="660"/>
      <c r="CQ11" s="661"/>
      <c r="CR11" s="644">
        <v>4475913</v>
      </c>
      <c r="CS11" s="645"/>
      <c r="CT11" s="645"/>
      <c r="CU11" s="645"/>
      <c r="CV11" s="645"/>
      <c r="CW11" s="645"/>
      <c r="CX11" s="645"/>
      <c r="CY11" s="646"/>
      <c r="CZ11" s="647">
        <v>0.6</v>
      </c>
      <c r="DA11" s="647"/>
      <c r="DB11" s="647"/>
      <c r="DC11" s="647"/>
      <c r="DD11" s="653">
        <v>764974</v>
      </c>
      <c r="DE11" s="645"/>
      <c r="DF11" s="645"/>
      <c r="DG11" s="645"/>
      <c r="DH11" s="645"/>
      <c r="DI11" s="645"/>
      <c r="DJ11" s="645"/>
      <c r="DK11" s="645"/>
      <c r="DL11" s="645"/>
      <c r="DM11" s="645"/>
      <c r="DN11" s="645"/>
      <c r="DO11" s="645"/>
      <c r="DP11" s="646"/>
      <c r="DQ11" s="653">
        <v>3183861</v>
      </c>
      <c r="DR11" s="645"/>
      <c r="DS11" s="645"/>
      <c r="DT11" s="645"/>
      <c r="DU11" s="645"/>
      <c r="DV11" s="645"/>
      <c r="DW11" s="645"/>
      <c r="DX11" s="645"/>
      <c r="DY11" s="645"/>
      <c r="DZ11" s="645"/>
      <c r="EA11" s="645"/>
      <c r="EB11" s="645"/>
      <c r="EC11" s="654"/>
    </row>
    <row r="12" spans="2:143" ht="11.25" customHeight="1" x14ac:dyDescent="0.2">
      <c r="B12" s="641" t="s">
        <v>254</v>
      </c>
      <c r="C12" s="642"/>
      <c r="D12" s="642"/>
      <c r="E12" s="642"/>
      <c r="F12" s="642"/>
      <c r="G12" s="642"/>
      <c r="H12" s="642"/>
      <c r="I12" s="642"/>
      <c r="J12" s="642"/>
      <c r="K12" s="642"/>
      <c r="L12" s="642"/>
      <c r="M12" s="642"/>
      <c r="N12" s="642"/>
      <c r="O12" s="642"/>
      <c r="P12" s="642"/>
      <c r="Q12" s="643"/>
      <c r="R12" s="644">
        <v>28274176</v>
      </c>
      <c r="S12" s="645"/>
      <c r="T12" s="645"/>
      <c r="U12" s="645"/>
      <c r="V12" s="645"/>
      <c r="W12" s="645"/>
      <c r="X12" s="645"/>
      <c r="Y12" s="646"/>
      <c r="Z12" s="647">
        <v>3.5</v>
      </c>
      <c r="AA12" s="647"/>
      <c r="AB12" s="647"/>
      <c r="AC12" s="647"/>
      <c r="AD12" s="648">
        <v>28274176</v>
      </c>
      <c r="AE12" s="648"/>
      <c r="AF12" s="648"/>
      <c r="AG12" s="648"/>
      <c r="AH12" s="648"/>
      <c r="AI12" s="648"/>
      <c r="AJ12" s="648"/>
      <c r="AK12" s="648"/>
      <c r="AL12" s="649">
        <v>7</v>
      </c>
      <c r="AM12" s="650"/>
      <c r="AN12" s="650"/>
      <c r="AO12" s="651"/>
      <c r="AP12" s="641" t="s">
        <v>255</v>
      </c>
      <c r="AQ12" s="642"/>
      <c r="AR12" s="642"/>
      <c r="AS12" s="642"/>
      <c r="AT12" s="642"/>
      <c r="AU12" s="642"/>
      <c r="AV12" s="642"/>
      <c r="AW12" s="642"/>
      <c r="AX12" s="642"/>
      <c r="AY12" s="642"/>
      <c r="AZ12" s="642"/>
      <c r="BA12" s="642"/>
      <c r="BB12" s="642"/>
      <c r="BC12" s="642"/>
      <c r="BD12" s="642"/>
      <c r="BE12" s="642"/>
      <c r="BF12" s="643"/>
      <c r="BG12" s="644">
        <v>111522774</v>
      </c>
      <c r="BH12" s="645"/>
      <c r="BI12" s="645"/>
      <c r="BJ12" s="645"/>
      <c r="BK12" s="645"/>
      <c r="BL12" s="645"/>
      <c r="BM12" s="645"/>
      <c r="BN12" s="646"/>
      <c r="BO12" s="647">
        <v>37.1</v>
      </c>
      <c r="BP12" s="647"/>
      <c r="BQ12" s="647"/>
      <c r="BR12" s="647"/>
      <c r="BS12" s="653" t="s">
        <v>246</v>
      </c>
      <c r="BT12" s="645"/>
      <c r="BU12" s="645"/>
      <c r="BV12" s="645"/>
      <c r="BW12" s="645"/>
      <c r="BX12" s="645"/>
      <c r="BY12" s="645"/>
      <c r="BZ12" s="645"/>
      <c r="CA12" s="645"/>
      <c r="CB12" s="654"/>
      <c r="CD12" s="659" t="s">
        <v>256</v>
      </c>
      <c r="CE12" s="660"/>
      <c r="CF12" s="660"/>
      <c r="CG12" s="660"/>
      <c r="CH12" s="660"/>
      <c r="CI12" s="660"/>
      <c r="CJ12" s="660"/>
      <c r="CK12" s="660"/>
      <c r="CL12" s="660"/>
      <c r="CM12" s="660"/>
      <c r="CN12" s="660"/>
      <c r="CO12" s="660"/>
      <c r="CP12" s="660"/>
      <c r="CQ12" s="661"/>
      <c r="CR12" s="644">
        <v>10547687</v>
      </c>
      <c r="CS12" s="645"/>
      <c r="CT12" s="645"/>
      <c r="CU12" s="645"/>
      <c r="CV12" s="645"/>
      <c r="CW12" s="645"/>
      <c r="CX12" s="645"/>
      <c r="CY12" s="646"/>
      <c r="CZ12" s="647">
        <v>1.3</v>
      </c>
      <c r="DA12" s="647"/>
      <c r="DB12" s="647"/>
      <c r="DC12" s="647"/>
      <c r="DD12" s="653">
        <v>449323</v>
      </c>
      <c r="DE12" s="645"/>
      <c r="DF12" s="645"/>
      <c r="DG12" s="645"/>
      <c r="DH12" s="645"/>
      <c r="DI12" s="645"/>
      <c r="DJ12" s="645"/>
      <c r="DK12" s="645"/>
      <c r="DL12" s="645"/>
      <c r="DM12" s="645"/>
      <c r="DN12" s="645"/>
      <c r="DO12" s="645"/>
      <c r="DP12" s="646"/>
      <c r="DQ12" s="653">
        <v>4303131</v>
      </c>
      <c r="DR12" s="645"/>
      <c r="DS12" s="645"/>
      <c r="DT12" s="645"/>
      <c r="DU12" s="645"/>
      <c r="DV12" s="645"/>
      <c r="DW12" s="645"/>
      <c r="DX12" s="645"/>
      <c r="DY12" s="645"/>
      <c r="DZ12" s="645"/>
      <c r="EA12" s="645"/>
      <c r="EB12" s="645"/>
      <c r="EC12" s="654"/>
    </row>
    <row r="13" spans="2:143" ht="11.25" customHeight="1" x14ac:dyDescent="0.2">
      <c r="B13" s="641" t="s">
        <v>257</v>
      </c>
      <c r="C13" s="642"/>
      <c r="D13" s="642"/>
      <c r="E13" s="642"/>
      <c r="F13" s="642"/>
      <c r="G13" s="642"/>
      <c r="H13" s="642"/>
      <c r="I13" s="642"/>
      <c r="J13" s="642"/>
      <c r="K13" s="642"/>
      <c r="L13" s="642"/>
      <c r="M13" s="642"/>
      <c r="N13" s="642"/>
      <c r="O13" s="642"/>
      <c r="P13" s="642"/>
      <c r="Q13" s="643"/>
      <c r="R13" s="644">
        <v>361805</v>
      </c>
      <c r="S13" s="645"/>
      <c r="T13" s="645"/>
      <c r="U13" s="645"/>
      <c r="V13" s="645"/>
      <c r="W13" s="645"/>
      <c r="X13" s="645"/>
      <c r="Y13" s="646"/>
      <c r="Z13" s="647">
        <v>0</v>
      </c>
      <c r="AA13" s="647"/>
      <c r="AB13" s="647"/>
      <c r="AC13" s="647"/>
      <c r="AD13" s="648">
        <v>361805</v>
      </c>
      <c r="AE13" s="648"/>
      <c r="AF13" s="648"/>
      <c r="AG13" s="648"/>
      <c r="AH13" s="648"/>
      <c r="AI13" s="648"/>
      <c r="AJ13" s="648"/>
      <c r="AK13" s="648"/>
      <c r="AL13" s="649">
        <v>0.1</v>
      </c>
      <c r="AM13" s="650"/>
      <c r="AN13" s="650"/>
      <c r="AO13" s="651"/>
      <c r="AP13" s="641" t="s">
        <v>258</v>
      </c>
      <c r="AQ13" s="642"/>
      <c r="AR13" s="642"/>
      <c r="AS13" s="642"/>
      <c r="AT13" s="642"/>
      <c r="AU13" s="642"/>
      <c r="AV13" s="642"/>
      <c r="AW13" s="642"/>
      <c r="AX13" s="642"/>
      <c r="AY13" s="642"/>
      <c r="AZ13" s="642"/>
      <c r="BA13" s="642"/>
      <c r="BB13" s="642"/>
      <c r="BC13" s="642"/>
      <c r="BD13" s="642"/>
      <c r="BE13" s="642"/>
      <c r="BF13" s="643"/>
      <c r="BG13" s="644">
        <v>110740478</v>
      </c>
      <c r="BH13" s="645"/>
      <c r="BI13" s="645"/>
      <c r="BJ13" s="645"/>
      <c r="BK13" s="645"/>
      <c r="BL13" s="645"/>
      <c r="BM13" s="645"/>
      <c r="BN13" s="646"/>
      <c r="BO13" s="647">
        <v>36.799999999999997</v>
      </c>
      <c r="BP13" s="647"/>
      <c r="BQ13" s="647"/>
      <c r="BR13" s="647"/>
      <c r="BS13" s="653" t="s">
        <v>237</v>
      </c>
      <c r="BT13" s="645"/>
      <c r="BU13" s="645"/>
      <c r="BV13" s="645"/>
      <c r="BW13" s="645"/>
      <c r="BX13" s="645"/>
      <c r="BY13" s="645"/>
      <c r="BZ13" s="645"/>
      <c r="CA13" s="645"/>
      <c r="CB13" s="654"/>
      <c r="CD13" s="659" t="s">
        <v>259</v>
      </c>
      <c r="CE13" s="660"/>
      <c r="CF13" s="660"/>
      <c r="CG13" s="660"/>
      <c r="CH13" s="660"/>
      <c r="CI13" s="660"/>
      <c r="CJ13" s="660"/>
      <c r="CK13" s="660"/>
      <c r="CL13" s="660"/>
      <c r="CM13" s="660"/>
      <c r="CN13" s="660"/>
      <c r="CO13" s="660"/>
      <c r="CP13" s="660"/>
      <c r="CQ13" s="661"/>
      <c r="CR13" s="644">
        <v>103267222</v>
      </c>
      <c r="CS13" s="645"/>
      <c r="CT13" s="645"/>
      <c r="CU13" s="645"/>
      <c r="CV13" s="645"/>
      <c r="CW13" s="645"/>
      <c r="CX13" s="645"/>
      <c r="CY13" s="646"/>
      <c r="CZ13" s="647">
        <v>12.9</v>
      </c>
      <c r="DA13" s="647"/>
      <c r="DB13" s="647"/>
      <c r="DC13" s="647"/>
      <c r="DD13" s="653">
        <v>52419986</v>
      </c>
      <c r="DE13" s="645"/>
      <c r="DF13" s="645"/>
      <c r="DG13" s="645"/>
      <c r="DH13" s="645"/>
      <c r="DI13" s="645"/>
      <c r="DJ13" s="645"/>
      <c r="DK13" s="645"/>
      <c r="DL13" s="645"/>
      <c r="DM13" s="645"/>
      <c r="DN13" s="645"/>
      <c r="DO13" s="645"/>
      <c r="DP13" s="646"/>
      <c r="DQ13" s="653">
        <v>40446493</v>
      </c>
      <c r="DR13" s="645"/>
      <c r="DS13" s="645"/>
      <c r="DT13" s="645"/>
      <c r="DU13" s="645"/>
      <c r="DV13" s="645"/>
      <c r="DW13" s="645"/>
      <c r="DX13" s="645"/>
      <c r="DY13" s="645"/>
      <c r="DZ13" s="645"/>
      <c r="EA13" s="645"/>
      <c r="EB13" s="645"/>
      <c r="EC13" s="654"/>
    </row>
    <row r="14" spans="2:143" ht="11.25" customHeight="1" x14ac:dyDescent="0.2">
      <c r="B14" s="641" t="s">
        <v>260</v>
      </c>
      <c r="C14" s="642"/>
      <c r="D14" s="642"/>
      <c r="E14" s="642"/>
      <c r="F14" s="642"/>
      <c r="G14" s="642"/>
      <c r="H14" s="642"/>
      <c r="I14" s="642"/>
      <c r="J14" s="642"/>
      <c r="K14" s="642"/>
      <c r="L14" s="642"/>
      <c r="M14" s="642"/>
      <c r="N14" s="642"/>
      <c r="O14" s="642"/>
      <c r="P14" s="642"/>
      <c r="Q14" s="643"/>
      <c r="R14" s="644" t="s">
        <v>246</v>
      </c>
      <c r="S14" s="645"/>
      <c r="T14" s="645"/>
      <c r="U14" s="645"/>
      <c r="V14" s="645"/>
      <c r="W14" s="645"/>
      <c r="X14" s="645"/>
      <c r="Y14" s="646"/>
      <c r="Z14" s="647" t="s">
        <v>237</v>
      </c>
      <c r="AA14" s="647"/>
      <c r="AB14" s="647"/>
      <c r="AC14" s="647"/>
      <c r="AD14" s="648" t="s">
        <v>246</v>
      </c>
      <c r="AE14" s="648"/>
      <c r="AF14" s="648"/>
      <c r="AG14" s="648"/>
      <c r="AH14" s="648"/>
      <c r="AI14" s="648"/>
      <c r="AJ14" s="648"/>
      <c r="AK14" s="648"/>
      <c r="AL14" s="649" t="s">
        <v>237</v>
      </c>
      <c r="AM14" s="650"/>
      <c r="AN14" s="650"/>
      <c r="AO14" s="651"/>
      <c r="AP14" s="641" t="s">
        <v>261</v>
      </c>
      <c r="AQ14" s="642"/>
      <c r="AR14" s="642"/>
      <c r="AS14" s="642"/>
      <c r="AT14" s="642"/>
      <c r="AU14" s="642"/>
      <c r="AV14" s="642"/>
      <c r="AW14" s="642"/>
      <c r="AX14" s="642"/>
      <c r="AY14" s="642"/>
      <c r="AZ14" s="642"/>
      <c r="BA14" s="642"/>
      <c r="BB14" s="642"/>
      <c r="BC14" s="642"/>
      <c r="BD14" s="642"/>
      <c r="BE14" s="642"/>
      <c r="BF14" s="643"/>
      <c r="BG14" s="644">
        <v>1621415</v>
      </c>
      <c r="BH14" s="645"/>
      <c r="BI14" s="645"/>
      <c r="BJ14" s="645"/>
      <c r="BK14" s="645"/>
      <c r="BL14" s="645"/>
      <c r="BM14" s="645"/>
      <c r="BN14" s="646"/>
      <c r="BO14" s="647">
        <v>0.5</v>
      </c>
      <c r="BP14" s="647"/>
      <c r="BQ14" s="647"/>
      <c r="BR14" s="647"/>
      <c r="BS14" s="653" t="s">
        <v>237</v>
      </c>
      <c r="BT14" s="645"/>
      <c r="BU14" s="645"/>
      <c r="BV14" s="645"/>
      <c r="BW14" s="645"/>
      <c r="BX14" s="645"/>
      <c r="BY14" s="645"/>
      <c r="BZ14" s="645"/>
      <c r="CA14" s="645"/>
      <c r="CB14" s="654"/>
      <c r="CD14" s="659" t="s">
        <v>262</v>
      </c>
      <c r="CE14" s="660"/>
      <c r="CF14" s="660"/>
      <c r="CG14" s="660"/>
      <c r="CH14" s="660"/>
      <c r="CI14" s="660"/>
      <c r="CJ14" s="660"/>
      <c r="CK14" s="660"/>
      <c r="CL14" s="660"/>
      <c r="CM14" s="660"/>
      <c r="CN14" s="660"/>
      <c r="CO14" s="660"/>
      <c r="CP14" s="660"/>
      <c r="CQ14" s="661"/>
      <c r="CR14" s="644">
        <v>18785401</v>
      </c>
      <c r="CS14" s="645"/>
      <c r="CT14" s="645"/>
      <c r="CU14" s="645"/>
      <c r="CV14" s="645"/>
      <c r="CW14" s="645"/>
      <c r="CX14" s="645"/>
      <c r="CY14" s="646"/>
      <c r="CZ14" s="647">
        <v>2.2999999999999998</v>
      </c>
      <c r="DA14" s="647"/>
      <c r="DB14" s="647"/>
      <c r="DC14" s="647"/>
      <c r="DD14" s="653">
        <v>2559361</v>
      </c>
      <c r="DE14" s="645"/>
      <c r="DF14" s="645"/>
      <c r="DG14" s="645"/>
      <c r="DH14" s="645"/>
      <c r="DI14" s="645"/>
      <c r="DJ14" s="645"/>
      <c r="DK14" s="645"/>
      <c r="DL14" s="645"/>
      <c r="DM14" s="645"/>
      <c r="DN14" s="645"/>
      <c r="DO14" s="645"/>
      <c r="DP14" s="646"/>
      <c r="DQ14" s="653">
        <v>16368990</v>
      </c>
      <c r="DR14" s="645"/>
      <c r="DS14" s="645"/>
      <c r="DT14" s="645"/>
      <c r="DU14" s="645"/>
      <c r="DV14" s="645"/>
      <c r="DW14" s="645"/>
      <c r="DX14" s="645"/>
      <c r="DY14" s="645"/>
      <c r="DZ14" s="645"/>
      <c r="EA14" s="645"/>
      <c r="EB14" s="645"/>
      <c r="EC14" s="654"/>
    </row>
    <row r="15" spans="2:143" ht="11.25" customHeight="1" x14ac:dyDescent="0.2">
      <c r="B15" s="641" t="s">
        <v>263</v>
      </c>
      <c r="C15" s="642"/>
      <c r="D15" s="642"/>
      <c r="E15" s="642"/>
      <c r="F15" s="642"/>
      <c r="G15" s="642"/>
      <c r="H15" s="642"/>
      <c r="I15" s="642"/>
      <c r="J15" s="642"/>
      <c r="K15" s="642"/>
      <c r="L15" s="642"/>
      <c r="M15" s="642"/>
      <c r="N15" s="642"/>
      <c r="O15" s="642"/>
      <c r="P15" s="642"/>
      <c r="Q15" s="643"/>
      <c r="R15" s="644">
        <v>1762156</v>
      </c>
      <c r="S15" s="645"/>
      <c r="T15" s="645"/>
      <c r="U15" s="645"/>
      <c r="V15" s="645"/>
      <c r="W15" s="645"/>
      <c r="X15" s="645"/>
      <c r="Y15" s="646"/>
      <c r="Z15" s="647">
        <v>0.2</v>
      </c>
      <c r="AA15" s="647"/>
      <c r="AB15" s="647"/>
      <c r="AC15" s="647"/>
      <c r="AD15" s="648">
        <v>1762156</v>
      </c>
      <c r="AE15" s="648"/>
      <c r="AF15" s="648"/>
      <c r="AG15" s="648"/>
      <c r="AH15" s="648"/>
      <c r="AI15" s="648"/>
      <c r="AJ15" s="648"/>
      <c r="AK15" s="648"/>
      <c r="AL15" s="649">
        <v>0.4</v>
      </c>
      <c r="AM15" s="650"/>
      <c r="AN15" s="650"/>
      <c r="AO15" s="651"/>
      <c r="AP15" s="641" t="s">
        <v>264</v>
      </c>
      <c r="AQ15" s="642"/>
      <c r="AR15" s="642"/>
      <c r="AS15" s="642"/>
      <c r="AT15" s="642"/>
      <c r="AU15" s="642"/>
      <c r="AV15" s="642"/>
      <c r="AW15" s="642"/>
      <c r="AX15" s="642"/>
      <c r="AY15" s="642"/>
      <c r="AZ15" s="642"/>
      <c r="BA15" s="642"/>
      <c r="BB15" s="642"/>
      <c r="BC15" s="642"/>
      <c r="BD15" s="642"/>
      <c r="BE15" s="642"/>
      <c r="BF15" s="643"/>
      <c r="BG15" s="644">
        <v>9219141</v>
      </c>
      <c r="BH15" s="645"/>
      <c r="BI15" s="645"/>
      <c r="BJ15" s="645"/>
      <c r="BK15" s="645"/>
      <c r="BL15" s="645"/>
      <c r="BM15" s="645"/>
      <c r="BN15" s="646"/>
      <c r="BO15" s="647">
        <v>3.1</v>
      </c>
      <c r="BP15" s="647"/>
      <c r="BQ15" s="647"/>
      <c r="BR15" s="647"/>
      <c r="BS15" s="653" t="s">
        <v>246</v>
      </c>
      <c r="BT15" s="645"/>
      <c r="BU15" s="645"/>
      <c r="BV15" s="645"/>
      <c r="BW15" s="645"/>
      <c r="BX15" s="645"/>
      <c r="BY15" s="645"/>
      <c r="BZ15" s="645"/>
      <c r="CA15" s="645"/>
      <c r="CB15" s="654"/>
      <c r="CD15" s="659" t="s">
        <v>265</v>
      </c>
      <c r="CE15" s="660"/>
      <c r="CF15" s="660"/>
      <c r="CG15" s="660"/>
      <c r="CH15" s="660"/>
      <c r="CI15" s="660"/>
      <c r="CJ15" s="660"/>
      <c r="CK15" s="660"/>
      <c r="CL15" s="660"/>
      <c r="CM15" s="660"/>
      <c r="CN15" s="660"/>
      <c r="CO15" s="660"/>
      <c r="CP15" s="660"/>
      <c r="CQ15" s="661"/>
      <c r="CR15" s="644">
        <v>135560578</v>
      </c>
      <c r="CS15" s="645"/>
      <c r="CT15" s="645"/>
      <c r="CU15" s="645"/>
      <c r="CV15" s="645"/>
      <c r="CW15" s="645"/>
      <c r="CX15" s="645"/>
      <c r="CY15" s="646"/>
      <c r="CZ15" s="647">
        <v>16.899999999999999</v>
      </c>
      <c r="DA15" s="647"/>
      <c r="DB15" s="647"/>
      <c r="DC15" s="647"/>
      <c r="DD15" s="653">
        <v>14090347</v>
      </c>
      <c r="DE15" s="645"/>
      <c r="DF15" s="645"/>
      <c r="DG15" s="645"/>
      <c r="DH15" s="645"/>
      <c r="DI15" s="645"/>
      <c r="DJ15" s="645"/>
      <c r="DK15" s="645"/>
      <c r="DL15" s="645"/>
      <c r="DM15" s="645"/>
      <c r="DN15" s="645"/>
      <c r="DO15" s="645"/>
      <c r="DP15" s="646"/>
      <c r="DQ15" s="653">
        <v>101586815</v>
      </c>
      <c r="DR15" s="645"/>
      <c r="DS15" s="645"/>
      <c r="DT15" s="645"/>
      <c r="DU15" s="645"/>
      <c r="DV15" s="645"/>
      <c r="DW15" s="645"/>
      <c r="DX15" s="645"/>
      <c r="DY15" s="645"/>
      <c r="DZ15" s="645"/>
      <c r="EA15" s="645"/>
      <c r="EB15" s="645"/>
      <c r="EC15" s="654"/>
    </row>
    <row r="16" spans="2:143" ht="11.25" customHeight="1" x14ac:dyDescent="0.2">
      <c r="B16" s="641" t="s">
        <v>266</v>
      </c>
      <c r="C16" s="642"/>
      <c r="D16" s="642"/>
      <c r="E16" s="642"/>
      <c r="F16" s="642"/>
      <c r="G16" s="642"/>
      <c r="H16" s="642"/>
      <c r="I16" s="642"/>
      <c r="J16" s="642"/>
      <c r="K16" s="642"/>
      <c r="L16" s="642"/>
      <c r="M16" s="642"/>
      <c r="N16" s="642"/>
      <c r="O16" s="642"/>
      <c r="P16" s="642"/>
      <c r="Q16" s="643"/>
      <c r="R16" s="644">
        <v>6425088</v>
      </c>
      <c r="S16" s="645"/>
      <c r="T16" s="645"/>
      <c r="U16" s="645"/>
      <c r="V16" s="645"/>
      <c r="W16" s="645"/>
      <c r="X16" s="645"/>
      <c r="Y16" s="646"/>
      <c r="Z16" s="647">
        <v>0.8</v>
      </c>
      <c r="AA16" s="647"/>
      <c r="AB16" s="647"/>
      <c r="AC16" s="647"/>
      <c r="AD16" s="648">
        <v>6425088</v>
      </c>
      <c r="AE16" s="648"/>
      <c r="AF16" s="648"/>
      <c r="AG16" s="648"/>
      <c r="AH16" s="648"/>
      <c r="AI16" s="648"/>
      <c r="AJ16" s="648"/>
      <c r="AK16" s="648"/>
      <c r="AL16" s="649">
        <v>1.6</v>
      </c>
      <c r="AM16" s="650"/>
      <c r="AN16" s="650"/>
      <c r="AO16" s="651"/>
      <c r="AP16" s="641" t="s">
        <v>267</v>
      </c>
      <c r="AQ16" s="642"/>
      <c r="AR16" s="642"/>
      <c r="AS16" s="642"/>
      <c r="AT16" s="642"/>
      <c r="AU16" s="642"/>
      <c r="AV16" s="642"/>
      <c r="AW16" s="642"/>
      <c r="AX16" s="642"/>
      <c r="AY16" s="642"/>
      <c r="AZ16" s="642"/>
      <c r="BA16" s="642"/>
      <c r="BB16" s="642"/>
      <c r="BC16" s="642"/>
      <c r="BD16" s="642"/>
      <c r="BE16" s="642"/>
      <c r="BF16" s="643"/>
      <c r="BG16" s="644" t="s">
        <v>246</v>
      </c>
      <c r="BH16" s="645"/>
      <c r="BI16" s="645"/>
      <c r="BJ16" s="645"/>
      <c r="BK16" s="645"/>
      <c r="BL16" s="645"/>
      <c r="BM16" s="645"/>
      <c r="BN16" s="646"/>
      <c r="BO16" s="647" t="s">
        <v>246</v>
      </c>
      <c r="BP16" s="647"/>
      <c r="BQ16" s="647"/>
      <c r="BR16" s="647"/>
      <c r="BS16" s="653" t="s">
        <v>246</v>
      </c>
      <c r="BT16" s="645"/>
      <c r="BU16" s="645"/>
      <c r="BV16" s="645"/>
      <c r="BW16" s="645"/>
      <c r="BX16" s="645"/>
      <c r="BY16" s="645"/>
      <c r="BZ16" s="645"/>
      <c r="CA16" s="645"/>
      <c r="CB16" s="654"/>
      <c r="CD16" s="659" t="s">
        <v>268</v>
      </c>
      <c r="CE16" s="660"/>
      <c r="CF16" s="660"/>
      <c r="CG16" s="660"/>
      <c r="CH16" s="660"/>
      <c r="CI16" s="660"/>
      <c r="CJ16" s="660"/>
      <c r="CK16" s="660"/>
      <c r="CL16" s="660"/>
      <c r="CM16" s="660"/>
      <c r="CN16" s="660"/>
      <c r="CO16" s="660"/>
      <c r="CP16" s="660"/>
      <c r="CQ16" s="661"/>
      <c r="CR16" s="644">
        <v>3585775</v>
      </c>
      <c r="CS16" s="645"/>
      <c r="CT16" s="645"/>
      <c r="CU16" s="645"/>
      <c r="CV16" s="645"/>
      <c r="CW16" s="645"/>
      <c r="CX16" s="645"/>
      <c r="CY16" s="646"/>
      <c r="CZ16" s="647">
        <v>0.4</v>
      </c>
      <c r="DA16" s="647"/>
      <c r="DB16" s="647"/>
      <c r="DC16" s="647"/>
      <c r="DD16" s="653" t="s">
        <v>246</v>
      </c>
      <c r="DE16" s="645"/>
      <c r="DF16" s="645"/>
      <c r="DG16" s="645"/>
      <c r="DH16" s="645"/>
      <c r="DI16" s="645"/>
      <c r="DJ16" s="645"/>
      <c r="DK16" s="645"/>
      <c r="DL16" s="645"/>
      <c r="DM16" s="645"/>
      <c r="DN16" s="645"/>
      <c r="DO16" s="645"/>
      <c r="DP16" s="646"/>
      <c r="DQ16" s="653">
        <v>1771947</v>
      </c>
      <c r="DR16" s="645"/>
      <c r="DS16" s="645"/>
      <c r="DT16" s="645"/>
      <c r="DU16" s="645"/>
      <c r="DV16" s="645"/>
      <c r="DW16" s="645"/>
      <c r="DX16" s="645"/>
      <c r="DY16" s="645"/>
      <c r="DZ16" s="645"/>
      <c r="EA16" s="645"/>
      <c r="EB16" s="645"/>
      <c r="EC16" s="654"/>
    </row>
    <row r="17" spans="2:133" ht="11.25" customHeight="1" x14ac:dyDescent="0.2">
      <c r="B17" s="641" t="s">
        <v>269</v>
      </c>
      <c r="C17" s="642"/>
      <c r="D17" s="642"/>
      <c r="E17" s="642"/>
      <c r="F17" s="642"/>
      <c r="G17" s="642"/>
      <c r="H17" s="642"/>
      <c r="I17" s="642"/>
      <c r="J17" s="642"/>
      <c r="K17" s="642"/>
      <c r="L17" s="642"/>
      <c r="M17" s="642"/>
      <c r="N17" s="642"/>
      <c r="O17" s="642"/>
      <c r="P17" s="642"/>
      <c r="Q17" s="643"/>
      <c r="R17" s="644">
        <v>1487356</v>
      </c>
      <c r="S17" s="645"/>
      <c r="T17" s="645"/>
      <c r="U17" s="645"/>
      <c r="V17" s="645"/>
      <c r="W17" s="645"/>
      <c r="X17" s="645"/>
      <c r="Y17" s="646"/>
      <c r="Z17" s="647">
        <v>0.2</v>
      </c>
      <c r="AA17" s="647"/>
      <c r="AB17" s="647"/>
      <c r="AC17" s="647"/>
      <c r="AD17" s="648">
        <v>1487356</v>
      </c>
      <c r="AE17" s="648"/>
      <c r="AF17" s="648"/>
      <c r="AG17" s="648"/>
      <c r="AH17" s="648"/>
      <c r="AI17" s="648"/>
      <c r="AJ17" s="648"/>
      <c r="AK17" s="648"/>
      <c r="AL17" s="649">
        <v>0.4</v>
      </c>
      <c r="AM17" s="650"/>
      <c r="AN17" s="650"/>
      <c r="AO17" s="651"/>
      <c r="AP17" s="641" t="s">
        <v>270</v>
      </c>
      <c r="AQ17" s="642"/>
      <c r="AR17" s="642"/>
      <c r="AS17" s="642"/>
      <c r="AT17" s="642"/>
      <c r="AU17" s="642"/>
      <c r="AV17" s="642"/>
      <c r="AW17" s="642"/>
      <c r="AX17" s="642"/>
      <c r="AY17" s="642"/>
      <c r="AZ17" s="642"/>
      <c r="BA17" s="642"/>
      <c r="BB17" s="642"/>
      <c r="BC17" s="642"/>
      <c r="BD17" s="642"/>
      <c r="BE17" s="642"/>
      <c r="BF17" s="643"/>
      <c r="BG17" s="644">
        <v>16</v>
      </c>
      <c r="BH17" s="645"/>
      <c r="BI17" s="645"/>
      <c r="BJ17" s="645"/>
      <c r="BK17" s="645"/>
      <c r="BL17" s="645"/>
      <c r="BM17" s="645"/>
      <c r="BN17" s="646"/>
      <c r="BO17" s="647">
        <v>0</v>
      </c>
      <c r="BP17" s="647"/>
      <c r="BQ17" s="647"/>
      <c r="BR17" s="647"/>
      <c r="BS17" s="653" t="s">
        <v>246</v>
      </c>
      <c r="BT17" s="645"/>
      <c r="BU17" s="645"/>
      <c r="BV17" s="645"/>
      <c r="BW17" s="645"/>
      <c r="BX17" s="645"/>
      <c r="BY17" s="645"/>
      <c r="BZ17" s="645"/>
      <c r="CA17" s="645"/>
      <c r="CB17" s="654"/>
      <c r="CD17" s="659" t="s">
        <v>271</v>
      </c>
      <c r="CE17" s="660"/>
      <c r="CF17" s="660"/>
      <c r="CG17" s="660"/>
      <c r="CH17" s="660"/>
      <c r="CI17" s="660"/>
      <c r="CJ17" s="660"/>
      <c r="CK17" s="660"/>
      <c r="CL17" s="660"/>
      <c r="CM17" s="660"/>
      <c r="CN17" s="660"/>
      <c r="CO17" s="660"/>
      <c r="CP17" s="660"/>
      <c r="CQ17" s="661"/>
      <c r="CR17" s="644">
        <v>104665941</v>
      </c>
      <c r="CS17" s="645"/>
      <c r="CT17" s="645"/>
      <c r="CU17" s="645"/>
      <c r="CV17" s="645"/>
      <c r="CW17" s="645"/>
      <c r="CX17" s="645"/>
      <c r="CY17" s="646"/>
      <c r="CZ17" s="647">
        <v>13.1</v>
      </c>
      <c r="DA17" s="647"/>
      <c r="DB17" s="647"/>
      <c r="DC17" s="647"/>
      <c r="DD17" s="653" t="s">
        <v>246</v>
      </c>
      <c r="DE17" s="645"/>
      <c r="DF17" s="645"/>
      <c r="DG17" s="645"/>
      <c r="DH17" s="645"/>
      <c r="DI17" s="645"/>
      <c r="DJ17" s="645"/>
      <c r="DK17" s="645"/>
      <c r="DL17" s="645"/>
      <c r="DM17" s="645"/>
      <c r="DN17" s="645"/>
      <c r="DO17" s="645"/>
      <c r="DP17" s="646"/>
      <c r="DQ17" s="653">
        <v>93089805</v>
      </c>
      <c r="DR17" s="645"/>
      <c r="DS17" s="645"/>
      <c r="DT17" s="645"/>
      <c r="DU17" s="645"/>
      <c r="DV17" s="645"/>
      <c r="DW17" s="645"/>
      <c r="DX17" s="645"/>
      <c r="DY17" s="645"/>
      <c r="DZ17" s="645"/>
      <c r="EA17" s="645"/>
      <c r="EB17" s="645"/>
      <c r="EC17" s="654"/>
    </row>
    <row r="18" spans="2:133" ht="11.25" customHeight="1" x14ac:dyDescent="0.2">
      <c r="B18" s="641" t="s">
        <v>272</v>
      </c>
      <c r="C18" s="642"/>
      <c r="D18" s="642"/>
      <c r="E18" s="642"/>
      <c r="F18" s="642"/>
      <c r="G18" s="642"/>
      <c r="H18" s="642"/>
      <c r="I18" s="642"/>
      <c r="J18" s="642"/>
      <c r="K18" s="642"/>
      <c r="L18" s="642"/>
      <c r="M18" s="642"/>
      <c r="N18" s="642"/>
      <c r="O18" s="642"/>
      <c r="P18" s="642"/>
      <c r="Q18" s="643"/>
      <c r="R18" s="644">
        <v>68417446</v>
      </c>
      <c r="S18" s="645"/>
      <c r="T18" s="645"/>
      <c r="U18" s="645"/>
      <c r="V18" s="645"/>
      <c r="W18" s="645"/>
      <c r="X18" s="645"/>
      <c r="Y18" s="646"/>
      <c r="Z18" s="647">
        <v>8.4</v>
      </c>
      <c r="AA18" s="647"/>
      <c r="AB18" s="647"/>
      <c r="AC18" s="647"/>
      <c r="AD18" s="648">
        <v>65866429</v>
      </c>
      <c r="AE18" s="648"/>
      <c r="AF18" s="648"/>
      <c r="AG18" s="648"/>
      <c r="AH18" s="648"/>
      <c r="AI18" s="648"/>
      <c r="AJ18" s="648"/>
      <c r="AK18" s="648"/>
      <c r="AL18" s="649">
        <v>16.3</v>
      </c>
      <c r="AM18" s="650"/>
      <c r="AN18" s="650"/>
      <c r="AO18" s="651"/>
      <c r="AP18" s="641" t="s">
        <v>273</v>
      </c>
      <c r="AQ18" s="642"/>
      <c r="AR18" s="642"/>
      <c r="AS18" s="642"/>
      <c r="AT18" s="642"/>
      <c r="AU18" s="642"/>
      <c r="AV18" s="642"/>
      <c r="AW18" s="642"/>
      <c r="AX18" s="642"/>
      <c r="AY18" s="642"/>
      <c r="AZ18" s="642"/>
      <c r="BA18" s="642"/>
      <c r="BB18" s="642"/>
      <c r="BC18" s="642"/>
      <c r="BD18" s="642"/>
      <c r="BE18" s="642"/>
      <c r="BF18" s="643"/>
      <c r="BG18" s="644" t="s">
        <v>246</v>
      </c>
      <c r="BH18" s="645"/>
      <c r="BI18" s="645"/>
      <c r="BJ18" s="645"/>
      <c r="BK18" s="645"/>
      <c r="BL18" s="645"/>
      <c r="BM18" s="645"/>
      <c r="BN18" s="646"/>
      <c r="BO18" s="647" t="s">
        <v>237</v>
      </c>
      <c r="BP18" s="647"/>
      <c r="BQ18" s="647"/>
      <c r="BR18" s="647"/>
      <c r="BS18" s="653" t="s">
        <v>237</v>
      </c>
      <c r="BT18" s="645"/>
      <c r="BU18" s="645"/>
      <c r="BV18" s="645"/>
      <c r="BW18" s="645"/>
      <c r="BX18" s="645"/>
      <c r="BY18" s="645"/>
      <c r="BZ18" s="645"/>
      <c r="CA18" s="645"/>
      <c r="CB18" s="654"/>
      <c r="CD18" s="659" t="s">
        <v>274</v>
      </c>
      <c r="CE18" s="660"/>
      <c r="CF18" s="660"/>
      <c r="CG18" s="660"/>
      <c r="CH18" s="660"/>
      <c r="CI18" s="660"/>
      <c r="CJ18" s="660"/>
      <c r="CK18" s="660"/>
      <c r="CL18" s="660"/>
      <c r="CM18" s="660"/>
      <c r="CN18" s="660"/>
      <c r="CO18" s="660"/>
      <c r="CP18" s="660"/>
      <c r="CQ18" s="661"/>
      <c r="CR18" s="644">
        <v>8975858</v>
      </c>
      <c r="CS18" s="645"/>
      <c r="CT18" s="645"/>
      <c r="CU18" s="645"/>
      <c r="CV18" s="645"/>
      <c r="CW18" s="645"/>
      <c r="CX18" s="645"/>
      <c r="CY18" s="646"/>
      <c r="CZ18" s="647">
        <v>1.1000000000000001</v>
      </c>
      <c r="DA18" s="647"/>
      <c r="DB18" s="647"/>
      <c r="DC18" s="647"/>
      <c r="DD18" s="653" t="s">
        <v>237</v>
      </c>
      <c r="DE18" s="645"/>
      <c r="DF18" s="645"/>
      <c r="DG18" s="645"/>
      <c r="DH18" s="645"/>
      <c r="DI18" s="645"/>
      <c r="DJ18" s="645"/>
      <c r="DK18" s="645"/>
      <c r="DL18" s="645"/>
      <c r="DM18" s="645"/>
      <c r="DN18" s="645"/>
      <c r="DO18" s="645"/>
      <c r="DP18" s="646"/>
      <c r="DQ18" s="653">
        <v>7738858</v>
      </c>
      <c r="DR18" s="645"/>
      <c r="DS18" s="645"/>
      <c r="DT18" s="645"/>
      <c r="DU18" s="645"/>
      <c r="DV18" s="645"/>
      <c r="DW18" s="645"/>
      <c r="DX18" s="645"/>
      <c r="DY18" s="645"/>
      <c r="DZ18" s="645"/>
      <c r="EA18" s="645"/>
      <c r="EB18" s="645"/>
      <c r="EC18" s="654"/>
    </row>
    <row r="19" spans="2:133" ht="11.25" customHeight="1" x14ac:dyDescent="0.2">
      <c r="B19" s="641" t="s">
        <v>275</v>
      </c>
      <c r="C19" s="642"/>
      <c r="D19" s="642"/>
      <c r="E19" s="642"/>
      <c r="F19" s="642"/>
      <c r="G19" s="642"/>
      <c r="H19" s="642"/>
      <c r="I19" s="642"/>
      <c r="J19" s="642"/>
      <c r="K19" s="642"/>
      <c r="L19" s="642"/>
      <c r="M19" s="642"/>
      <c r="N19" s="642"/>
      <c r="O19" s="642"/>
      <c r="P19" s="642"/>
      <c r="Q19" s="643"/>
      <c r="R19" s="644">
        <v>65866429</v>
      </c>
      <c r="S19" s="645"/>
      <c r="T19" s="645"/>
      <c r="U19" s="645"/>
      <c r="V19" s="645"/>
      <c r="W19" s="645"/>
      <c r="X19" s="645"/>
      <c r="Y19" s="646"/>
      <c r="Z19" s="647">
        <v>8.1</v>
      </c>
      <c r="AA19" s="647"/>
      <c r="AB19" s="647"/>
      <c r="AC19" s="647"/>
      <c r="AD19" s="648">
        <v>65866429</v>
      </c>
      <c r="AE19" s="648"/>
      <c r="AF19" s="648"/>
      <c r="AG19" s="648"/>
      <c r="AH19" s="648"/>
      <c r="AI19" s="648"/>
      <c r="AJ19" s="648"/>
      <c r="AK19" s="648"/>
      <c r="AL19" s="649">
        <v>16.3</v>
      </c>
      <c r="AM19" s="650"/>
      <c r="AN19" s="650"/>
      <c r="AO19" s="651"/>
      <c r="AP19" s="641" t="s">
        <v>276</v>
      </c>
      <c r="AQ19" s="642"/>
      <c r="AR19" s="642"/>
      <c r="AS19" s="642"/>
      <c r="AT19" s="642"/>
      <c r="AU19" s="642"/>
      <c r="AV19" s="642"/>
      <c r="AW19" s="642"/>
      <c r="AX19" s="642"/>
      <c r="AY19" s="642"/>
      <c r="AZ19" s="642"/>
      <c r="BA19" s="642"/>
      <c r="BB19" s="642"/>
      <c r="BC19" s="642"/>
      <c r="BD19" s="642"/>
      <c r="BE19" s="642"/>
      <c r="BF19" s="643"/>
      <c r="BG19" s="644">
        <v>32042886</v>
      </c>
      <c r="BH19" s="645"/>
      <c r="BI19" s="645"/>
      <c r="BJ19" s="645"/>
      <c r="BK19" s="645"/>
      <c r="BL19" s="645"/>
      <c r="BM19" s="645"/>
      <c r="BN19" s="646"/>
      <c r="BO19" s="647">
        <v>10.6</v>
      </c>
      <c r="BP19" s="647"/>
      <c r="BQ19" s="647"/>
      <c r="BR19" s="647"/>
      <c r="BS19" s="653" t="s">
        <v>246</v>
      </c>
      <c r="BT19" s="645"/>
      <c r="BU19" s="645"/>
      <c r="BV19" s="645"/>
      <c r="BW19" s="645"/>
      <c r="BX19" s="645"/>
      <c r="BY19" s="645"/>
      <c r="BZ19" s="645"/>
      <c r="CA19" s="645"/>
      <c r="CB19" s="654"/>
      <c r="CD19" s="659" t="s">
        <v>277</v>
      </c>
      <c r="CE19" s="660"/>
      <c r="CF19" s="660"/>
      <c r="CG19" s="660"/>
      <c r="CH19" s="660"/>
      <c r="CI19" s="660"/>
      <c r="CJ19" s="660"/>
      <c r="CK19" s="660"/>
      <c r="CL19" s="660"/>
      <c r="CM19" s="660"/>
      <c r="CN19" s="660"/>
      <c r="CO19" s="660"/>
      <c r="CP19" s="660"/>
      <c r="CQ19" s="661"/>
      <c r="CR19" s="644" t="s">
        <v>246</v>
      </c>
      <c r="CS19" s="645"/>
      <c r="CT19" s="645"/>
      <c r="CU19" s="645"/>
      <c r="CV19" s="645"/>
      <c r="CW19" s="645"/>
      <c r="CX19" s="645"/>
      <c r="CY19" s="646"/>
      <c r="CZ19" s="647" t="s">
        <v>246</v>
      </c>
      <c r="DA19" s="647"/>
      <c r="DB19" s="647"/>
      <c r="DC19" s="647"/>
      <c r="DD19" s="653" t="s">
        <v>246</v>
      </c>
      <c r="DE19" s="645"/>
      <c r="DF19" s="645"/>
      <c r="DG19" s="645"/>
      <c r="DH19" s="645"/>
      <c r="DI19" s="645"/>
      <c r="DJ19" s="645"/>
      <c r="DK19" s="645"/>
      <c r="DL19" s="645"/>
      <c r="DM19" s="645"/>
      <c r="DN19" s="645"/>
      <c r="DO19" s="645"/>
      <c r="DP19" s="646"/>
      <c r="DQ19" s="653" t="s">
        <v>246</v>
      </c>
      <c r="DR19" s="645"/>
      <c r="DS19" s="645"/>
      <c r="DT19" s="645"/>
      <c r="DU19" s="645"/>
      <c r="DV19" s="645"/>
      <c r="DW19" s="645"/>
      <c r="DX19" s="645"/>
      <c r="DY19" s="645"/>
      <c r="DZ19" s="645"/>
      <c r="EA19" s="645"/>
      <c r="EB19" s="645"/>
      <c r="EC19" s="654"/>
    </row>
    <row r="20" spans="2:133" ht="11.25" customHeight="1" x14ac:dyDescent="0.2">
      <c r="B20" s="641" t="s">
        <v>278</v>
      </c>
      <c r="C20" s="642"/>
      <c r="D20" s="642"/>
      <c r="E20" s="642"/>
      <c r="F20" s="642"/>
      <c r="G20" s="642"/>
      <c r="H20" s="642"/>
      <c r="I20" s="642"/>
      <c r="J20" s="642"/>
      <c r="K20" s="642"/>
      <c r="L20" s="642"/>
      <c r="M20" s="642"/>
      <c r="N20" s="642"/>
      <c r="O20" s="642"/>
      <c r="P20" s="642"/>
      <c r="Q20" s="643"/>
      <c r="R20" s="644">
        <v>2550908</v>
      </c>
      <c r="S20" s="645"/>
      <c r="T20" s="645"/>
      <c r="U20" s="645"/>
      <c r="V20" s="645"/>
      <c r="W20" s="645"/>
      <c r="X20" s="645"/>
      <c r="Y20" s="646"/>
      <c r="Z20" s="647">
        <v>0.3</v>
      </c>
      <c r="AA20" s="647"/>
      <c r="AB20" s="647"/>
      <c r="AC20" s="647"/>
      <c r="AD20" s="648" t="s">
        <v>246</v>
      </c>
      <c r="AE20" s="648"/>
      <c r="AF20" s="648"/>
      <c r="AG20" s="648"/>
      <c r="AH20" s="648"/>
      <c r="AI20" s="648"/>
      <c r="AJ20" s="648"/>
      <c r="AK20" s="648"/>
      <c r="AL20" s="649" t="s">
        <v>246</v>
      </c>
      <c r="AM20" s="650"/>
      <c r="AN20" s="650"/>
      <c r="AO20" s="651"/>
      <c r="AP20" s="641" t="s">
        <v>279</v>
      </c>
      <c r="AQ20" s="642"/>
      <c r="AR20" s="642"/>
      <c r="AS20" s="642"/>
      <c r="AT20" s="642"/>
      <c r="AU20" s="642"/>
      <c r="AV20" s="642"/>
      <c r="AW20" s="642"/>
      <c r="AX20" s="642"/>
      <c r="AY20" s="642"/>
      <c r="AZ20" s="642"/>
      <c r="BA20" s="642"/>
      <c r="BB20" s="642"/>
      <c r="BC20" s="642"/>
      <c r="BD20" s="642"/>
      <c r="BE20" s="642"/>
      <c r="BF20" s="643"/>
      <c r="BG20" s="644">
        <v>32042886</v>
      </c>
      <c r="BH20" s="645"/>
      <c r="BI20" s="645"/>
      <c r="BJ20" s="645"/>
      <c r="BK20" s="645"/>
      <c r="BL20" s="645"/>
      <c r="BM20" s="645"/>
      <c r="BN20" s="646"/>
      <c r="BO20" s="647">
        <v>10.6</v>
      </c>
      <c r="BP20" s="647"/>
      <c r="BQ20" s="647"/>
      <c r="BR20" s="647"/>
      <c r="BS20" s="653" t="s">
        <v>246</v>
      </c>
      <c r="BT20" s="645"/>
      <c r="BU20" s="645"/>
      <c r="BV20" s="645"/>
      <c r="BW20" s="645"/>
      <c r="BX20" s="645"/>
      <c r="BY20" s="645"/>
      <c r="BZ20" s="645"/>
      <c r="CA20" s="645"/>
      <c r="CB20" s="654"/>
      <c r="CD20" s="659" t="s">
        <v>280</v>
      </c>
      <c r="CE20" s="660"/>
      <c r="CF20" s="660"/>
      <c r="CG20" s="660"/>
      <c r="CH20" s="660"/>
      <c r="CI20" s="660"/>
      <c r="CJ20" s="660"/>
      <c r="CK20" s="660"/>
      <c r="CL20" s="660"/>
      <c r="CM20" s="660"/>
      <c r="CN20" s="660"/>
      <c r="CO20" s="660"/>
      <c r="CP20" s="660"/>
      <c r="CQ20" s="661"/>
      <c r="CR20" s="644">
        <v>801142891</v>
      </c>
      <c r="CS20" s="645"/>
      <c r="CT20" s="645"/>
      <c r="CU20" s="645"/>
      <c r="CV20" s="645"/>
      <c r="CW20" s="645"/>
      <c r="CX20" s="645"/>
      <c r="CY20" s="646"/>
      <c r="CZ20" s="647">
        <v>100</v>
      </c>
      <c r="DA20" s="647"/>
      <c r="DB20" s="647"/>
      <c r="DC20" s="647"/>
      <c r="DD20" s="653">
        <v>87247467</v>
      </c>
      <c r="DE20" s="645"/>
      <c r="DF20" s="645"/>
      <c r="DG20" s="645"/>
      <c r="DH20" s="645"/>
      <c r="DI20" s="645"/>
      <c r="DJ20" s="645"/>
      <c r="DK20" s="645"/>
      <c r="DL20" s="645"/>
      <c r="DM20" s="645"/>
      <c r="DN20" s="645"/>
      <c r="DO20" s="645"/>
      <c r="DP20" s="646"/>
      <c r="DQ20" s="653">
        <v>494752359</v>
      </c>
      <c r="DR20" s="645"/>
      <c r="DS20" s="645"/>
      <c r="DT20" s="645"/>
      <c r="DU20" s="645"/>
      <c r="DV20" s="645"/>
      <c r="DW20" s="645"/>
      <c r="DX20" s="645"/>
      <c r="DY20" s="645"/>
      <c r="DZ20" s="645"/>
      <c r="EA20" s="645"/>
      <c r="EB20" s="645"/>
      <c r="EC20" s="654"/>
    </row>
    <row r="21" spans="2:133" ht="11.25" customHeight="1" x14ac:dyDescent="0.2">
      <c r="B21" s="641" t="s">
        <v>281</v>
      </c>
      <c r="C21" s="642"/>
      <c r="D21" s="642"/>
      <c r="E21" s="642"/>
      <c r="F21" s="642"/>
      <c r="G21" s="642"/>
      <c r="H21" s="642"/>
      <c r="I21" s="642"/>
      <c r="J21" s="642"/>
      <c r="K21" s="642"/>
      <c r="L21" s="642"/>
      <c r="M21" s="642"/>
      <c r="N21" s="642"/>
      <c r="O21" s="642"/>
      <c r="P21" s="642"/>
      <c r="Q21" s="643"/>
      <c r="R21" s="644">
        <v>109</v>
      </c>
      <c r="S21" s="645"/>
      <c r="T21" s="645"/>
      <c r="U21" s="645"/>
      <c r="V21" s="645"/>
      <c r="W21" s="645"/>
      <c r="X21" s="645"/>
      <c r="Y21" s="646"/>
      <c r="Z21" s="647">
        <v>0</v>
      </c>
      <c r="AA21" s="647"/>
      <c r="AB21" s="647"/>
      <c r="AC21" s="647"/>
      <c r="AD21" s="648" t="s">
        <v>237</v>
      </c>
      <c r="AE21" s="648"/>
      <c r="AF21" s="648"/>
      <c r="AG21" s="648"/>
      <c r="AH21" s="648"/>
      <c r="AI21" s="648"/>
      <c r="AJ21" s="648"/>
      <c r="AK21" s="648"/>
      <c r="AL21" s="649" t="s">
        <v>237</v>
      </c>
      <c r="AM21" s="650"/>
      <c r="AN21" s="650"/>
      <c r="AO21" s="651"/>
      <c r="AP21" s="662" t="s">
        <v>282</v>
      </c>
      <c r="AQ21" s="663"/>
      <c r="AR21" s="663"/>
      <c r="AS21" s="663"/>
      <c r="AT21" s="663"/>
      <c r="AU21" s="663"/>
      <c r="AV21" s="663"/>
      <c r="AW21" s="663"/>
      <c r="AX21" s="663"/>
      <c r="AY21" s="663"/>
      <c r="AZ21" s="663"/>
      <c r="BA21" s="663"/>
      <c r="BB21" s="663"/>
      <c r="BC21" s="663"/>
      <c r="BD21" s="663"/>
      <c r="BE21" s="663"/>
      <c r="BF21" s="664"/>
      <c r="BG21" s="644">
        <v>277245</v>
      </c>
      <c r="BH21" s="645"/>
      <c r="BI21" s="645"/>
      <c r="BJ21" s="645"/>
      <c r="BK21" s="645"/>
      <c r="BL21" s="645"/>
      <c r="BM21" s="645"/>
      <c r="BN21" s="646"/>
      <c r="BO21" s="647">
        <v>0.1</v>
      </c>
      <c r="BP21" s="647"/>
      <c r="BQ21" s="647"/>
      <c r="BR21" s="647"/>
      <c r="BS21" s="653" t="s">
        <v>237</v>
      </c>
      <c r="BT21" s="645"/>
      <c r="BU21" s="645"/>
      <c r="BV21" s="645"/>
      <c r="BW21" s="645"/>
      <c r="BX21" s="645"/>
      <c r="BY21" s="645"/>
      <c r="BZ21" s="645"/>
      <c r="CA21" s="645"/>
      <c r="CB21" s="654"/>
      <c r="CD21" s="668"/>
      <c r="CE21" s="669"/>
      <c r="CF21" s="669"/>
      <c r="CG21" s="669"/>
      <c r="CH21" s="669"/>
      <c r="CI21" s="669"/>
      <c r="CJ21" s="669"/>
      <c r="CK21" s="669"/>
      <c r="CL21" s="669"/>
      <c r="CM21" s="669"/>
      <c r="CN21" s="669"/>
      <c r="CO21" s="669"/>
      <c r="CP21" s="669"/>
      <c r="CQ21" s="670"/>
      <c r="CR21" s="671"/>
      <c r="CS21" s="666"/>
      <c r="CT21" s="666"/>
      <c r="CU21" s="666"/>
      <c r="CV21" s="666"/>
      <c r="CW21" s="666"/>
      <c r="CX21" s="666"/>
      <c r="CY21" s="672"/>
      <c r="CZ21" s="673"/>
      <c r="DA21" s="673"/>
      <c r="DB21" s="673"/>
      <c r="DC21" s="673"/>
      <c r="DD21" s="665"/>
      <c r="DE21" s="666"/>
      <c r="DF21" s="666"/>
      <c r="DG21" s="666"/>
      <c r="DH21" s="666"/>
      <c r="DI21" s="666"/>
      <c r="DJ21" s="666"/>
      <c r="DK21" s="666"/>
      <c r="DL21" s="666"/>
      <c r="DM21" s="666"/>
      <c r="DN21" s="666"/>
      <c r="DO21" s="666"/>
      <c r="DP21" s="672"/>
      <c r="DQ21" s="665"/>
      <c r="DR21" s="666"/>
      <c r="DS21" s="666"/>
      <c r="DT21" s="666"/>
      <c r="DU21" s="666"/>
      <c r="DV21" s="666"/>
      <c r="DW21" s="666"/>
      <c r="DX21" s="666"/>
      <c r="DY21" s="666"/>
      <c r="DZ21" s="666"/>
      <c r="EA21" s="666"/>
      <c r="EB21" s="666"/>
      <c r="EC21" s="667"/>
    </row>
    <row r="22" spans="2:133" ht="11.25" customHeight="1" x14ac:dyDescent="0.2">
      <c r="B22" s="641" t="s">
        <v>283</v>
      </c>
      <c r="C22" s="642"/>
      <c r="D22" s="642"/>
      <c r="E22" s="642"/>
      <c r="F22" s="642"/>
      <c r="G22" s="642"/>
      <c r="H22" s="642"/>
      <c r="I22" s="642"/>
      <c r="J22" s="642"/>
      <c r="K22" s="642"/>
      <c r="L22" s="642"/>
      <c r="M22" s="642"/>
      <c r="N22" s="642"/>
      <c r="O22" s="642"/>
      <c r="P22" s="642"/>
      <c r="Q22" s="643"/>
      <c r="R22" s="644">
        <v>420333350</v>
      </c>
      <c r="S22" s="645"/>
      <c r="T22" s="645"/>
      <c r="U22" s="645"/>
      <c r="V22" s="645"/>
      <c r="W22" s="645"/>
      <c r="X22" s="645"/>
      <c r="Y22" s="646"/>
      <c r="Z22" s="647">
        <v>51.5</v>
      </c>
      <c r="AA22" s="647"/>
      <c r="AB22" s="647"/>
      <c r="AC22" s="647"/>
      <c r="AD22" s="648">
        <v>395292735</v>
      </c>
      <c r="AE22" s="648"/>
      <c r="AF22" s="648"/>
      <c r="AG22" s="648"/>
      <c r="AH22" s="648"/>
      <c r="AI22" s="648"/>
      <c r="AJ22" s="648"/>
      <c r="AK22" s="648"/>
      <c r="AL22" s="649">
        <v>97.9</v>
      </c>
      <c r="AM22" s="650"/>
      <c r="AN22" s="650"/>
      <c r="AO22" s="651"/>
      <c r="AP22" s="662" t="s">
        <v>284</v>
      </c>
      <c r="AQ22" s="663"/>
      <c r="AR22" s="663"/>
      <c r="AS22" s="663"/>
      <c r="AT22" s="663"/>
      <c r="AU22" s="663"/>
      <c r="AV22" s="663"/>
      <c r="AW22" s="663"/>
      <c r="AX22" s="663"/>
      <c r="AY22" s="663"/>
      <c r="AZ22" s="663"/>
      <c r="BA22" s="663"/>
      <c r="BB22" s="663"/>
      <c r="BC22" s="663"/>
      <c r="BD22" s="663"/>
      <c r="BE22" s="663"/>
      <c r="BF22" s="664"/>
      <c r="BG22" s="644">
        <v>9276043</v>
      </c>
      <c r="BH22" s="645"/>
      <c r="BI22" s="645"/>
      <c r="BJ22" s="645"/>
      <c r="BK22" s="645"/>
      <c r="BL22" s="645"/>
      <c r="BM22" s="645"/>
      <c r="BN22" s="646"/>
      <c r="BO22" s="647">
        <v>3.1</v>
      </c>
      <c r="BP22" s="647"/>
      <c r="BQ22" s="647"/>
      <c r="BR22" s="647"/>
      <c r="BS22" s="653" t="s">
        <v>237</v>
      </c>
      <c r="BT22" s="645"/>
      <c r="BU22" s="645"/>
      <c r="BV22" s="645"/>
      <c r="BW22" s="645"/>
      <c r="BX22" s="645"/>
      <c r="BY22" s="645"/>
      <c r="BZ22" s="645"/>
      <c r="CA22" s="645"/>
      <c r="CB22" s="654"/>
      <c r="CD22" s="626" t="s">
        <v>285</v>
      </c>
      <c r="CE22" s="627"/>
      <c r="CF22" s="627"/>
      <c r="CG22" s="627"/>
      <c r="CH22" s="627"/>
      <c r="CI22" s="627"/>
      <c r="CJ22" s="627"/>
      <c r="CK22" s="627"/>
      <c r="CL22" s="627"/>
      <c r="CM22" s="627"/>
      <c r="CN22" s="627"/>
      <c r="CO22" s="627"/>
      <c r="CP22" s="627"/>
      <c r="CQ22" s="627"/>
      <c r="CR22" s="627"/>
      <c r="CS22" s="627"/>
      <c r="CT22" s="627"/>
      <c r="CU22" s="627"/>
      <c r="CV22" s="627"/>
      <c r="CW22" s="627"/>
      <c r="CX22" s="627"/>
      <c r="CY22" s="627"/>
      <c r="CZ22" s="627"/>
      <c r="DA22" s="627"/>
      <c r="DB22" s="627"/>
      <c r="DC22" s="627"/>
      <c r="DD22" s="627"/>
      <c r="DE22" s="627"/>
      <c r="DF22" s="627"/>
      <c r="DG22" s="627"/>
      <c r="DH22" s="627"/>
      <c r="DI22" s="627"/>
      <c r="DJ22" s="627"/>
      <c r="DK22" s="627"/>
      <c r="DL22" s="627"/>
      <c r="DM22" s="627"/>
      <c r="DN22" s="627"/>
      <c r="DO22" s="627"/>
      <c r="DP22" s="627"/>
      <c r="DQ22" s="627"/>
      <c r="DR22" s="627"/>
      <c r="DS22" s="627"/>
      <c r="DT22" s="627"/>
      <c r="DU22" s="627"/>
      <c r="DV22" s="627"/>
      <c r="DW22" s="627"/>
      <c r="DX22" s="627"/>
      <c r="DY22" s="627"/>
      <c r="DZ22" s="627"/>
      <c r="EA22" s="627"/>
      <c r="EB22" s="627"/>
      <c r="EC22" s="628"/>
    </row>
    <row r="23" spans="2:133" ht="11.25" customHeight="1" x14ac:dyDescent="0.2">
      <c r="B23" s="641" t="s">
        <v>286</v>
      </c>
      <c r="C23" s="642"/>
      <c r="D23" s="642"/>
      <c r="E23" s="642"/>
      <c r="F23" s="642"/>
      <c r="G23" s="642"/>
      <c r="H23" s="642"/>
      <c r="I23" s="642"/>
      <c r="J23" s="642"/>
      <c r="K23" s="642"/>
      <c r="L23" s="642"/>
      <c r="M23" s="642"/>
      <c r="N23" s="642"/>
      <c r="O23" s="642"/>
      <c r="P23" s="642"/>
      <c r="Q23" s="643"/>
      <c r="R23" s="644">
        <v>468881</v>
      </c>
      <c r="S23" s="645"/>
      <c r="T23" s="645"/>
      <c r="U23" s="645"/>
      <c r="V23" s="645"/>
      <c r="W23" s="645"/>
      <c r="X23" s="645"/>
      <c r="Y23" s="646"/>
      <c r="Z23" s="647">
        <v>0.1</v>
      </c>
      <c r="AA23" s="647"/>
      <c r="AB23" s="647"/>
      <c r="AC23" s="647"/>
      <c r="AD23" s="648">
        <v>468881</v>
      </c>
      <c r="AE23" s="648"/>
      <c r="AF23" s="648"/>
      <c r="AG23" s="648"/>
      <c r="AH23" s="648"/>
      <c r="AI23" s="648"/>
      <c r="AJ23" s="648"/>
      <c r="AK23" s="648"/>
      <c r="AL23" s="649">
        <v>0.1</v>
      </c>
      <c r="AM23" s="650"/>
      <c r="AN23" s="650"/>
      <c r="AO23" s="651"/>
      <c r="AP23" s="662" t="s">
        <v>287</v>
      </c>
      <c r="AQ23" s="663"/>
      <c r="AR23" s="663"/>
      <c r="AS23" s="663"/>
      <c r="AT23" s="663"/>
      <c r="AU23" s="663"/>
      <c r="AV23" s="663"/>
      <c r="AW23" s="663"/>
      <c r="AX23" s="663"/>
      <c r="AY23" s="663"/>
      <c r="AZ23" s="663"/>
      <c r="BA23" s="663"/>
      <c r="BB23" s="663"/>
      <c r="BC23" s="663"/>
      <c r="BD23" s="663"/>
      <c r="BE23" s="663"/>
      <c r="BF23" s="664"/>
      <c r="BG23" s="644">
        <v>22489598</v>
      </c>
      <c r="BH23" s="645"/>
      <c r="BI23" s="645"/>
      <c r="BJ23" s="645"/>
      <c r="BK23" s="645"/>
      <c r="BL23" s="645"/>
      <c r="BM23" s="645"/>
      <c r="BN23" s="646"/>
      <c r="BO23" s="647">
        <v>7.5</v>
      </c>
      <c r="BP23" s="647"/>
      <c r="BQ23" s="647"/>
      <c r="BR23" s="647"/>
      <c r="BS23" s="653" t="s">
        <v>237</v>
      </c>
      <c r="BT23" s="645"/>
      <c r="BU23" s="645"/>
      <c r="BV23" s="645"/>
      <c r="BW23" s="645"/>
      <c r="BX23" s="645"/>
      <c r="BY23" s="645"/>
      <c r="BZ23" s="645"/>
      <c r="CA23" s="645"/>
      <c r="CB23" s="654"/>
      <c r="CD23" s="626" t="s">
        <v>225</v>
      </c>
      <c r="CE23" s="627"/>
      <c r="CF23" s="627"/>
      <c r="CG23" s="627"/>
      <c r="CH23" s="627"/>
      <c r="CI23" s="627"/>
      <c r="CJ23" s="627"/>
      <c r="CK23" s="627"/>
      <c r="CL23" s="627"/>
      <c r="CM23" s="627"/>
      <c r="CN23" s="627"/>
      <c r="CO23" s="627"/>
      <c r="CP23" s="627"/>
      <c r="CQ23" s="628"/>
      <c r="CR23" s="626" t="s">
        <v>288</v>
      </c>
      <c r="CS23" s="627"/>
      <c r="CT23" s="627"/>
      <c r="CU23" s="627"/>
      <c r="CV23" s="627"/>
      <c r="CW23" s="627"/>
      <c r="CX23" s="627"/>
      <c r="CY23" s="628"/>
      <c r="CZ23" s="626" t="s">
        <v>289</v>
      </c>
      <c r="DA23" s="627"/>
      <c r="DB23" s="627"/>
      <c r="DC23" s="628"/>
      <c r="DD23" s="626" t="s">
        <v>290</v>
      </c>
      <c r="DE23" s="627"/>
      <c r="DF23" s="627"/>
      <c r="DG23" s="627"/>
      <c r="DH23" s="627"/>
      <c r="DI23" s="627"/>
      <c r="DJ23" s="627"/>
      <c r="DK23" s="628"/>
      <c r="DL23" s="674" t="s">
        <v>291</v>
      </c>
      <c r="DM23" s="675"/>
      <c r="DN23" s="675"/>
      <c r="DO23" s="675"/>
      <c r="DP23" s="675"/>
      <c r="DQ23" s="675"/>
      <c r="DR23" s="675"/>
      <c r="DS23" s="675"/>
      <c r="DT23" s="675"/>
      <c r="DU23" s="675"/>
      <c r="DV23" s="676"/>
      <c r="DW23" s="626" t="s">
        <v>292</v>
      </c>
      <c r="DX23" s="627"/>
      <c r="DY23" s="627"/>
      <c r="DZ23" s="627"/>
      <c r="EA23" s="627"/>
      <c r="EB23" s="627"/>
      <c r="EC23" s="628"/>
    </row>
    <row r="24" spans="2:133" ht="11.25" customHeight="1" x14ac:dyDescent="0.2">
      <c r="B24" s="641" t="s">
        <v>293</v>
      </c>
      <c r="C24" s="642"/>
      <c r="D24" s="642"/>
      <c r="E24" s="642"/>
      <c r="F24" s="642"/>
      <c r="G24" s="642"/>
      <c r="H24" s="642"/>
      <c r="I24" s="642"/>
      <c r="J24" s="642"/>
      <c r="K24" s="642"/>
      <c r="L24" s="642"/>
      <c r="M24" s="642"/>
      <c r="N24" s="642"/>
      <c r="O24" s="642"/>
      <c r="P24" s="642"/>
      <c r="Q24" s="643"/>
      <c r="R24" s="644">
        <v>5387042</v>
      </c>
      <c r="S24" s="645"/>
      <c r="T24" s="645"/>
      <c r="U24" s="645"/>
      <c r="V24" s="645"/>
      <c r="W24" s="645"/>
      <c r="X24" s="645"/>
      <c r="Y24" s="646"/>
      <c r="Z24" s="647">
        <v>0.7</v>
      </c>
      <c r="AA24" s="647"/>
      <c r="AB24" s="647"/>
      <c r="AC24" s="647"/>
      <c r="AD24" s="648">
        <v>36223</v>
      </c>
      <c r="AE24" s="648"/>
      <c r="AF24" s="648"/>
      <c r="AG24" s="648"/>
      <c r="AH24" s="648"/>
      <c r="AI24" s="648"/>
      <c r="AJ24" s="648"/>
      <c r="AK24" s="648"/>
      <c r="AL24" s="649">
        <v>0</v>
      </c>
      <c r="AM24" s="650"/>
      <c r="AN24" s="650"/>
      <c r="AO24" s="651"/>
      <c r="AP24" s="662" t="s">
        <v>294</v>
      </c>
      <c r="AQ24" s="663"/>
      <c r="AR24" s="663"/>
      <c r="AS24" s="663"/>
      <c r="AT24" s="663"/>
      <c r="AU24" s="663"/>
      <c r="AV24" s="663"/>
      <c r="AW24" s="663"/>
      <c r="AX24" s="663"/>
      <c r="AY24" s="663"/>
      <c r="AZ24" s="663"/>
      <c r="BA24" s="663"/>
      <c r="BB24" s="663"/>
      <c r="BC24" s="663"/>
      <c r="BD24" s="663"/>
      <c r="BE24" s="663"/>
      <c r="BF24" s="664"/>
      <c r="BG24" s="644" t="s">
        <v>237</v>
      </c>
      <c r="BH24" s="645"/>
      <c r="BI24" s="645"/>
      <c r="BJ24" s="645"/>
      <c r="BK24" s="645"/>
      <c r="BL24" s="645"/>
      <c r="BM24" s="645"/>
      <c r="BN24" s="646"/>
      <c r="BO24" s="647" t="s">
        <v>246</v>
      </c>
      <c r="BP24" s="647"/>
      <c r="BQ24" s="647"/>
      <c r="BR24" s="647"/>
      <c r="BS24" s="653" t="s">
        <v>246</v>
      </c>
      <c r="BT24" s="645"/>
      <c r="BU24" s="645"/>
      <c r="BV24" s="645"/>
      <c r="BW24" s="645"/>
      <c r="BX24" s="645"/>
      <c r="BY24" s="645"/>
      <c r="BZ24" s="645"/>
      <c r="CA24" s="645"/>
      <c r="CB24" s="654"/>
      <c r="CD24" s="655" t="s">
        <v>295</v>
      </c>
      <c r="CE24" s="656"/>
      <c r="CF24" s="656"/>
      <c r="CG24" s="656"/>
      <c r="CH24" s="656"/>
      <c r="CI24" s="656"/>
      <c r="CJ24" s="656"/>
      <c r="CK24" s="656"/>
      <c r="CL24" s="656"/>
      <c r="CM24" s="656"/>
      <c r="CN24" s="656"/>
      <c r="CO24" s="656"/>
      <c r="CP24" s="656"/>
      <c r="CQ24" s="657"/>
      <c r="CR24" s="633">
        <v>494258344</v>
      </c>
      <c r="CS24" s="634"/>
      <c r="CT24" s="634"/>
      <c r="CU24" s="634"/>
      <c r="CV24" s="634"/>
      <c r="CW24" s="634"/>
      <c r="CX24" s="634"/>
      <c r="CY24" s="635"/>
      <c r="CZ24" s="638">
        <v>61.7</v>
      </c>
      <c r="DA24" s="639"/>
      <c r="DB24" s="639"/>
      <c r="DC24" s="658"/>
      <c r="DD24" s="677">
        <v>320116978</v>
      </c>
      <c r="DE24" s="634"/>
      <c r="DF24" s="634"/>
      <c r="DG24" s="634"/>
      <c r="DH24" s="634"/>
      <c r="DI24" s="634"/>
      <c r="DJ24" s="634"/>
      <c r="DK24" s="635"/>
      <c r="DL24" s="677">
        <v>319353098</v>
      </c>
      <c r="DM24" s="634"/>
      <c r="DN24" s="634"/>
      <c r="DO24" s="634"/>
      <c r="DP24" s="634"/>
      <c r="DQ24" s="634"/>
      <c r="DR24" s="634"/>
      <c r="DS24" s="634"/>
      <c r="DT24" s="634"/>
      <c r="DU24" s="634"/>
      <c r="DV24" s="635"/>
      <c r="DW24" s="638">
        <v>70.5</v>
      </c>
      <c r="DX24" s="639"/>
      <c r="DY24" s="639"/>
      <c r="DZ24" s="639"/>
      <c r="EA24" s="639"/>
      <c r="EB24" s="639"/>
      <c r="EC24" s="640"/>
    </row>
    <row r="25" spans="2:133" ht="11.25" customHeight="1" x14ac:dyDescent="0.2">
      <c r="B25" s="641" t="s">
        <v>296</v>
      </c>
      <c r="C25" s="642"/>
      <c r="D25" s="642"/>
      <c r="E25" s="642"/>
      <c r="F25" s="642"/>
      <c r="G25" s="642"/>
      <c r="H25" s="642"/>
      <c r="I25" s="642"/>
      <c r="J25" s="642"/>
      <c r="K25" s="642"/>
      <c r="L25" s="642"/>
      <c r="M25" s="642"/>
      <c r="N25" s="642"/>
      <c r="O25" s="642"/>
      <c r="P25" s="642"/>
      <c r="Q25" s="643"/>
      <c r="R25" s="644">
        <v>28630740</v>
      </c>
      <c r="S25" s="645"/>
      <c r="T25" s="645"/>
      <c r="U25" s="645"/>
      <c r="V25" s="645"/>
      <c r="W25" s="645"/>
      <c r="X25" s="645"/>
      <c r="Y25" s="646"/>
      <c r="Z25" s="647">
        <v>3.5</v>
      </c>
      <c r="AA25" s="647"/>
      <c r="AB25" s="647"/>
      <c r="AC25" s="647"/>
      <c r="AD25" s="648">
        <v>4235975</v>
      </c>
      <c r="AE25" s="648"/>
      <c r="AF25" s="648"/>
      <c r="AG25" s="648"/>
      <c r="AH25" s="648"/>
      <c r="AI25" s="648"/>
      <c r="AJ25" s="648"/>
      <c r="AK25" s="648"/>
      <c r="AL25" s="649">
        <v>1</v>
      </c>
      <c r="AM25" s="650"/>
      <c r="AN25" s="650"/>
      <c r="AO25" s="651"/>
      <c r="AP25" s="662" t="s">
        <v>297</v>
      </c>
      <c r="AQ25" s="663"/>
      <c r="AR25" s="663"/>
      <c r="AS25" s="663"/>
      <c r="AT25" s="663"/>
      <c r="AU25" s="663"/>
      <c r="AV25" s="663"/>
      <c r="AW25" s="663"/>
      <c r="AX25" s="663"/>
      <c r="AY25" s="663"/>
      <c r="AZ25" s="663"/>
      <c r="BA25" s="663"/>
      <c r="BB25" s="663"/>
      <c r="BC25" s="663"/>
      <c r="BD25" s="663"/>
      <c r="BE25" s="663"/>
      <c r="BF25" s="664"/>
      <c r="BG25" s="644" t="s">
        <v>246</v>
      </c>
      <c r="BH25" s="645"/>
      <c r="BI25" s="645"/>
      <c r="BJ25" s="645"/>
      <c r="BK25" s="645"/>
      <c r="BL25" s="645"/>
      <c r="BM25" s="645"/>
      <c r="BN25" s="646"/>
      <c r="BO25" s="647" t="s">
        <v>246</v>
      </c>
      <c r="BP25" s="647"/>
      <c r="BQ25" s="647"/>
      <c r="BR25" s="647"/>
      <c r="BS25" s="653" t="s">
        <v>246</v>
      </c>
      <c r="BT25" s="645"/>
      <c r="BU25" s="645"/>
      <c r="BV25" s="645"/>
      <c r="BW25" s="645"/>
      <c r="BX25" s="645"/>
      <c r="BY25" s="645"/>
      <c r="BZ25" s="645"/>
      <c r="CA25" s="645"/>
      <c r="CB25" s="654"/>
      <c r="CD25" s="659" t="s">
        <v>298</v>
      </c>
      <c r="CE25" s="660"/>
      <c r="CF25" s="660"/>
      <c r="CG25" s="660"/>
      <c r="CH25" s="660"/>
      <c r="CI25" s="660"/>
      <c r="CJ25" s="660"/>
      <c r="CK25" s="660"/>
      <c r="CL25" s="660"/>
      <c r="CM25" s="660"/>
      <c r="CN25" s="660"/>
      <c r="CO25" s="660"/>
      <c r="CP25" s="660"/>
      <c r="CQ25" s="661"/>
      <c r="CR25" s="644">
        <v>184733983</v>
      </c>
      <c r="CS25" s="680"/>
      <c r="CT25" s="680"/>
      <c r="CU25" s="680"/>
      <c r="CV25" s="680"/>
      <c r="CW25" s="680"/>
      <c r="CX25" s="680"/>
      <c r="CY25" s="681"/>
      <c r="CZ25" s="649">
        <v>23.1</v>
      </c>
      <c r="DA25" s="678"/>
      <c r="DB25" s="678"/>
      <c r="DC25" s="682"/>
      <c r="DD25" s="653">
        <v>161550889</v>
      </c>
      <c r="DE25" s="680"/>
      <c r="DF25" s="680"/>
      <c r="DG25" s="680"/>
      <c r="DH25" s="680"/>
      <c r="DI25" s="680"/>
      <c r="DJ25" s="680"/>
      <c r="DK25" s="681"/>
      <c r="DL25" s="653">
        <v>160809672</v>
      </c>
      <c r="DM25" s="680"/>
      <c r="DN25" s="680"/>
      <c r="DO25" s="680"/>
      <c r="DP25" s="680"/>
      <c r="DQ25" s="680"/>
      <c r="DR25" s="680"/>
      <c r="DS25" s="680"/>
      <c r="DT25" s="680"/>
      <c r="DU25" s="680"/>
      <c r="DV25" s="681"/>
      <c r="DW25" s="649">
        <v>35.5</v>
      </c>
      <c r="DX25" s="678"/>
      <c r="DY25" s="678"/>
      <c r="DZ25" s="678"/>
      <c r="EA25" s="678"/>
      <c r="EB25" s="678"/>
      <c r="EC25" s="679"/>
    </row>
    <row r="26" spans="2:133" ht="11.25" customHeight="1" x14ac:dyDescent="0.2">
      <c r="B26" s="641" t="s">
        <v>299</v>
      </c>
      <c r="C26" s="642"/>
      <c r="D26" s="642"/>
      <c r="E26" s="642"/>
      <c r="F26" s="642"/>
      <c r="G26" s="642"/>
      <c r="H26" s="642"/>
      <c r="I26" s="642"/>
      <c r="J26" s="642"/>
      <c r="K26" s="642"/>
      <c r="L26" s="642"/>
      <c r="M26" s="642"/>
      <c r="N26" s="642"/>
      <c r="O26" s="642"/>
      <c r="P26" s="642"/>
      <c r="Q26" s="643"/>
      <c r="R26" s="644">
        <v>4286545</v>
      </c>
      <c r="S26" s="645"/>
      <c r="T26" s="645"/>
      <c r="U26" s="645"/>
      <c r="V26" s="645"/>
      <c r="W26" s="645"/>
      <c r="X26" s="645"/>
      <c r="Y26" s="646"/>
      <c r="Z26" s="647">
        <v>0.5</v>
      </c>
      <c r="AA26" s="647"/>
      <c r="AB26" s="647"/>
      <c r="AC26" s="647"/>
      <c r="AD26" s="648">
        <v>140408</v>
      </c>
      <c r="AE26" s="648"/>
      <c r="AF26" s="648"/>
      <c r="AG26" s="648"/>
      <c r="AH26" s="648"/>
      <c r="AI26" s="648"/>
      <c r="AJ26" s="648"/>
      <c r="AK26" s="648"/>
      <c r="AL26" s="649">
        <v>0</v>
      </c>
      <c r="AM26" s="650"/>
      <c r="AN26" s="650"/>
      <c r="AO26" s="651"/>
      <c r="AP26" s="662" t="s">
        <v>300</v>
      </c>
      <c r="AQ26" s="683"/>
      <c r="AR26" s="683"/>
      <c r="AS26" s="683"/>
      <c r="AT26" s="683"/>
      <c r="AU26" s="683"/>
      <c r="AV26" s="683"/>
      <c r="AW26" s="683"/>
      <c r="AX26" s="683"/>
      <c r="AY26" s="683"/>
      <c r="AZ26" s="683"/>
      <c r="BA26" s="683"/>
      <c r="BB26" s="683"/>
      <c r="BC26" s="683"/>
      <c r="BD26" s="683"/>
      <c r="BE26" s="683"/>
      <c r="BF26" s="664"/>
      <c r="BG26" s="644" t="s">
        <v>246</v>
      </c>
      <c r="BH26" s="645"/>
      <c r="BI26" s="645"/>
      <c r="BJ26" s="645"/>
      <c r="BK26" s="645"/>
      <c r="BL26" s="645"/>
      <c r="BM26" s="645"/>
      <c r="BN26" s="646"/>
      <c r="BO26" s="647" t="s">
        <v>237</v>
      </c>
      <c r="BP26" s="647"/>
      <c r="BQ26" s="647"/>
      <c r="BR26" s="647"/>
      <c r="BS26" s="653" t="s">
        <v>246</v>
      </c>
      <c r="BT26" s="645"/>
      <c r="BU26" s="645"/>
      <c r="BV26" s="645"/>
      <c r="BW26" s="645"/>
      <c r="BX26" s="645"/>
      <c r="BY26" s="645"/>
      <c r="BZ26" s="645"/>
      <c r="CA26" s="645"/>
      <c r="CB26" s="654"/>
      <c r="CD26" s="659" t="s">
        <v>301</v>
      </c>
      <c r="CE26" s="660"/>
      <c r="CF26" s="660"/>
      <c r="CG26" s="660"/>
      <c r="CH26" s="660"/>
      <c r="CI26" s="660"/>
      <c r="CJ26" s="660"/>
      <c r="CK26" s="660"/>
      <c r="CL26" s="660"/>
      <c r="CM26" s="660"/>
      <c r="CN26" s="660"/>
      <c r="CO26" s="660"/>
      <c r="CP26" s="660"/>
      <c r="CQ26" s="661"/>
      <c r="CR26" s="644">
        <v>135216475</v>
      </c>
      <c r="CS26" s="645"/>
      <c r="CT26" s="645"/>
      <c r="CU26" s="645"/>
      <c r="CV26" s="645"/>
      <c r="CW26" s="645"/>
      <c r="CX26" s="645"/>
      <c r="CY26" s="646"/>
      <c r="CZ26" s="649">
        <v>16.899999999999999</v>
      </c>
      <c r="DA26" s="678"/>
      <c r="DB26" s="678"/>
      <c r="DC26" s="682"/>
      <c r="DD26" s="653">
        <v>113056099</v>
      </c>
      <c r="DE26" s="645"/>
      <c r="DF26" s="645"/>
      <c r="DG26" s="645"/>
      <c r="DH26" s="645"/>
      <c r="DI26" s="645"/>
      <c r="DJ26" s="645"/>
      <c r="DK26" s="646"/>
      <c r="DL26" s="653" t="s">
        <v>246</v>
      </c>
      <c r="DM26" s="645"/>
      <c r="DN26" s="645"/>
      <c r="DO26" s="645"/>
      <c r="DP26" s="645"/>
      <c r="DQ26" s="645"/>
      <c r="DR26" s="645"/>
      <c r="DS26" s="645"/>
      <c r="DT26" s="645"/>
      <c r="DU26" s="645"/>
      <c r="DV26" s="646"/>
      <c r="DW26" s="649" t="s">
        <v>246</v>
      </c>
      <c r="DX26" s="678"/>
      <c r="DY26" s="678"/>
      <c r="DZ26" s="678"/>
      <c r="EA26" s="678"/>
      <c r="EB26" s="678"/>
      <c r="EC26" s="679"/>
    </row>
    <row r="27" spans="2:133" ht="11.25" customHeight="1" x14ac:dyDescent="0.2">
      <c r="B27" s="641" t="s">
        <v>302</v>
      </c>
      <c r="C27" s="642"/>
      <c r="D27" s="642"/>
      <c r="E27" s="642"/>
      <c r="F27" s="642"/>
      <c r="G27" s="642"/>
      <c r="H27" s="642"/>
      <c r="I27" s="642"/>
      <c r="J27" s="642"/>
      <c r="K27" s="642"/>
      <c r="L27" s="642"/>
      <c r="M27" s="642"/>
      <c r="N27" s="642"/>
      <c r="O27" s="642"/>
      <c r="P27" s="642"/>
      <c r="Q27" s="643"/>
      <c r="R27" s="644">
        <v>153305683</v>
      </c>
      <c r="S27" s="645"/>
      <c r="T27" s="645"/>
      <c r="U27" s="645"/>
      <c r="V27" s="645"/>
      <c r="W27" s="645"/>
      <c r="X27" s="645"/>
      <c r="Y27" s="646"/>
      <c r="Z27" s="647">
        <v>18.8</v>
      </c>
      <c r="AA27" s="647"/>
      <c r="AB27" s="647"/>
      <c r="AC27" s="647"/>
      <c r="AD27" s="648" t="s">
        <v>237</v>
      </c>
      <c r="AE27" s="648"/>
      <c r="AF27" s="648"/>
      <c r="AG27" s="648"/>
      <c r="AH27" s="648"/>
      <c r="AI27" s="648"/>
      <c r="AJ27" s="648"/>
      <c r="AK27" s="648"/>
      <c r="AL27" s="649" t="s">
        <v>237</v>
      </c>
      <c r="AM27" s="650"/>
      <c r="AN27" s="650"/>
      <c r="AO27" s="651"/>
      <c r="AP27" s="641" t="s">
        <v>303</v>
      </c>
      <c r="AQ27" s="642"/>
      <c r="AR27" s="642"/>
      <c r="AS27" s="642"/>
      <c r="AT27" s="642"/>
      <c r="AU27" s="642"/>
      <c r="AV27" s="642"/>
      <c r="AW27" s="642"/>
      <c r="AX27" s="642"/>
      <c r="AY27" s="642"/>
      <c r="AZ27" s="642"/>
      <c r="BA27" s="642"/>
      <c r="BB27" s="642"/>
      <c r="BC27" s="642"/>
      <c r="BD27" s="642"/>
      <c r="BE27" s="642"/>
      <c r="BF27" s="643"/>
      <c r="BG27" s="644">
        <v>300900698</v>
      </c>
      <c r="BH27" s="645"/>
      <c r="BI27" s="645"/>
      <c r="BJ27" s="645"/>
      <c r="BK27" s="645"/>
      <c r="BL27" s="645"/>
      <c r="BM27" s="645"/>
      <c r="BN27" s="646"/>
      <c r="BO27" s="647">
        <v>100</v>
      </c>
      <c r="BP27" s="647"/>
      <c r="BQ27" s="647"/>
      <c r="BR27" s="647"/>
      <c r="BS27" s="653">
        <v>3735011</v>
      </c>
      <c r="BT27" s="645"/>
      <c r="BU27" s="645"/>
      <c r="BV27" s="645"/>
      <c r="BW27" s="645"/>
      <c r="BX27" s="645"/>
      <c r="BY27" s="645"/>
      <c r="BZ27" s="645"/>
      <c r="CA27" s="645"/>
      <c r="CB27" s="654"/>
      <c r="CD27" s="659" t="s">
        <v>304</v>
      </c>
      <c r="CE27" s="660"/>
      <c r="CF27" s="660"/>
      <c r="CG27" s="660"/>
      <c r="CH27" s="660"/>
      <c r="CI27" s="660"/>
      <c r="CJ27" s="660"/>
      <c r="CK27" s="660"/>
      <c r="CL27" s="660"/>
      <c r="CM27" s="660"/>
      <c r="CN27" s="660"/>
      <c r="CO27" s="660"/>
      <c r="CP27" s="660"/>
      <c r="CQ27" s="661"/>
      <c r="CR27" s="644">
        <v>205396218</v>
      </c>
      <c r="CS27" s="680"/>
      <c r="CT27" s="680"/>
      <c r="CU27" s="680"/>
      <c r="CV27" s="680"/>
      <c r="CW27" s="680"/>
      <c r="CX27" s="680"/>
      <c r="CY27" s="681"/>
      <c r="CZ27" s="649">
        <v>25.6</v>
      </c>
      <c r="DA27" s="678"/>
      <c r="DB27" s="678"/>
      <c r="DC27" s="682"/>
      <c r="DD27" s="653">
        <v>66014082</v>
      </c>
      <c r="DE27" s="680"/>
      <c r="DF27" s="680"/>
      <c r="DG27" s="680"/>
      <c r="DH27" s="680"/>
      <c r="DI27" s="680"/>
      <c r="DJ27" s="680"/>
      <c r="DK27" s="681"/>
      <c r="DL27" s="653">
        <v>65991419</v>
      </c>
      <c r="DM27" s="680"/>
      <c r="DN27" s="680"/>
      <c r="DO27" s="680"/>
      <c r="DP27" s="680"/>
      <c r="DQ27" s="680"/>
      <c r="DR27" s="680"/>
      <c r="DS27" s="680"/>
      <c r="DT27" s="680"/>
      <c r="DU27" s="680"/>
      <c r="DV27" s="681"/>
      <c r="DW27" s="649">
        <v>14.6</v>
      </c>
      <c r="DX27" s="678"/>
      <c r="DY27" s="678"/>
      <c r="DZ27" s="678"/>
      <c r="EA27" s="678"/>
      <c r="EB27" s="678"/>
      <c r="EC27" s="679"/>
    </row>
    <row r="28" spans="2:133" ht="11.25" customHeight="1" x14ac:dyDescent="0.2">
      <c r="B28" s="686" t="s">
        <v>305</v>
      </c>
      <c r="C28" s="687"/>
      <c r="D28" s="687"/>
      <c r="E28" s="687"/>
      <c r="F28" s="687"/>
      <c r="G28" s="687"/>
      <c r="H28" s="687"/>
      <c r="I28" s="687"/>
      <c r="J28" s="687"/>
      <c r="K28" s="687"/>
      <c r="L28" s="687"/>
      <c r="M28" s="687"/>
      <c r="N28" s="687"/>
      <c r="O28" s="687"/>
      <c r="P28" s="687"/>
      <c r="Q28" s="688"/>
      <c r="R28" s="644" t="s">
        <v>237</v>
      </c>
      <c r="S28" s="645"/>
      <c r="T28" s="645"/>
      <c r="U28" s="645"/>
      <c r="V28" s="645"/>
      <c r="W28" s="645"/>
      <c r="X28" s="645"/>
      <c r="Y28" s="646"/>
      <c r="Z28" s="647" t="s">
        <v>246</v>
      </c>
      <c r="AA28" s="647"/>
      <c r="AB28" s="647"/>
      <c r="AC28" s="647"/>
      <c r="AD28" s="648" t="s">
        <v>246</v>
      </c>
      <c r="AE28" s="648"/>
      <c r="AF28" s="648"/>
      <c r="AG28" s="648"/>
      <c r="AH28" s="648"/>
      <c r="AI28" s="648"/>
      <c r="AJ28" s="648"/>
      <c r="AK28" s="648"/>
      <c r="AL28" s="649" t="s">
        <v>246</v>
      </c>
      <c r="AM28" s="650"/>
      <c r="AN28" s="650"/>
      <c r="AO28" s="651"/>
      <c r="AP28" s="689"/>
      <c r="AQ28" s="690"/>
      <c r="AR28" s="690"/>
      <c r="AS28" s="690"/>
      <c r="AT28" s="690"/>
      <c r="AU28" s="690"/>
      <c r="AV28" s="690"/>
      <c r="AW28" s="690"/>
      <c r="AX28" s="690"/>
      <c r="AY28" s="690"/>
      <c r="AZ28" s="690"/>
      <c r="BA28" s="690"/>
      <c r="BB28" s="690"/>
      <c r="BC28" s="690"/>
      <c r="BD28" s="690"/>
      <c r="BE28" s="690"/>
      <c r="BF28" s="691"/>
      <c r="BG28" s="644"/>
      <c r="BH28" s="645"/>
      <c r="BI28" s="645"/>
      <c r="BJ28" s="645"/>
      <c r="BK28" s="645"/>
      <c r="BL28" s="645"/>
      <c r="BM28" s="645"/>
      <c r="BN28" s="646"/>
      <c r="BO28" s="647"/>
      <c r="BP28" s="647"/>
      <c r="BQ28" s="647"/>
      <c r="BR28" s="647"/>
      <c r="BS28" s="648"/>
      <c r="BT28" s="648"/>
      <c r="BU28" s="648"/>
      <c r="BV28" s="648"/>
      <c r="BW28" s="648"/>
      <c r="BX28" s="648"/>
      <c r="BY28" s="648"/>
      <c r="BZ28" s="648"/>
      <c r="CA28" s="648"/>
      <c r="CB28" s="652"/>
      <c r="CD28" s="659" t="s">
        <v>306</v>
      </c>
      <c r="CE28" s="660"/>
      <c r="CF28" s="660"/>
      <c r="CG28" s="660"/>
      <c r="CH28" s="660"/>
      <c r="CI28" s="660"/>
      <c r="CJ28" s="660"/>
      <c r="CK28" s="660"/>
      <c r="CL28" s="660"/>
      <c r="CM28" s="660"/>
      <c r="CN28" s="660"/>
      <c r="CO28" s="660"/>
      <c r="CP28" s="660"/>
      <c r="CQ28" s="661"/>
      <c r="CR28" s="644">
        <v>104128143</v>
      </c>
      <c r="CS28" s="645"/>
      <c r="CT28" s="645"/>
      <c r="CU28" s="645"/>
      <c r="CV28" s="645"/>
      <c r="CW28" s="645"/>
      <c r="CX28" s="645"/>
      <c r="CY28" s="646"/>
      <c r="CZ28" s="649">
        <v>13</v>
      </c>
      <c r="DA28" s="678"/>
      <c r="DB28" s="678"/>
      <c r="DC28" s="682"/>
      <c r="DD28" s="653">
        <v>92552007</v>
      </c>
      <c r="DE28" s="645"/>
      <c r="DF28" s="645"/>
      <c r="DG28" s="645"/>
      <c r="DH28" s="645"/>
      <c r="DI28" s="645"/>
      <c r="DJ28" s="645"/>
      <c r="DK28" s="646"/>
      <c r="DL28" s="653">
        <v>92552007</v>
      </c>
      <c r="DM28" s="645"/>
      <c r="DN28" s="645"/>
      <c r="DO28" s="645"/>
      <c r="DP28" s="645"/>
      <c r="DQ28" s="645"/>
      <c r="DR28" s="645"/>
      <c r="DS28" s="645"/>
      <c r="DT28" s="645"/>
      <c r="DU28" s="645"/>
      <c r="DV28" s="646"/>
      <c r="DW28" s="649">
        <v>20.399999999999999</v>
      </c>
      <c r="DX28" s="678"/>
      <c r="DY28" s="678"/>
      <c r="DZ28" s="678"/>
      <c r="EA28" s="678"/>
      <c r="EB28" s="678"/>
      <c r="EC28" s="679"/>
    </row>
    <row r="29" spans="2:133" ht="11.25" customHeight="1" x14ac:dyDescent="0.2">
      <c r="B29" s="641" t="s">
        <v>307</v>
      </c>
      <c r="C29" s="642"/>
      <c r="D29" s="642"/>
      <c r="E29" s="642"/>
      <c r="F29" s="642"/>
      <c r="G29" s="642"/>
      <c r="H29" s="642"/>
      <c r="I29" s="642"/>
      <c r="J29" s="642"/>
      <c r="K29" s="642"/>
      <c r="L29" s="642"/>
      <c r="M29" s="642"/>
      <c r="N29" s="642"/>
      <c r="O29" s="642"/>
      <c r="P29" s="642"/>
      <c r="Q29" s="643"/>
      <c r="R29" s="644">
        <v>38965969</v>
      </c>
      <c r="S29" s="645"/>
      <c r="T29" s="645"/>
      <c r="U29" s="645"/>
      <c r="V29" s="645"/>
      <c r="W29" s="645"/>
      <c r="X29" s="645"/>
      <c r="Y29" s="646"/>
      <c r="Z29" s="647">
        <v>4.8</v>
      </c>
      <c r="AA29" s="647"/>
      <c r="AB29" s="647"/>
      <c r="AC29" s="647"/>
      <c r="AD29" s="648" t="s">
        <v>246</v>
      </c>
      <c r="AE29" s="648"/>
      <c r="AF29" s="648"/>
      <c r="AG29" s="648"/>
      <c r="AH29" s="648"/>
      <c r="AI29" s="648"/>
      <c r="AJ29" s="648"/>
      <c r="AK29" s="648"/>
      <c r="AL29" s="649" t="s">
        <v>237</v>
      </c>
      <c r="AM29" s="650"/>
      <c r="AN29" s="650"/>
      <c r="AO29" s="651"/>
      <c r="AP29" s="623" t="s">
        <v>225</v>
      </c>
      <c r="AQ29" s="624"/>
      <c r="AR29" s="624"/>
      <c r="AS29" s="624"/>
      <c r="AT29" s="624"/>
      <c r="AU29" s="624"/>
      <c r="AV29" s="624"/>
      <c r="AW29" s="624"/>
      <c r="AX29" s="624"/>
      <c r="AY29" s="624"/>
      <c r="AZ29" s="624"/>
      <c r="BA29" s="624"/>
      <c r="BB29" s="624"/>
      <c r="BC29" s="624"/>
      <c r="BD29" s="624"/>
      <c r="BE29" s="624"/>
      <c r="BF29" s="625"/>
      <c r="BG29" s="623" t="s">
        <v>308</v>
      </c>
      <c r="BH29" s="684"/>
      <c r="BI29" s="684"/>
      <c r="BJ29" s="684"/>
      <c r="BK29" s="684"/>
      <c r="BL29" s="684"/>
      <c r="BM29" s="684"/>
      <c r="BN29" s="684"/>
      <c r="BO29" s="684"/>
      <c r="BP29" s="684"/>
      <c r="BQ29" s="685"/>
      <c r="BR29" s="623" t="s">
        <v>309</v>
      </c>
      <c r="BS29" s="684"/>
      <c r="BT29" s="684"/>
      <c r="BU29" s="684"/>
      <c r="BV29" s="684"/>
      <c r="BW29" s="684"/>
      <c r="BX29" s="684"/>
      <c r="BY29" s="684"/>
      <c r="BZ29" s="684"/>
      <c r="CA29" s="684"/>
      <c r="CB29" s="685"/>
      <c r="CD29" s="707" t="s">
        <v>310</v>
      </c>
      <c r="CE29" s="708"/>
      <c r="CF29" s="659" t="s">
        <v>311</v>
      </c>
      <c r="CG29" s="660"/>
      <c r="CH29" s="660"/>
      <c r="CI29" s="660"/>
      <c r="CJ29" s="660"/>
      <c r="CK29" s="660"/>
      <c r="CL29" s="660"/>
      <c r="CM29" s="660"/>
      <c r="CN29" s="660"/>
      <c r="CO29" s="660"/>
      <c r="CP29" s="660"/>
      <c r="CQ29" s="661"/>
      <c r="CR29" s="644">
        <v>104128143</v>
      </c>
      <c r="CS29" s="680"/>
      <c r="CT29" s="680"/>
      <c r="CU29" s="680"/>
      <c r="CV29" s="680"/>
      <c r="CW29" s="680"/>
      <c r="CX29" s="680"/>
      <c r="CY29" s="681"/>
      <c r="CZ29" s="649">
        <v>13</v>
      </c>
      <c r="DA29" s="678"/>
      <c r="DB29" s="678"/>
      <c r="DC29" s="682"/>
      <c r="DD29" s="653">
        <v>92552007</v>
      </c>
      <c r="DE29" s="680"/>
      <c r="DF29" s="680"/>
      <c r="DG29" s="680"/>
      <c r="DH29" s="680"/>
      <c r="DI29" s="680"/>
      <c r="DJ29" s="680"/>
      <c r="DK29" s="681"/>
      <c r="DL29" s="653">
        <v>92552007</v>
      </c>
      <c r="DM29" s="680"/>
      <c r="DN29" s="680"/>
      <c r="DO29" s="680"/>
      <c r="DP29" s="680"/>
      <c r="DQ29" s="680"/>
      <c r="DR29" s="680"/>
      <c r="DS29" s="680"/>
      <c r="DT29" s="680"/>
      <c r="DU29" s="680"/>
      <c r="DV29" s="681"/>
      <c r="DW29" s="649">
        <v>20.399999999999999</v>
      </c>
      <c r="DX29" s="678"/>
      <c r="DY29" s="678"/>
      <c r="DZ29" s="678"/>
      <c r="EA29" s="678"/>
      <c r="EB29" s="678"/>
      <c r="EC29" s="679"/>
    </row>
    <row r="30" spans="2:133" ht="11.25" customHeight="1" x14ac:dyDescent="0.2">
      <c r="B30" s="641" t="s">
        <v>312</v>
      </c>
      <c r="C30" s="642"/>
      <c r="D30" s="642"/>
      <c r="E30" s="642"/>
      <c r="F30" s="642"/>
      <c r="G30" s="642"/>
      <c r="H30" s="642"/>
      <c r="I30" s="642"/>
      <c r="J30" s="642"/>
      <c r="K30" s="642"/>
      <c r="L30" s="642"/>
      <c r="M30" s="642"/>
      <c r="N30" s="642"/>
      <c r="O30" s="642"/>
      <c r="P30" s="642"/>
      <c r="Q30" s="643"/>
      <c r="R30" s="644">
        <v>12264907</v>
      </c>
      <c r="S30" s="645"/>
      <c r="T30" s="645"/>
      <c r="U30" s="645"/>
      <c r="V30" s="645"/>
      <c r="W30" s="645"/>
      <c r="X30" s="645"/>
      <c r="Y30" s="646"/>
      <c r="Z30" s="647">
        <v>1.5</v>
      </c>
      <c r="AA30" s="647"/>
      <c r="AB30" s="647"/>
      <c r="AC30" s="647"/>
      <c r="AD30" s="648">
        <v>1630831</v>
      </c>
      <c r="AE30" s="648"/>
      <c r="AF30" s="648"/>
      <c r="AG30" s="648"/>
      <c r="AH30" s="648"/>
      <c r="AI30" s="648"/>
      <c r="AJ30" s="648"/>
      <c r="AK30" s="648"/>
      <c r="AL30" s="649">
        <v>0.4</v>
      </c>
      <c r="AM30" s="650"/>
      <c r="AN30" s="650"/>
      <c r="AO30" s="651"/>
      <c r="AP30" s="692" t="s">
        <v>313</v>
      </c>
      <c r="AQ30" s="693"/>
      <c r="AR30" s="693"/>
      <c r="AS30" s="693"/>
      <c r="AT30" s="698" t="s">
        <v>314</v>
      </c>
      <c r="AU30" s="230"/>
      <c r="AV30" s="230"/>
      <c r="AW30" s="230"/>
      <c r="AX30" s="630" t="s">
        <v>190</v>
      </c>
      <c r="AY30" s="631"/>
      <c r="AZ30" s="631"/>
      <c r="BA30" s="631"/>
      <c r="BB30" s="631"/>
      <c r="BC30" s="631"/>
      <c r="BD30" s="631"/>
      <c r="BE30" s="631"/>
      <c r="BF30" s="632"/>
      <c r="BG30" s="704">
        <v>99.3</v>
      </c>
      <c r="BH30" s="705"/>
      <c r="BI30" s="705"/>
      <c r="BJ30" s="705"/>
      <c r="BK30" s="705"/>
      <c r="BL30" s="705"/>
      <c r="BM30" s="639">
        <v>98.4</v>
      </c>
      <c r="BN30" s="705"/>
      <c r="BO30" s="705"/>
      <c r="BP30" s="705"/>
      <c r="BQ30" s="706"/>
      <c r="BR30" s="704">
        <v>99.3</v>
      </c>
      <c r="BS30" s="705"/>
      <c r="BT30" s="705"/>
      <c r="BU30" s="705"/>
      <c r="BV30" s="705"/>
      <c r="BW30" s="705"/>
      <c r="BX30" s="639">
        <v>98.1</v>
      </c>
      <c r="BY30" s="705"/>
      <c r="BZ30" s="705"/>
      <c r="CA30" s="705"/>
      <c r="CB30" s="706"/>
      <c r="CD30" s="709"/>
      <c r="CE30" s="710"/>
      <c r="CF30" s="659" t="s">
        <v>315</v>
      </c>
      <c r="CG30" s="660"/>
      <c r="CH30" s="660"/>
      <c r="CI30" s="660"/>
      <c r="CJ30" s="660"/>
      <c r="CK30" s="660"/>
      <c r="CL30" s="660"/>
      <c r="CM30" s="660"/>
      <c r="CN30" s="660"/>
      <c r="CO30" s="660"/>
      <c r="CP30" s="660"/>
      <c r="CQ30" s="661"/>
      <c r="CR30" s="644">
        <v>88783841</v>
      </c>
      <c r="CS30" s="645"/>
      <c r="CT30" s="645"/>
      <c r="CU30" s="645"/>
      <c r="CV30" s="645"/>
      <c r="CW30" s="645"/>
      <c r="CX30" s="645"/>
      <c r="CY30" s="646"/>
      <c r="CZ30" s="649">
        <v>11.1</v>
      </c>
      <c r="DA30" s="678"/>
      <c r="DB30" s="678"/>
      <c r="DC30" s="682"/>
      <c r="DD30" s="653">
        <v>77983814</v>
      </c>
      <c r="DE30" s="645"/>
      <c r="DF30" s="645"/>
      <c r="DG30" s="645"/>
      <c r="DH30" s="645"/>
      <c r="DI30" s="645"/>
      <c r="DJ30" s="645"/>
      <c r="DK30" s="646"/>
      <c r="DL30" s="653">
        <v>77983814</v>
      </c>
      <c r="DM30" s="645"/>
      <c r="DN30" s="645"/>
      <c r="DO30" s="645"/>
      <c r="DP30" s="645"/>
      <c r="DQ30" s="645"/>
      <c r="DR30" s="645"/>
      <c r="DS30" s="645"/>
      <c r="DT30" s="645"/>
      <c r="DU30" s="645"/>
      <c r="DV30" s="646"/>
      <c r="DW30" s="649">
        <v>17.2</v>
      </c>
      <c r="DX30" s="678"/>
      <c r="DY30" s="678"/>
      <c r="DZ30" s="678"/>
      <c r="EA30" s="678"/>
      <c r="EB30" s="678"/>
      <c r="EC30" s="679"/>
    </row>
    <row r="31" spans="2:133" ht="11.25" customHeight="1" x14ac:dyDescent="0.2">
      <c r="B31" s="641" t="s">
        <v>316</v>
      </c>
      <c r="C31" s="642"/>
      <c r="D31" s="642"/>
      <c r="E31" s="642"/>
      <c r="F31" s="642"/>
      <c r="G31" s="642"/>
      <c r="H31" s="642"/>
      <c r="I31" s="642"/>
      <c r="J31" s="642"/>
      <c r="K31" s="642"/>
      <c r="L31" s="642"/>
      <c r="M31" s="642"/>
      <c r="N31" s="642"/>
      <c r="O31" s="642"/>
      <c r="P31" s="642"/>
      <c r="Q31" s="643"/>
      <c r="R31" s="644">
        <v>1131151</v>
      </c>
      <c r="S31" s="645"/>
      <c r="T31" s="645"/>
      <c r="U31" s="645"/>
      <c r="V31" s="645"/>
      <c r="W31" s="645"/>
      <c r="X31" s="645"/>
      <c r="Y31" s="646"/>
      <c r="Z31" s="647">
        <v>0.1</v>
      </c>
      <c r="AA31" s="647"/>
      <c r="AB31" s="647"/>
      <c r="AC31" s="647"/>
      <c r="AD31" s="648" t="s">
        <v>246</v>
      </c>
      <c r="AE31" s="648"/>
      <c r="AF31" s="648"/>
      <c r="AG31" s="648"/>
      <c r="AH31" s="648"/>
      <c r="AI31" s="648"/>
      <c r="AJ31" s="648"/>
      <c r="AK31" s="648"/>
      <c r="AL31" s="649" t="s">
        <v>246</v>
      </c>
      <c r="AM31" s="650"/>
      <c r="AN31" s="650"/>
      <c r="AO31" s="651"/>
      <c r="AP31" s="694"/>
      <c r="AQ31" s="695"/>
      <c r="AR31" s="695"/>
      <c r="AS31" s="695"/>
      <c r="AT31" s="699"/>
      <c r="AU31" s="229" t="s">
        <v>317</v>
      </c>
      <c r="AV31" s="229"/>
      <c r="AW31" s="229"/>
      <c r="AX31" s="641" t="s">
        <v>318</v>
      </c>
      <c r="AY31" s="642"/>
      <c r="AZ31" s="642"/>
      <c r="BA31" s="642"/>
      <c r="BB31" s="642"/>
      <c r="BC31" s="642"/>
      <c r="BD31" s="642"/>
      <c r="BE31" s="642"/>
      <c r="BF31" s="643"/>
      <c r="BG31" s="701">
        <v>99.1</v>
      </c>
      <c r="BH31" s="680"/>
      <c r="BI31" s="680"/>
      <c r="BJ31" s="680"/>
      <c r="BK31" s="680"/>
      <c r="BL31" s="680"/>
      <c r="BM31" s="650">
        <v>98.1</v>
      </c>
      <c r="BN31" s="702"/>
      <c r="BO31" s="702"/>
      <c r="BP31" s="702"/>
      <c r="BQ31" s="703"/>
      <c r="BR31" s="701">
        <v>99.1</v>
      </c>
      <c r="BS31" s="680"/>
      <c r="BT31" s="680"/>
      <c r="BU31" s="680"/>
      <c r="BV31" s="680"/>
      <c r="BW31" s="680"/>
      <c r="BX31" s="650">
        <v>97.8</v>
      </c>
      <c r="BY31" s="702"/>
      <c r="BZ31" s="702"/>
      <c r="CA31" s="702"/>
      <c r="CB31" s="703"/>
      <c r="CD31" s="709"/>
      <c r="CE31" s="710"/>
      <c r="CF31" s="659" t="s">
        <v>319</v>
      </c>
      <c r="CG31" s="660"/>
      <c r="CH31" s="660"/>
      <c r="CI31" s="660"/>
      <c r="CJ31" s="660"/>
      <c r="CK31" s="660"/>
      <c r="CL31" s="660"/>
      <c r="CM31" s="660"/>
      <c r="CN31" s="660"/>
      <c r="CO31" s="660"/>
      <c r="CP31" s="660"/>
      <c r="CQ31" s="661"/>
      <c r="CR31" s="644">
        <v>15344302</v>
      </c>
      <c r="CS31" s="680"/>
      <c r="CT31" s="680"/>
      <c r="CU31" s="680"/>
      <c r="CV31" s="680"/>
      <c r="CW31" s="680"/>
      <c r="CX31" s="680"/>
      <c r="CY31" s="681"/>
      <c r="CZ31" s="649">
        <v>1.9</v>
      </c>
      <c r="DA31" s="678"/>
      <c r="DB31" s="678"/>
      <c r="DC31" s="682"/>
      <c r="DD31" s="653">
        <v>14568193</v>
      </c>
      <c r="DE31" s="680"/>
      <c r="DF31" s="680"/>
      <c r="DG31" s="680"/>
      <c r="DH31" s="680"/>
      <c r="DI31" s="680"/>
      <c r="DJ31" s="680"/>
      <c r="DK31" s="681"/>
      <c r="DL31" s="653">
        <v>14568193</v>
      </c>
      <c r="DM31" s="680"/>
      <c r="DN31" s="680"/>
      <c r="DO31" s="680"/>
      <c r="DP31" s="680"/>
      <c r="DQ31" s="680"/>
      <c r="DR31" s="680"/>
      <c r="DS31" s="680"/>
      <c r="DT31" s="680"/>
      <c r="DU31" s="680"/>
      <c r="DV31" s="681"/>
      <c r="DW31" s="649">
        <v>3.2</v>
      </c>
      <c r="DX31" s="678"/>
      <c r="DY31" s="678"/>
      <c r="DZ31" s="678"/>
      <c r="EA31" s="678"/>
      <c r="EB31" s="678"/>
      <c r="EC31" s="679"/>
    </row>
    <row r="32" spans="2:133" ht="11.25" customHeight="1" x14ac:dyDescent="0.2">
      <c r="B32" s="641" t="s">
        <v>320</v>
      </c>
      <c r="C32" s="642"/>
      <c r="D32" s="642"/>
      <c r="E32" s="642"/>
      <c r="F32" s="642"/>
      <c r="G32" s="642"/>
      <c r="H32" s="642"/>
      <c r="I32" s="642"/>
      <c r="J32" s="642"/>
      <c r="K32" s="642"/>
      <c r="L32" s="642"/>
      <c r="M32" s="642"/>
      <c r="N32" s="642"/>
      <c r="O32" s="642"/>
      <c r="P32" s="642"/>
      <c r="Q32" s="643"/>
      <c r="R32" s="644">
        <v>7419465</v>
      </c>
      <c r="S32" s="645"/>
      <c r="T32" s="645"/>
      <c r="U32" s="645"/>
      <c r="V32" s="645"/>
      <c r="W32" s="645"/>
      <c r="X32" s="645"/>
      <c r="Y32" s="646"/>
      <c r="Z32" s="647">
        <v>0.9</v>
      </c>
      <c r="AA32" s="647"/>
      <c r="AB32" s="647"/>
      <c r="AC32" s="647"/>
      <c r="AD32" s="648" t="s">
        <v>237</v>
      </c>
      <c r="AE32" s="648"/>
      <c r="AF32" s="648"/>
      <c r="AG32" s="648"/>
      <c r="AH32" s="648"/>
      <c r="AI32" s="648"/>
      <c r="AJ32" s="648"/>
      <c r="AK32" s="648"/>
      <c r="AL32" s="649" t="s">
        <v>237</v>
      </c>
      <c r="AM32" s="650"/>
      <c r="AN32" s="650"/>
      <c r="AO32" s="651"/>
      <c r="AP32" s="696"/>
      <c r="AQ32" s="697"/>
      <c r="AR32" s="697"/>
      <c r="AS32" s="697"/>
      <c r="AT32" s="700"/>
      <c r="AU32" s="231"/>
      <c r="AV32" s="231"/>
      <c r="AW32" s="231"/>
      <c r="AX32" s="689" t="s">
        <v>321</v>
      </c>
      <c r="AY32" s="690"/>
      <c r="AZ32" s="690"/>
      <c r="BA32" s="690"/>
      <c r="BB32" s="690"/>
      <c r="BC32" s="690"/>
      <c r="BD32" s="690"/>
      <c r="BE32" s="690"/>
      <c r="BF32" s="691"/>
      <c r="BG32" s="713">
        <v>99.5</v>
      </c>
      <c r="BH32" s="714"/>
      <c r="BI32" s="714"/>
      <c r="BJ32" s="714"/>
      <c r="BK32" s="714"/>
      <c r="BL32" s="714"/>
      <c r="BM32" s="715">
        <v>98.6</v>
      </c>
      <c r="BN32" s="714"/>
      <c r="BO32" s="714"/>
      <c r="BP32" s="714"/>
      <c r="BQ32" s="716"/>
      <c r="BR32" s="713">
        <v>99.4</v>
      </c>
      <c r="BS32" s="714"/>
      <c r="BT32" s="714"/>
      <c r="BU32" s="714"/>
      <c r="BV32" s="714"/>
      <c r="BW32" s="714"/>
      <c r="BX32" s="715">
        <v>98.4</v>
      </c>
      <c r="BY32" s="714"/>
      <c r="BZ32" s="714"/>
      <c r="CA32" s="714"/>
      <c r="CB32" s="716"/>
      <c r="CD32" s="711"/>
      <c r="CE32" s="712"/>
      <c r="CF32" s="659" t="s">
        <v>322</v>
      </c>
      <c r="CG32" s="660"/>
      <c r="CH32" s="660"/>
      <c r="CI32" s="660"/>
      <c r="CJ32" s="660"/>
      <c r="CK32" s="660"/>
      <c r="CL32" s="660"/>
      <c r="CM32" s="660"/>
      <c r="CN32" s="660"/>
      <c r="CO32" s="660"/>
      <c r="CP32" s="660"/>
      <c r="CQ32" s="661"/>
      <c r="CR32" s="644" t="s">
        <v>237</v>
      </c>
      <c r="CS32" s="645"/>
      <c r="CT32" s="645"/>
      <c r="CU32" s="645"/>
      <c r="CV32" s="645"/>
      <c r="CW32" s="645"/>
      <c r="CX32" s="645"/>
      <c r="CY32" s="646"/>
      <c r="CZ32" s="649" t="s">
        <v>237</v>
      </c>
      <c r="DA32" s="678"/>
      <c r="DB32" s="678"/>
      <c r="DC32" s="682"/>
      <c r="DD32" s="653" t="s">
        <v>246</v>
      </c>
      <c r="DE32" s="645"/>
      <c r="DF32" s="645"/>
      <c r="DG32" s="645"/>
      <c r="DH32" s="645"/>
      <c r="DI32" s="645"/>
      <c r="DJ32" s="645"/>
      <c r="DK32" s="646"/>
      <c r="DL32" s="653" t="s">
        <v>237</v>
      </c>
      <c r="DM32" s="645"/>
      <c r="DN32" s="645"/>
      <c r="DO32" s="645"/>
      <c r="DP32" s="645"/>
      <c r="DQ32" s="645"/>
      <c r="DR32" s="645"/>
      <c r="DS32" s="645"/>
      <c r="DT32" s="645"/>
      <c r="DU32" s="645"/>
      <c r="DV32" s="646"/>
      <c r="DW32" s="649" t="s">
        <v>237</v>
      </c>
      <c r="DX32" s="678"/>
      <c r="DY32" s="678"/>
      <c r="DZ32" s="678"/>
      <c r="EA32" s="678"/>
      <c r="EB32" s="678"/>
      <c r="EC32" s="679"/>
    </row>
    <row r="33" spans="2:133" ht="11.25" customHeight="1" x14ac:dyDescent="0.2">
      <c r="B33" s="641" t="s">
        <v>323</v>
      </c>
      <c r="C33" s="642"/>
      <c r="D33" s="642"/>
      <c r="E33" s="642"/>
      <c r="F33" s="642"/>
      <c r="G33" s="642"/>
      <c r="H33" s="642"/>
      <c r="I33" s="642"/>
      <c r="J33" s="642"/>
      <c r="K33" s="642"/>
      <c r="L33" s="642"/>
      <c r="M33" s="642"/>
      <c r="N33" s="642"/>
      <c r="O33" s="642"/>
      <c r="P33" s="642"/>
      <c r="Q33" s="643"/>
      <c r="R33" s="644">
        <v>8871568</v>
      </c>
      <c r="S33" s="645"/>
      <c r="T33" s="645"/>
      <c r="U33" s="645"/>
      <c r="V33" s="645"/>
      <c r="W33" s="645"/>
      <c r="X33" s="645"/>
      <c r="Y33" s="646"/>
      <c r="Z33" s="647">
        <v>1.1000000000000001</v>
      </c>
      <c r="AA33" s="647"/>
      <c r="AB33" s="647"/>
      <c r="AC33" s="647"/>
      <c r="AD33" s="648" t="s">
        <v>237</v>
      </c>
      <c r="AE33" s="648"/>
      <c r="AF33" s="648"/>
      <c r="AG33" s="648"/>
      <c r="AH33" s="648"/>
      <c r="AI33" s="648"/>
      <c r="AJ33" s="648"/>
      <c r="AK33" s="648"/>
      <c r="AL33" s="649" t="s">
        <v>246</v>
      </c>
      <c r="AM33" s="650"/>
      <c r="AN33" s="650"/>
      <c r="AO33" s="651"/>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9" t="s">
        <v>324</v>
      </c>
      <c r="CE33" s="660"/>
      <c r="CF33" s="660"/>
      <c r="CG33" s="660"/>
      <c r="CH33" s="660"/>
      <c r="CI33" s="660"/>
      <c r="CJ33" s="660"/>
      <c r="CK33" s="660"/>
      <c r="CL33" s="660"/>
      <c r="CM33" s="660"/>
      <c r="CN33" s="660"/>
      <c r="CO33" s="660"/>
      <c r="CP33" s="660"/>
      <c r="CQ33" s="661"/>
      <c r="CR33" s="644">
        <v>216051305</v>
      </c>
      <c r="CS33" s="680"/>
      <c r="CT33" s="680"/>
      <c r="CU33" s="680"/>
      <c r="CV33" s="680"/>
      <c r="CW33" s="680"/>
      <c r="CX33" s="680"/>
      <c r="CY33" s="681"/>
      <c r="CZ33" s="649">
        <v>27</v>
      </c>
      <c r="DA33" s="678"/>
      <c r="DB33" s="678"/>
      <c r="DC33" s="682"/>
      <c r="DD33" s="653">
        <v>149933670</v>
      </c>
      <c r="DE33" s="680"/>
      <c r="DF33" s="680"/>
      <c r="DG33" s="680"/>
      <c r="DH33" s="680"/>
      <c r="DI33" s="680"/>
      <c r="DJ33" s="680"/>
      <c r="DK33" s="681"/>
      <c r="DL33" s="653">
        <v>129375556</v>
      </c>
      <c r="DM33" s="680"/>
      <c r="DN33" s="680"/>
      <c r="DO33" s="680"/>
      <c r="DP33" s="680"/>
      <c r="DQ33" s="680"/>
      <c r="DR33" s="680"/>
      <c r="DS33" s="680"/>
      <c r="DT33" s="680"/>
      <c r="DU33" s="680"/>
      <c r="DV33" s="681"/>
      <c r="DW33" s="649">
        <v>28.6</v>
      </c>
      <c r="DX33" s="678"/>
      <c r="DY33" s="678"/>
      <c r="DZ33" s="678"/>
      <c r="EA33" s="678"/>
      <c r="EB33" s="678"/>
      <c r="EC33" s="679"/>
    </row>
    <row r="34" spans="2:133" ht="11.25" customHeight="1" x14ac:dyDescent="0.2">
      <c r="B34" s="641" t="s">
        <v>325</v>
      </c>
      <c r="C34" s="642"/>
      <c r="D34" s="642"/>
      <c r="E34" s="642"/>
      <c r="F34" s="642"/>
      <c r="G34" s="642"/>
      <c r="H34" s="642"/>
      <c r="I34" s="642"/>
      <c r="J34" s="642"/>
      <c r="K34" s="642"/>
      <c r="L34" s="642"/>
      <c r="M34" s="642"/>
      <c r="N34" s="642"/>
      <c r="O34" s="642"/>
      <c r="P34" s="642"/>
      <c r="Q34" s="643"/>
      <c r="R34" s="644">
        <v>39910999</v>
      </c>
      <c r="S34" s="645"/>
      <c r="T34" s="645"/>
      <c r="U34" s="645"/>
      <c r="V34" s="645"/>
      <c r="W34" s="645"/>
      <c r="X34" s="645"/>
      <c r="Y34" s="646"/>
      <c r="Z34" s="647">
        <v>4.9000000000000004</v>
      </c>
      <c r="AA34" s="647"/>
      <c r="AB34" s="647"/>
      <c r="AC34" s="647"/>
      <c r="AD34" s="648">
        <v>2006457</v>
      </c>
      <c r="AE34" s="648"/>
      <c r="AF34" s="648"/>
      <c r="AG34" s="648"/>
      <c r="AH34" s="648"/>
      <c r="AI34" s="648"/>
      <c r="AJ34" s="648"/>
      <c r="AK34" s="648"/>
      <c r="AL34" s="649">
        <v>0.5</v>
      </c>
      <c r="AM34" s="650"/>
      <c r="AN34" s="650"/>
      <c r="AO34" s="651"/>
      <c r="AP34" s="234"/>
      <c r="AQ34" s="623" t="s">
        <v>326</v>
      </c>
      <c r="AR34" s="624"/>
      <c r="AS34" s="624"/>
      <c r="AT34" s="624"/>
      <c r="AU34" s="624"/>
      <c r="AV34" s="624"/>
      <c r="AW34" s="624"/>
      <c r="AX34" s="624"/>
      <c r="AY34" s="624"/>
      <c r="AZ34" s="624"/>
      <c r="BA34" s="624"/>
      <c r="BB34" s="624"/>
      <c r="BC34" s="624"/>
      <c r="BD34" s="624"/>
      <c r="BE34" s="624"/>
      <c r="BF34" s="625"/>
      <c r="BG34" s="623" t="s">
        <v>327</v>
      </c>
      <c r="BH34" s="624"/>
      <c r="BI34" s="624"/>
      <c r="BJ34" s="624"/>
      <c r="BK34" s="624"/>
      <c r="BL34" s="624"/>
      <c r="BM34" s="624"/>
      <c r="BN34" s="624"/>
      <c r="BO34" s="624"/>
      <c r="BP34" s="624"/>
      <c r="BQ34" s="624"/>
      <c r="BR34" s="624"/>
      <c r="BS34" s="624"/>
      <c r="BT34" s="624"/>
      <c r="BU34" s="624"/>
      <c r="BV34" s="624"/>
      <c r="BW34" s="624"/>
      <c r="BX34" s="624"/>
      <c r="BY34" s="624"/>
      <c r="BZ34" s="624"/>
      <c r="CA34" s="624"/>
      <c r="CB34" s="625"/>
      <c r="CD34" s="659" t="s">
        <v>328</v>
      </c>
      <c r="CE34" s="660"/>
      <c r="CF34" s="660"/>
      <c r="CG34" s="660"/>
      <c r="CH34" s="660"/>
      <c r="CI34" s="660"/>
      <c r="CJ34" s="660"/>
      <c r="CK34" s="660"/>
      <c r="CL34" s="660"/>
      <c r="CM34" s="660"/>
      <c r="CN34" s="660"/>
      <c r="CO34" s="660"/>
      <c r="CP34" s="660"/>
      <c r="CQ34" s="661"/>
      <c r="CR34" s="644">
        <v>71600177</v>
      </c>
      <c r="CS34" s="645"/>
      <c r="CT34" s="645"/>
      <c r="CU34" s="645"/>
      <c r="CV34" s="645"/>
      <c r="CW34" s="645"/>
      <c r="CX34" s="645"/>
      <c r="CY34" s="646"/>
      <c r="CZ34" s="649">
        <v>8.9</v>
      </c>
      <c r="DA34" s="678"/>
      <c r="DB34" s="678"/>
      <c r="DC34" s="682"/>
      <c r="DD34" s="653">
        <v>44484399</v>
      </c>
      <c r="DE34" s="645"/>
      <c r="DF34" s="645"/>
      <c r="DG34" s="645"/>
      <c r="DH34" s="645"/>
      <c r="DI34" s="645"/>
      <c r="DJ34" s="645"/>
      <c r="DK34" s="646"/>
      <c r="DL34" s="653">
        <v>43347264</v>
      </c>
      <c r="DM34" s="645"/>
      <c r="DN34" s="645"/>
      <c r="DO34" s="645"/>
      <c r="DP34" s="645"/>
      <c r="DQ34" s="645"/>
      <c r="DR34" s="645"/>
      <c r="DS34" s="645"/>
      <c r="DT34" s="645"/>
      <c r="DU34" s="645"/>
      <c r="DV34" s="646"/>
      <c r="DW34" s="649">
        <v>9.6</v>
      </c>
      <c r="DX34" s="678"/>
      <c r="DY34" s="678"/>
      <c r="DZ34" s="678"/>
      <c r="EA34" s="678"/>
      <c r="EB34" s="678"/>
      <c r="EC34" s="679"/>
    </row>
    <row r="35" spans="2:133" ht="11.25" customHeight="1" x14ac:dyDescent="0.2">
      <c r="B35" s="641" t="s">
        <v>329</v>
      </c>
      <c r="C35" s="642"/>
      <c r="D35" s="642"/>
      <c r="E35" s="642"/>
      <c r="F35" s="642"/>
      <c r="G35" s="642"/>
      <c r="H35" s="642"/>
      <c r="I35" s="642"/>
      <c r="J35" s="642"/>
      <c r="K35" s="642"/>
      <c r="L35" s="642"/>
      <c r="M35" s="642"/>
      <c r="N35" s="642"/>
      <c r="O35" s="642"/>
      <c r="P35" s="642"/>
      <c r="Q35" s="643"/>
      <c r="R35" s="644">
        <v>95189900</v>
      </c>
      <c r="S35" s="645"/>
      <c r="T35" s="645"/>
      <c r="U35" s="645"/>
      <c r="V35" s="645"/>
      <c r="W35" s="645"/>
      <c r="X35" s="645"/>
      <c r="Y35" s="646"/>
      <c r="Z35" s="647">
        <v>11.7</v>
      </c>
      <c r="AA35" s="647"/>
      <c r="AB35" s="647"/>
      <c r="AC35" s="647"/>
      <c r="AD35" s="648" t="s">
        <v>246</v>
      </c>
      <c r="AE35" s="648"/>
      <c r="AF35" s="648"/>
      <c r="AG35" s="648"/>
      <c r="AH35" s="648"/>
      <c r="AI35" s="648"/>
      <c r="AJ35" s="648"/>
      <c r="AK35" s="648"/>
      <c r="AL35" s="649" t="s">
        <v>237</v>
      </c>
      <c r="AM35" s="650"/>
      <c r="AN35" s="650"/>
      <c r="AO35" s="651"/>
      <c r="AP35" s="234"/>
      <c r="AQ35" s="717" t="s">
        <v>330</v>
      </c>
      <c r="AR35" s="718"/>
      <c r="AS35" s="718"/>
      <c r="AT35" s="718"/>
      <c r="AU35" s="718"/>
      <c r="AV35" s="718"/>
      <c r="AW35" s="718"/>
      <c r="AX35" s="718"/>
      <c r="AY35" s="719"/>
      <c r="AZ35" s="633">
        <v>75371632</v>
      </c>
      <c r="BA35" s="634"/>
      <c r="BB35" s="634"/>
      <c r="BC35" s="634"/>
      <c r="BD35" s="634"/>
      <c r="BE35" s="634"/>
      <c r="BF35" s="720"/>
      <c r="BG35" s="655" t="s">
        <v>331</v>
      </c>
      <c r="BH35" s="656"/>
      <c r="BI35" s="656"/>
      <c r="BJ35" s="656"/>
      <c r="BK35" s="656"/>
      <c r="BL35" s="656"/>
      <c r="BM35" s="656"/>
      <c r="BN35" s="656"/>
      <c r="BO35" s="656"/>
      <c r="BP35" s="656"/>
      <c r="BQ35" s="656"/>
      <c r="BR35" s="656"/>
      <c r="BS35" s="656"/>
      <c r="BT35" s="656"/>
      <c r="BU35" s="657"/>
      <c r="BV35" s="633">
        <v>578361</v>
      </c>
      <c r="BW35" s="634"/>
      <c r="BX35" s="634"/>
      <c r="BY35" s="634"/>
      <c r="BZ35" s="634"/>
      <c r="CA35" s="634"/>
      <c r="CB35" s="720"/>
      <c r="CD35" s="659" t="s">
        <v>332</v>
      </c>
      <c r="CE35" s="660"/>
      <c r="CF35" s="660"/>
      <c r="CG35" s="660"/>
      <c r="CH35" s="660"/>
      <c r="CI35" s="660"/>
      <c r="CJ35" s="660"/>
      <c r="CK35" s="660"/>
      <c r="CL35" s="660"/>
      <c r="CM35" s="660"/>
      <c r="CN35" s="660"/>
      <c r="CO35" s="660"/>
      <c r="CP35" s="660"/>
      <c r="CQ35" s="661"/>
      <c r="CR35" s="644">
        <v>9998119</v>
      </c>
      <c r="CS35" s="680"/>
      <c r="CT35" s="680"/>
      <c r="CU35" s="680"/>
      <c r="CV35" s="680"/>
      <c r="CW35" s="680"/>
      <c r="CX35" s="680"/>
      <c r="CY35" s="681"/>
      <c r="CZ35" s="649">
        <v>1.2</v>
      </c>
      <c r="DA35" s="678"/>
      <c r="DB35" s="678"/>
      <c r="DC35" s="682"/>
      <c r="DD35" s="653">
        <v>7297483</v>
      </c>
      <c r="DE35" s="680"/>
      <c r="DF35" s="680"/>
      <c r="DG35" s="680"/>
      <c r="DH35" s="680"/>
      <c r="DI35" s="680"/>
      <c r="DJ35" s="680"/>
      <c r="DK35" s="681"/>
      <c r="DL35" s="653">
        <v>7292495</v>
      </c>
      <c r="DM35" s="680"/>
      <c r="DN35" s="680"/>
      <c r="DO35" s="680"/>
      <c r="DP35" s="680"/>
      <c r="DQ35" s="680"/>
      <c r="DR35" s="680"/>
      <c r="DS35" s="680"/>
      <c r="DT35" s="680"/>
      <c r="DU35" s="680"/>
      <c r="DV35" s="681"/>
      <c r="DW35" s="649">
        <v>1.6</v>
      </c>
      <c r="DX35" s="678"/>
      <c r="DY35" s="678"/>
      <c r="DZ35" s="678"/>
      <c r="EA35" s="678"/>
      <c r="EB35" s="678"/>
      <c r="EC35" s="679"/>
    </row>
    <row r="36" spans="2:133" ht="11.25" customHeight="1" x14ac:dyDescent="0.2">
      <c r="B36" s="641" t="s">
        <v>333</v>
      </c>
      <c r="C36" s="642"/>
      <c r="D36" s="642"/>
      <c r="E36" s="642"/>
      <c r="F36" s="642"/>
      <c r="G36" s="642"/>
      <c r="H36" s="642"/>
      <c r="I36" s="642"/>
      <c r="J36" s="642"/>
      <c r="K36" s="642"/>
      <c r="L36" s="642"/>
      <c r="M36" s="642"/>
      <c r="N36" s="642"/>
      <c r="O36" s="642"/>
      <c r="P36" s="642"/>
      <c r="Q36" s="643"/>
      <c r="R36" s="644" t="s">
        <v>237</v>
      </c>
      <c r="S36" s="645"/>
      <c r="T36" s="645"/>
      <c r="U36" s="645"/>
      <c r="V36" s="645"/>
      <c r="W36" s="645"/>
      <c r="X36" s="645"/>
      <c r="Y36" s="646"/>
      <c r="Z36" s="647" t="s">
        <v>246</v>
      </c>
      <c r="AA36" s="647"/>
      <c r="AB36" s="647"/>
      <c r="AC36" s="647"/>
      <c r="AD36" s="648" t="s">
        <v>237</v>
      </c>
      <c r="AE36" s="648"/>
      <c r="AF36" s="648"/>
      <c r="AG36" s="648"/>
      <c r="AH36" s="648"/>
      <c r="AI36" s="648"/>
      <c r="AJ36" s="648"/>
      <c r="AK36" s="648"/>
      <c r="AL36" s="649" t="s">
        <v>246</v>
      </c>
      <c r="AM36" s="650"/>
      <c r="AN36" s="650"/>
      <c r="AO36" s="651"/>
      <c r="AQ36" s="721" t="s">
        <v>334</v>
      </c>
      <c r="AR36" s="722"/>
      <c r="AS36" s="722"/>
      <c r="AT36" s="722"/>
      <c r="AU36" s="722"/>
      <c r="AV36" s="722"/>
      <c r="AW36" s="722"/>
      <c r="AX36" s="722"/>
      <c r="AY36" s="723"/>
      <c r="AZ36" s="644">
        <v>8975858</v>
      </c>
      <c r="BA36" s="645"/>
      <c r="BB36" s="645"/>
      <c r="BC36" s="645"/>
      <c r="BD36" s="680"/>
      <c r="BE36" s="680"/>
      <c r="BF36" s="703"/>
      <c r="BG36" s="659" t="s">
        <v>335</v>
      </c>
      <c r="BH36" s="660"/>
      <c r="BI36" s="660"/>
      <c r="BJ36" s="660"/>
      <c r="BK36" s="660"/>
      <c r="BL36" s="660"/>
      <c r="BM36" s="660"/>
      <c r="BN36" s="660"/>
      <c r="BO36" s="660"/>
      <c r="BP36" s="660"/>
      <c r="BQ36" s="660"/>
      <c r="BR36" s="660"/>
      <c r="BS36" s="660"/>
      <c r="BT36" s="660"/>
      <c r="BU36" s="661"/>
      <c r="BV36" s="644">
        <v>-1668327</v>
      </c>
      <c r="BW36" s="645"/>
      <c r="BX36" s="645"/>
      <c r="BY36" s="645"/>
      <c r="BZ36" s="645"/>
      <c r="CA36" s="645"/>
      <c r="CB36" s="654"/>
      <c r="CD36" s="659" t="s">
        <v>336</v>
      </c>
      <c r="CE36" s="660"/>
      <c r="CF36" s="660"/>
      <c r="CG36" s="660"/>
      <c r="CH36" s="660"/>
      <c r="CI36" s="660"/>
      <c r="CJ36" s="660"/>
      <c r="CK36" s="660"/>
      <c r="CL36" s="660"/>
      <c r="CM36" s="660"/>
      <c r="CN36" s="660"/>
      <c r="CO36" s="660"/>
      <c r="CP36" s="660"/>
      <c r="CQ36" s="661"/>
      <c r="CR36" s="644">
        <v>54002920</v>
      </c>
      <c r="CS36" s="645"/>
      <c r="CT36" s="645"/>
      <c r="CU36" s="645"/>
      <c r="CV36" s="645"/>
      <c r="CW36" s="645"/>
      <c r="CX36" s="645"/>
      <c r="CY36" s="646"/>
      <c r="CZ36" s="649">
        <v>6.7</v>
      </c>
      <c r="DA36" s="678"/>
      <c r="DB36" s="678"/>
      <c r="DC36" s="682"/>
      <c r="DD36" s="653">
        <v>48527115</v>
      </c>
      <c r="DE36" s="645"/>
      <c r="DF36" s="645"/>
      <c r="DG36" s="645"/>
      <c r="DH36" s="645"/>
      <c r="DI36" s="645"/>
      <c r="DJ36" s="645"/>
      <c r="DK36" s="646"/>
      <c r="DL36" s="653">
        <v>38973448</v>
      </c>
      <c r="DM36" s="645"/>
      <c r="DN36" s="645"/>
      <c r="DO36" s="645"/>
      <c r="DP36" s="645"/>
      <c r="DQ36" s="645"/>
      <c r="DR36" s="645"/>
      <c r="DS36" s="645"/>
      <c r="DT36" s="645"/>
      <c r="DU36" s="645"/>
      <c r="DV36" s="646"/>
      <c r="DW36" s="649">
        <v>8.6</v>
      </c>
      <c r="DX36" s="678"/>
      <c r="DY36" s="678"/>
      <c r="DZ36" s="678"/>
      <c r="EA36" s="678"/>
      <c r="EB36" s="678"/>
      <c r="EC36" s="679"/>
    </row>
    <row r="37" spans="2:133" ht="11.25" customHeight="1" x14ac:dyDescent="0.2">
      <c r="B37" s="641" t="s">
        <v>337</v>
      </c>
      <c r="C37" s="642"/>
      <c r="D37" s="642"/>
      <c r="E37" s="642"/>
      <c r="F37" s="642"/>
      <c r="G37" s="642"/>
      <c r="H37" s="642"/>
      <c r="I37" s="642"/>
      <c r="J37" s="642"/>
      <c r="K37" s="642"/>
      <c r="L37" s="642"/>
      <c r="M37" s="642"/>
      <c r="N37" s="642"/>
      <c r="O37" s="642"/>
      <c r="P37" s="642"/>
      <c r="Q37" s="643"/>
      <c r="R37" s="644">
        <v>49034000</v>
      </c>
      <c r="S37" s="645"/>
      <c r="T37" s="645"/>
      <c r="U37" s="645"/>
      <c r="V37" s="645"/>
      <c r="W37" s="645"/>
      <c r="X37" s="645"/>
      <c r="Y37" s="646"/>
      <c r="Z37" s="647">
        <v>6</v>
      </c>
      <c r="AA37" s="647"/>
      <c r="AB37" s="647"/>
      <c r="AC37" s="647"/>
      <c r="AD37" s="648" t="s">
        <v>237</v>
      </c>
      <c r="AE37" s="648"/>
      <c r="AF37" s="648"/>
      <c r="AG37" s="648"/>
      <c r="AH37" s="648"/>
      <c r="AI37" s="648"/>
      <c r="AJ37" s="648"/>
      <c r="AK37" s="648"/>
      <c r="AL37" s="649" t="s">
        <v>246</v>
      </c>
      <c r="AM37" s="650"/>
      <c r="AN37" s="650"/>
      <c r="AO37" s="651"/>
      <c r="AQ37" s="721" t="s">
        <v>338</v>
      </c>
      <c r="AR37" s="722"/>
      <c r="AS37" s="722"/>
      <c r="AT37" s="722"/>
      <c r="AU37" s="722"/>
      <c r="AV37" s="722"/>
      <c r="AW37" s="722"/>
      <c r="AX37" s="722"/>
      <c r="AY37" s="723"/>
      <c r="AZ37" s="644">
        <v>6557717</v>
      </c>
      <c r="BA37" s="645"/>
      <c r="BB37" s="645"/>
      <c r="BC37" s="645"/>
      <c r="BD37" s="680"/>
      <c r="BE37" s="680"/>
      <c r="BF37" s="703"/>
      <c r="BG37" s="659" t="s">
        <v>339</v>
      </c>
      <c r="BH37" s="660"/>
      <c r="BI37" s="660"/>
      <c r="BJ37" s="660"/>
      <c r="BK37" s="660"/>
      <c r="BL37" s="660"/>
      <c r="BM37" s="660"/>
      <c r="BN37" s="660"/>
      <c r="BO37" s="660"/>
      <c r="BP37" s="660"/>
      <c r="BQ37" s="660"/>
      <c r="BR37" s="660"/>
      <c r="BS37" s="660"/>
      <c r="BT37" s="660"/>
      <c r="BU37" s="661"/>
      <c r="BV37" s="644">
        <v>214637</v>
      </c>
      <c r="BW37" s="645"/>
      <c r="BX37" s="645"/>
      <c r="BY37" s="645"/>
      <c r="BZ37" s="645"/>
      <c r="CA37" s="645"/>
      <c r="CB37" s="654"/>
      <c r="CD37" s="659" t="s">
        <v>340</v>
      </c>
      <c r="CE37" s="660"/>
      <c r="CF37" s="660"/>
      <c r="CG37" s="660"/>
      <c r="CH37" s="660"/>
      <c r="CI37" s="660"/>
      <c r="CJ37" s="660"/>
      <c r="CK37" s="660"/>
      <c r="CL37" s="660"/>
      <c r="CM37" s="660"/>
      <c r="CN37" s="660"/>
      <c r="CO37" s="660"/>
      <c r="CP37" s="660"/>
      <c r="CQ37" s="661"/>
      <c r="CR37" s="644">
        <v>87971</v>
      </c>
      <c r="CS37" s="680"/>
      <c r="CT37" s="680"/>
      <c r="CU37" s="680"/>
      <c r="CV37" s="680"/>
      <c r="CW37" s="680"/>
      <c r="CX37" s="680"/>
      <c r="CY37" s="681"/>
      <c r="CZ37" s="649">
        <v>0</v>
      </c>
      <c r="DA37" s="678"/>
      <c r="DB37" s="678"/>
      <c r="DC37" s="682"/>
      <c r="DD37" s="653">
        <v>87971</v>
      </c>
      <c r="DE37" s="680"/>
      <c r="DF37" s="680"/>
      <c r="DG37" s="680"/>
      <c r="DH37" s="680"/>
      <c r="DI37" s="680"/>
      <c r="DJ37" s="680"/>
      <c r="DK37" s="681"/>
      <c r="DL37" s="653">
        <v>87971</v>
      </c>
      <c r="DM37" s="680"/>
      <c r="DN37" s="680"/>
      <c r="DO37" s="680"/>
      <c r="DP37" s="680"/>
      <c r="DQ37" s="680"/>
      <c r="DR37" s="680"/>
      <c r="DS37" s="680"/>
      <c r="DT37" s="680"/>
      <c r="DU37" s="680"/>
      <c r="DV37" s="681"/>
      <c r="DW37" s="649">
        <v>0</v>
      </c>
      <c r="DX37" s="678"/>
      <c r="DY37" s="678"/>
      <c r="DZ37" s="678"/>
      <c r="EA37" s="678"/>
      <c r="EB37" s="678"/>
      <c r="EC37" s="679"/>
    </row>
    <row r="38" spans="2:133" ht="11.25" customHeight="1" x14ac:dyDescent="0.2">
      <c r="B38" s="689" t="s">
        <v>341</v>
      </c>
      <c r="C38" s="690"/>
      <c r="D38" s="690"/>
      <c r="E38" s="690"/>
      <c r="F38" s="690"/>
      <c r="G38" s="690"/>
      <c r="H38" s="690"/>
      <c r="I38" s="690"/>
      <c r="J38" s="690"/>
      <c r="K38" s="690"/>
      <c r="L38" s="690"/>
      <c r="M38" s="690"/>
      <c r="N38" s="690"/>
      <c r="O38" s="690"/>
      <c r="P38" s="690"/>
      <c r="Q38" s="691"/>
      <c r="R38" s="724">
        <v>816166200</v>
      </c>
      <c r="S38" s="725"/>
      <c r="T38" s="725"/>
      <c r="U38" s="725"/>
      <c r="V38" s="725"/>
      <c r="W38" s="725"/>
      <c r="X38" s="725"/>
      <c r="Y38" s="726"/>
      <c r="Z38" s="727">
        <v>100</v>
      </c>
      <c r="AA38" s="727"/>
      <c r="AB38" s="727"/>
      <c r="AC38" s="727"/>
      <c r="AD38" s="728">
        <v>403811510</v>
      </c>
      <c r="AE38" s="728"/>
      <c r="AF38" s="728"/>
      <c r="AG38" s="728"/>
      <c r="AH38" s="728"/>
      <c r="AI38" s="728"/>
      <c r="AJ38" s="728"/>
      <c r="AK38" s="728"/>
      <c r="AL38" s="729">
        <v>100</v>
      </c>
      <c r="AM38" s="715"/>
      <c r="AN38" s="715"/>
      <c r="AO38" s="730"/>
      <c r="AQ38" s="721" t="s">
        <v>342</v>
      </c>
      <c r="AR38" s="722"/>
      <c r="AS38" s="722"/>
      <c r="AT38" s="722"/>
      <c r="AU38" s="722"/>
      <c r="AV38" s="722"/>
      <c r="AW38" s="722"/>
      <c r="AX38" s="722"/>
      <c r="AY38" s="723"/>
      <c r="AZ38" s="644">
        <v>2264502</v>
      </c>
      <c r="BA38" s="645"/>
      <c r="BB38" s="645"/>
      <c r="BC38" s="645"/>
      <c r="BD38" s="680"/>
      <c r="BE38" s="680"/>
      <c r="BF38" s="703"/>
      <c r="BG38" s="659" t="s">
        <v>343</v>
      </c>
      <c r="BH38" s="660"/>
      <c r="BI38" s="660"/>
      <c r="BJ38" s="660"/>
      <c r="BK38" s="660"/>
      <c r="BL38" s="660"/>
      <c r="BM38" s="660"/>
      <c r="BN38" s="660"/>
      <c r="BO38" s="660"/>
      <c r="BP38" s="660"/>
      <c r="BQ38" s="660"/>
      <c r="BR38" s="660"/>
      <c r="BS38" s="660"/>
      <c r="BT38" s="660"/>
      <c r="BU38" s="661"/>
      <c r="BV38" s="644">
        <v>323472</v>
      </c>
      <c r="BW38" s="645"/>
      <c r="BX38" s="645"/>
      <c r="BY38" s="645"/>
      <c r="BZ38" s="645"/>
      <c r="CA38" s="645"/>
      <c r="CB38" s="654"/>
      <c r="CD38" s="659" t="s">
        <v>344</v>
      </c>
      <c r="CE38" s="660"/>
      <c r="CF38" s="660"/>
      <c r="CG38" s="660"/>
      <c r="CH38" s="660"/>
      <c r="CI38" s="660"/>
      <c r="CJ38" s="660"/>
      <c r="CK38" s="660"/>
      <c r="CL38" s="660"/>
      <c r="CM38" s="660"/>
      <c r="CN38" s="660"/>
      <c r="CO38" s="660"/>
      <c r="CP38" s="660"/>
      <c r="CQ38" s="661"/>
      <c r="CR38" s="644">
        <v>60498238</v>
      </c>
      <c r="CS38" s="645"/>
      <c r="CT38" s="645"/>
      <c r="CU38" s="645"/>
      <c r="CV38" s="645"/>
      <c r="CW38" s="645"/>
      <c r="CX38" s="645"/>
      <c r="CY38" s="646"/>
      <c r="CZ38" s="649">
        <v>7.6</v>
      </c>
      <c r="DA38" s="678"/>
      <c r="DB38" s="678"/>
      <c r="DC38" s="682"/>
      <c r="DD38" s="653">
        <v>47539645</v>
      </c>
      <c r="DE38" s="645"/>
      <c r="DF38" s="645"/>
      <c r="DG38" s="645"/>
      <c r="DH38" s="645"/>
      <c r="DI38" s="645"/>
      <c r="DJ38" s="645"/>
      <c r="DK38" s="646"/>
      <c r="DL38" s="653">
        <v>39762349</v>
      </c>
      <c r="DM38" s="645"/>
      <c r="DN38" s="645"/>
      <c r="DO38" s="645"/>
      <c r="DP38" s="645"/>
      <c r="DQ38" s="645"/>
      <c r="DR38" s="645"/>
      <c r="DS38" s="645"/>
      <c r="DT38" s="645"/>
      <c r="DU38" s="645"/>
      <c r="DV38" s="646"/>
      <c r="DW38" s="649">
        <v>8.8000000000000007</v>
      </c>
      <c r="DX38" s="678"/>
      <c r="DY38" s="678"/>
      <c r="DZ38" s="678"/>
      <c r="EA38" s="678"/>
      <c r="EB38" s="678"/>
      <c r="EC38" s="679"/>
    </row>
    <row r="39" spans="2:133" ht="11.25" customHeight="1" x14ac:dyDescent="0.2">
      <c r="AQ39" s="721" t="s">
        <v>345</v>
      </c>
      <c r="AR39" s="722"/>
      <c r="AS39" s="722"/>
      <c r="AT39" s="722"/>
      <c r="AU39" s="722"/>
      <c r="AV39" s="722"/>
      <c r="AW39" s="722"/>
      <c r="AX39" s="722"/>
      <c r="AY39" s="723"/>
      <c r="AZ39" s="644">
        <v>502939</v>
      </c>
      <c r="BA39" s="645"/>
      <c r="BB39" s="645"/>
      <c r="BC39" s="645"/>
      <c r="BD39" s="680"/>
      <c r="BE39" s="680"/>
      <c r="BF39" s="703"/>
      <c r="BG39" s="735" t="s">
        <v>346</v>
      </c>
      <c r="BH39" s="736"/>
      <c r="BI39" s="736"/>
      <c r="BJ39" s="736"/>
      <c r="BK39" s="736"/>
      <c r="BL39" s="235"/>
      <c r="BM39" s="660" t="s">
        <v>347</v>
      </c>
      <c r="BN39" s="660"/>
      <c r="BO39" s="660"/>
      <c r="BP39" s="660"/>
      <c r="BQ39" s="660"/>
      <c r="BR39" s="660"/>
      <c r="BS39" s="660"/>
      <c r="BT39" s="660"/>
      <c r="BU39" s="661"/>
      <c r="BV39" s="644">
        <v>86</v>
      </c>
      <c r="BW39" s="645"/>
      <c r="BX39" s="645"/>
      <c r="BY39" s="645"/>
      <c r="BZ39" s="645"/>
      <c r="CA39" s="645"/>
      <c r="CB39" s="654"/>
      <c r="CD39" s="659" t="s">
        <v>348</v>
      </c>
      <c r="CE39" s="660"/>
      <c r="CF39" s="660"/>
      <c r="CG39" s="660"/>
      <c r="CH39" s="660"/>
      <c r="CI39" s="660"/>
      <c r="CJ39" s="660"/>
      <c r="CK39" s="660"/>
      <c r="CL39" s="660"/>
      <c r="CM39" s="660"/>
      <c r="CN39" s="660"/>
      <c r="CO39" s="660"/>
      <c r="CP39" s="660"/>
      <c r="CQ39" s="661"/>
      <c r="CR39" s="644">
        <v>5288290</v>
      </c>
      <c r="CS39" s="680"/>
      <c r="CT39" s="680"/>
      <c r="CU39" s="680"/>
      <c r="CV39" s="680"/>
      <c r="CW39" s="680"/>
      <c r="CX39" s="680"/>
      <c r="CY39" s="681"/>
      <c r="CZ39" s="649">
        <v>0.7</v>
      </c>
      <c r="DA39" s="678"/>
      <c r="DB39" s="678"/>
      <c r="DC39" s="682"/>
      <c r="DD39" s="653">
        <v>1836593</v>
      </c>
      <c r="DE39" s="680"/>
      <c r="DF39" s="680"/>
      <c r="DG39" s="680"/>
      <c r="DH39" s="680"/>
      <c r="DI39" s="680"/>
      <c r="DJ39" s="680"/>
      <c r="DK39" s="681"/>
      <c r="DL39" s="653" t="s">
        <v>246</v>
      </c>
      <c r="DM39" s="680"/>
      <c r="DN39" s="680"/>
      <c r="DO39" s="680"/>
      <c r="DP39" s="680"/>
      <c r="DQ39" s="680"/>
      <c r="DR39" s="680"/>
      <c r="DS39" s="680"/>
      <c r="DT39" s="680"/>
      <c r="DU39" s="680"/>
      <c r="DV39" s="681"/>
      <c r="DW39" s="649" t="s">
        <v>237</v>
      </c>
      <c r="DX39" s="678"/>
      <c r="DY39" s="678"/>
      <c r="DZ39" s="678"/>
      <c r="EA39" s="678"/>
      <c r="EB39" s="678"/>
      <c r="EC39" s="679"/>
    </row>
    <row r="40" spans="2:133" ht="11.25" customHeight="1" x14ac:dyDescent="0.2">
      <c r="AQ40" s="721" t="s">
        <v>349</v>
      </c>
      <c r="AR40" s="722"/>
      <c r="AS40" s="722"/>
      <c r="AT40" s="722"/>
      <c r="AU40" s="722"/>
      <c r="AV40" s="722"/>
      <c r="AW40" s="722"/>
      <c r="AX40" s="722"/>
      <c r="AY40" s="723"/>
      <c r="AZ40" s="644">
        <v>16461562</v>
      </c>
      <c r="BA40" s="645"/>
      <c r="BB40" s="645"/>
      <c r="BC40" s="645"/>
      <c r="BD40" s="680"/>
      <c r="BE40" s="680"/>
      <c r="BF40" s="703"/>
      <c r="BG40" s="735"/>
      <c r="BH40" s="736"/>
      <c r="BI40" s="736"/>
      <c r="BJ40" s="736"/>
      <c r="BK40" s="736"/>
      <c r="BL40" s="235"/>
      <c r="BM40" s="660" t="s">
        <v>350</v>
      </c>
      <c r="BN40" s="660"/>
      <c r="BO40" s="660"/>
      <c r="BP40" s="660"/>
      <c r="BQ40" s="660"/>
      <c r="BR40" s="660"/>
      <c r="BS40" s="660"/>
      <c r="BT40" s="660"/>
      <c r="BU40" s="661"/>
      <c r="BV40" s="644" t="s">
        <v>246</v>
      </c>
      <c r="BW40" s="645"/>
      <c r="BX40" s="645"/>
      <c r="BY40" s="645"/>
      <c r="BZ40" s="645"/>
      <c r="CA40" s="645"/>
      <c r="CB40" s="654"/>
      <c r="CD40" s="659" t="s">
        <v>351</v>
      </c>
      <c r="CE40" s="660"/>
      <c r="CF40" s="660"/>
      <c r="CG40" s="660"/>
      <c r="CH40" s="660"/>
      <c r="CI40" s="660"/>
      <c r="CJ40" s="660"/>
      <c r="CK40" s="660"/>
      <c r="CL40" s="660"/>
      <c r="CM40" s="660"/>
      <c r="CN40" s="660"/>
      <c r="CO40" s="660"/>
      <c r="CP40" s="660"/>
      <c r="CQ40" s="661"/>
      <c r="CR40" s="644">
        <v>14663561</v>
      </c>
      <c r="CS40" s="645"/>
      <c r="CT40" s="645"/>
      <c r="CU40" s="645"/>
      <c r="CV40" s="645"/>
      <c r="CW40" s="645"/>
      <c r="CX40" s="645"/>
      <c r="CY40" s="646"/>
      <c r="CZ40" s="649">
        <v>1.8</v>
      </c>
      <c r="DA40" s="678"/>
      <c r="DB40" s="678"/>
      <c r="DC40" s="682"/>
      <c r="DD40" s="653">
        <v>248435</v>
      </c>
      <c r="DE40" s="645"/>
      <c r="DF40" s="645"/>
      <c r="DG40" s="645"/>
      <c r="DH40" s="645"/>
      <c r="DI40" s="645"/>
      <c r="DJ40" s="645"/>
      <c r="DK40" s="646"/>
      <c r="DL40" s="653" t="s">
        <v>237</v>
      </c>
      <c r="DM40" s="645"/>
      <c r="DN40" s="645"/>
      <c r="DO40" s="645"/>
      <c r="DP40" s="645"/>
      <c r="DQ40" s="645"/>
      <c r="DR40" s="645"/>
      <c r="DS40" s="645"/>
      <c r="DT40" s="645"/>
      <c r="DU40" s="645"/>
      <c r="DV40" s="646"/>
      <c r="DW40" s="649" t="s">
        <v>246</v>
      </c>
      <c r="DX40" s="678"/>
      <c r="DY40" s="678"/>
      <c r="DZ40" s="678"/>
      <c r="EA40" s="678"/>
      <c r="EB40" s="678"/>
      <c r="EC40" s="679"/>
    </row>
    <row r="41" spans="2:133" ht="11.25" customHeight="1" x14ac:dyDescent="0.2">
      <c r="AQ41" s="731" t="s">
        <v>352</v>
      </c>
      <c r="AR41" s="732"/>
      <c r="AS41" s="732"/>
      <c r="AT41" s="732"/>
      <c r="AU41" s="732"/>
      <c r="AV41" s="732"/>
      <c r="AW41" s="732"/>
      <c r="AX41" s="732"/>
      <c r="AY41" s="733"/>
      <c r="AZ41" s="724">
        <v>40609054</v>
      </c>
      <c r="BA41" s="725"/>
      <c r="BB41" s="725"/>
      <c r="BC41" s="725"/>
      <c r="BD41" s="714"/>
      <c r="BE41" s="714"/>
      <c r="BF41" s="716"/>
      <c r="BG41" s="737"/>
      <c r="BH41" s="738"/>
      <c r="BI41" s="738"/>
      <c r="BJ41" s="738"/>
      <c r="BK41" s="738"/>
      <c r="BL41" s="236"/>
      <c r="BM41" s="669" t="s">
        <v>353</v>
      </c>
      <c r="BN41" s="669"/>
      <c r="BO41" s="669"/>
      <c r="BP41" s="669"/>
      <c r="BQ41" s="669"/>
      <c r="BR41" s="669"/>
      <c r="BS41" s="669"/>
      <c r="BT41" s="669"/>
      <c r="BU41" s="670"/>
      <c r="BV41" s="724">
        <v>330</v>
      </c>
      <c r="BW41" s="725"/>
      <c r="BX41" s="725"/>
      <c r="BY41" s="725"/>
      <c r="BZ41" s="725"/>
      <c r="CA41" s="725"/>
      <c r="CB41" s="734"/>
      <c r="CD41" s="659" t="s">
        <v>354</v>
      </c>
      <c r="CE41" s="660"/>
      <c r="CF41" s="660"/>
      <c r="CG41" s="660"/>
      <c r="CH41" s="660"/>
      <c r="CI41" s="660"/>
      <c r="CJ41" s="660"/>
      <c r="CK41" s="660"/>
      <c r="CL41" s="660"/>
      <c r="CM41" s="660"/>
      <c r="CN41" s="660"/>
      <c r="CO41" s="660"/>
      <c r="CP41" s="660"/>
      <c r="CQ41" s="661"/>
      <c r="CR41" s="644" t="s">
        <v>246</v>
      </c>
      <c r="CS41" s="680"/>
      <c r="CT41" s="680"/>
      <c r="CU41" s="680"/>
      <c r="CV41" s="680"/>
      <c r="CW41" s="680"/>
      <c r="CX41" s="680"/>
      <c r="CY41" s="681"/>
      <c r="CZ41" s="649" t="s">
        <v>246</v>
      </c>
      <c r="DA41" s="678"/>
      <c r="DB41" s="678"/>
      <c r="DC41" s="682"/>
      <c r="DD41" s="653" t="s">
        <v>246</v>
      </c>
      <c r="DE41" s="680"/>
      <c r="DF41" s="680"/>
      <c r="DG41" s="680"/>
      <c r="DH41" s="680"/>
      <c r="DI41" s="680"/>
      <c r="DJ41" s="680"/>
      <c r="DK41" s="681"/>
      <c r="DL41" s="739"/>
      <c r="DM41" s="740"/>
      <c r="DN41" s="740"/>
      <c r="DO41" s="740"/>
      <c r="DP41" s="740"/>
      <c r="DQ41" s="740"/>
      <c r="DR41" s="740"/>
      <c r="DS41" s="740"/>
      <c r="DT41" s="740"/>
      <c r="DU41" s="740"/>
      <c r="DV41" s="741"/>
      <c r="DW41" s="742"/>
      <c r="DX41" s="743"/>
      <c r="DY41" s="743"/>
      <c r="DZ41" s="743"/>
      <c r="EA41" s="743"/>
      <c r="EB41" s="743"/>
      <c r="EC41" s="744"/>
    </row>
    <row r="42" spans="2:133" ht="11.25" customHeight="1" x14ac:dyDescent="0.2">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41" t="s">
        <v>356</v>
      </c>
      <c r="CE42" s="642"/>
      <c r="CF42" s="642"/>
      <c r="CG42" s="642"/>
      <c r="CH42" s="642"/>
      <c r="CI42" s="642"/>
      <c r="CJ42" s="642"/>
      <c r="CK42" s="642"/>
      <c r="CL42" s="642"/>
      <c r="CM42" s="642"/>
      <c r="CN42" s="642"/>
      <c r="CO42" s="642"/>
      <c r="CP42" s="642"/>
      <c r="CQ42" s="643"/>
      <c r="CR42" s="644">
        <v>90833242</v>
      </c>
      <c r="CS42" s="645"/>
      <c r="CT42" s="645"/>
      <c r="CU42" s="645"/>
      <c r="CV42" s="645"/>
      <c r="CW42" s="645"/>
      <c r="CX42" s="645"/>
      <c r="CY42" s="646"/>
      <c r="CZ42" s="649">
        <v>11.3</v>
      </c>
      <c r="DA42" s="650"/>
      <c r="DB42" s="650"/>
      <c r="DC42" s="745"/>
      <c r="DD42" s="653">
        <v>24701711</v>
      </c>
      <c r="DE42" s="645"/>
      <c r="DF42" s="645"/>
      <c r="DG42" s="645"/>
      <c r="DH42" s="645"/>
      <c r="DI42" s="645"/>
      <c r="DJ42" s="645"/>
      <c r="DK42" s="646"/>
      <c r="DL42" s="739"/>
      <c r="DM42" s="740"/>
      <c r="DN42" s="740"/>
      <c r="DO42" s="740"/>
      <c r="DP42" s="740"/>
      <c r="DQ42" s="740"/>
      <c r="DR42" s="740"/>
      <c r="DS42" s="740"/>
      <c r="DT42" s="740"/>
      <c r="DU42" s="740"/>
      <c r="DV42" s="741"/>
      <c r="DW42" s="742"/>
      <c r="DX42" s="743"/>
      <c r="DY42" s="743"/>
      <c r="DZ42" s="743"/>
      <c r="EA42" s="743"/>
      <c r="EB42" s="743"/>
      <c r="EC42" s="744"/>
    </row>
    <row r="43" spans="2:133" ht="11.25" customHeight="1" x14ac:dyDescent="0.2">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41" t="s">
        <v>358</v>
      </c>
      <c r="CE43" s="642"/>
      <c r="CF43" s="642"/>
      <c r="CG43" s="642"/>
      <c r="CH43" s="642"/>
      <c r="CI43" s="642"/>
      <c r="CJ43" s="642"/>
      <c r="CK43" s="642"/>
      <c r="CL43" s="642"/>
      <c r="CM43" s="642"/>
      <c r="CN43" s="642"/>
      <c r="CO43" s="642"/>
      <c r="CP43" s="642"/>
      <c r="CQ43" s="643"/>
      <c r="CR43" s="644">
        <v>1539746</v>
      </c>
      <c r="CS43" s="680"/>
      <c r="CT43" s="680"/>
      <c r="CU43" s="680"/>
      <c r="CV43" s="680"/>
      <c r="CW43" s="680"/>
      <c r="CX43" s="680"/>
      <c r="CY43" s="681"/>
      <c r="CZ43" s="649">
        <v>0.2</v>
      </c>
      <c r="DA43" s="678"/>
      <c r="DB43" s="678"/>
      <c r="DC43" s="682"/>
      <c r="DD43" s="653">
        <v>1280571</v>
      </c>
      <c r="DE43" s="680"/>
      <c r="DF43" s="680"/>
      <c r="DG43" s="680"/>
      <c r="DH43" s="680"/>
      <c r="DI43" s="680"/>
      <c r="DJ43" s="680"/>
      <c r="DK43" s="681"/>
      <c r="DL43" s="739"/>
      <c r="DM43" s="740"/>
      <c r="DN43" s="740"/>
      <c r="DO43" s="740"/>
      <c r="DP43" s="740"/>
      <c r="DQ43" s="740"/>
      <c r="DR43" s="740"/>
      <c r="DS43" s="740"/>
      <c r="DT43" s="740"/>
      <c r="DU43" s="740"/>
      <c r="DV43" s="741"/>
      <c r="DW43" s="742"/>
      <c r="DX43" s="743"/>
      <c r="DY43" s="743"/>
      <c r="DZ43" s="743"/>
      <c r="EA43" s="743"/>
      <c r="EB43" s="743"/>
      <c r="EC43" s="744"/>
    </row>
    <row r="44" spans="2:133" ht="11.25" customHeight="1" x14ac:dyDescent="0.2">
      <c r="B44" s="240" t="s">
        <v>359</v>
      </c>
      <c r="CD44" s="756" t="s">
        <v>310</v>
      </c>
      <c r="CE44" s="757"/>
      <c r="CF44" s="641" t="s">
        <v>360</v>
      </c>
      <c r="CG44" s="642"/>
      <c r="CH44" s="642"/>
      <c r="CI44" s="642"/>
      <c r="CJ44" s="642"/>
      <c r="CK44" s="642"/>
      <c r="CL44" s="642"/>
      <c r="CM44" s="642"/>
      <c r="CN44" s="642"/>
      <c r="CO44" s="642"/>
      <c r="CP44" s="642"/>
      <c r="CQ44" s="643"/>
      <c r="CR44" s="644">
        <v>87247467</v>
      </c>
      <c r="CS44" s="645"/>
      <c r="CT44" s="645"/>
      <c r="CU44" s="645"/>
      <c r="CV44" s="645"/>
      <c r="CW44" s="645"/>
      <c r="CX44" s="645"/>
      <c r="CY44" s="646"/>
      <c r="CZ44" s="649">
        <v>10.9</v>
      </c>
      <c r="DA44" s="650"/>
      <c r="DB44" s="650"/>
      <c r="DC44" s="745"/>
      <c r="DD44" s="653">
        <v>22929764</v>
      </c>
      <c r="DE44" s="645"/>
      <c r="DF44" s="645"/>
      <c r="DG44" s="645"/>
      <c r="DH44" s="645"/>
      <c r="DI44" s="645"/>
      <c r="DJ44" s="645"/>
      <c r="DK44" s="646"/>
      <c r="DL44" s="739"/>
      <c r="DM44" s="740"/>
      <c r="DN44" s="740"/>
      <c r="DO44" s="740"/>
      <c r="DP44" s="740"/>
      <c r="DQ44" s="740"/>
      <c r="DR44" s="740"/>
      <c r="DS44" s="740"/>
      <c r="DT44" s="740"/>
      <c r="DU44" s="740"/>
      <c r="DV44" s="741"/>
      <c r="DW44" s="742"/>
      <c r="DX44" s="743"/>
      <c r="DY44" s="743"/>
      <c r="DZ44" s="743"/>
      <c r="EA44" s="743"/>
      <c r="EB44" s="743"/>
      <c r="EC44" s="744"/>
    </row>
    <row r="45" spans="2:133" ht="11.25" customHeight="1" x14ac:dyDescent="0.2">
      <c r="CD45" s="758"/>
      <c r="CE45" s="759"/>
      <c r="CF45" s="641" t="s">
        <v>361</v>
      </c>
      <c r="CG45" s="642"/>
      <c r="CH45" s="642"/>
      <c r="CI45" s="642"/>
      <c r="CJ45" s="642"/>
      <c r="CK45" s="642"/>
      <c r="CL45" s="642"/>
      <c r="CM45" s="642"/>
      <c r="CN45" s="642"/>
      <c r="CO45" s="642"/>
      <c r="CP45" s="642"/>
      <c r="CQ45" s="643"/>
      <c r="CR45" s="644">
        <v>30842138</v>
      </c>
      <c r="CS45" s="680"/>
      <c r="CT45" s="680"/>
      <c r="CU45" s="680"/>
      <c r="CV45" s="680"/>
      <c r="CW45" s="680"/>
      <c r="CX45" s="680"/>
      <c r="CY45" s="681"/>
      <c r="CZ45" s="649">
        <v>3.8</v>
      </c>
      <c r="DA45" s="678"/>
      <c r="DB45" s="678"/>
      <c r="DC45" s="682"/>
      <c r="DD45" s="653">
        <v>1644235</v>
      </c>
      <c r="DE45" s="680"/>
      <c r="DF45" s="680"/>
      <c r="DG45" s="680"/>
      <c r="DH45" s="680"/>
      <c r="DI45" s="680"/>
      <c r="DJ45" s="680"/>
      <c r="DK45" s="681"/>
      <c r="DL45" s="739"/>
      <c r="DM45" s="740"/>
      <c r="DN45" s="740"/>
      <c r="DO45" s="740"/>
      <c r="DP45" s="740"/>
      <c r="DQ45" s="740"/>
      <c r="DR45" s="740"/>
      <c r="DS45" s="740"/>
      <c r="DT45" s="740"/>
      <c r="DU45" s="740"/>
      <c r="DV45" s="741"/>
      <c r="DW45" s="742"/>
      <c r="DX45" s="743"/>
      <c r="DY45" s="743"/>
      <c r="DZ45" s="743"/>
      <c r="EA45" s="743"/>
      <c r="EB45" s="743"/>
      <c r="EC45" s="744"/>
    </row>
    <row r="46" spans="2:133" ht="11.25" customHeight="1" x14ac:dyDescent="0.2">
      <c r="CD46" s="758"/>
      <c r="CE46" s="759"/>
      <c r="CF46" s="641" t="s">
        <v>362</v>
      </c>
      <c r="CG46" s="642"/>
      <c r="CH46" s="642"/>
      <c r="CI46" s="642"/>
      <c r="CJ46" s="642"/>
      <c r="CK46" s="642"/>
      <c r="CL46" s="642"/>
      <c r="CM46" s="642"/>
      <c r="CN46" s="642"/>
      <c r="CO46" s="642"/>
      <c r="CP46" s="642"/>
      <c r="CQ46" s="643"/>
      <c r="CR46" s="644">
        <v>47998254</v>
      </c>
      <c r="CS46" s="645"/>
      <c r="CT46" s="645"/>
      <c r="CU46" s="645"/>
      <c r="CV46" s="645"/>
      <c r="CW46" s="645"/>
      <c r="CX46" s="645"/>
      <c r="CY46" s="646"/>
      <c r="CZ46" s="649">
        <v>6</v>
      </c>
      <c r="DA46" s="650"/>
      <c r="DB46" s="650"/>
      <c r="DC46" s="745"/>
      <c r="DD46" s="653">
        <v>20490293</v>
      </c>
      <c r="DE46" s="645"/>
      <c r="DF46" s="645"/>
      <c r="DG46" s="645"/>
      <c r="DH46" s="645"/>
      <c r="DI46" s="645"/>
      <c r="DJ46" s="645"/>
      <c r="DK46" s="646"/>
      <c r="DL46" s="739"/>
      <c r="DM46" s="740"/>
      <c r="DN46" s="740"/>
      <c r="DO46" s="740"/>
      <c r="DP46" s="740"/>
      <c r="DQ46" s="740"/>
      <c r="DR46" s="740"/>
      <c r="DS46" s="740"/>
      <c r="DT46" s="740"/>
      <c r="DU46" s="740"/>
      <c r="DV46" s="741"/>
      <c r="DW46" s="742"/>
      <c r="DX46" s="743"/>
      <c r="DY46" s="743"/>
      <c r="DZ46" s="743"/>
      <c r="EA46" s="743"/>
      <c r="EB46" s="743"/>
      <c r="EC46" s="744"/>
    </row>
    <row r="47" spans="2:133" ht="11.25" customHeight="1" x14ac:dyDescent="0.2">
      <c r="CD47" s="758"/>
      <c r="CE47" s="759"/>
      <c r="CF47" s="641" t="s">
        <v>363</v>
      </c>
      <c r="CG47" s="642"/>
      <c r="CH47" s="642"/>
      <c r="CI47" s="642"/>
      <c r="CJ47" s="642"/>
      <c r="CK47" s="642"/>
      <c r="CL47" s="642"/>
      <c r="CM47" s="642"/>
      <c r="CN47" s="642"/>
      <c r="CO47" s="642"/>
      <c r="CP47" s="642"/>
      <c r="CQ47" s="643"/>
      <c r="CR47" s="644">
        <v>3585775</v>
      </c>
      <c r="CS47" s="680"/>
      <c r="CT47" s="680"/>
      <c r="CU47" s="680"/>
      <c r="CV47" s="680"/>
      <c r="CW47" s="680"/>
      <c r="CX47" s="680"/>
      <c r="CY47" s="681"/>
      <c r="CZ47" s="649">
        <v>0.4</v>
      </c>
      <c r="DA47" s="678"/>
      <c r="DB47" s="678"/>
      <c r="DC47" s="682"/>
      <c r="DD47" s="653">
        <v>1771947</v>
      </c>
      <c r="DE47" s="680"/>
      <c r="DF47" s="680"/>
      <c r="DG47" s="680"/>
      <c r="DH47" s="680"/>
      <c r="DI47" s="680"/>
      <c r="DJ47" s="680"/>
      <c r="DK47" s="681"/>
      <c r="DL47" s="739"/>
      <c r="DM47" s="740"/>
      <c r="DN47" s="740"/>
      <c r="DO47" s="740"/>
      <c r="DP47" s="740"/>
      <c r="DQ47" s="740"/>
      <c r="DR47" s="740"/>
      <c r="DS47" s="740"/>
      <c r="DT47" s="740"/>
      <c r="DU47" s="740"/>
      <c r="DV47" s="741"/>
      <c r="DW47" s="742"/>
      <c r="DX47" s="743"/>
      <c r="DY47" s="743"/>
      <c r="DZ47" s="743"/>
      <c r="EA47" s="743"/>
      <c r="EB47" s="743"/>
      <c r="EC47" s="744"/>
    </row>
    <row r="48" spans="2:133" ht="11" x14ac:dyDescent="0.2">
      <c r="CD48" s="760"/>
      <c r="CE48" s="761"/>
      <c r="CF48" s="641" t="s">
        <v>364</v>
      </c>
      <c r="CG48" s="642"/>
      <c r="CH48" s="642"/>
      <c r="CI48" s="642"/>
      <c r="CJ48" s="642"/>
      <c r="CK48" s="642"/>
      <c r="CL48" s="642"/>
      <c r="CM48" s="642"/>
      <c r="CN48" s="642"/>
      <c r="CO48" s="642"/>
      <c r="CP48" s="642"/>
      <c r="CQ48" s="643"/>
      <c r="CR48" s="644" t="s">
        <v>246</v>
      </c>
      <c r="CS48" s="645"/>
      <c r="CT48" s="645"/>
      <c r="CU48" s="645"/>
      <c r="CV48" s="645"/>
      <c r="CW48" s="645"/>
      <c r="CX48" s="645"/>
      <c r="CY48" s="646"/>
      <c r="CZ48" s="649" t="s">
        <v>246</v>
      </c>
      <c r="DA48" s="650"/>
      <c r="DB48" s="650"/>
      <c r="DC48" s="745"/>
      <c r="DD48" s="653" t="s">
        <v>246</v>
      </c>
      <c r="DE48" s="645"/>
      <c r="DF48" s="645"/>
      <c r="DG48" s="645"/>
      <c r="DH48" s="645"/>
      <c r="DI48" s="645"/>
      <c r="DJ48" s="645"/>
      <c r="DK48" s="646"/>
      <c r="DL48" s="739"/>
      <c r="DM48" s="740"/>
      <c r="DN48" s="740"/>
      <c r="DO48" s="740"/>
      <c r="DP48" s="740"/>
      <c r="DQ48" s="740"/>
      <c r="DR48" s="740"/>
      <c r="DS48" s="740"/>
      <c r="DT48" s="740"/>
      <c r="DU48" s="740"/>
      <c r="DV48" s="741"/>
      <c r="DW48" s="742"/>
      <c r="DX48" s="743"/>
      <c r="DY48" s="743"/>
      <c r="DZ48" s="743"/>
      <c r="EA48" s="743"/>
      <c r="EB48" s="743"/>
      <c r="EC48" s="744"/>
    </row>
    <row r="49" spans="82:133" ht="11.25" customHeight="1" x14ac:dyDescent="0.2">
      <c r="CD49" s="689" t="s">
        <v>365</v>
      </c>
      <c r="CE49" s="690"/>
      <c r="CF49" s="690"/>
      <c r="CG49" s="690"/>
      <c r="CH49" s="690"/>
      <c r="CI49" s="690"/>
      <c r="CJ49" s="690"/>
      <c r="CK49" s="690"/>
      <c r="CL49" s="690"/>
      <c r="CM49" s="690"/>
      <c r="CN49" s="690"/>
      <c r="CO49" s="690"/>
      <c r="CP49" s="690"/>
      <c r="CQ49" s="691"/>
      <c r="CR49" s="724">
        <v>801142891</v>
      </c>
      <c r="CS49" s="714"/>
      <c r="CT49" s="714"/>
      <c r="CU49" s="714"/>
      <c r="CV49" s="714"/>
      <c r="CW49" s="714"/>
      <c r="CX49" s="714"/>
      <c r="CY49" s="746"/>
      <c r="CZ49" s="729">
        <v>100</v>
      </c>
      <c r="DA49" s="747"/>
      <c r="DB49" s="747"/>
      <c r="DC49" s="748"/>
      <c r="DD49" s="749">
        <v>494752359</v>
      </c>
      <c r="DE49" s="714"/>
      <c r="DF49" s="714"/>
      <c r="DG49" s="714"/>
      <c r="DH49" s="714"/>
      <c r="DI49" s="714"/>
      <c r="DJ49" s="714"/>
      <c r="DK49" s="746"/>
      <c r="DL49" s="750"/>
      <c r="DM49" s="751"/>
      <c r="DN49" s="751"/>
      <c r="DO49" s="751"/>
      <c r="DP49" s="751"/>
      <c r="DQ49" s="751"/>
      <c r="DR49" s="751"/>
      <c r="DS49" s="751"/>
      <c r="DT49" s="751"/>
      <c r="DU49" s="751"/>
      <c r="DV49" s="752"/>
      <c r="DW49" s="753"/>
      <c r="DX49" s="754"/>
      <c r="DY49" s="754"/>
      <c r="DZ49" s="754"/>
      <c r="EA49" s="754"/>
      <c r="EB49" s="754"/>
      <c r="EC49" s="755"/>
    </row>
    <row r="50" spans="82:133" ht="11" hidden="1" x14ac:dyDescent="0.2"/>
    <row r="51" spans="82:133" ht="11" hidden="1" x14ac:dyDescent="0.2"/>
    <row r="52" spans="82:133" ht="11" hidden="1" x14ac:dyDescent="0.2"/>
    <row r="53" spans="82:133" ht="11" hidden="1" x14ac:dyDescent="0.2"/>
  </sheetData>
  <sheetProtection algorithmName="SHA-512" hashValue="xGW6mR20QRdKEUWHCy5YEedc3Gs/h/+mGHuDuLOhuQnd19s2Y1QRboIS3SKhok1oEzA8V0QAKdSgNvjpVsk4pg==" saltValue="BJf7rbuYglhQJUqCmX6/3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89" customWidth="1"/>
    <col min="131" max="131" width="1.63281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5" t="s">
        <v>367</v>
      </c>
      <c r="DK2" s="786"/>
      <c r="DL2" s="786"/>
      <c r="DM2" s="786"/>
      <c r="DN2" s="786"/>
      <c r="DO2" s="787"/>
      <c r="DP2" s="249"/>
      <c r="DQ2" s="785" t="s">
        <v>368</v>
      </c>
      <c r="DR2" s="786"/>
      <c r="DS2" s="786"/>
      <c r="DT2" s="786"/>
      <c r="DU2" s="786"/>
      <c r="DV2" s="786"/>
      <c r="DW2" s="786"/>
      <c r="DX2" s="786"/>
      <c r="DY2" s="786"/>
      <c r="DZ2" s="787"/>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788" t="s">
        <v>369</v>
      </c>
      <c r="B4" s="788"/>
      <c r="C4" s="788"/>
      <c r="D4" s="788"/>
      <c r="E4" s="788"/>
      <c r="F4" s="788"/>
      <c r="G4" s="788"/>
      <c r="H4" s="788"/>
      <c r="I4" s="788"/>
      <c r="J4" s="788"/>
      <c r="K4" s="788"/>
      <c r="L4" s="788"/>
      <c r="M4" s="788"/>
      <c r="N4" s="788"/>
      <c r="O4" s="788"/>
      <c r="P4" s="788"/>
      <c r="Q4" s="788"/>
      <c r="R4" s="788"/>
      <c r="S4" s="788"/>
      <c r="T4" s="788"/>
      <c r="U4" s="788"/>
      <c r="V4" s="788"/>
      <c r="W4" s="788"/>
      <c r="X4" s="788"/>
      <c r="Y4" s="788"/>
      <c r="Z4" s="788"/>
      <c r="AA4" s="788"/>
      <c r="AB4" s="788"/>
      <c r="AC4" s="788"/>
      <c r="AD4" s="788"/>
      <c r="AE4" s="788"/>
      <c r="AF4" s="788"/>
      <c r="AG4" s="788"/>
      <c r="AH4" s="788"/>
      <c r="AI4" s="788"/>
      <c r="AJ4" s="788"/>
      <c r="AK4" s="788"/>
      <c r="AL4" s="788"/>
      <c r="AM4" s="788"/>
      <c r="AN4" s="788"/>
      <c r="AO4" s="788"/>
      <c r="AP4" s="788"/>
      <c r="AQ4" s="788"/>
      <c r="AR4" s="788"/>
      <c r="AS4" s="788"/>
      <c r="AT4" s="788"/>
      <c r="AU4" s="788"/>
      <c r="AV4" s="788"/>
      <c r="AW4" s="788"/>
      <c r="AX4" s="788"/>
      <c r="AY4" s="788"/>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777" t="s">
        <v>371</v>
      </c>
      <c r="B5" s="778"/>
      <c r="C5" s="778"/>
      <c r="D5" s="778"/>
      <c r="E5" s="778"/>
      <c r="F5" s="778"/>
      <c r="G5" s="778"/>
      <c r="H5" s="778"/>
      <c r="I5" s="778"/>
      <c r="J5" s="778"/>
      <c r="K5" s="778"/>
      <c r="L5" s="778"/>
      <c r="M5" s="778"/>
      <c r="N5" s="778"/>
      <c r="O5" s="778"/>
      <c r="P5" s="779"/>
      <c r="Q5" s="771" t="s">
        <v>372</v>
      </c>
      <c r="R5" s="772"/>
      <c r="S5" s="772"/>
      <c r="T5" s="772"/>
      <c r="U5" s="783"/>
      <c r="V5" s="771" t="s">
        <v>373</v>
      </c>
      <c r="W5" s="772"/>
      <c r="X5" s="772"/>
      <c r="Y5" s="772"/>
      <c r="Z5" s="783"/>
      <c r="AA5" s="771" t="s">
        <v>374</v>
      </c>
      <c r="AB5" s="772"/>
      <c r="AC5" s="772"/>
      <c r="AD5" s="772"/>
      <c r="AE5" s="772"/>
      <c r="AF5" s="789" t="s">
        <v>375</v>
      </c>
      <c r="AG5" s="772"/>
      <c r="AH5" s="772"/>
      <c r="AI5" s="772"/>
      <c r="AJ5" s="773"/>
      <c r="AK5" s="772" t="s">
        <v>376</v>
      </c>
      <c r="AL5" s="772"/>
      <c r="AM5" s="772"/>
      <c r="AN5" s="772"/>
      <c r="AO5" s="783"/>
      <c r="AP5" s="771" t="s">
        <v>377</v>
      </c>
      <c r="AQ5" s="772"/>
      <c r="AR5" s="772"/>
      <c r="AS5" s="772"/>
      <c r="AT5" s="783"/>
      <c r="AU5" s="771" t="s">
        <v>378</v>
      </c>
      <c r="AV5" s="772"/>
      <c r="AW5" s="772"/>
      <c r="AX5" s="772"/>
      <c r="AY5" s="773"/>
      <c r="AZ5" s="256"/>
      <c r="BA5" s="256"/>
      <c r="BB5" s="256"/>
      <c r="BC5" s="256"/>
      <c r="BD5" s="256"/>
      <c r="BE5" s="257"/>
      <c r="BF5" s="257"/>
      <c r="BG5" s="257"/>
      <c r="BH5" s="257"/>
      <c r="BI5" s="257"/>
      <c r="BJ5" s="257"/>
      <c r="BK5" s="257"/>
      <c r="BL5" s="257"/>
      <c r="BM5" s="257"/>
      <c r="BN5" s="257"/>
      <c r="BO5" s="257"/>
      <c r="BP5" s="257"/>
      <c r="BQ5" s="777" t="s">
        <v>379</v>
      </c>
      <c r="BR5" s="778"/>
      <c r="BS5" s="778"/>
      <c r="BT5" s="778"/>
      <c r="BU5" s="778"/>
      <c r="BV5" s="778"/>
      <c r="BW5" s="778"/>
      <c r="BX5" s="778"/>
      <c r="BY5" s="778"/>
      <c r="BZ5" s="778"/>
      <c r="CA5" s="778"/>
      <c r="CB5" s="778"/>
      <c r="CC5" s="778"/>
      <c r="CD5" s="778"/>
      <c r="CE5" s="778"/>
      <c r="CF5" s="778"/>
      <c r="CG5" s="779"/>
      <c r="CH5" s="771" t="s">
        <v>380</v>
      </c>
      <c r="CI5" s="772"/>
      <c r="CJ5" s="772"/>
      <c r="CK5" s="772"/>
      <c r="CL5" s="783"/>
      <c r="CM5" s="771" t="s">
        <v>381</v>
      </c>
      <c r="CN5" s="772"/>
      <c r="CO5" s="772"/>
      <c r="CP5" s="772"/>
      <c r="CQ5" s="783"/>
      <c r="CR5" s="771" t="s">
        <v>382</v>
      </c>
      <c r="CS5" s="772"/>
      <c r="CT5" s="772"/>
      <c r="CU5" s="772"/>
      <c r="CV5" s="783"/>
      <c r="CW5" s="771" t="s">
        <v>383</v>
      </c>
      <c r="CX5" s="772"/>
      <c r="CY5" s="772"/>
      <c r="CZ5" s="772"/>
      <c r="DA5" s="783"/>
      <c r="DB5" s="771" t="s">
        <v>384</v>
      </c>
      <c r="DC5" s="772"/>
      <c r="DD5" s="772"/>
      <c r="DE5" s="772"/>
      <c r="DF5" s="783"/>
      <c r="DG5" s="807" t="s">
        <v>385</v>
      </c>
      <c r="DH5" s="808"/>
      <c r="DI5" s="808"/>
      <c r="DJ5" s="808"/>
      <c r="DK5" s="809"/>
      <c r="DL5" s="807" t="s">
        <v>386</v>
      </c>
      <c r="DM5" s="808"/>
      <c r="DN5" s="808"/>
      <c r="DO5" s="808"/>
      <c r="DP5" s="809"/>
      <c r="DQ5" s="771" t="s">
        <v>387</v>
      </c>
      <c r="DR5" s="772"/>
      <c r="DS5" s="772"/>
      <c r="DT5" s="772"/>
      <c r="DU5" s="783"/>
      <c r="DV5" s="771" t="s">
        <v>378</v>
      </c>
      <c r="DW5" s="772"/>
      <c r="DX5" s="772"/>
      <c r="DY5" s="772"/>
      <c r="DZ5" s="773"/>
      <c r="EA5" s="254"/>
    </row>
    <row r="6" spans="1:131" s="255" customFormat="1" ht="26.25" customHeight="1" thickBot="1" x14ac:dyDescent="0.25">
      <c r="A6" s="780"/>
      <c r="B6" s="781"/>
      <c r="C6" s="781"/>
      <c r="D6" s="781"/>
      <c r="E6" s="781"/>
      <c r="F6" s="781"/>
      <c r="G6" s="781"/>
      <c r="H6" s="781"/>
      <c r="I6" s="781"/>
      <c r="J6" s="781"/>
      <c r="K6" s="781"/>
      <c r="L6" s="781"/>
      <c r="M6" s="781"/>
      <c r="N6" s="781"/>
      <c r="O6" s="781"/>
      <c r="P6" s="782"/>
      <c r="Q6" s="774"/>
      <c r="R6" s="775"/>
      <c r="S6" s="775"/>
      <c r="T6" s="775"/>
      <c r="U6" s="784"/>
      <c r="V6" s="774"/>
      <c r="W6" s="775"/>
      <c r="X6" s="775"/>
      <c r="Y6" s="775"/>
      <c r="Z6" s="784"/>
      <c r="AA6" s="774"/>
      <c r="AB6" s="775"/>
      <c r="AC6" s="775"/>
      <c r="AD6" s="775"/>
      <c r="AE6" s="775"/>
      <c r="AF6" s="790"/>
      <c r="AG6" s="775"/>
      <c r="AH6" s="775"/>
      <c r="AI6" s="775"/>
      <c r="AJ6" s="776"/>
      <c r="AK6" s="775"/>
      <c r="AL6" s="775"/>
      <c r="AM6" s="775"/>
      <c r="AN6" s="775"/>
      <c r="AO6" s="784"/>
      <c r="AP6" s="774"/>
      <c r="AQ6" s="775"/>
      <c r="AR6" s="775"/>
      <c r="AS6" s="775"/>
      <c r="AT6" s="784"/>
      <c r="AU6" s="774"/>
      <c r="AV6" s="775"/>
      <c r="AW6" s="775"/>
      <c r="AX6" s="775"/>
      <c r="AY6" s="776"/>
      <c r="AZ6" s="252"/>
      <c r="BA6" s="252"/>
      <c r="BB6" s="252"/>
      <c r="BC6" s="252"/>
      <c r="BD6" s="252"/>
      <c r="BE6" s="253"/>
      <c r="BF6" s="253"/>
      <c r="BG6" s="253"/>
      <c r="BH6" s="253"/>
      <c r="BI6" s="253"/>
      <c r="BJ6" s="253"/>
      <c r="BK6" s="253"/>
      <c r="BL6" s="253"/>
      <c r="BM6" s="253"/>
      <c r="BN6" s="253"/>
      <c r="BO6" s="253"/>
      <c r="BP6" s="253"/>
      <c r="BQ6" s="780"/>
      <c r="BR6" s="781"/>
      <c r="BS6" s="781"/>
      <c r="BT6" s="781"/>
      <c r="BU6" s="781"/>
      <c r="BV6" s="781"/>
      <c r="BW6" s="781"/>
      <c r="BX6" s="781"/>
      <c r="BY6" s="781"/>
      <c r="BZ6" s="781"/>
      <c r="CA6" s="781"/>
      <c r="CB6" s="781"/>
      <c r="CC6" s="781"/>
      <c r="CD6" s="781"/>
      <c r="CE6" s="781"/>
      <c r="CF6" s="781"/>
      <c r="CG6" s="782"/>
      <c r="CH6" s="774"/>
      <c r="CI6" s="775"/>
      <c r="CJ6" s="775"/>
      <c r="CK6" s="775"/>
      <c r="CL6" s="784"/>
      <c r="CM6" s="774"/>
      <c r="CN6" s="775"/>
      <c r="CO6" s="775"/>
      <c r="CP6" s="775"/>
      <c r="CQ6" s="784"/>
      <c r="CR6" s="774"/>
      <c r="CS6" s="775"/>
      <c r="CT6" s="775"/>
      <c r="CU6" s="775"/>
      <c r="CV6" s="784"/>
      <c r="CW6" s="774"/>
      <c r="CX6" s="775"/>
      <c r="CY6" s="775"/>
      <c r="CZ6" s="775"/>
      <c r="DA6" s="784"/>
      <c r="DB6" s="774"/>
      <c r="DC6" s="775"/>
      <c r="DD6" s="775"/>
      <c r="DE6" s="775"/>
      <c r="DF6" s="784"/>
      <c r="DG6" s="810"/>
      <c r="DH6" s="811"/>
      <c r="DI6" s="811"/>
      <c r="DJ6" s="811"/>
      <c r="DK6" s="812"/>
      <c r="DL6" s="810"/>
      <c r="DM6" s="811"/>
      <c r="DN6" s="811"/>
      <c r="DO6" s="811"/>
      <c r="DP6" s="812"/>
      <c r="DQ6" s="774"/>
      <c r="DR6" s="775"/>
      <c r="DS6" s="775"/>
      <c r="DT6" s="775"/>
      <c r="DU6" s="784"/>
      <c r="DV6" s="774"/>
      <c r="DW6" s="775"/>
      <c r="DX6" s="775"/>
      <c r="DY6" s="775"/>
      <c r="DZ6" s="776"/>
      <c r="EA6" s="254"/>
    </row>
    <row r="7" spans="1:131" s="255" customFormat="1" ht="26.25" customHeight="1" thickTop="1" x14ac:dyDescent="0.2">
      <c r="A7" s="258">
        <v>1</v>
      </c>
      <c r="B7" s="762" t="s">
        <v>388</v>
      </c>
      <c r="C7" s="763"/>
      <c r="D7" s="763"/>
      <c r="E7" s="763"/>
      <c r="F7" s="763"/>
      <c r="G7" s="763"/>
      <c r="H7" s="763"/>
      <c r="I7" s="763"/>
      <c r="J7" s="763"/>
      <c r="K7" s="763"/>
      <c r="L7" s="763"/>
      <c r="M7" s="763"/>
      <c r="N7" s="763"/>
      <c r="O7" s="763"/>
      <c r="P7" s="764"/>
      <c r="Q7" s="765">
        <v>768543</v>
      </c>
      <c r="R7" s="766"/>
      <c r="S7" s="766"/>
      <c r="T7" s="766"/>
      <c r="U7" s="766"/>
      <c r="V7" s="766">
        <v>759361</v>
      </c>
      <c r="W7" s="766"/>
      <c r="X7" s="766"/>
      <c r="Y7" s="766"/>
      <c r="Z7" s="766"/>
      <c r="AA7" s="766">
        <f>Q7-V7</f>
        <v>9182</v>
      </c>
      <c r="AB7" s="766"/>
      <c r="AC7" s="766"/>
      <c r="AD7" s="766"/>
      <c r="AE7" s="767"/>
      <c r="AF7" s="768">
        <v>2040</v>
      </c>
      <c r="AG7" s="769"/>
      <c r="AH7" s="769"/>
      <c r="AI7" s="769"/>
      <c r="AJ7" s="770"/>
      <c r="AK7" s="800">
        <v>13274</v>
      </c>
      <c r="AL7" s="801"/>
      <c r="AM7" s="801"/>
      <c r="AN7" s="801"/>
      <c r="AO7" s="801"/>
      <c r="AP7" s="801">
        <v>1110759</v>
      </c>
      <c r="AQ7" s="801"/>
      <c r="AR7" s="801"/>
      <c r="AS7" s="801"/>
      <c r="AT7" s="801"/>
      <c r="AU7" s="802"/>
      <c r="AV7" s="802"/>
      <c r="AW7" s="802"/>
      <c r="AX7" s="802"/>
      <c r="AY7" s="803"/>
      <c r="AZ7" s="252"/>
      <c r="BA7" s="252"/>
      <c r="BB7" s="252"/>
      <c r="BC7" s="252"/>
      <c r="BD7" s="252"/>
      <c r="BE7" s="253"/>
      <c r="BF7" s="253"/>
      <c r="BG7" s="253"/>
      <c r="BH7" s="253"/>
      <c r="BI7" s="253"/>
      <c r="BJ7" s="253"/>
      <c r="BK7" s="253"/>
      <c r="BL7" s="253"/>
      <c r="BM7" s="253"/>
      <c r="BN7" s="253"/>
      <c r="BO7" s="253"/>
      <c r="BP7" s="253"/>
      <c r="BQ7" s="259">
        <v>1</v>
      </c>
      <c r="BR7" s="260"/>
      <c r="BS7" s="804" t="s">
        <v>590</v>
      </c>
      <c r="BT7" s="805"/>
      <c r="BU7" s="805"/>
      <c r="BV7" s="805"/>
      <c r="BW7" s="805"/>
      <c r="BX7" s="805"/>
      <c r="BY7" s="805"/>
      <c r="BZ7" s="805"/>
      <c r="CA7" s="805"/>
      <c r="CB7" s="805"/>
      <c r="CC7" s="805"/>
      <c r="CD7" s="805"/>
      <c r="CE7" s="805"/>
      <c r="CF7" s="805"/>
      <c r="CG7" s="806"/>
      <c r="CH7" s="794">
        <v>1</v>
      </c>
      <c r="CI7" s="795"/>
      <c r="CJ7" s="795"/>
      <c r="CK7" s="795"/>
      <c r="CL7" s="796"/>
      <c r="CM7" s="794">
        <v>335</v>
      </c>
      <c r="CN7" s="795"/>
      <c r="CO7" s="795"/>
      <c r="CP7" s="795"/>
      <c r="CQ7" s="796"/>
      <c r="CR7" s="794">
        <v>300</v>
      </c>
      <c r="CS7" s="795"/>
      <c r="CT7" s="795"/>
      <c r="CU7" s="795"/>
      <c r="CV7" s="796"/>
      <c r="CW7" s="794">
        <v>200</v>
      </c>
      <c r="CX7" s="795"/>
      <c r="CY7" s="795"/>
      <c r="CZ7" s="795"/>
      <c r="DA7" s="796"/>
      <c r="DB7" s="797" t="s">
        <v>511</v>
      </c>
      <c r="DC7" s="798"/>
      <c r="DD7" s="798"/>
      <c r="DE7" s="798"/>
      <c r="DF7" s="799"/>
      <c r="DG7" s="794" t="s">
        <v>511</v>
      </c>
      <c r="DH7" s="795"/>
      <c r="DI7" s="795"/>
      <c r="DJ7" s="795"/>
      <c r="DK7" s="796"/>
      <c r="DL7" s="794" t="s">
        <v>511</v>
      </c>
      <c r="DM7" s="795"/>
      <c r="DN7" s="795"/>
      <c r="DO7" s="795"/>
      <c r="DP7" s="796"/>
      <c r="DQ7" s="794" t="s">
        <v>511</v>
      </c>
      <c r="DR7" s="795"/>
      <c r="DS7" s="795"/>
      <c r="DT7" s="795"/>
      <c r="DU7" s="796"/>
      <c r="DV7" s="791"/>
      <c r="DW7" s="792"/>
      <c r="DX7" s="792"/>
      <c r="DY7" s="792"/>
      <c r="DZ7" s="793"/>
      <c r="EA7" s="254"/>
    </row>
    <row r="8" spans="1:131" s="255" customFormat="1" ht="26.25" customHeight="1" x14ac:dyDescent="0.2">
      <c r="A8" s="261">
        <v>2</v>
      </c>
      <c r="B8" s="819" t="s">
        <v>389</v>
      </c>
      <c r="C8" s="820"/>
      <c r="D8" s="820"/>
      <c r="E8" s="820"/>
      <c r="F8" s="820"/>
      <c r="G8" s="820"/>
      <c r="H8" s="820"/>
      <c r="I8" s="820"/>
      <c r="J8" s="820"/>
      <c r="K8" s="820"/>
      <c r="L8" s="820"/>
      <c r="M8" s="820"/>
      <c r="N8" s="820"/>
      <c r="O8" s="820"/>
      <c r="P8" s="821"/>
      <c r="Q8" s="822">
        <v>389</v>
      </c>
      <c r="R8" s="823"/>
      <c r="S8" s="823"/>
      <c r="T8" s="823"/>
      <c r="U8" s="823"/>
      <c r="V8" s="823">
        <v>211</v>
      </c>
      <c r="W8" s="823"/>
      <c r="X8" s="823"/>
      <c r="Y8" s="823"/>
      <c r="Z8" s="823"/>
      <c r="AA8" s="824">
        <f t="shared" ref="AA8:AA10" si="0">Q8-V8</f>
        <v>178</v>
      </c>
      <c r="AB8" s="825"/>
      <c r="AC8" s="825"/>
      <c r="AD8" s="825"/>
      <c r="AE8" s="826"/>
      <c r="AF8" s="827">
        <v>0</v>
      </c>
      <c r="AG8" s="825"/>
      <c r="AH8" s="825"/>
      <c r="AI8" s="825"/>
      <c r="AJ8" s="826"/>
      <c r="AK8" s="828">
        <v>2</v>
      </c>
      <c r="AL8" s="829"/>
      <c r="AM8" s="829"/>
      <c r="AN8" s="829"/>
      <c r="AO8" s="829"/>
      <c r="AP8" s="829">
        <v>919</v>
      </c>
      <c r="AQ8" s="829"/>
      <c r="AR8" s="829"/>
      <c r="AS8" s="829"/>
      <c r="AT8" s="829"/>
      <c r="AU8" s="833"/>
      <c r="AV8" s="833"/>
      <c r="AW8" s="833"/>
      <c r="AX8" s="833"/>
      <c r="AY8" s="834"/>
      <c r="AZ8" s="252"/>
      <c r="BA8" s="252"/>
      <c r="BB8" s="252"/>
      <c r="BC8" s="252"/>
      <c r="BD8" s="252"/>
      <c r="BE8" s="253"/>
      <c r="BF8" s="253"/>
      <c r="BG8" s="253"/>
      <c r="BH8" s="253"/>
      <c r="BI8" s="253"/>
      <c r="BJ8" s="253"/>
      <c r="BK8" s="253"/>
      <c r="BL8" s="253"/>
      <c r="BM8" s="253"/>
      <c r="BN8" s="253"/>
      <c r="BO8" s="253"/>
      <c r="BP8" s="253"/>
      <c r="BQ8" s="262">
        <v>2</v>
      </c>
      <c r="BR8" s="263"/>
      <c r="BS8" s="835" t="s">
        <v>591</v>
      </c>
      <c r="BT8" s="836"/>
      <c r="BU8" s="836"/>
      <c r="BV8" s="836"/>
      <c r="BW8" s="836"/>
      <c r="BX8" s="836"/>
      <c r="BY8" s="836"/>
      <c r="BZ8" s="836"/>
      <c r="CA8" s="836"/>
      <c r="CB8" s="836"/>
      <c r="CC8" s="836"/>
      <c r="CD8" s="836"/>
      <c r="CE8" s="836"/>
      <c r="CF8" s="836"/>
      <c r="CG8" s="837"/>
      <c r="CH8" s="813">
        <v>-387</v>
      </c>
      <c r="CI8" s="814"/>
      <c r="CJ8" s="814"/>
      <c r="CK8" s="814"/>
      <c r="CL8" s="815"/>
      <c r="CM8" s="813">
        <v>2852</v>
      </c>
      <c r="CN8" s="814"/>
      <c r="CO8" s="814"/>
      <c r="CP8" s="814"/>
      <c r="CQ8" s="815"/>
      <c r="CR8" s="813">
        <v>1140</v>
      </c>
      <c r="CS8" s="814"/>
      <c r="CT8" s="814"/>
      <c r="CU8" s="814"/>
      <c r="CV8" s="815"/>
      <c r="CW8" s="813">
        <v>614</v>
      </c>
      <c r="CX8" s="814"/>
      <c r="CY8" s="814"/>
      <c r="CZ8" s="814"/>
      <c r="DA8" s="815"/>
      <c r="DB8" s="830" t="s">
        <v>511</v>
      </c>
      <c r="DC8" s="831"/>
      <c r="DD8" s="831"/>
      <c r="DE8" s="831"/>
      <c r="DF8" s="832"/>
      <c r="DG8" s="813" t="s">
        <v>511</v>
      </c>
      <c r="DH8" s="814"/>
      <c r="DI8" s="814"/>
      <c r="DJ8" s="814"/>
      <c r="DK8" s="815"/>
      <c r="DL8" s="813">
        <v>3300</v>
      </c>
      <c r="DM8" s="814"/>
      <c r="DN8" s="814"/>
      <c r="DO8" s="814"/>
      <c r="DP8" s="815"/>
      <c r="DQ8" s="813">
        <v>1650</v>
      </c>
      <c r="DR8" s="814"/>
      <c r="DS8" s="814"/>
      <c r="DT8" s="814"/>
      <c r="DU8" s="815"/>
      <c r="DV8" s="816"/>
      <c r="DW8" s="817"/>
      <c r="DX8" s="817"/>
      <c r="DY8" s="817"/>
      <c r="DZ8" s="818"/>
      <c r="EA8" s="254"/>
    </row>
    <row r="9" spans="1:131" s="255" customFormat="1" ht="26.25" customHeight="1" x14ac:dyDescent="0.2">
      <c r="A9" s="261">
        <v>3</v>
      </c>
      <c r="B9" s="819" t="s">
        <v>390</v>
      </c>
      <c r="C9" s="820"/>
      <c r="D9" s="820"/>
      <c r="E9" s="820"/>
      <c r="F9" s="820"/>
      <c r="G9" s="820"/>
      <c r="H9" s="820"/>
      <c r="I9" s="820"/>
      <c r="J9" s="820"/>
      <c r="K9" s="820"/>
      <c r="L9" s="820"/>
      <c r="M9" s="820"/>
      <c r="N9" s="820"/>
      <c r="O9" s="820"/>
      <c r="P9" s="821"/>
      <c r="Q9" s="822">
        <v>31149</v>
      </c>
      <c r="R9" s="823"/>
      <c r="S9" s="823"/>
      <c r="T9" s="823"/>
      <c r="U9" s="823"/>
      <c r="V9" s="823">
        <v>30746</v>
      </c>
      <c r="W9" s="823"/>
      <c r="X9" s="823"/>
      <c r="Y9" s="823"/>
      <c r="Z9" s="823"/>
      <c r="AA9" s="824">
        <f t="shared" si="0"/>
        <v>403</v>
      </c>
      <c r="AB9" s="825"/>
      <c r="AC9" s="825"/>
      <c r="AD9" s="825"/>
      <c r="AE9" s="826"/>
      <c r="AF9" s="827">
        <v>0</v>
      </c>
      <c r="AG9" s="825"/>
      <c r="AH9" s="825"/>
      <c r="AI9" s="825"/>
      <c r="AJ9" s="826"/>
      <c r="AK9" s="828">
        <v>4714</v>
      </c>
      <c r="AL9" s="829"/>
      <c r="AM9" s="829"/>
      <c r="AN9" s="829"/>
      <c r="AO9" s="829"/>
      <c r="AP9" s="829">
        <v>90389</v>
      </c>
      <c r="AQ9" s="829"/>
      <c r="AR9" s="829"/>
      <c r="AS9" s="829"/>
      <c r="AT9" s="829"/>
      <c r="AU9" s="833"/>
      <c r="AV9" s="833"/>
      <c r="AW9" s="833"/>
      <c r="AX9" s="833"/>
      <c r="AY9" s="834"/>
      <c r="AZ9" s="252"/>
      <c r="BA9" s="252"/>
      <c r="BB9" s="252"/>
      <c r="BC9" s="252"/>
      <c r="BD9" s="252"/>
      <c r="BE9" s="253"/>
      <c r="BF9" s="253"/>
      <c r="BG9" s="253"/>
      <c r="BH9" s="253"/>
      <c r="BI9" s="253"/>
      <c r="BJ9" s="253"/>
      <c r="BK9" s="253"/>
      <c r="BL9" s="253"/>
      <c r="BM9" s="253"/>
      <c r="BN9" s="253"/>
      <c r="BO9" s="253"/>
      <c r="BP9" s="253"/>
      <c r="BQ9" s="262">
        <v>3</v>
      </c>
      <c r="BR9" s="263"/>
      <c r="BS9" s="835" t="s">
        <v>592</v>
      </c>
      <c r="BT9" s="836"/>
      <c r="BU9" s="836"/>
      <c r="BV9" s="836"/>
      <c r="BW9" s="836"/>
      <c r="BX9" s="836"/>
      <c r="BY9" s="836"/>
      <c r="BZ9" s="836"/>
      <c r="CA9" s="836"/>
      <c r="CB9" s="836"/>
      <c r="CC9" s="836"/>
      <c r="CD9" s="836"/>
      <c r="CE9" s="836"/>
      <c r="CF9" s="836"/>
      <c r="CG9" s="837"/>
      <c r="CH9" s="813">
        <v>-34</v>
      </c>
      <c r="CI9" s="814"/>
      <c r="CJ9" s="814"/>
      <c r="CK9" s="814"/>
      <c r="CL9" s="815"/>
      <c r="CM9" s="813">
        <v>209</v>
      </c>
      <c r="CN9" s="814"/>
      <c r="CO9" s="814"/>
      <c r="CP9" s="814"/>
      <c r="CQ9" s="815"/>
      <c r="CR9" s="813">
        <v>50</v>
      </c>
      <c r="CS9" s="814"/>
      <c r="CT9" s="814"/>
      <c r="CU9" s="814"/>
      <c r="CV9" s="815"/>
      <c r="CW9" s="813" t="s">
        <v>511</v>
      </c>
      <c r="CX9" s="814"/>
      <c r="CY9" s="814"/>
      <c r="CZ9" s="814"/>
      <c r="DA9" s="815"/>
      <c r="DB9" s="830" t="s">
        <v>511</v>
      </c>
      <c r="DC9" s="831"/>
      <c r="DD9" s="831"/>
      <c r="DE9" s="831"/>
      <c r="DF9" s="832"/>
      <c r="DG9" s="813" t="s">
        <v>511</v>
      </c>
      <c r="DH9" s="814"/>
      <c r="DI9" s="814"/>
      <c r="DJ9" s="814"/>
      <c r="DK9" s="815"/>
      <c r="DL9" s="813" t="s">
        <v>511</v>
      </c>
      <c r="DM9" s="814"/>
      <c r="DN9" s="814"/>
      <c r="DO9" s="814"/>
      <c r="DP9" s="815"/>
      <c r="DQ9" s="813" t="s">
        <v>511</v>
      </c>
      <c r="DR9" s="814"/>
      <c r="DS9" s="814"/>
      <c r="DT9" s="814"/>
      <c r="DU9" s="815"/>
      <c r="DV9" s="816"/>
      <c r="DW9" s="817"/>
      <c r="DX9" s="817"/>
      <c r="DY9" s="817"/>
      <c r="DZ9" s="818"/>
      <c r="EA9" s="254"/>
    </row>
    <row r="10" spans="1:131" s="255" customFormat="1" ht="26.25" customHeight="1" x14ac:dyDescent="0.2">
      <c r="A10" s="261">
        <v>4</v>
      </c>
      <c r="B10" s="819" t="s">
        <v>391</v>
      </c>
      <c r="C10" s="820"/>
      <c r="D10" s="820"/>
      <c r="E10" s="820"/>
      <c r="F10" s="820"/>
      <c r="G10" s="820"/>
      <c r="H10" s="820"/>
      <c r="I10" s="820"/>
      <c r="J10" s="820"/>
      <c r="K10" s="820"/>
      <c r="L10" s="820"/>
      <c r="M10" s="820"/>
      <c r="N10" s="820"/>
      <c r="O10" s="820"/>
      <c r="P10" s="821"/>
      <c r="Q10" s="822">
        <v>274806</v>
      </c>
      <c r="R10" s="823"/>
      <c r="S10" s="823"/>
      <c r="T10" s="823"/>
      <c r="U10" s="823"/>
      <c r="V10" s="823">
        <v>274806</v>
      </c>
      <c r="W10" s="823"/>
      <c r="X10" s="823"/>
      <c r="Y10" s="823"/>
      <c r="Z10" s="823"/>
      <c r="AA10" s="824">
        <f t="shared" si="0"/>
        <v>0</v>
      </c>
      <c r="AB10" s="825"/>
      <c r="AC10" s="825"/>
      <c r="AD10" s="825"/>
      <c r="AE10" s="826"/>
      <c r="AF10" s="827">
        <v>0</v>
      </c>
      <c r="AG10" s="825"/>
      <c r="AH10" s="825"/>
      <c r="AI10" s="825"/>
      <c r="AJ10" s="826"/>
      <c r="AK10" s="828">
        <v>216694</v>
      </c>
      <c r="AL10" s="829"/>
      <c r="AM10" s="829"/>
      <c r="AN10" s="829"/>
      <c r="AO10" s="829"/>
      <c r="AP10" s="829">
        <v>21955</v>
      </c>
      <c r="AQ10" s="829"/>
      <c r="AR10" s="829"/>
      <c r="AS10" s="829"/>
      <c r="AT10" s="829"/>
      <c r="AU10" s="833"/>
      <c r="AV10" s="833"/>
      <c r="AW10" s="833"/>
      <c r="AX10" s="833"/>
      <c r="AY10" s="834"/>
      <c r="AZ10" s="252"/>
      <c r="BA10" s="252"/>
      <c r="BB10" s="252"/>
      <c r="BC10" s="252"/>
      <c r="BD10" s="252"/>
      <c r="BE10" s="253"/>
      <c r="BF10" s="253"/>
      <c r="BG10" s="253"/>
      <c r="BH10" s="253"/>
      <c r="BI10" s="253"/>
      <c r="BJ10" s="253"/>
      <c r="BK10" s="253"/>
      <c r="BL10" s="253"/>
      <c r="BM10" s="253"/>
      <c r="BN10" s="253"/>
      <c r="BO10" s="253"/>
      <c r="BP10" s="253"/>
      <c r="BQ10" s="262">
        <v>4</v>
      </c>
      <c r="BR10" s="263"/>
      <c r="BS10" s="835" t="s">
        <v>593</v>
      </c>
      <c r="BT10" s="836"/>
      <c r="BU10" s="836"/>
      <c r="BV10" s="836"/>
      <c r="BW10" s="836"/>
      <c r="BX10" s="836"/>
      <c r="BY10" s="836"/>
      <c r="BZ10" s="836"/>
      <c r="CA10" s="836"/>
      <c r="CB10" s="836"/>
      <c r="CC10" s="836"/>
      <c r="CD10" s="836"/>
      <c r="CE10" s="836"/>
      <c r="CF10" s="836"/>
      <c r="CG10" s="837"/>
      <c r="CH10" s="813">
        <v>67</v>
      </c>
      <c r="CI10" s="814"/>
      <c r="CJ10" s="814"/>
      <c r="CK10" s="814"/>
      <c r="CL10" s="815"/>
      <c r="CM10" s="813">
        <v>14883</v>
      </c>
      <c r="CN10" s="814"/>
      <c r="CO10" s="814"/>
      <c r="CP10" s="814"/>
      <c r="CQ10" s="815"/>
      <c r="CR10" s="813">
        <v>5400</v>
      </c>
      <c r="CS10" s="814"/>
      <c r="CT10" s="814"/>
      <c r="CU10" s="814"/>
      <c r="CV10" s="815"/>
      <c r="CW10" s="813" t="s">
        <v>511</v>
      </c>
      <c r="CX10" s="814"/>
      <c r="CY10" s="814"/>
      <c r="CZ10" s="814"/>
      <c r="DA10" s="815"/>
      <c r="DB10" s="830" t="s">
        <v>511</v>
      </c>
      <c r="DC10" s="831"/>
      <c r="DD10" s="831"/>
      <c r="DE10" s="831"/>
      <c r="DF10" s="832"/>
      <c r="DG10" s="813" t="s">
        <v>511</v>
      </c>
      <c r="DH10" s="814"/>
      <c r="DI10" s="814"/>
      <c r="DJ10" s="814"/>
      <c r="DK10" s="815"/>
      <c r="DL10" s="813" t="s">
        <v>511</v>
      </c>
      <c r="DM10" s="814"/>
      <c r="DN10" s="814"/>
      <c r="DO10" s="814"/>
      <c r="DP10" s="815"/>
      <c r="DQ10" s="813" t="s">
        <v>511</v>
      </c>
      <c r="DR10" s="814"/>
      <c r="DS10" s="814"/>
      <c r="DT10" s="814"/>
      <c r="DU10" s="815"/>
      <c r="DV10" s="816"/>
      <c r="DW10" s="817"/>
      <c r="DX10" s="817"/>
      <c r="DY10" s="817"/>
      <c r="DZ10" s="818"/>
      <c r="EA10" s="254"/>
    </row>
    <row r="11" spans="1:131" s="255" customFormat="1" ht="26.25" customHeight="1" x14ac:dyDescent="0.2">
      <c r="A11" s="261">
        <v>5</v>
      </c>
      <c r="B11" s="819"/>
      <c r="C11" s="820"/>
      <c r="D11" s="820"/>
      <c r="E11" s="820"/>
      <c r="F11" s="820"/>
      <c r="G11" s="820"/>
      <c r="H11" s="820"/>
      <c r="I11" s="820"/>
      <c r="J11" s="820"/>
      <c r="K11" s="820"/>
      <c r="L11" s="820"/>
      <c r="M11" s="820"/>
      <c r="N11" s="820"/>
      <c r="O11" s="820"/>
      <c r="P11" s="821"/>
      <c r="Q11" s="822"/>
      <c r="R11" s="823"/>
      <c r="S11" s="823"/>
      <c r="T11" s="823"/>
      <c r="U11" s="823"/>
      <c r="V11" s="823"/>
      <c r="W11" s="823"/>
      <c r="X11" s="823"/>
      <c r="Y11" s="823"/>
      <c r="Z11" s="823"/>
      <c r="AA11" s="823"/>
      <c r="AB11" s="823"/>
      <c r="AC11" s="823"/>
      <c r="AD11" s="823"/>
      <c r="AE11" s="824"/>
      <c r="AF11" s="827"/>
      <c r="AG11" s="825"/>
      <c r="AH11" s="825"/>
      <c r="AI11" s="825"/>
      <c r="AJ11" s="826"/>
      <c r="AK11" s="828"/>
      <c r="AL11" s="829"/>
      <c r="AM11" s="829"/>
      <c r="AN11" s="829"/>
      <c r="AO11" s="829"/>
      <c r="AP11" s="829"/>
      <c r="AQ11" s="829"/>
      <c r="AR11" s="829"/>
      <c r="AS11" s="829"/>
      <c r="AT11" s="829"/>
      <c r="AU11" s="833"/>
      <c r="AV11" s="833"/>
      <c r="AW11" s="833"/>
      <c r="AX11" s="833"/>
      <c r="AY11" s="834"/>
      <c r="AZ11" s="252"/>
      <c r="BA11" s="252"/>
      <c r="BB11" s="252"/>
      <c r="BC11" s="252"/>
      <c r="BD11" s="252"/>
      <c r="BE11" s="253"/>
      <c r="BF11" s="253"/>
      <c r="BG11" s="253"/>
      <c r="BH11" s="253"/>
      <c r="BI11" s="253"/>
      <c r="BJ11" s="253"/>
      <c r="BK11" s="253"/>
      <c r="BL11" s="253"/>
      <c r="BM11" s="253"/>
      <c r="BN11" s="253"/>
      <c r="BO11" s="253"/>
      <c r="BP11" s="253"/>
      <c r="BQ11" s="262">
        <v>5</v>
      </c>
      <c r="BR11" s="263"/>
      <c r="BS11" s="835" t="s">
        <v>594</v>
      </c>
      <c r="BT11" s="836"/>
      <c r="BU11" s="836"/>
      <c r="BV11" s="836"/>
      <c r="BW11" s="836"/>
      <c r="BX11" s="836"/>
      <c r="BY11" s="836"/>
      <c r="BZ11" s="836"/>
      <c r="CA11" s="836"/>
      <c r="CB11" s="836"/>
      <c r="CC11" s="836"/>
      <c r="CD11" s="836"/>
      <c r="CE11" s="836"/>
      <c r="CF11" s="836"/>
      <c r="CG11" s="837"/>
      <c r="CH11" s="813">
        <v>-118</v>
      </c>
      <c r="CI11" s="814"/>
      <c r="CJ11" s="814"/>
      <c r="CK11" s="814"/>
      <c r="CL11" s="815"/>
      <c r="CM11" s="813">
        <v>344</v>
      </c>
      <c r="CN11" s="814"/>
      <c r="CO11" s="814"/>
      <c r="CP11" s="814"/>
      <c r="CQ11" s="815"/>
      <c r="CR11" s="813">
        <v>33</v>
      </c>
      <c r="CS11" s="814"/>
      <c r="CT11" s="814"/>
      <c r="CU11" s="814"/>
      <c r="CV11" s="815"/>
      <c r="CW11" s="813" t="s">
        <v>511</v>
      </c>
      <c r="CX11" s="814"/>
      <c r="CY11" s="814"/>
      <c r="CZ11" s="814"/>
      <c r="DA11" s="815"/>
      <c r="DB11" s="830" t="s">
        <v>511</v>
      </c>
      <c r="DC11" s="831"/>
      <c r="DD11" s="831"/>
      <c r="DE11" s="831"/>
      <c r="DF11" s="832"/>
      <c r="DG11" s="813" t="s">
        <v>511</v>
      </c>
      <c r="DH11" s="814"/>
      <c r="DI11" s="814"/>
      <c r="DJ11" s="814"/>
      <c r="DK11" s="815"/>
      <c r="DL11" s="813" t="s">
        <v>511</v>
      </c>
      <c r="DM11" s="814"/>
      <c r="DN11" s="814"/>
      <c r="DO11" s="814"/>
      <c r="DP11" s="815"/>
      <c r="DQ11" s="813" t="s">
        <v>511</v>
      </c>
      <c r="DR11" s="814"/>
      <c r="DS11" s="814"/>
      <c r="DT11" s="814"/>
      <c r="DU11" s="815"/>
      <c r="DV11" s="816"/>
      <c r="DW11" s="817"/>
      <c r="DX11" s="817"/>
      <c r="DY11" s="817"/>
      <c r="DZ11" s="818"/>
      <c r="EA11" s="254"/>
    </row>
    <row r="12" spans="1:131" s="255" customFormat="1" ht="26.25" customHeight="1" x14ac:dyDescent="0.2">
      <c r="A12" s="261">
        <v>6</v>
      </c>
      <c r="B12" s="819"/>
      <c r="C12" s="820"/>
      <c r="D12" s="820"/>
      <c r="E12" s="820"/>
      <c r="F12" s="820"/>
      <c r="G12" s="820"/>
      <c r="H12" s="820"/>
      <c r="I12" s="820"/>
      <c r="J12" s="820"/>
      <c r="K12" s="820"/>
      <c r="L12" s="820"/>
      <c r="M12" s="820"/>
      <c r="N12" s="820"/>
      <c r="O12" s="820"/>
      <c r="P12" s="821"/>
      <c r="Q12" s="822"/>
      <c r="R12" s="823"/>
      <c r="S12" s="823"/>
      <c r="T12" s="823"/>
      <c r="U12" s="823"/>
      <c r="V12" s="823"/>
      <c r="W12" s="823"/>
      <c r="X12" s="823"/>
      <c r="Y12" s="823"/>
      <c r="Z12" s="823"/>
      <c r="AA12" s="823"/>
      <c r="AB12" s="823"/>
      <c r="AC12" s="823"/>
      <c r="AD12" s="823"/>
      <c r="AE12" s="824"/>
      <c r="AF12" s="827"/>
      <c r="AG12" s="825"/>
      <c r="AH12" s="825"/>
      <c r="AI12" s="825"/>
      <c r="AJ12" s="826"/>
      <c r="AK12" s="828"/>
      <c r="AL12" s="829"/>
      <c r="AM12" s="829"/>
      <c r="AN12" s="829"/>
      <c r="AO12" s="829"/>
      <c r="AP12" s="829"/>
      <c r="AQ12" s="829"/>
      <c r="AR12" s="829"/>
      <c r="AS12" s="829"/>
      <c r="AT12" s="829"/>
      <c r="AU12" s="833"/>
      <c r="AV12" s="833"/>
      <c r="AW12" s="833"/>
      <c r="AX12" s="833"/>
      <c r="AY12" s="834"/>
      <c r="AZ12" s="252"/>
      <c r="BA12" s="252"/>
      <c r="BB12" s="252"/>
      <c r="BC12" s="252"/>
      <c r="BD12" s="252"/>
      <c r="BE12" s="253"/>
      <c r="BF12" s="253"/>
      <c r="BG12" s="253"/>
      <c r="BH12" s="253"/>
      <c r="BI12" s="253"/>
      <c r="BJ12" s="253"/>
      <c r="BK12" s="253"/>
      <c r="BL12" s="253"/>
      <c r="BM12" s="253"/>
      <c r="BN12" s="253"/>
      <c r="BO12" s="253"/>
      <c r="BP12" s="253"/>
      <c r="BQ12" s="262">
        <v>6</v>
      </c>
      <c r="BR12" s="263"/>
      <c r="BS12" s="838" t="s">
        <v>595</v>
      </c>
      <c r="BT12" s="839"/>
      <c r="BU12" s="839"/>
      <c r="BV12" s="839"/>
      <c r="BW12" s="839"/>
      <c r="BX12" s="839"/>
      <c r="BY12" s="839"/>
      <c r="BZ12" s="839"/>
      <c r="CA12" s="839"/>
      <c r="CB12" s="839"/>
      <c r="CC12" s="839"/>
      <c r="CD12" s="839"/>
      <c r="CE12" s="839"/>
      <c r="CF12" s="839"/>
      <c r="CG12" s="840"/>
      <c r="CH12" s="813">
        <v>41</v>
      </c>
      <c r="CI12" s="814"/>
      <c r="CJ12" s="814"/>
      <c r="CK12" s="814"/>
      <c r="CL12" s="815"/>
      <c r="CM12" s="813">
        <v>8386</v>
      </c>
      <c r="CN12" s="814"/>
      <c r="CO12" s="814"/>
      <c r="CP12" s="814"/>
      <c r="CQ12" s="815"/>
      <c r="CR12" s="813">
        <v>8814</v>
      </c>
      <c r="CS12" s="814"/>
      <c r="CT12" s="814"/>
      <c r="CU12" s="814"/>
      <c r="CV12" s="815"/>
      <c r="CW12" s="813">
        <v>1145</v>
      </c>
      <c r="CX12" s="814"/>
      <c r="CY12" s="814"/>
      <c r="CZ12" s="814"/>
      <c r="DA12" s="815"/>
      <c r="DB12" s="830" t="s">
        <v>511</v>
      </c>
      <c r="DC12" s="831"/>
      <c r="DD12" s="831"/>
      <c r="DE12" s="831"/>
      <c r="DF12" s="832"/>
      <c r="DG12" s="813" t="s">
        <v>511</v>
      </c>
      <c r="DH12" s="814"/>
      <c r="DI12" s="814"/>
      <c r="DJ12" s="814"/>
      <c r="DK12" s="815"/>
      <c r="DL12" s="813" t="s">
        <v>511</v>
      </c>
      <c r="DM12" s="814"/>
      <c r="DN12" s="814"/>
      <c r="DO12" s="814"/>
      <c r="DP12" s="815"/>
      <c r="DQ12" s="813" t="s">
        <v>511</v>
      </c>
      <c r="DR12" s="814"/>
      <c r="DS12" s="814"/>
      <c r="DT12" s="814"/>
      <c r="DU12" s="815"/>
      <c r="DV12" s="816"/>
      <c r="DW12" s="817"/>
      <c r="DX12" s="817"/>
      <c r="DY12" s="817"/>
      <c r="DZ12" s="818"/>
      <c r="EA12" s="254"/>
    </row>
    <row r="13" spans="1:131" s="255" customFormat="1" ht="26.25" customHeight="1" x14ac:dyDescent="0.2">
      <c r="A13" s="261">
        <v>7</v>
      </c>
      <c r="B13" s="819"/>
      <c r="C13" s="820"/>
      <c r="D13" s="820"/>
      <c r="E13" s="820"/>
      <c r="F13" s="820"/>
      <c r="G13" s="820"/>
      <c r="H13" s="820"/>
      <c r="I13" s="820"/>
      <c r="J13" s="820"/>
      <c r="K13" s="820"/>
      <c r="L13" s="820"/>
      <c r="M13" s="820"/>
      <c r="N13" s="820"/>
      <c r="O13" s="820"/>
      <c r="P13" s="821"/>
      <c r="Q13" s="822"/>
      <c r="R13" s="823"/>
      <c r="S13" s="823"/>
      <c r="T13" s="823"/>
      <c r="U13" s="823"/>
      <c r="V13" s="823"/>
      <c r="W13" s="823"/>
      <c r="X13" s="823"/>
      <c r="Y13" s="823"/>
      <c r="Z13" s="823"/>
      <c r="AA13" s="823"/>
      <c r="AB13" s="823"/>
      <c r="AC13" s="823"/>
      <c r="AD13" s="823"/>
      <c r="AE13" s="824"/>
      <c r="AF13" s="827"/>
      <c r="AG13" s="825"/>
      <c r="AH13" s="825"/>
      <c r="AI13" s="825"/>
      <c r="AJ13" s="826"/>
      <c r="AK13" s="828"/>
      <c r="AL13" s="829"/>
      <c r="AM13" s="829"/>
      <c r="AN13" s="829"/>
      <c r="AO13" s="829"/>
      <c r="AP13" s="829"/>
      <c r="AQ13" s="829"/>
      <c r="AR13" s="829"/>
      <c r="AS13" s="829"/>
      <c r="AT13" s="829"/>
      <c r="AU13" s="833"/>
      <c r="AV13" s="833"/>
      <c r="AW13" s="833"/>
      <c r="AX13" s="833"/>
      <c r="AY13" s="834"/>
      <c r="AZ13" s="252"/>
      <c r="BA13" s="252"/>
      <c r="BB13" s="252"/>
      <c r="BC13" s="252"/>
      <c r="BD13" s="252"/>
      <c r="BE13" s="253"/>
      <c r="BF13" s="253"/>
      <c r="BG13" s="253"/>
      <c r="BH13" s="253"/>
      <c r="BI13" s="253"/>
      <c r="BJ13" s="253"/>
      <c r="BK13" s="253"/>
      <c r="BL13" s="253"/>
      <c r="BM13" s="253"/>
      <c r="BN13" s="253"/>
      <c r="BO13" s="253"/>
      <c r="BP13" s="253"/>
      <c r="BQ13" s="262">
        <v>7</v>
      </c>
      <c r="BR13" s="263"/>
      <c r="BS13" s="835" t="s">
        <v>596</v>
      </c>
      <c r="BT13" s="836"/>
      <c r="BU13" s="836"/>
      <c r="BV13" s="836"/>
      <c r="BW13" s="836"/>
      <c r="BX13" s="836"/>
      <c r="BY13" s="836"/>
      <c r="BZ13" s="836"/>
      <c r="CA13" s="836"/>
      <c r="CB13" s="836"/>
      <c r="CC13" s="836"/>
      <c r="CD13" s="836"/>
      <c r="CE13" s="836"/>
      <c r="CF13" s="836"/>
      <c r="CG13" s="837"/>
      <c r="CH13" s="813">
        <v>-32</v>
      </c>
      <c r="CI13" s="814"/>
      <c r="CJ13" s="814"/>
      <c r="CK13" s="814"/>
      <c r="CL13" s="815"/>
      <c r="CM13" s="813">
        <v>1465</v>
      </c>
      <c r="CN13" s="814"/>
      <c r="CO13" s="814"/>
      <c r="CP13" s="814"/>
      <c r="CQ13" s="815"/>
      <c r="CR13" s="813">
        <v>30</v>
      </c>
      <c r="CS13" s="814"/>
      <c r="CT13" s="814"/>
      <c r="CU13" s="814"/>
      <c r="CV13" s="815"/>
      <c r="CW13" s="813">
        <v>70</v>
      </c>
      <c r="CX13" s="814"/>
      <c r="CY13" s="814"/>
      <c r="CZ13" s="814"/>
      <c r="DA13" s="815"/>
      <c r="DB13" s="830" t="s">
        <v>511</v>
      </c>
      <c r="DC13" s="831"/>
      <c r="DD13" s="831"/>
      <c r="DE13" s="831"/>
      <c r="DF13" s="832"/>
      <c r="DG13" s="813" t="s">
        <v>511</v>
      </c>
      <c r="DH13" s="814"/>
      <c r="DI13" s="814"/>
      <c r="DJ13" s="814"/>
      <c r="DK13" s="815"/>
      <c r="DL13" s="813" t="s">
        <v>511</v>
      </c>
      <c r="DM13" s="814"/>
      <c r="DN13" s="814"/>
      <c r="DO13" s="814"/>
      <c r="DP13" s="815"/>
      <c r="DQ13" s="813" t="s">
        <v>511</v>
      </c>
      <c r="DR13" s="814"/>
      <c r="DS13" s="814"/>
      <c r="DT13" s="814"/>
      <c r="DU13" s="815"/>
      <c r="DV13" s="816"/>
      <c r="DW13" s="817"/>
      <c r="DX13" s="817"/>
      <c r="DY13" s="817"/>
      <c r="DZ13" s="818"/>
      <c r="EA13" s="254"/>
    </row>
    <row r="14" spans="1:131" s="255" customFormat="1" ht="26.25" customHeight="1" x14ac:dyDescent="0.2">
      <c r="A14" s="261">
        <v>8</v>
      </c>
      <c r="B14" s="819"/>
      <c r="C14" s="820"/>
      <c r="D14" s="820"/>
      <c r="E14" s="820"/>
      <c r="F14" s="820"/>
      <c r="G14" s="820"/>
      <c r="H14" s="820"/>
      <c r="I14" s="820"/>
      <c r="J14" s="820"/>
      <c r="K14" s="820"/>
      <c r="L14" s="820"/>
      <c r="M14" s="820"/>
      <c r="N14" s="820"/>
      <c r="O14" s="820"/>
      <c r="P14" s="821"/>
      <c r="Q14" s="822"/>
      <c r="R14" s="823"/>
      <c r="S14" s="823"/>
      <c r="T14" s="823"/>
      <c r="U14" s="823"/>
      <c r="V14" s="823"/>
      <c r="W14" s="823"/>
      <c r="X14" s="823"/>
      <c r="Y14" s="823"/>
      <c r="Z14" s="823"/>
      <c r="AA14" s="823"/>
      <c r="AB14" s="823"/>
      <c r="AC14" s="823"/>
      <c r="AD14" s="823"/>
      <c r="AE14" s="824"/>
      <c r="AF14" s="827"/>
      <c r="AG14" s="825"/>
      <c r="AH14" s="825"/>
      <c r="AI14" s="825"/>
      <c r="AJ14" s="826"/>
      <c r="AK14" s="828"/>
      <c r="AL14" s="829"/>
      <c r="AM14" s="829"/>
      <c r="AN14" s="829"/>
      <c r="AO14" s="829"/>
      <c r="AP14" s="829"/>
      <c r="AQ14" s="829"/>
      <c r="AR14" s="829"/>
      <c r="AS14" s="829"/>
      <c r="AT14" s="829"/>
      <c r="AU14" s="833"/>
      <c r="AV14" s="833"/>
      <c r="AW14" s="833"/>
      <c r="AX14" s="833"/>
      <c r="AY14" s="834"/>
      <c r="AZ14" s="252"/>
      <c r="BA14" s="252"/>
      <c r="BB14" s="252"/>
      <c r="BC14" s="252"/>
      <c r="BD14" s="252"/>
      <c r="BE14" s="253"/>
      <c r="BF14" s="253"/>
      <c r="BG14" s="253"/>
      <c r="BH14" s="253"/>
      <c r="BI14" s="253"/>
      <c r="BJ14" s="253"/>
      <c r="BK14" s="253"/>
      <c r="BL14" s="253"/>
      <c r="BM14" s="253"/>
      <c r="BN14" s="253"/>
      <c r="BO14" s="253"/>
      <c r="BP14" s="253"/>
      <c r="BQ14" s="262">
        <v>8</v>
      </c>
      <c r="BR14" s="263"/>
      <c r="BS14" s="835" t="s">
        <v>597</v>
      </c>
      <c r="BT14" s="836"/>
      <c r="BU14" s="836"/>
      <c r="BV14" s="836"/>
      <c r="BW14" s="836"/>
      <c r="BX14" s="836"/>
      <c r="BY14" s="836"/>
      <c r="BZ14" s="836"/>
      <c r="CA14" s="836"/>
      <c r="CB14" s="836"/>
      <c r="CC14" s="836"/>
      <c r="CD14" s="836"/>
      <c r="CE14" s="836"/>
      <c r="CF14" s="836"/>
      <c r="CG14" s="837"/>
      <c r="CH14" s="813">
        <v>9</v>
      </c>
      <c r="CI14" s="814"/>
      <c r="CJ14" s="814"/>
      <c r="CK14" s="814"/>
      <c r="CL14" s="815"/>
      <c r="CM14" s="813">
        <v>235</v>
      </c>
      <c r="CN14" s="814"/>
      <c r="CO14" s="814"/>
      <c r="CP14" s="814"/>
      <c r="CQ14" s="815"/>
      <c r="CR14" s="813">
        <v>100</v>
      </c>
      <c r="CS14" s="814"/>
      <c r="CT14" s="814"/>
      <c r="CU14" s="814"/>
      <c r="CV14" s="815"/>
      <c r="CW14" s="813">
        <v>343</v>
      </c>
      <c r="CX14" s="814"/>
      <c r="CY14" s="814"/>
      <c r="CZ14" s="814"/>
      <c r="DA14" s="815"/>
      <c r="DB14" s="830" t="s">
        <v>511</v>
      </c>
      <c r="DC14" s="831"/>
      <c r="DD14" s="831"/>
      <c r="DE14" s="831"/>
      <c r="DF14" s="832"/>
      <c r="DG14" s="813" t="s">
        <v>511</v>
      </c>
      <c r="DH14" s="814"/>
      <c r="DI14" s="814"/>
      <c r="DJ14" s="814"/>
      <c r="DK14" s="815"/>
      <c r="DL14" s="813" t="s">
        <v>511</v>
      </c>
      <c r="DM14" s="814"/>
      <c r="DN14" s="814"/>
      <c r="DO14" s="814"/>
      <c r="DP14" s="815"/>
      <c r="DQ14" s="813" t="s">
        <v>511</v>
      </c>
      <c r="DR14" s="814"/>
      <c r="DS14" s="814"/>
      <c r="DT14" s="814"/>
      <c r="DU14" s="815"/>
      <c r="DV14" s="816"/>
      <c r="DW14" s="817"/>
      <c r="DX14" s="817"/>
      <c r="DY14" s="817"/>
      <c r="DZ14" s="818"/>
      <c r="EA14" s="254"/>
    </row>
    <row r="15" spans="1:131" s="255" customFormat="1" ht="26.25" customHeight="1" x14ac:dyDescent="0.2">
      <c r="A15" s="261">
        <v>9</v>
      </c>
      <c r="B15" s="819"/>
      <c r="C15" s="820"/>
      <c r="D15" s="820"/>
      <c r="E15" s="820"/>
      <c r="F15" s="820"/>
      <c r="G15" s="820"/>
      <c r="H15" s="820"/>
      <c r="I15" s="820"/>
      <c r="J15" s="820"/>
      <c r="K15" s="820"/>
      <c r="L15" s="820"/>
      <c r="M15" s="820"/>
      <c r="N15" s="820"/>
      <c r="O15" s="820"/>
      <c r="P15" s="821"/>
      <c r="Q15" s="822"/>
      <c r="R15" s="823"/>
      <c r="S15" s="823"/>
      <c r="T15" s="823"/>
      <c r="U15" s="823"/>
      <c r="V15" s="823"/>
      <c r="W15" s="823"/>
      <c r="X15" s="823"/>
      <c r="Y15" s="823"/>
      <c r="Z15" s="823"/>
      <c r="AA15" s="823"/>
      <c r="AB15" s="823"/>
      <c r="AC15" s="823"/>
      <c r="AD15" s="823"/>
      <c r="AE15" s="824"/>
      <c r="AF15" s="827"/>
      <c r="AG15" s="825"/>
      <c r="AH15" s="825"/>
      <c r="AI15" s="825"/>
      <c r="AJ15" s="826"/>
      <c r="AK15" s="828"/>
      <c r="AL15" s="829"/>
      <c r="AM15" s="829"/>
      <c r="AN15" s="829"/>
      <c r="AO15" s="829"/>
      <c r="AP15" s="829"/>
      <c r="AQ15" s="829"/>
      <c r="AR15" s="829"/>
      <c r="AS15" s="829"/>
      <c r="AT15" s="829"/>
      <c r="AU15" s="833"/>
      <c r="AV15" s="833"/>
      <c r="AW15" s="833"/>
      <c r="AX15" s="833"/>
      <c r="AY15" s="834"/>
      <c r="AZ15" s="252"/>
      <c r="BA15" s="252"/>
      <c r="BB15" s="252"/>
      <c r="BC15" s="252"/>
      <c r="BD15" s="252"/>
      <c r="BE15" s="253"/>
      <c r="BF15" s="253"/>
      <c r="BG15" s="253"/>
      <c r="BH15" s="253"/>
      <c r="BI15" s="253"/>
      <c r="BJ15" s="253"/>
      <c r="BK15" s="253"/>
      <c r="BL15" s="253"/>
      <c r="BM15" s="253"/>
      <c r="BN15" s="253"/>
      <c r="BO15" s="253"/>
      <c r="BP15" s="253"/>
      <c r="BQ15" s="262">
        <v>9</v>
      </c>
      <c r="BR15" s="263"/>
      <c r="BS15" s="835" t="s">
        <v>598</v>
      </c>
      <c r="BT15" s="836"/>
      <c r="BU15" s="836"/>
      <c r="BV15" s="836"/>
      <c r="BW15" s="836"/>
      <c r="BX15" s="836"/>
      <c r="BY15" s="836"/>
      <c r="BZ15" s="836"/>
      <c r="CA15" s="836"/>
      <c r="CB15" s="836"/>
      <c r="CC15" s="836"/>
      <c r="CD15" s="836"/>
      <c r="CE15" s="836"/>
      <c r="CF15" s="836"/>
      <c r="CG15" s="837"/>
      <c r="CH15" s="813">
        <v>135</v>
      </c>
      <c r="CI15" s="814"/>
      <c r="CJ15" s="814"/>
      <c r="CK15" s="814"/>
      <c r="CL15" s="815"/>
      <c r="CM15" s="813">
        <v>614</v>
      </c>
      <c r="CN15" s="814"/>
      <c r="CO15" s="814"/>
      <c r="CP15" s="814"/>
      <c r="CQ15" s="815"/>
      <c r="CR15" s="813">
        <v>410</v>
      </c>
      <c r="CS15" s="814"/>
      <c r="CT15" s="814"/>
      <c r="CU15" s="814"/>
      <c r="CV15" s="815"/>
      <c r="CW15" s="813">
        <v>67</v>
      </c>
      <c r="CX15" s="814"/>
      <c r="CY15" s="814"/>
      <c r="CZ15" s="814"/>
      <c r="DA15" s="815"/>
      <c r="DB15" s="830">
        <v>1480</v>
      </c>
      <c r="DC15" s="831"/>
      <c r="DD15" s="831"/>
      <c r="DE15" s="831"/>
      <c r="DF15" s="832"/>
      <c r="DG15" s="813" t="s">
        <v>511</v>
      </c>
      <c r="DH15" s="814"/>
      <c r="DI15" s="814"/>
      <c r="DJ15" s="814"/>
      <c r="DK15" s="815"/>
      <c r="DL15" s="813" t="s">
        <v>511</v>
      </c>
      <c r="DM15" s="814"/>
      <c r="DN15" s="814"/>
      <c r="DO15" s="814"/>
      <c r="DP15" s="815"/>
      <c r="DQ15" s="813" t="s">
        <v>511</v>
      </c>
      <c r="DR15" s="814"/>
      <c r="DS15" s="814"/>
      <c r="DT15" s="814"/>
      <c r="DU15" s="815"/>
      <c r="DV15" s="816"/>
      <c r="DW15" s="817"/>
      <c r="DX15" s="817"/>
      <c r="DY15" s="817"/>
      <c r="DZ15" s="818"/>
      <c r="EA15" s="254"/>
    </row>
    <row r="16" spans="1:131" s="255" customFormat="1" ht="26.25" customHeight="1" x14ac:dyDescent="0.2">
      <c r="A16" s="261">
        <v>10</v>
      </c>
      <c r="B16" s="819"/>
      <c r="C16" s="820"/>
      <c r="D16" s="820"/>
      <c r="E16" s="820"/>
      <c r="F16" s="820"/>
      <c r="G16" s="820"/>
      <c r="H16" s="820"/>
      <c r="I16" s="820"/>
      <c r="J16" s="820"/>
      <c r="K16" s="820"/>
      <c r="L16" s="820"/>
      <c r="M16" s="820"/>
      <c r="N16" s="820"/>
      <c r="O16" s="820"/>
      <c r="P16" s="821"/>
      <c r="Q16" s="822"/>
      <c r="R16" s="823"/>
      <c r="S16" s="823"/>
      <c r="T16" s="823"/>
      <c r="U16" s="823"/>
      <c r="V16" s="823"/>
      <c r="W16" s="823"/>
      <c r="X16" s="823"/>
      <c r="Y16" s="823"/>
      <c r="Z16" s="823"/>
      <c r="AA16" s="823"/>
      <c r="AB16" s="823"/>
      <c r="AC16" s="823"/>
      <c r="AD16" s="823"/>
      <c r="AE16" s="824"/>
      <c r="AF16" s="827"/>
      <c r="AG16" s="825"/>
      <c r="AH16" s="825"/>
      <c r="AI16" s="825"/>
      <c r="AJ16" s="826"/>
      <c r="AK16" s="828"/>
      <c r="AL16" s="829"/>
      <c r="AM16" s="829"/>
      <c r="AN16" s="829"/>
      <c r="AO16" s="829"/>
      <c r="AP16" s="829"/>
      <c r="AQ16" s="829"/>
      <c r="AR16" s="829"/>
      <c r="AS16" s="829"/>
      <c r="AT16" s="829"/>
      <c r="AU16" s="833"/>
      <c r="AV16" s="833"/>
      <c r="AW16" s="833"/>
      <c r="AX16" s="833"/>
      <c r="AY16" s="834"/>
      <c r="AZ16" s="252"/>
      <c r="BA16" s="252"/>
      <c r="BB16" s="252"/>
      <c r="BC16" s="252"/>
      <c r="BD16" s="252"/>
      <c r="BE16" s="253"/>
      <c r="BF16" s="253"/>
      <c r="BG16" s="253"/>
      <c r="BH16" s="253"/>
      <c r="BI16" s="253"/>
      <c r="BJ16" s="253"/>
      <c r="BK16" s="253"/>
      <c r="BL16" s="253"/>
      <c r="BM16" s="253"/>
      <c r="BN16" s="253"/>
      <c r="BO16" s="253"/>
      <c r="BP16" s="253"/>
      <c r="BQ16" s="262">
        <v>10</v>
      </c>
      <c r="BR16" s="263"/>
      <c r="BS16" s="838" t="s">
        <v>599</v>
      </c>
      <c r="BT16" s="839"/>
      <c r="BU16" s="839"/>
      <c r="BV16" s="839"/>
      <c r="BW16" s="839"/>
      <c r="BX16" s="839"/>
      <c r="BY16" s="839"/>
      <c r="BZ16" s="839"/>
      <c r="CA16" s="839"/>
      <c r="CB16" s="839"/>
      <c r="CC16" s="839"/>
      <c r="CD16" s="839"/>
      <c r="CE16" s="839"/>
      <c r="CF16" s="839"/>
      <c r="CG16" s="840"/>
      <c r="CH16" s="813">
        <v>33</v>
      </c>
      <c r="CI16" s="814"/>
      <c r="CJ16" s="814"/>
      <c r="CK16" s="814"/>
      <c r="CL16" s="815"/>
      <c r="CM16" s="813">
        <v>23460</v>
      </c>
      <c r="CN16" s="814"/>
      <c r="CO16" s="814"/>
      <c r="CP16" s="814"/>
      <c r="CQ16" s="815"/>
      <c r="CR16" s="813">
        <v>14729</v>
      </c>
      <c r="CS16" s="814"/>
      <c r="CT16" s="814"/>
      <c r="CU16" s="814"/>
      <c r="CV16" s="815"/>
      <c r="CW16" s="813">
        <v>5370</v>
      </c>
      <c r="CX16" s="814"/>
      <c r="CY16" s="814"/>
      <c r="CZ16" s="814"/>
      <c r="DA16" s="815"/>
      <c r="DB16" s="813">
        <v>57108</v>
      </c>
      <c r="DC16" s="814"/>
      <c r="DD16" s="814"/>
      <c r="DE16" s="814"/>
      <c r="DF16" s="815"/>
      <c r="DG16" s="813" t="s">
        <v>511</v>
      </c>
      <c r="DH16" s="814"/>
      <c r="DI16" s="814"/>
      <c r="DJ16" s="814"/>
      <c r="DK16" s="815"/>
      <c r="DL16" s="813" t="s">
        <v>511</v>
      </c>
      <c r="DM16" s="814"/>
      <c r="DN16" s="814"/>
      <c r="DO16" s="814"/>
      <c r="DP16" s="815"/>
      <c r="DQ16" s="813" t="s">
        <v>511</v>
      </c>
      <c r="DR16" s="814"/>
      <c r="DS16" s="814"/>
      <c r="DT16" s="814"/>
      <c r="DU16" s="815"/>
      <c r="DV16" s="816"/>
      <c r="DW16" s="817"/>
      <c r="DX16" s="817"/>
      <c r="DY16" s="817"/>
      <c r="DZ16" s="818"/>
      <c r="EA16" s="254"/>
    </row>
    <row r="17" spans="1:131" s="255" customFormat="1" ht="26.25" customHeight="1" x14ac:dyDescent="0.2">
      <c r="A17" s="261">
        <v>11</v>
      </c>
      <c r="B17" s="819"/>
      <c r="C17" s="820"/>
      <c r="D17" s="820"/>
      <c r="E17" s="820"/>
      <c r="F17" s="820"/>
      <c r="G17" s="820"/>
      <c r="H17" s="820"/>
      <c r="I17" s="820"/>
      <c r="J17" s="820"/>
      <c r="K17" s="820"/>
      <c r="L17" s="820"/>
      <c r="M17" s="820"/>
      <c r="N17" s="820"/>
      <c r="O17" s="820"/>
      <c r="P17" s="821"/>
      <c r="Q17" s="822"/>
      <c r="R17" s="823"/>
      <c r="S17" s="823"/>
      <c r="T17" s="823"/>
      <c r="U17" s="823"/>
      <c r="V17" s="823"/>
      <c r="W17" s="823"/>
      <c r="X17" s="823"/>
      <c r="Y17" s="823"/>
      <c r="Z17" s="823"/>
      <c r="AA17" s="823"/>
      <c r="AB17" s="823"/>
      <c r="AC17" s="823"/>
      <c r="AD17" s="823"/>
      <c r="AE17" s="824"/>
      <c r="AF17" s="827"/>
      <c r="AG17" s="825"/>
      <c r="AH17" s="825"/>
      <c r="AI17" s="825"/>
      <c r="AJ17" s="826"/>
      <c r="AK17" s="828"/>
      <c r="AL17" s="829"/>
      <c r="AM17" s="829"/>
      <c r="AN17" s="829"/>
      <c r="AO17" s="829"/>
      <c r="AP17" s="829"/>
      <c r="AQ17" s="829"/>
      <c r="AR17" s="829"/>
      <c r="AS17" s="829"/>
      <c r="AT17" s="829"/>
      <c r="AU17" s="833"/>
      <c r="AV17" s="833"/>
      <c r="AW17" s="833"/>
      <c r="AX17" s="833"/>
      <c r="AY17" s="834"/>
      <c r="AZ17" s="252"/>
      <c r="BA17" s="252"/>
      <c r="BB17" s="252"/>
      <c r="BC17" s="252"/>
      <c r="BD17" s="252"/>
      <c r="BE17" s="253"/>
      <c r="BF17" s="253"/>
      <c r="BG17" s="253"/>
      <c r="BH17" s="253"/>
      <c r="BI17" s="253"/>
      <c r="BJ17" s="253"/>
      <c r="BK17" s="253"/>
      <c r="BL17" s="253"/>
      <c r="BM17" s="253"/>
      <c r="BN17" s="253"/>
      <c r="BO17" s="253"/>
      <c r="BP17" s="253"/>
      <c r="BQ17" s="262">
        <v>11</v>
      </c>
      <c r="BR17" s="263"/>
      <c r="BS17" s="841" t="s">
        <v>600</v>
      </c>
      <c r="BT17" s="842"/>
      <c r="BU17" s="842"/>
      <c r="BV17" s="842"/>
      <c r="BW17" s="842"/>
      <c r="BX17" s="842"/>
      <c r="BY17" s="842"/>
      <c r="BZ17" s="842"/>
      <c r="CA17" s="842"/>
      <c r="CB17" s="842"/>
      <c r="CC17" s="842"/>
      <c r="CD17" s="842"/>
      <c r="CE17" s="842"/>
      <c r="CF17" s="842"/>
      <c r="CG17" s="843"/>
      <c r="CH17" s="813">
        <v>21</v>
      </c>
      <c r="CI17" s="814"/>
      <c r="CJ17" s="814"/>
      <c r="CK17" s="814"/>
      <c r="CL17" s="815"/>
      <c r="CM17" s="813">
        <v>2433</v>
      </c>
      <c r="CN17" s="814"/>
      <c r="CO17" s="814"/>
      <c r="CP17" s="814"/>
      <c r="CQ17" s="815"/>
      <c r="CR17" s="813">
        <v>35</v>
      </c>
      <c r="CS17" s="814"/>
      <c r="CT17" s="814"/>
      <c r="CU17" s="814"/>
      <c r="CV17" s="815"/>
      <c r="CW17" s="813">
        <v>7</v>
      </c>
      <c r="CX17" s="814"/>
      <c r="CY17" s="814"/>
      <c r="CZ17" s="814"/>
      <c r="DA17" s="815"/>
      <c r="DB17" s="830" t="s">
        <v>511</v>
      </c>
      <c r="DC17" s="831"/>
      <c r="DD17" s="831"/>
      <c r="DE17" s="831"/>
      <c r="DF17" s="832"/>
      <c r="DG17" s="813" t="s">
        <v>511</v>
      </c>
      <c r="DH17" s="814"/>
      <c r="DI17" s="814"/>
      <c r="DJ17" s="814"/>
      <c r="DK17" s="815"/>
      <c r="DL17" s="813" t="s">
        <v>511</v>
      </c>
      <c r="DM17" s="814"/>
      <c r="DN17" s="814"/>
      <c r="DO17" s="814"/>
      <c r="DP17" s="815"/>
      <c r="DQ17" s="813" t="s">
        <v>511</v>
      </c>
      <c r="DR17" s="814"/>
      <c r="DS17" s="814"/>
      <c r="DT17" s="814"/>
      <c r="DU17" s="815"/>
      <c r="DV17" s="816"/>
      <c r="DW17" s="817"/>
      <c r="DX17" s="817"/>
      <c r="DY17" s="817"/>
      <c r="DZ17" s="818"/>
      <c r="EA17" s="254"/>
    </row>
    <row r="18" spans="1:131" s="255" customFormat="1" ht="26.25" customHeight="1" x14ac:dyDescent="0.2">
      <c r="A18" s="261">
        <v>12</v>
      </c>
      <c r="B18" s="819"/>
      <c r="C18" s="820"/>
      <c r="D18" s="820"/>
      <c r="E18" s="820"/>
      <c r="F18" s="820"/>
      <c r="G18" s="820"/>
      <c r="H18" s="820"/>
      <c r="I18" s="820"/>
      <c r="J18" s="820"/>
      <c r="K18" s="820"/>
      <c r="L18" s="820"/>
      <c r="M18" s="820"/>
      <c r="N18" s="820"/>
      <c r="O18" s="820"/>
      <c r="P18" s="821"/>
      <c r="Q18" s="822"/>
      <c r="R18" s="823"/>
      <c r="S18" s="823"/>
      <c r="T18" s="823"/>
      <c r="U18" s="823"/>
      <c r="V18" s="823"/>
      <c r="W18" s="823"/>
      <c r="X18" s="823"/>
      <c r="Y18" s="823"/>
      <c r="Z18" s="823"/>
      <c r="AA18" s="823"/>
      <c r="AB18" s="823"/>
      <c r="AC18" s="823"/>
      <c r="AD18" s="823"/>
      <c r="AE18" s="824"/>
      <c r="AF18" s="827"/>
      <c r="AG18" s="825"/>
      <c r="AH18" s="825"/>
      <c r="AI18" s="825"/>
      <c r="AJ18" s="826"/>
      <c r="AK18" s="828"/>
      <c r="AL18" s="829"/>
      <c r="AM18" s="829"/>
      <c r="AN18" s="829"/>
      <c r="AO18" s="829"/>
      <c r="AP18" s="829"/>
      <c r="AQ18" s="829"/>
      <c r="AR18" s="829"/>
      <c r="AS18" s="829"/>
      <c r="AT18" s="829"/>
      <c r="AU18" s="833"/>
      <c r="AV18" s="833"/>
      <c r="AW18" s="833"/>
      <c r="AX18" s="833"/>
      <c r="AY18" s="834"/>
      <c r="AZ18" s="252"/>
      <c r="BA18" s="252"/>
      <c r="BB18" s="252"/>
      <c r="BC18" s="252"/>
      <c r="BD18" s="252"/>
      <c r="BE18" s="253"/>
      <c r="BF18" s="253"/>
      <c r="BG18" s="253"/>
      <c r="BH18" s="253"/>
      <c r="BI18" s="253"/>
      <c r="BJ18" s="253"/>
      <c r="BK18" s="253"/>
      <c r="BL18" s="253"/>
      <c r="BM18" s="253"/>
      <c r="BN18" s="253"/>
      <c r="BO18" s="253"/>
      <c r="BP18" s="253"/>
      <c r="BQ18" s="262">
        <v>12</v>
      </c>
      <c r="BR18" s="263"/>
      <c r="BS18" s="835" t="s">
        <v>601</v>
      </c>
      <c r="BT18" s="836"/>
      <c r="BU18" s="836"/>
      <c r="BV18" s="836"/>
      <c r="BW18" s="836"/>
      <c r="BX18" s="836"/>
      <c r="BY18" s="836"/>
      <c r="BZ18" s="836"/>
      <c r="CA18" s="836"/>
      <c r="CB18" s="836"/>
      <c r="CC18" s="836"/>
      <c r="CD18" s="836"/>
      <c r="CE18" s="836"/>
      <c r="CF18" s="836"/>
      <c r="CG18" s="837"/>
      <c r="CH18" s="813">
        <v>-8</v>
      </c>
      <c r="CI18" s="814"/>
      <c r="CJ18" s="814"/>
      <c r="CK18" s="814"/>
      <c r="CL18" s="815"/>
      <c r="CM18" s="813">
        <v>761</v>
      </c>
      <c r="CN18" s="814"/>
      <c r="CO18" s="814"/>
      <c r="CP18" s="814"/>
      <c r="CQ18" s="815"/>
      <c r="CR18" s="813">
        <v>636</v>
      </c>
      <c r="CS18" s="814"/>
      <c r="CT18" s="814"/>
      <c r="CU18" s="814"/>
      <c r="CV18" s="815"/>
      <c r="CW18" s="813">
        <v>255</v>
      </c>
      <c r="CX18" s="814"/>
      <c r="CY18" s="814"/>
      <c r="CZ18" s="814"/>
      <c r="DA18" s="815"/>
      <c r="DB18" s="830" t="s">
        <v>511</v>
      </c>
      <c r="DC18" s="831"/>
      <c r="DD18" s="831"/>
      <c r="DE18" s="831"/>
      <c r="DF18" s="832"/>
      <c r="DG18" s="813" t="s">
        <v>511</v>
      </c>
      <c r="DH18" s="814"/>
      <c r="DI18" s="814"/>
      <c r="DJ18" s="814"/>
      <c r="DK18" s="815"/>
      <c r="DL18" s="813" t="s">
        <v>511</v>
      </c>
      <c r="DM18" s="814"/>
      <c r="DN18" s="814"/>
      <c r="DO18" s="814"/>
      <c r="DP18" s="815"/>
      <c r="DQ18" s="813" t="s">
        <v>511</v>
      </c>
      <c r="DR18" s="814"/>
      <c r="DS18" s="814"/>
      <c r="DT18" s="814"/>
      <c r="DU18" s="815"/>
      <c r="DV18" s="816"/>
      <c r="DW18" s="817"/>
      <c r="DX18" s="817"/>
      <c r="DY18" s="817"/>
      <c r="DZ18" s="818"/>
      <c r="EA18" s="254"/>
    </row>
    <row r="19" spans="1:131" s="255" customFormat="1" ht="26.25" customHeight="1" x14ac:dyDescent="0.2">
      <c r="A19" s="261">
        <v>13</v>
      </c>
      <c r="B19" s="819"/>
      <c r="C19" s="820"/>
      <c r="D19" s="820"/>
      <c r="E19" s="820"/>
      <c r="F19" s="820"/>
      <c r="G19" s="820"/>
      <c r="H19" s="820"/>
      <c r="I19" s="820"/>
      <c r="J19" s="820"/>
      <c r="K19" s="820"/>
      <c r="L19" s="820"/>
      <c r="M19" s="820"/>
      <c r="N19" s="820"/>
      <c r="O19" s="820"/>
      <c r="P19" s="821"/>
      <c r="Q19" s="822"/>
      <c r="R19" s="823"/>
      <c r="S19" s="823"/>
      <c r="T19" s="823"/>
      <c r="U19" s="823"/>
      <c r="V19" s="823"/>
      <c r="W19" s="823"/>
      <c r="X19" s="823"/>
      <c r="Y19" s="823"/>
      <c r="Z19" s="823"/>
      <c r="AA19" s="823"/>
      <c r="AB19" s="823"/>
      <c r="AC19" s="823"/>
      <c r="AD19" s="823"/>
      <c r="AE19" s="824"/>
      <c r="AF19" s="827"/>
      <c r="AG19" s="825"/>
      <c r="AH19" s="825"/>
      <c r="AI19" s="825"/>
      <c r="AJ19" s="826"/>
      <c r="AK19" s="828"/>
      <c r="AL19" s="829"/>
      <c r="AM19" s="829"/>
      <c r="AN19" s="829"/>
      <c r="AO19" s="829"/>
      <c r="AP19" s="829"/>
      <c r="AQ19" s="829"/>
      <c r="AR19" s="829"/>
      <c r="AS19" s="829"/>
      <c r="AT19" s="829"/>
      <c r="AU19" s="833"/>
      <c r="AV19" s="833"/>
      <c r="AW19" s="833"/>
      <c r="AX19" s="833"/>
      <c r="AY19" s="834"/>
      <c r="AZ19" s="252"/>
      <c r="BA19" s="252"/>
      <c r="BB19" s="252"/>
      <c r="BC19" s="252"/>
      <c r="BD19" s="252"/>
      <c r="BE19" s="253"/>
      <c r="BF19" s="253"/>
      <c r="BG19" s="253"/>
      <c r="BH19" s="253"/>
      <c r="BI19" s="253"/>
      <c r="BJ19" s="253"/>
      <c r="BK19" s="253"/>
      <c r="BL19" s="253"/>
      <c r="BM19" s="253"/>
      <c r="BN19" s="253"/>
      <c r="BO19" s="253"/>
      <c r="BP19" s="253"/>
      <c r="BQ19" s="262">
        <v>13</v>
      </c>
      <c r="BR19" s="263"/>
      <c r="BS19" s="835" t="s">
        <v>602</v>
      </c>
      <c r="BT19" s="836"/>
      <c r="BU19" s="836"/>
      <c r="BV19" s="836"/>
      <c r="BW19" s="836"/>
      <c r="BX19" s="836"/>
      <c r="BY19" s="836"/>
      <c r="BZ19" s="836"/>
      <c r="CA19" s="836"/>
      <c r="CB19" s="836"/>
      <c r="CC19" s="836"/>
      <c r="CD19" s="836"/>
      <c r="CE19" s="836"/>
      <c r="CF19" s="836"/>
      <c r="CG19" s="837"/>
      <c r="CH19" s="813">
        <v>129</v>
      </c>
      <c r="CI19" s="814"/>
      <c r="CJ19" s="814"/>
      <c r="CK19" s="814"/>
      <c r="CL19" s="815"/>
      <c r="CM19" s="813">
        <v>2839</v>
      </c>
      <c r="CN19" s="814"/>
      <c r="CO19" s="814"/>
      <c r="CP19" s="814"/>
      <c r="CQ19" s="815"/>
      <c r="CR19" s="813">
        <v>130</v>
      </c>
      <c r="CS19" s="814"/>
      <c r="CT19" s="814"/>
      <c r="CU19" s="814"/>
      <c r="CV19" s="815"/>
      <c r="CW19" s="813" t="s">
        <v>511</v>
      </c>
      <c r="CX19" s="814"/>
      <c r="CY19" s="814"/>
      <c r="CZ19" s="814"/>
      <c r="DA19" s="815"/>
      <c r="DB19" s="830" t="s">
        <v>511</v>
      </c>
      <c r="DC19" s="831"/>
      <c r="DD19" s="831"/>
      <c r="DE19" s="831"/>
      <c r="DF19" s="832"/>
      <c r="DG19" s="813" t="s">
        <v>511</v>
      </c>
      <c r="DH19" s="814"/>
      <c r="DI19" s="814"/>
      <c r="DJ19" s="814"/>
      <c r="DK19" s="815"/>
      <c r="DL19" s="813" t="s">
        <v>511</v>
      </c>
      <c r="DM19" s="814"/>
      <c r="DN19" s="814"/>
      <c r="DO19" s="814"/>
      <c r="DP19" s="815"/>
      <c r="DQ19" s="813" t="s">
        <v>511</v>
      </c>
      <c r="DR19" s="814"/>
      <c r="DS19" s="814"/>
      <c r="DT19" s="814"/>
      <c r="DU19" s="815"/>
      <c r="DV19" s="816"/>
      <c r="DW19" s="817"/>
      <c r="DX19" s="817"/>
      <c r="DY19" s="817"/>
      <c r="DZ19" s="818"/>
      <c r="EA19" s="254"/>
    </row>
    <row r="20" spans="1:131" s="255" customFormat="1" ht="26.25" customHeight="1" x14ac:dyDescent="0.2">
      <c r="A20" s="261">
        <v>14</v>
      </c>
      <c r="B20" s="819"/>
      <c r="C20" s="820"/>
      <c r="D20" s="820"/>
      <c r="E20" s="820"/>
      <c r="F20" s="820"/>
      <c r="G20" s="820"/>
      <c r="H20" s="820"/>
      <c r="I20" s="820"/>
      <c r="J20" s="820"/>
      <c r="K20" s="820"/>
      <c r="L20" s="820"/>
      <c r="M20" s="820"/>
      <c r="N20" s="820"/>
      <c r="O20" s="820"/>
      <c r="P20" s="821"/>
      <c r="Q20" s="822"/>
      <c r="R20" s="823"/>
      <c r="S20" s="823"/>
      <c r="T20" s="823"/>
      <c r="U20" s="823"/>
      <c r="V20" s="823"/>
      <c r="W20" s="823"/>
      <c r="X20" s="823"/>
      <c r="Y20" s="823"/>
      <c r="Z20" s="823"/>
      <c r="AA20" s="823"/>
      <c r="AB20" s="823"/>
      <c r="AC20" s="823"/>
      <c r="AD20" s="823"/>
      <c r="AE20" s="824"/>
      <c r="AF20" s="827"/>
      <c r="AG20" s="825"/>
      <c r="AH20" s="825"/>
      <c r="AI20" s="825"/>
      <c r="AJ20" s="826"/>
      <c r="AK20" s="828"/>
      <c r="AL20" s="829"/>
      <c r="AM20" s="829"/>
      <c r="AN20" s="829"/>
      <c r="AO20" s="829"/>
      <c r="AP20" s="829"/>
      <c r="AQ20" s="829"/>
      <c r="AR20" s="829"/>
      <c r="AS20" s="829"/>
      <c r="AT20" s="829"/>
      <c r="AU20" s="833"/>
      <c r="AV20" s="833"/>
      <c r="AW20" s="833"/>
      <c r="AX20" s="833"/>
      <c r="AY20" s="834"/>
      <c r="AZ20" s="252"/>
      <c r="BA20" s="252"/>
      <c r="BB20" s="252"/>
      <c r="BC20" s="252"/>
      <c r="BD20" s="252"/>
      <c r="BE20" s="253"/>
      <c r="BF20" s="253"/>
      <c r="BG20" s="253"/>
      <c r="BH20" s="253"/>
      <c r="BI20" s="253"/>
      <c r="BJ20" s="253"/>
      <c r="BK20" s="253"/>
      <c r="BL20" s="253"/>
      <c r="BM20" s="253"/>
      <c r="BN20" s="253"/>
      <c r="BO20" s="253"/>
      <c r="BP20" s="253"/>
      <c r="BQ20" s="262">
        <v>14</v>
      </c>
      <c r="BR20" s="263"/>
      <c r="BS20" s="835" t="s">
        <v>603</v>
      </c>
      <c r="BT20" s="836"/>
      <c r="BU20" s="836"/>
      <c r="BV20" s="836"/>
      <c r="BW20" s="836"/>
      <c r="BX20" s="836"/>
      <c r="BY20" s="836"/>
      <c r="BZ20" s="836"/>
      <c r="CA20" s="836"/>
      <c r="CB20" s="836"/>
      <c r="CC20" s="836"/>
      <c r="CD20" s="836"/>
      <c r="CE20" s="836"/>
      <c r="CF20" s="836"/>
      <c r="CG20" s="837"/>
      <c r="CH20" s="813">
        <v>27</v>
      </c>
      <c r="CI20" s="814"/>
      <c r="CJ20" s="814"/>
      <c r="CK20" s="814"/>
      <c r="CL20" s="815"/>
      <c r="CM20" s="813">
        <v>15</v>
      </c>
      <c r="CN20" s="814"/>
      <c r="CO20" s="814"/>
      <c r="CP20" s="814"/>
      <c r="CQ20" s="815"/>
      <c r="CR20" s="813">
        <v>72</v>
      </c>
      <c r="CS20" s="814"/>
      <c r="CT20" s="814"/>
      <c r="CU20" s="814"/>
      <c r="CV20" s="815"/>
      <c r="CW20" s="813">
        <v>2</v>
      </c>
      <c r="CX20" s="814"/>
      <c r="CY20" s="814"/>
      <c r="CZ20" s="814"/>
      <c r="DA20" s="815"/>
      <c r="DB20" s="830" t="s">
        <v>511</v>
      </c>
      <c r="DC20" s="831"/>
      <c r="DD20" s="831"/>
      <c r="DE20" s="831"/>
      <c r="DF20" s="832"/>
      <c r="DG20" s="813" t="s">
        <v>511</v>
      </c>
      <c r="DH20" s="814"/>
      <c r="DI20" s="814"/>
      <c r="DJ20" s="814"/>
      <c r="DK20" s="815"/>
      <c r="DL20" s="813" t="s">
        <v>511</v>
      </c>
      <c r="DM20" s="814"/>
      <c r="DN20" s="814"/>
      <c r="DO20" s="814"/>
      <c r="DP20" s="815"/>
      <c r="DQ20" s="813" t="s">
        <v>511</v>
      </c>
      <c r="DR20" s="814"/>
      <c r="DS20" s="814"/>
      <c r="DT20" s="814"/>
      <c r="DU20" s="815"/>
      <c r="DV20" s="816"/>
      <c r="DW20" s="817"/>
      <c r="DX20" s="817"/>
      <c r="DY20" s="817"/>
      <c r="DZ20" s="818"/>
      <c r="EA20" s="254"/>
    </row>
    <row r="21" spans="1:131" s="255" customFormat="1" ht="26.25" customHeight="1" thickBot="1" x14ac:dyDescent="0.25">
      <c r="A21" s="261">
        <v>15</v>
      </c>
      <c r="B21" s="819"/>
      <c r="C21" s="820"/>
      <c r="D21" s="820"/>
      <c r="E21" s="820"/>
      <c r="F21" s="820"/>
      <c r="G21" s="820"/>
      <c r="H21" s="820"/>
      <c r="I21" s="820"/>
      <c r="J21" s="820"/>
      <c r="K21" s="820"/>
      <c r="L21" s="820"/>
      <c r="M21" s="820"/>
      <c r="N21" s="820"/>
      <c r="O21" s="820"/>
      <c r="P21" s="821"/>
      <c r="Q21" s="822"/>
      <c r="R21" s="823"/>
      <c r="S21" s="823"/>
      <c r="T21" s="823"/>
      <c r="U21" s="823"/>
      <c r="V21" s="823"/>
      <c r="W21" s="823"/>
      <c r="X21" s="823"/>
      <c r="Y21" s="823"/>
      <c r="Z21" s="823"/>
      <c r="AA21" s="823"/>
      <c r="AB21" s="823"/>
      <c r="AC21" s="823"/>
      <c r="AD21" s="823"/>
      <c r="AE21" s="824"/>
      <c r="AF21" s="827"/>
      <c r="AG21" s="825"/>
      <c r="AH21" s="825"/>
      <c r="AI21" s="825"/>
      <c r="AJ21" s="826"/>
      <c r="AK21" s="828"/>
      <c r="AL21" s="829"/>
      <c r="AM21" s="829"/>
      <c r="AN21" s="829"/>
      <c r="AO21" s="829"/>
      <c r="AP21" s="829"/>
      <c r="AQ21" s="829"/>
      <c r="AR21" s="829"/>
      <c r="AS21" s="829"/>
      <c r="AT21" s="829"/>
      <c r="AU21" s="833"/>
      <c r="AV21" s="833"/>
      <c r="AW21" s="833"/>
      <c r="AX21" s="833"/>
      <c r="AY21" s="834"/>
      <c r="AZ21" s="252"/>
      <c r="BA21" s="252"/>
      <c r="BB21" s="252"/>
      <c r="BC21" s="252"/>
      <c r="BD21" s="252"/>
      <c r="BE21" s="253"/>
      <c r="BF21" s="253"/>
      <c r="BG21" s="253"/>
      <c r="BH21" s="253"/>
      <c r="BI21" s="253"/>
      <c r="BJ21" s="253"/>
      <c r="BK21" s="253"/>
      <c r="BL21" s="253"/>
      <c r="BM21" s="253"/>
      <c r="BN21" s="253"/>
      <c r="BO21" s="253"/>
      <c r="BP21" s="253"/>
      <c r="BQ21" s="262">
        <v>15</v>
      </c>
      <c r="BR21" s="263"/>
      <c r="BS21" s="835" t="s">
        <v>604</v>
      </c>
      <c r="BT21" s="836"/>
      <c r="BU21" s="836"/>
      <c r="BV21" s="836"/>
      <c r="BW21" s="836"/>
      <c r="BX21" s="836"/>
      <c r="BY21" s="836"/>
      <c r="BZ21" s="836"/>
      <c r="CA21" s="836"/>
      <c r="CB21" s="836"/>
      <c r="CC21" s="836"/>
      <c r="CD21" s="836"/>
      <c r="CE21" s="836"/>
      <c r="CF21" s="836"/>
      <c r="CG21" s="837"/>
      <c r="CH21" s="813">
        <v>475</v>
      </c>
      <c r="CI21" s="814"/>
      <c r="CJ21" s="814"/>
      <c r="CK21" s="814"/>
      <c r="CL21" s="815"/>
      <c r="CM21" s="813">
        <v>6368</v>
      </c>
      <c r="CN21" s="814"/>
      <c r="CO21" s="814"/>
      <c r="CP21" s="814"/>
      <c r="CQ21" s="815"/>
      <c r="CR21" s="813">
        <v>750</v>
      </c>
      <c r="CS21" s="814"/>
      <c r="CT21" s="814"/>
      <c r="CU21" s="814"/>
      <c r="CV21" s="815"/>
      <c r="CW21" s="813" t="s">
        <v>511</v>
      </c>
      <c r="CX21" s="814"/>
      <c r="CY21" s="814"/>
      <c r="CZ21" s="814"/>
      <c r="DA21" s="815"/>
      <c r="DB21" s="830" t="s">
        <v>511</v>
      </c>
      <c r="DC21" s="831"/>
      <c r="DD21" s="831"/>
      <c r="DE21" s="831"/>
      <c r="DF21" s="832"/>
      <c r="DG21" s="813" t="s">
        <v>511</v>
      </c>
      <c r="DH21" s="814"/>
      <c r="DI21" s="814"/>
      <c r="DJ21" s="814"/>
      <c r="DK21" s="815"/>
      <c r="DL21" s="813" t="s">
        <v>511</v>
      </c>
      <c r="DM21" s="814"/>
      <c r="DN21" s="814"/>
      <c r="DO21" s="814"/>
      <c r="DP21" s="815"/>
      <c r="DQ21" s="813" t="s">
        <v>511</v>
      </c>
      <c r="DR21" s="814"/>
      <c r="DS21" s="814"/>
      <c r="DT21" s="814"/>
      <c r="DU21" s="815"/>
      <c r="DV21" s="816"/>
      <c r="DW21" s="817"/>
      <c r="DX21" s="817"/>
      <c r="DY21" s="817"/>
      <c r="DZ21" s="818"/>
      <c r="EA21" s="254"/>
    </row>
    <row r="22" spans="1:131" s="255" customFormat="1" ht="26.25" customHeight="1" x14ac:dyDescent="0.2">
      <c r="A22" s="261">
        <v>16</v>
      </c>
      <c r="B22" s="819"/>
      <c r="C22" s="820"/>
      <c r="D22" s="820"/>
      <c r="E22" s="820"/>
      <c r="F22" s="820"/>
      <c r="G22" s="820"/>
      <c r="H22" s="820"/>
      <c r="I22" s="820"/>
      <c r="J22" s="820"/>
      <c r="K22" s="820"/>
      <c r="L22" s="820"/>
      <c r="M22" s="820"/>
      <c r="N22" s="820"/>
      <c r="O22" s="820"/>
      <c r="P22" s="821"/>
      <c r="Q22" s="849"/>
      <c r="R22" s="850"/>
      <c r="S22" s="850"/>
      <c r="T22" s="850"/>
      <c r="U22" s="850"/>
      <c r="V22" s="850"/>
      <c r="W22" s="850"/>
      <c r="X22" s="850"/>
      <c r="Y22" s="850"/>
      <c r="Z22" s="850"/>
      <c r="AA22" s="850"/>
      <c r="AB22" s="850"/>
      <c r="AC22" s="850"/>
      <c r="AD22" s="850"/>
      <c r="AE22" s="851"/>
      <c r="AF22" s="827"/>
      <c r="AG22" s="825"/>
      <c r="AH22" s="825"/>
      <c r="AI22" s="825"/>
      <c r="AJ22" s="826"/>
      <c r="AK22" s="871"/>
      <c r="AL22" s="844"/>
      <c r="AM22" s="844"/>
      <c r="AN22" s="844"/>
      <c r="AO22" s="844"/>
      <c r="AP22" s="844"/>
      <c r="AQ22" s="844"/>
      <c r="AR22" s="844"/>
      <c r="AS22" s="844"/>
      <c r="AT22" s="844"/>
      <c r="AU22" s="845"/>
      <c r="AV22" s="845"/>
      <c r="AW22" s="845"/>
      <c r="AX22" s="845"/>
      <c r="AY22" s="846"/>
      <c r="AZ22" s="847" t="s">
        <v>392</v>
      </c>
      <c r="BA22" s="847"/>
      <c r="BB22" s="847"/>
      <c r="BC22" s="847"/>
      <c r="BD22" s="848"/>
      <c r="BE22" s="253"/>
      <c r="BF22" s="253"/>
      <c r="BG22" s="253"/>
      <c r="BH22" s="253"/>
      <c r="BI22" s="253"/>
      <c r="BJ22" s="253"/>
      <c r="BK22" s="253"/>
      <c r="BL22" s="253"/>
      <c r="BM22" s="253"/>
      <c r="BN22" s="253"/>
      <c r="BO22" s="253"/>
      <c r="BP22" s="253"/>
      <c r="BQ22" s="262">
        <v>16</v>
      </c>
      <c r="BR22" s="263"/>
      <c r="BS22" s="835" t="s">
        <v>605</v>
      </c>
      <c r="BT22" s="836"/>
      <c r="BU22" s="836"/>
      <c r="BV22" s="836"/>
      <c r="BW22" s="836"/>
      <c r="BX22" s="836"/>
      <c r="BY22" s="836"/>
      <c r="BZ22" s="836"/>
      <c r="CA22" s="836"/>
      <c r="CB22" s="836"/>
      <c r="CC22" s="836"/>
      <c r="CD22" s="836"/>
      <c r="CE22" s="836"/>
      <c r="CF22" s="836"/>
      <c r="CG22" s="837"/>
      <c r="CH22" s="813">
        <v>13</v>
      </c>
      <c r="CI22" s="814"/>
      <c r="CJ22" s="814"/>
      <c r="CK22" s="814"/>
      <c r="CL22" s="815"/>
      <c r="CM22" s="813">
        <v>53</v>
      </c>
      <c r="CN22" s="814"/>
      <c r="CO22" s="814"/>
      <c r="CP22" s="814"/>
      <c r="CQ22" s="815"/>
      <c r="CR22" s="813">
        <v>5</v>
      </c>
      <c r="CS22" s="814"/>
      <c r="CT22" s="814"/>
      <c r="CU22" s="814"/>
      <c r="CV22" s="815"/>
      <c r="CW22" s="813" t="s">
        <v>511</v>
      </c>
      <c r="CX22" s="814"/>
      <c r="CY22" s="814"/>
      <c r="CZ22" s="814"/>
      <c r="DA22" s="815"/>
      <c r="DB22" s="830" t="s">
        <v>511</v>
      </c>
      <c r="DC22" s="831"/>
      <c r="DD22" s="831"/>
      <c r="DE22" s="831"/>
      <c r="DF22" s="832"/>
      <c r="DG22" s="813" t="s">
        <v>511</v>
      </c>
      <c r="DH22" s="814"/>
      <c r="DI22" s="814"/>
      <c r="DJ22" s="814"/>
      <c r="DK22" s="815"/>
      <c r="DL22" s="813" t="s">
        <v>511</v>
      </c>
      <c r="DM22" s="814"/>
      <c r="DN22" s="814"/>
      <c r="DO22" s="814"/>
      <c r="DP22" s="815"/>
      <c r="DQ22" s="813" t="s">
        <v>511</v>
      </c>
      <c r="DR22" s="814"/>
      <c r="DS22" s="814"/>
      <c r="DT22" s="814"/>
      <c r="DU22" s="815"/>
      <c r="DV22" s="816"/>
      <c r="DW22" s="817"/>
      <c r="DX22" s="817"/>
      <c r="DY22" s="817"/>
      <c r="DZ22" s="818"/>
      <c r="EA22" s="254"/>
    </row>
    <row r="23" spans="1:131" s="255" customFormat="1" ht="26.25" customHeight="1" thickBot="1" x14ac:dyDescent="0.25">
      <c r="A23" s="264" t="s">
        <v>393</v>
      </c>
      <c r="B23" s="859" t="s">
        <v>394</v>
      </c>
      <c r="C23" s="860"/>
      <c r="D23" s="860"/>
      <c r="E23" s="860"/>
      <c r="F23" s="860"/>
      <c r="G23" s="860"/>
      <c r="H23" s="860"/>
      <c r="I23" s="860"/>
      <c r="J23" s="860"/>
      <c r="K23" s="860"/>
      <c r="L23" s="860"/>
      <c r="M23" s="860"/>
      <c r="N23" s="860"/>
      <c r="O23" s="860"/>
      <c r="P23" s="861"/>
      <c r="Q23" s="862"/>
      <c r="R23" s="863"/>
      <c r="S23" s="863"/>
      <c r="T23" s="863"/>
      <c r="U23" s="863"/>
      <c r="V23" s="863"/>
      <c r="W23" s="863"/>
      <c r="X23" s="863"/>
      <c r="Y23" s="863"/>
      <c r="Z23" s="863"/>
      <c r="AA23" s="863"/>
      <c r="AB23" s="863"/>
      <c r="AC23" s="863"/>
      <c r="AD23" s="863"/>
      <c r="AE23" s="864"/>
      <c r="AF23" s="865">
        <v>2040</v>
      </c>
      <c r="AG23" s="863"/>
      <c r="AH23" s="863"/>
      <c r="AI23" s="863"/>
      <c r="AJ23" s="866"/>
      <c r="AK23" s="867"/>
      <c r="AL23" s="868"/>
      <c r="AM23" s="868"/>
      <c r="AN23" s="868"/>
      <c r="AO23" s="868"/>
      <c r="AP23" s="863"/>
      <c r="AQ23" s="863"/>
      <c r="AR23" s="863"/>
      <c r="AS23" s="863"/>
      <c r="AT23" s="863"/>
      <c r="AU23" s="869"/>
      <c r="AV23" s="869"/>
      <c r="AW23" s="869"/>
      <c r="AX23" s="869"/>
      <c r="AY23" s="870"/>
      <c r="AZ23" s="856" t="s">
        <v>246</v>
      </c>
      <c r="BA23" s="857"/>
      <c r="BB23" s="857"/>
      <c r="BC23" s="857"/>
      <c r="BD23" s="858"/>
      <c r="BE23" s="253"/>
      <c r="BF23" s="253"/>
      <c r="BG23" s="253"/>
      <c r="BH23" s="253"/>
      <c r="BI23" s="253"/>
      <c r="BJ23" s="253"/>
      <c r="BK23" s="253"/>
      <c r="BL23" s="253"/>
      <c r="BM23" s="253"/>
      <c r="BN23" s="253"/>
      <c r="BO23" s="253"/>
      <c r="BP23" s="253"/>
      <c r="BQ23" s="262">
        <v>17</v>
      </c>
      <c r="BR23" s="263"/>
      <c r="BS23" s="835" t="s">
        <v>606</v>
      </c>
      <c r="BT23" s="836"/>
      <c r="BU23" s="836"/>
      <c r="BV23" s="836"/>
      <c r="BW23" s="836"/>
      <c r="BX23" s="836"/>
      <c r="BY23" s="836"/>
      <c r="BZ23" s="836"/>
      <c r="CA23" s="836"/>
      <c r="CB23" s="836"/>
      <c r="CC23" s="836"/>
      <c r="CD23" s="836"/>
      <c r="CE23" s="836"/>
      <c r="CF23" s="836"/>
      <c r="CG23" s="837"/>
      <c r="CH23" s="813">
        <v>18</v>
      </c>
      <c r="CI23" s="814"/>
      <c r="CJ23" s="814"/>
      <c r="CK23" s="814"/>
      <c r="CL23" s="815"/>
      <c r="CM23" s="813">
        <v>28697</v>
      </c>
      <c r="CN23" s="814"/>
      <c r="CO23" s="814"/>
      <c r="CP23" s="814"/>
      <c r="CQ23" s="815"/>
      <c r="CR23" s="813">
        <v>28383</v>
      </c>
      <c r="CS23" s="814"/>
      <c r="CT23" s="814"/>
      <c r="CU23" s="814"/>
      <c r="CV23" s="815"/>
      <c r="CW23" s="813" t="s">
        <v>511</v>
      </c>
      <c r="CX23" s="814"/>
      <c r="CY23" s="814"/>
      <c r="CZ23" s="814"/>
      <c r="DA23" s="815"/>
      <c r="DB23" s="830">
        <v>1820</v>
      </c>
      <c r="DC23" s="831"/>
      <c r="DD23" s="831"/>
      <c r="DE23" s="831"/>
      <c r="DF23" s="832"/>
      <c r="DG23" s="852">
        <v>20456</v>
      </c>
      <c r="DH23" s="853"/>
      <c r="DI23" s="853"/>
      <c r="DJ23" s="853"/>
      <c r="DK23" s="854"/>
      <c r="DL23" s="813" t="s">
        <v>511</v>
      </c>
      <c r="DM23" s="814"/>
      <c r="DN23" s="814"/>
      <c r="DO23" s="814"/>
      <c r="DP23" s="815"/>
      <c r="DQ23" s="813" t="s">
        <v>511</v>
      </c>
      <c r="DR23" s="814"/>
      <c r="DS23" s="814"/>
      <c r="DT23" s="814"/>
      <c r="DU23" s="815"/>
      <c r="DV23" s="385"/>
      <c r="DW23" s="386"/>
      <c r="DX23" s="386"/>
      <c r="DY23" s="386"/>
      <c r="DZ23" s="387"/>
      <c r="EA23" s="254"/>
    </row>
    <row r="24" spans="1:131" s="255" customFormat="1" ht="26.25" customHeight="1" x14ac:dyDescent="0.2">
      <c r="A24" s="855" t="s">
        <v>395</v>
      </c>
      <c r="B24" s="855"/>
      <c r="C24" s="855"/>
      <c r="D24" s="855"/>
      <c r="E24" s="855"/>
      <c r="F24" s="855"/>
      <c r="G24" s="855"/>
      <c r="H24" s="855"/>
      <c r="I24" s="855"/>
      <c r="J24" s="855"/>
      <c r="K24" s="855"/>
      <c r="L24" s="855"/>
      <c r="M24" s="855"/>
      <c r="N24" s="855"/>
      <c r="O24" s="855"/>
      <c r="P24" s="855"/>
      <c r="Q24" s="855"/>
      <c r="R24" s="855"/>
      <c r="S24" s="855"/>
      <c r="T24" s="855"/>
      <c r="U24" s="855"/>
      <c r="V24" s="855"/>
      <c r="W24" s="855"/>
      <c r="X24" s="855"/>
      <c r="Y24" s="855"/>
      <c r="Z24" s="855"/>
      <c r="AA24" s="855"/>
      <c r="AB24" s="855"/>
      <c r="AC24" s="855"/>
      <c r="AD24" s="855"/>
      <c r="AE24" s="855"/>
      <c r="AF24" s="855"/>
      <c r="AG24" s="855"/>
      <c r="AH24" s="855"/>
      <c r="AI24" s="855"/>
      <c r="AJ24" s="855"/>
      <c r="AK24" s="855"/>
      <c r="AL24" s="855"/>
      <c r="AM24" s="855"/>
      <c r="AN24" s="855"/>
      <c r="AO24" s="855"/>
      <c r="AP24" s="855"/>
      <c r="AQ24" s="855"/>
      <c r="AR24" s="855"/>
      <c r="AS24" s="855"/>
      <c r="AT24" s="855"/>
      <c r="AU24" s="855"/>
      <c r="AV24" s="855"/>
      <c r="AW24" s="855"/>
      <c r="AX24" s="855"/>
      <c r="AY24" s="855"/>
      <c r="AZ24" s="252"/>
      <c r="BA24" s="252"/>
      <c r="BB24" s="252"/>
      <c r="BC24" s="252"/>
      <c r="BD24" s="252"/>
      <c r="BE24" s="253"/>
      <c r="BF24" s="253"/>
      <c r="BG24" s="253"/>
      <c r="BH24" s="253"/>
      <c r="BI24" s="253"/>
      <c r="BJ24" s="253"/>
      <c r="BK24" s="253"/>
      <c r="BL24" s="253"/>
      <c r="BM24" s="253"/>
      <c r="BN24" s="253"/>
      <c r="BO24" s="253"/>
      <c r="BP24" s="253"/>
      <c r="BQ24" s="262">
        <v>18</v>
      </c>
      <c r="BR24" s="263"/>
      <c r="BS24" s="835" t="s">
        <v>607</v>
      </c>
      <c r="BT24" s="836"/>
      <c r="BU24" s="836"/>
      <c r="BV24" s="836"/>
      <c r="BW24" s="836"/>
      <c r="BX24" s="836"/>
      <c r="BY24" s="836"/>
      <c r="BZ24" s="836"/>
      <c r="CA24" s="836"/>
      <c r="CB24" s="836"/>
      <c r="CC24" s="836"/>
      <c r="CD24" s="836"/>
      <c r="CE24" s="836"/>
      <c r="CF24" s="836"/>
      <c r="CG24" s="837"/>
      <c r="CH24" s="813">
        <v>58</v>
      </c>
      <c r="CI24" s="814"/>
      <c r="CJ24" s="814"/>
      <c r="CK24" s="814"/>
      <c r="CL24" s="815"/>
      <c r="CM24" s="813">
        <v>614</v>
      </c>
      <c r="CN24" s="814"/>
      <c r="CO24" s="814"/>
      <c r="CP24" s="814"/>
      <c r="CQ24" s="815"/>
      <c r="CR24" s="813">
        <v>12</v>
      </c>
      <c r="CS24" s="814"/>
      <c r="CT24" s="814"/>
      <c r="CU24" s="814"/>
      <c r="CV24" s="815"/>
      <c r="CW24" s="813">
        <v>0.3</v>
      </c>
      <c r="CX24" s="814"/>
      <c r="CY24" s="814"/>
      <c r="CZ24" s="814"/>
      <c r="DA24" s="815"/>
      <c r="DB24" s="830" t="s">
        <v>511</v>
      </c>
      <c r="DC24" s="831"/>
      <c r="DD24" s="831"/>
      <c r="DE24" s="831"/>
      <c r="DF24" s="832"/>
      <c r="DG24" s="813" t="s">
        <v>511</v>
      </c>
      <c r="DH24" s="814"/>
      <c r="DI24" s="814"/>
      <c r="DJ24" s="814"/>
      <c r="DK24" s="815"/>
      <c r="DL24" s="813" t="s">
        <v>511</v>
      </c>
      <c r="DM24" s="814"/>
      <c r="DN24" s="814"/>
      <c r="DO24" s="814"/>
      <c r="DP24" s="815"/>
      <c r="DQ24" s="813" t="s">
        <v>511</v>
      </c>
      <c r="DR24" s="814"/>
      <c r="DS24" s="814"/>
      <c r="DT24" s="814"/>
      <c r="DU24" s="815"/>
      <c r="DV24" s="385"/>
      <c r="DW24" s="386"/>
      <c r="DX24" s="386"/>
      <c r="DY24" s="386"/>
      <c r="DZ24" s="387"/>
      <c r="EA24" s="254"/>
    </row>
    <row r="25" spans="1:131" s="247" customFormat="1" ht="26.25" customHeight="1" thickBot="1" x14ac:dyDescent="0.25">
      <c r="A25" s="788" t="s">
        <v>396</v>
      </c>
      <c r="B25" s="788"/>
      <c r="C25" s="788"/>
      <c r="D25" s="788"/>
      <c r="E25" s="788"/>
      <c r="F25" s="788"/>
      <c r="G25" s="788"/>
      <c r="H25" s="788"/>
      <c r="I25" s="788"/>
      <c r="J25" s="788"/>
      <c r="K25" s="788"/>
      <c r="L25" s="788"/>
      <c r="M25" s="788"/>
      <c r="N25" s="788"/>
      <c r="O25" s="788"/>
      <c r="P25" s="788"/>
      <c r="Q25" s="788"/>
      <c r="R25" s="788"/>
      <c r="S25" s="788"/>
      <c r="T25" s="788"/>
      <c r="U25" s="788"/>
      <c r="V25" s="788"/>
      <c r="W25" s="788"/>
      <c r="X25" s="788"/>
      <c r="Y25" s="788"/>
      <c r="Z25" s="788"/>
      <c r="AA25" s="788"/>
      <c r="AB25" s="788"/>
      <c r="AC25" s="788"/>
      <c r="AD25" s="788"/>
      <c r="AE25" s="788"/>
      <c r="AF25" s="788"/>
      <c r="AG25" s="788"/>
      <c r="AH25" s="788"/>
      <c r="AI25" s="788"/>
      <c r="AJ25" s="788"/>
      <c r="AK25" s="788"/>
      <c r="AL25" s="788"/>
      <c r="AM25" s="788"/>
      <c r="AN25" s="788"/>
      <c r="AO25" s="788"/>
      <c r="AP25" s="788"/>
      <c r="AQ25" s="788"/>
      <c r="AR25" s="788"/>
      <c r="AS25" s="788"/>
      <c r="AT25" s="788"/>
      <c r="AU25" s="788"/>
      <c r="AV25" s="788"/>
      <c r="AW25" s="788"/>
      <c r="AX25" s="788"/>
      <c r="AY25" s="788"/>
      <c r="AZ25" s="788"/>
      <c r="BA25" s="788"/>
      <c r="BB25" s="788"/>
      <c r="BC25" s="788"/>
      <c r="BD25" s="788"/>
      <c r="BE25" s="788"/>
      <c r="BF25" s="788"/>
      <c r="BG25" s="788"/>
      <c r="BH25" s="788"/>
      <c r="BI25" s="788"/>
      <c r="BJ25" s="252"/>
      <c r="BK25" s="252"/>
      <c r="BL25" s="252"/>
      <c r="BM25" s="252"/>
      <c r="BN25" s="252"/>
      <c r="BO25" s="265"/>
      <c r="BP25" s="265"/>
      <c r="BQ25" s="262">
        <v>19</v>
      </c>
      <c r="BR25" s="263"/>
      <c r="BS25" s="835" t="s">
        <v>608</v>
      </c>
      <c r="BT25" s="836"/>
      <c r="BU25" s="836"/>
      <c r="BV25" s="836"/>
      <c r="BW25" s="836"/>
      <c r="BX25" s="836"/>
      <c r="BY25" s="836"/>
      <c r="BZ25" s="836"/>
      <c r="CA25" s="836"/>
      <c r="CB25" s="836"/>
      <c r="CC25" s="836"/>
      <c r="CD25" s="836"/>
      <c r="CE25" s="836"/>
      <c r="CF25" s="836"/>
      <c r="CG25" s="837"/>
      <c r="CH25" s="813">
        <v>830</v>
      </c>
      <c r="CI25" s="814"/>
      <c r="CJ25" s="814"/>
      <c r="CK25" s="814"/>
      <c r="CL25" s="815"/>
      <c r="CM25" s="813">
        <v>15695</v>
      </c>
      <c r="CN25" s="814"/>
      <c r="CO25" s="814"/>
      <c r="CP25" s="814"/>
      <c r="CQ25" s="815"/>
      <c r="CR25" s="813">
        <v>120</v>
      </c>
      <c r="CS25" s="814"/>
      <c r="CT25" s="814"/>
      <c r="CU25" s="814"/>
      <c r="CV25" s="815"/>
      <c r="CW25" s="813">
        <v>1060</v>
      </c>
      <c r="CX25" s="814"/>
      <c r="CY25" s="814"/>
      <c r="CZ25" s="814"/>
      <c r="DA25" s="815"/>
      <c r="DB25" s="830">
        <v>4192</v>
      </c>
      <c r="DC25" s="831"/>
      <c r="DD25" s="831"/>
      <c r="DE25" s="831"/>
      <c r="DF25" s="832"/>
      <c r="DG25" s="813" t="s">
        <v>511</v>
      </c>
      <c r="DH25" s="814"/>
      <c r="DI25" s="814"/>
      <c r="DJ25" s="814"/>
      <c r="DK25" s="815"/>
      <c r="DL25" s="813" t="s">
        <v>511</v>
      </c>
      <c r="DM25" s="814"/>
      <c r="DN25" s="814"/>
      <c r="DO25" s="814"/>
      <c r="DP25" s="815"/>
      <c r="DQ25" s="813" t="s">
        <v>511</v>
      </c>
      <c r="DR25" s="814"/>
      <c r="DS25" s="814"/>
      <c r="DT25" s="814"/>
      <c r="DU25" s="815"/>
      <c r="DV25" s="385"/>
      <c r="DW25" s="386"/>
      <c r="DX25" s="386"/>
      <c r="DY25" s="386"/>
      <c r="DZ25" s="387"/>
      <c r="EA25" s="246"/>
    </row>
    <row r="26" spans="1:131" s="247" customFormat="1" ht="26.25" customHeight="1" x14ac:dyDescent="0.2">
      <c r="A26" s="777" t="s">
        <v>371</v>
      </c>
      <c r="B26" s="778"/>
      <c r="C26" s="778"/>
      <c r="D26" s="778"/>
      <c r="E26" s="778"/>
      <c r="F26" s="778"/>
      <c r="G26" s="778"/>
      <c r="H26" s="778"/>
      <c r="I26" s="778"/>
      <c r="J26" s="778"/>
      <c r="K26" s="778"/>
      <c r="L26" s="778"/>
      <c r="M26" s="778"/>
      <c r="N26" s="778"/>
      <c r="O26" s="778"/>
      <c r="P26" s="779"/>
      <c r="Q26" s="771" t="s">
        <v>397</v>
      </c>
      <c r="R26" s="772"/>
      <c r="S26" s="772"/>
      <c r="T26" s="772"/>
      <c r="U26" s="783"/>
      <c r="V26" s="771" t="s">
        <v>398</v>
      </c>
      <c r="W26" s="772"/>
      <c r="X26" s="772"/>
      <c r="Y26" s="772"/>
      <c r="Z26" s="783"/>
      <c r="AA26" s="771" t="s">
        <v>399</v>
      </c>
      <c r="AB26" s="772"/>
      <c r="AC26" s="772"/>
      <c r="AD26" s="772"/>
      <c r="AE26" s="772"/>
      <c r="AF26" s="872" t="s">
        <v>400</v>
      </c>
      <c r="AG26" s="873"/>
      <c r="AH26" s="873"/>
      <c r="AI26" s="873"/>
      <c r="AJ26" s="874"/>
      <c r="AK26" s="772" t="s">
        <v>401</v>
      </c>
      <c r="AL26" s="772"/>
      <c r="AM26" s="772"/>
      <c r="AN26" s="772"/>
      <c r="AO26" s="783"/>
      <c r="AP26" s="771" t="s">
        <v>402</v>
      </c>
      <c r="AQ26" s="772"/>
      <c r="AR26" s="772"/>
      <c r="AS26" s="772"/>
      <c r="AT26" s="783"/>
      <c r="AU26" s="771" t="s">
        <v>403</v>
      </c>
      <c r="AV26" s="772"/>
      <c r="AW26" s="772"/>
      <c r="AX26" s="772"/>
      <c r="AY26" s="783"/>
      <c r="AZ26" s="771" t="s">
        <v>404</v>
      </c>
      <c r="BA26" s="772"/>
      <c r="BB26" s="772"/>
      <c r="BC26" s="772"/>
      <c r="BD26" s="783"/>
      <c r="BE26" s="771" t="s">
        <v>378</v>
      </c>
      <c r="BF26" s="772"/>
      <c r="BG26" s="772"/>
      <c r="BH26" s="772"/>
      <c r="BI26" s="773"/>
      <c r="BJ26" s="252"/>
      <c r="BK26" s="252"/>
      <c r="BL26" s="252"/>
      <c r="BM26" s="252"/>
      <c r="BN26" s="252"/>
      <c r="BO26" s="265"/>
      <c r="BP26" s="265"/>
      <c r="BQ26" s="262">
        <v>20</v>
      </c>
      <c r="BR26" s="263"/>
      <c r="BS26" s="835" t="s">
        <v>609</v>
      </c>
      <c r="BT26" s="836"/>
      <c r="BU26" s="836"/>
      <c r="BV26" s="836"/>
      <c r="BW26" s="836"/>
      <c r="BX26" s="836"/>
      <c r="BY26" s="836"/>
      <c r="BZ26" s="836"/>
      <c r="CA26" s="836"/>
      <c r="CB26" s="836"/>
      <c r="CC26" s="836"/>
      <c r="CD26" s="836"/>
      <c r="CE26" s="836"/>
      <c r="CF26" s="836"/>
      <c r="CG26" s="837"/>
      <c r="CH26" s="813">
        <v>1091</v>
      </c>
      <c r="CI26" s="814"/>
      <c r="CJ26" s="814"/>
      <c r="CK26" s="814"/>
      <c r="CL26" s="815"/>
      <c r="CM26" s="813">
        <v>7226</v>
      </c>
      <c r="CN26" s="814"/>
      <c r="CO26" s="814"/>
      <c r="CP26" s="814"/>
      <c r="CQ26" s="815"/>
      <c r="CR26" s="813">
        <v>18774</v>
      </c>
      <c r="CS26" s="814"/>
      <c r="CT26" s="814"/>
      <c r="CU26" s="814"/>
      <c r="CV26" s="815"/>
      <c r="CW26" s="813" t="s">
        <v>511</v>
      </c>
      <c r="CX26" s="814"/>
      <c r="CY26" s="814"/>
      <c r="CZ26" s="814"/>
      <c r="DA26" s="815"/>
      <c r="DB26" s="830">
        <v>23378</v>
      </c>
      <c r="DC26" s="831"/>
      <c r="DD26" s="831"/>
      <c r="DE26" s="831"/>
      <c r="DF26" s="832"/>
      <c r="DG26" s="813" t="s">
        <v>511</v>
      </c>
      <c r="DH26" s="814"/>
      <c r="DI26" s="814"/>
      <c r="DJ26" s="814"/>
      <c r="DK26" s="815"/>
      <c r="DL26" s="813" t="s">
        <v>511</v>
      </c>
      <c r="DM26" s="814"/>
      <c r="DN26" s="814"/>
      <c r="DO26" s="814"/>
      <c r="DP26" s="815"/>
      <c r="DQ26" s="813" t="s">
        <v>511</v>
      </c>
      <c r="DR26" s="814"/>
      <c r="DS26" s="814"/>
      <c r="DT26" s="814"/>
      <c r="DU26" s="815"/>
      <c r="DV26" s="385"/>
      <c r="DW26" s="386"/>
      <c r="DX26" s="386"/>
      <c r="DY26" s="386"/>
      <c r="DZ26" s="387"/>
      <c r="EA26" s="246"/>
    </row>
    <row r="27" spans="1:131" s="247" customFormat="1" ht="26.25" customHeight="1" thickBot="1" x14ac:dyDescent="0.25">
      <c r="A27" s="780"/>
      <c r="B27" s="781"/>
      <c r="C27" s="781"/>
      <c r="D27" s="781"/>
      <c r="E27" s="781"/>
      <c r="F27" s="781"/>
      <c r="G27" s="781"/>
      <c r="H27" s="781"/>
      <c r="I27" s="781"/>
      <c r="J27" s="781"/>
      <c r="K27" s="781"/>
      <c r="L27" s="781"/>
      <c r="M27" s="781"/>
      <c r="N27" s="781"/>
      <c r="O27" s="781"/>
      <c r="P27" s="782"/>
      <c r="Q27" s="774"/>
      <c r="R27" s="775"/>
      <c r="S27" s="775"/>
      <c r="T27" s="775"/>
      <c r="U27" s="784"/>
      <c r="V27" s="774"/>
      <c r="W27" s="775"/>
      <c r="X27" s="775"/>
      <c r="Y27" s="775"/>
      <c r="Z27" s="784"/>
      <c r="AA27" s="774"/>
      <c r="AB27" s="775"/>
      <c r="AC27" s="775"/>
      <c r="AD27" s="775"/>
      <c r="AE27" s="775"/>
      <c r="AF27" s="875"/>
      <c r="AG27" s="876"/>
      <c r="AH27" s="876"/>
      <c r="AI27" s="876"/>
      <c r="AJ27" s="877"/>
      <c r="AK27" s="775"/>
      <c r="AL27" s="775"/>
      <c r="AM27" s="775"/>
      <c r="AN27" s="775"/>
      <c r="AO27" s="784"/>
      <c r="AP27" s="774"/>
      <c r="AQ27" s="775"/>
      <c r="AR27" s="775"/>
      <c r="AS27" s="775"/>
      <c r="AT27" s="784"/>
      <c r="AU27" s="774"/>
      <c r="AV27" s="775"/>
      <c r="AW27" s="775"/>
      <c r="AX27" s="775"/>
      <c r="AY27" s="784"/>
      <c r="AZ27" s="774"/>
      <c r="BA27" s="775"/>
      <c r="BB27" s="775"/>
      <c r="BC27" s="775"/>
      <c r="BD27" s="784"/>
      <c r="BE27" s="774"/>
      <c r="BF27" s="775"/>
      <c r="BG27" s="775"/>
      <c r="BH27" s="775"/>
      <c r="BI27" s="776"/>
      <c r="BJ27" s="252"/>
      <c r="BK27" s="252"/>
      <c r="BL27" s="252"/>
      <c r="BM27" s="252"/>
      <c r="BN27" s="252"/>
      <c r="BO27" s="265"/>
      <c r="BP27" s="265"/>
      <c r="BQ27" s="262">
        <v>21</v>
      </c>
      <c r="BR27" s="263"/>
      <c r="BS27" s="835" t="s">
        <v>610</v>
      </c>
      <c r="BT27" s="836"/>
      <c r="BU27" s="836"/>
      <c r="BV27" s="836"/>
      <c r="BW27" s="836"/>
      <c r="BX27" s="836"/>
      <c r="BY27" s="836"/>
      <c r="BZ27" s="836"/>
      <c r="CA27" s="836"/>
      <c r="CB27" s="836"/>
      <c r="CC27" s="836"/>
      <c r="CD27" s="836"/>
      <c r="CE27" s="836"/>
      <c r="CF27" s="836"/>
      <c r="CG27" s="837"/>
      <c r="CH27" s="813">
        <v>8</v>
      </c>
      <c r="CI27" s="814"/>
      <c r="CJ27" s="814"/>
      <c r="CK27" s="814"/>
      <c r="CL27" s="815"/>
      <c r="CM27" s="813">
        <v>1857</v>
      </c>
      <c r="CN27" s="814"/>
      <c r="CO27" s="814"/>
      <c r="CP27" s="814"/>
      <c r="CQ27" s="815"/>
      <c r="CR27" s="813">
        <v>530</v>
      </c>
      <c r="CS27" s="814"/>
      <c r="CT27" s="814"/>
      <c r="CU27" s="814"/>
      <c r="CV27" s="815"/>
      <c r="CW27" s="813">
        <v>11</v>
      </c>
      <c r="CX27" s="814"/>
      <c r="CY27" s="814"/>
      <c r="CZ27" s="814"/>
      <c r="DA27" s="815"/>
      <c r="DB27" s="830" t="s">
        <v>511</v>
      </c>
      <c r="DC27" s="831"/>
      <c r="DD27" s="831"/>
      <c r="DE27" s="831"/>
      <c r="DF27" s="832"/>
      <c r="DG27" s="813" t="s">
        <v>511</v>
      </c>
      <c r="DH27" s="814"/>
      <c r="DI27" s="814"/>
      <c r="DJ27" s="814"/>
      <c r="DK27" s="815"/>
      <c r="DL27" s="813" t="s">
        <v>511</v>
      </c>
      <c r="DM27" s="814"/>
      <c r="DN27" s="814"/>
      <c r="DO27" s="814"/>
      <c r="DP27" s="815"/>
      <c r="DQ27" s="813" t="s">
        <v>511</v>
      </c>
      <c r="DR27" s="814"/>
      <c r="DS27" s="814"/>
      <c r="DT27" s="814"/>
      <c r="DU27" s="815"/>
      <c r="DV27" s="385"/>
      <c r="DW27" s="386"/>
      <c r="DX27" s="386"/>
      <c r="DY27" s="386"/>
      <c r="DZ27" s="387"/>
      <c r="EA27" s="246"/>
    </row>
    <row r="28" spans="1:131" s="247" customFormat="1" ht="26.25" customHeight="1" thickTop="1" x14ac:dyDescent="0.2">
      <c r="A28" s="266">
        <v>1</v>
      </c>
      <c r="B28" s="887" t="s">
        <v>577</v>
      </c>
      <c r="C28" s="888"/>
      <c r="D28" s="888"/>
      <c r="E28" s="888"/>
      <c r="F28" s="888"/>
      <c r="G28" s="888"/>
      <c r="H28" s="888"/>
      <c r="I28" s="888"/>
      <c r="J28" s="888"/>
      <c r="K28" s="888"/>
      <c r="L28" s="888"/>
      <c r="M28" s="888"/>
      <c r="N28" s="888"/>
      <c r="O28" s="888"/>
      <c r="P28" s="889"/>
      <c r="Q28" s="890">
        <v>159045</v>
      </c>
      <c r="R28" s="891"/>
      <c r="S28" s="891"/>
      <c r="T28" s="891"/>
      <c r="U28" s="892"/>
      <c r="V28" s="767">
        <v>158467</v>
      </c>
      <c r="W28" s="891"/>
      <c r="X28" s="891"/>
      <c r="Y28" s="891"/>
      <c r="Z28" s="892"/>
      <c r="AA28" s="767">
        <f>Q28-V28</f>
        <v>578</v>
      </c>
      <c r="AB28" s="891"/>
      <c r="AC28" s="891"/>
      <c r="AD28" s="891"/>
      <c r="AE28" s="893"/>
      <c r="AF28" s="894">
        <v>578</v>
      </c>
      <c r="AG28" s="891"/>
      <c r="AH28" s="891"/>
      <c r="AI28" s="891"/>
      <c r="AJ28" s="893"/>
      <c r="AK28" s="878">
        <v>18170</v>
      </c>
      <c r="AL28" s="879"/>
      <c r="AM28" s="879"/>
      <c r="AN28" s="879"/>
      <c r="AO28" s="880"/>
      <c r="AP28" s="878">
        <v>0</v>
      </c>
      <c r="AQ28" s="879"/>
      <c r="AR28" s="879"/>
      <c r="AS28" s="879"/>
      <c r="AT28" s="880"/>
      <c r="AU28" s="878">
        <v>0</v>
      </c>
      <c r="AV28" s="879"/>
      <c r="AW28" s="879"/>
      <c r="AX28" s="879"/>
      <c r="AY28" s="880"/>
      <c r="AZ28" s="881"/>
      <c r="BA28" s="882"/>
      <c r="BB28" s="882"/>
      <c r="BC28" s="882"/>
      <c r="BD28" s="883"/>
      <c r="BE28" s="884"/>
      <c r="BF28" s="885"/>
      <c r="BG28" s="885"/>
      <c r="BH28" s="885"/>
      <c r="BI28" s="886"/>
      <c r="BJ28" s="252"/>
      <c r="BK28" s="252"/>
      <c r="BL28" s="252"/>
      <c r="BM28" s="252"/>
      <c r="BN28" s="252"/>
      <c r="BO28" s="265"/>
      <c r="BP28" s="265"/>
      <c r="BQ28" s="262">
        <v>22</v>
      </c>
      <c r="BR28" s="263"/>
      <c r="BS28" s="838" t="s">
        <v>611</v>
      </c>
      <c r="BT28" s="839"/>
      <c r="BU28" s="839"/>
      <c r="BV28" s="839"/>
      <c r="BW28" s="839"/>
      <c r="BX28" s="839"/>
      <c r="BY28" s="839"/>
      <c r="BZ28" s="839"/>
      <c r="CA28" s="839"/>
      <c r="CB28" s="839"/>
      <c r="CC28" s="839"/>
      <c r="CD28" s="839"/>
      <c r="CE28" s="839"/>
      <c r="CF28" s="839"/>
      <c r="CG28" s="840"/>
      <c r="CH28" s="813">
        <v>8</v>
      </c>
      <c r="CI28" s="814"/>
      <c r="CJ28" s="814"/>
      <c r="CK28" s="814"/>
      <c r="CL28" s="815"/>
      <c r="CM28" s="813">
        <v>125</v>
      </c>
      <c r="CN28" s="814"/>
      <c r="CO28" s="814"/>
      <c r="CP28" s="814"/>
      <c r="CQ28" s="815"/>
      <c r="CR28" s="813">
        <v>23</v>
      </c>
      <c r="CS28" s="814"/>
      <c r="CT28" s="814"/>
      <c r="CU28" s="814"/>
      <c r="CV28" s="815"/>
      <c r="CW28" s="813" t="s">
        <v>511</v>
      </c>
      <c r="CX28" s="814"/>
      <c r="CY28" s="814"/>
      <c r="CZ28" s="814"/>
      <c r="DA28" s="815"/>
      <c r="DB28" s="830" t="s">
        <v>511</v>
      </c>
      <c r="DC28" s="831"/>
      <c r="DD28" s="831"/>
      <c r="DE28" s="831"/>
      <c r="DF28" s="832"/>
      <c r="DG28" s="813" t="s">
        <v>511</v>
      </c>
      <c r="DH28" s="814"/>
      <c r="DI28" s="814"/>
      <c r="DJ28" s="814"/>
      <c r="DK28" s="815"/>
      <c r="DL28" s="813" t="s">
        <v>511</v>
      </c>
      <c r="DM28" s="814"/>
      <c r="DN28" s="814"/>
      <c r="DO28" s="814"/>
      <c r="DP28" s="815"/>
      <c r="DQ28" s="813" t="s">
        <v>511</v>
      </c>
      <c r="DR28" s="814"/>
      <c r="DS28" s="814"/>
      <c r="DT28" s="814"/>
      <c r="DU28" s="815"/>
      <c r="DV28" s="385"/>
      <c r="DW28" s="386"/>
      <c r="DX28" s="386"/>
      <c r="DY28" s="386"/>
      <c r="DZ28" s="387"/>
      <c r="EA28" s="246"/>
    </row>
    <row r="29" spans="1:131" s="247" customFormat="1" ht="26.25" customHeight="1" x14ac:dyDescent="0.2">
      <c r="A29" s="266">
        <v>2</v>
      </c>
      <c r="B29" s="895" t="s">
        <v>405</v>
      </c>
      <c r="C29" s="896"/>
      <c r="D29" s="896"/>
      <c r="E29" s="896"/>
      <c r="F29" s="896"/>
      <c r="G29" s="896"/>
      <c r="H29" s="896"/>
      <c r="I29" s="896"/>
      <c r="J29" s="896"/>
      <c r="K29" s="896"/>
      <c r="L29" s="896"/>
      <c r="M29" s="896"/>
      <c r="N29" s="896"/>
      <c r="O29" s="896"/>
      <c r="P29" s="897"/>
      <c r="Q29" s="898">
        <v>137903</v>
      </c>
      <c r="R29" s="825"/>
      <c r="S29" s="825"/>
      <c r="T29" s="825"/>
      <c r="U29" s="899"/>
      <c r="V29" s="824">
        <v>135827</v>
      </c>
      <c r="W29" s="825"/>
      <c r="X29" s="825"/>
      <c r="Y29" s="825"/>
      <c r="Z29" s="899"/>
      <c r="AA29" s="824">
        <f t="shared" ref="AA29:AA43" si="1">Q29-V29</f>
        <v>2076</v>
      </c>
      <c r="AB29" s="825"/>
      <c r="AC29" s="825"/>
      <c r="AD29" s="825"/>
      <c r="AE29" s="826"/>
      <c r="AF29" s="827">
        <v>2076</v>
      </c>
      <c r="AG29" s="825"/>
      <c r="AH29" s="825"/>
      <c r="AI29" s="825"/>
      <c r="AJ29" s="826"/>
      <c r="AK29" s="903">
        <v>21293</v>
      </c>
      <c r="AL29" s="904"/>
      <c r="AM29" s="904"/>
      <c r="AN29" s="904"/>
      <c r="AO29" s="905"/>
      <c r="AP29" s="903">
        <v>0</v>
      </c>
      <c r="AQ29" s="904"/>
      <c r="AR29" s="904"/>
      <c r="AS29" s="904"/>
      <c r="AT29" s="905"/>
      <c r="AU29" s="903">
        <v>0</v>
      </c>
      <c r="AV29" s="904"/>
      <c r="AW29" s="904"/>
      <c r="AX29" s="904"/>
      <c r="AY29" s="905"/>
      <c r="AZ29" s="906"/>
      <c r="BA29" s="907"/>
      <c r="BB29" s="907"/>
      <c r="BC29" s="907"/>
      <c r="BD29" s="908"/>
      <c r="BE29" s="900"/>
      <c r="BF29" s="901"/>
      <c r="BG29" s="901"/>
      <c r="BH29" s="901"/>
      <c r="BI29" s="902"/>
      <c r="BJ29" s="252"/>
      <c r="BK29" s="252"/>
      <c r="BL29" s="252"/>
      <c r="BM29" s="252"/>
      <c r="BN29" s="252"/>
      <c r="BO29" s="265"/>
      <c r="BP29" s="265"/>
      <c r="BQ29" s="262">
        <v>23</v>
      </c>
      <c r="BR29" s="263"/>
      <c r="BS29" s="835" t="s">
        <v>612</v>
      </c>
      <c r="BT29" s="836"/>
      <c r="BU29" s="836"/>
      <c r="BV29" s="836"/>
      <c r="BW29" s="836"/>
      <c r="BX29" s="836"/>
      <c r="BY29" s="836"/>
      <c r="BZ29" s="836"/>
      <c r="CA29" s="836"/>
      <c r="CB29" s="836"/>
      <c r="CC29" s="836"/>
      <c r="CD29" s="836"/>
      <c r="CE29" s="836"/>
      <c r="CF29" s="836"/>
      <c r="CG29" s="837"/>
      <c r="CH29" s="813">
        <v>163</v>
      </c>
      <c r="CI29" s="814"/>
      <c r="CJ29" s="814"/>
      <c r="CK29" s="814"/>
      <c r="CL29" s="815"/>
      <c r="CM29" s="813">
        <v>455</v>
      </c>
      <c r="CN29" s="814"/>
      <c r="CO29" s="814"/>
      <c r="CP29" s="814"/>
      <c r="CQ29" s="815"/>
      <c r="CR29" s="813">
        <v>500</v>
      </c>
      <c r="CS29" s="814"/>
      <c r="CT29" s="814"/>
      <c r="CU29" s="814"/>
      <c r="CV29" s="815"/>
      <c r="CW29" s="813">
        <v>17</v>
      </c>
      <c r="CX29" s="814"/>
      <c r="CY29" s="814"/>
      <c r="CZ29" s="814"/>
      <c r="DA29" s="815"/>
      <c r="DB29" s="830">
        <v>2900</v>
      </c>
      <c r="DC29" s="831"/>
      <c r="DD29" s="831"/>
      <c r="DE29" s="831"/>
      <c r="DF29" s="832"/>
      <c r="DG29" s="813" t="s">
        <v>511</v>
      </c>
      <c r="DH29" s="814"/>
      <c r="DI29" s="814"/>
      <c r="DJ29" s="814"/>
      <c r="DK29" s="815"/>
      <c r="DL29" s="813" t="s">
        <v>511</v>
      </c>
      <c r="DM29" s="814"/>
      <c r="DN29" s="814"/>
      <c r="DO29" s="814"/>
      <c r="DP29" s="815"/>
      <c r="DQ29" s="813" t="s">
        <v>511</v>
      </c>
      <c r="DR29" s="814"/>
      <c r="DS29" s="814"/>
      <c r="DT29" s="814"/>
      <c r="DU29" s="815"/>
      <c r="DV29" s="816"/>
      <c r="DW29" s="817"/>
      <c r="DX29" s="817"/>
      <c r="DY29" s="817"/>
      <c r="DZ29" s="818"/>
      <c r="EA29" s="246"/>
    </row>
    <row r="30" spans="1:131" s="247" customFormat="1" ht="26.25" customHeight="1" x14ac:dyDescent="0.2">
      <c r="A30" s="266">
        <v>3</v>
      </c>
      <c r="B30" s="895" t="s">
        <v>578</v>
      </c>
      <c r="C30" s="896"/>
      <c r="D30" s="896"/>
      <c r="E30" s="896"/>
      <c r="F30" s="896"/>
      <c r="G30" s="896"/>
      <c r="H30" s="896"/>
      <c r="I30" s="896"/>
      <c r="J30" s="896"/>
      <c r="K30" s="896"/>
      <c r="L30" s="896"/>
      <c r="M30" s="896"/>
      <c r="N30" s="896"/>
      <c r="O30" s="896"/>
      <c r="P30" s="897"/>
      <c r="Q30" s="898">
        <v>342</v>
      </c>
      <c r="R30" s="825"/>
      <c r="S30" s="825"/>
      <c r="T30" s="825"/>
      <c r="U30" s="899"/>
      <c r="V30" s="824">
        <v>277</v>
      </c>
      <c r="W30" s="825"/>
      <c r="X30" s="825"/>
      <c r="Y30" s="825"/>
      <c r="Z30" s="899"/>
      <c r="AA30" s="824">
        <v>64</v>
      </c>
      <c r="AB30" s="825"/>
      <c r="AC30" s="825"/>
      <c r="AD30" s="825"/>
      <c r="AE30" s="826"/>
      <c r="AF30" s="827">
        <v>64</v>
      </c>
      <c r="AG30" s="825"/>
      <c r="AH30" s="825"/>
      <c r="AI30" s="825"/>
      <c r="AJ30" s="826"/>
      <c r="AK30" s="912">
        <v>84</v>
      </c>
      <c r="AL30" s="904"/>
      <c r="AM30" s="904"/>
      <c r="AN30" s="904"/>
      <c r="AO30" s="905"/>
      <c r="AP30" s="903">
        <v>0</v>
      </c>
      <c r="AQ30" s="904"/>
      <c r="AR30" s="904"/>
      <c r="AS30" s="904"/>
      <c r="AT30" s="905"/>
      <c r="AU30" s="903">
        <v>0</v>
      </c>
      <c r="AV30" s="904"/>
      <c r="AW30" s="904"/>
      <c r="AX30" s="904"/>
      <c r="AY30" s="905"/>
      <c r="AZ30" s="906"/>
      <c r="BA30" s="907"/>
      <c r="BB30" s="907"/>
      <c r="BC30" s="907"/>
      <c r="BD30" s="908"/>
      <c r="BE30" s="900"/>
      <c r="BF30" s="901"/>
      <c r="BG30" s="901"/>
      <c r="BH30" s="901"/>
      <c r="BI30" s="902"/>
      <c r="BJ30" s="252"/>
      <c r="BK30" s="252"/>
      <c r="BL30" s="252"/>
      <c r="BM30" s="252"/>
      <c r="BN30" s="252"/>
      <c r="BO30" s="265"/>
      <c r="BP30" s="265"/>
      <c r="BQ30" s="262">
        <v>24</v>
      </c>
      <c r="BR30" s="263"/>
      <c r="BS30" s="835" t="s">
        <v>613</v>
      </c>
      <c r="BT30" s="836"/>
      <c r="BU30" s="836"/>
      <c r="BV30" s="836"/>
      <c r="BW30" s="836"/>
      <c r="BX30" s="836"/>
      <c r="BY30" s="836"/>
      <c r="BZ30" s="836"/>
      <c r="CA30" s="836"/>
      <c r="CB30" s="836"/>
      <c r="CC30" s="836"/>
      <c r="CD30" s="836"/>
      <c r="CE30" s="836"/>
      <c r="CF30" s="836"/>
      <c r="CG30" s="837"/>
      <c r="CH30" s="813">
        <v>1209</v>
      </c>
      <c r="CI30" s="814"/>
      <c r="CJ30" s="814"/>
      <c r="CK30" s="814"/>
      <c r="CL30" s="815"/>
      <c r="CM30" s="813">
        <v>28054</v>
      </c>
      <c r="CN30" s="814"/>
      <c r="CO30" s="814"/>
      <c r="CP30" s="814"/>
      <c r="CQ30" s="815"/>
      <c r="CR30" s="813">
        <v>14084</v>
      </c>
      <c r="CS30" s="814"/>
      <c r="CT30" s="814"/>
      <c r="CU30" s="814"/>
      <c r="CV30" s="815"/>
      <c r="CW30" s="813">
        <v>33</v>
      </c>
      <c r="CX30" s="814"/>
      <c r="CY30" s="814"/>
      <c r="CZ30" s="814"/>
      <c r="DA30" s="815"/>
      <c r="DB30" s="830">
        <v>381</v>
      </c>
      <c r="DC30" s="831"/>
      <c r="DD30" s="831"/>
      <c r="DE30" s="831"/>
      <c r="DF30" s="832"/>
      <c r="DG30" s="813" t="s">
        <v>511</v>
      </c>
      <c r="DH30" s="814"/>
      <c r="DI30" s="814"/>
      <c r="DJ30" s="814"/>
      <c r="DK30" s="815"/>
      <c r="DL30" s="813" t="s">
        <v>511</v>
      </c>
      <c r="DM30" s="814"/>
      <c r="DN30" s="814"/>
      <c r="DO30" s="814"/>
      <c r="DP30" s="815"/>
      <c r="DQ30" s="813" t="s">
        <v>511</v>
      </c>
      <c r="DR30" s="814"/>
      <c r="DS30" s="814"/>
      <c r="DT30" s="814"/>
      <c r="DU30" s="815"/>
      <c r="DV30" s="385"/>
      <c r="DW30" s="386"/>
      <c r="DX30" s="386"/>
      <c r="DY30" s="386"/>
      <c r="DZ30" s="387"/>
      <c r="EA30" s="246"/>
    </row>
    <row r="31" spans="1:131" s="247" customFormat="1" ht="26.25" customHeight="1" x14ac:dyDescent="0.2">
      <c r="A31" s="266">
        <v>4</v>
      </c>
      <c r="B31" s="895" t="s">
        <v>406</v>
      </c>
      <c r="C31" s="896"/>
      <c r="D31" s="896"/>
      <c r="E31" s="896"/>
      <c r="F31" s="896"/>
      <c r="G31" s="896"/>
      <c r="H31" s="896"/>
      <c r="I31" s="896"/>
      <c r="J31" s="896"/>
      <c r="K31" s="896"/>
      <c r="L31" s="896"/>
      <c r="M31" s="896"/>
      <c r="N31" s="896"/>
      <c r="O31" s="896"/>
      <c r="P31" s="897"/>
      <c r="Q31" s="898">
        <v>975</v>
      </c>
      <c r="R31" s="825"/>
      <c r="S31" s="825"/>
      <c r="T31" s="825"/>
      <c r="U31" s="899"/>
      <c r="V31" s="824">
        <v>967</v>
      </c>
      <c r="W31" s="825"/>
      <c r="X31" s="825"/>
      <c r="Y31" s="825"/>
      <c r="Z31" s="899"/>
      <c r="AA31" s="824">
        <f t="shared" si="1"/>
        <v>8</v>
      </c>
      <c r="AB31" s="825"/>
      <c r="AC31" s="825"/>
      <c r="AD31" s="825"/>
      <c r="AE31" s="826"/>
      <c r="AF31" s="827">
        <v>8</v>
      </c>
      <c r="AG31" s="825"/>
      <c r="AH31" s="825"/>
      <c r="AI31" s="825"/>
      <c r="AJ31" s="826"/>
      <c r="AK31" s="912">
        <v>0</v>
      </c>
      <c r="AL31" s="904"/>
      <c r="AM31" s="904"/>
      <c r="AN31" s="904"/>
      <c r="AO31" s="905"/>
      <c r="AP31" s="903">
        <v>0</v>
      </c>
      <c r="AQ31" s="904"/>
      <c r="AR31" s="904"/>
      <c r="AS31" s="904"/>
      <c r="AT31" s="905"/>
      <c r="AU31" s="903">
        <v>0</v>
      </c>
      <c r="AV31" s="904"/>
      <c r="AW31" s="904"/>
      <c r="AX31" s="904"/>
      <c r="AY31" s="905"/>
      <c r="AZ31" s="906"/>
      <c r="BA31" s="907"/>
      <c r="BB31" s="907"/>
      <c r="BC31" s="907"/>
      <c r="BD31" s="908"/>
      <c r="BE31" s="909" t="s">
        <v>579</v>
      </c>
      <c r="BF31" s="910"/>
      <c r="BG31" s="910"/>
      <c r="BH31" s="910"/>
      <c r="BI31" s="911"/>
      <c r="BJ31" s="252"/>
      <c r="BK31" s="252"/>
      <c r="BL31" s="252"/>
      <c r="BM31" s="252"/>
      <c r="BN31" s="252"/>
      <c r="BO31" s="265"/>
      <c r="BP31" s="265"/>
      <c r="BQ31" s="262">
        <v>25</v>
      </c>
      <c r="BR31" s="263"/>
      <c r="BS31" s="835" t="s">
        <v>614</v>
      </c>
      <c r="BT31" s="836"/>
      <c r="BU31" s="836"/>
      <c r="BV31" s="836"/>
      <c r="BW31" s="836"/>
      <c r="BX31" s="836"/>
      <c r="BY31" s="836"/>
      <c r="BZ31" s="836"/>
      <c r="CA31" s="836"/>
      <c r="CB31" s="836"/>
      <c r="CC31" s="836"/>
      <c r="CD31" s="836"/>
      <c r="CE31" s="836"/>
      <c r="CF31" s="836"/>
      <c r="CG31" s="837"/>
      <c r="CH31" s="813">
        <v>73</v>
      </c>
      <c r="CI31" s="814"/>
      <c r="CJ31" s="814"/>
      <c r="CK31" s="814"/>
      <c r="CL31" s="815"/>
      <c r="CM31" s="813">
        <v>400</v>
      </c>
      <c r="CN31" s="814"/>
      <c r="CO31" s="814"/>
      <c r="CP31" s="814"/>
      <c r="CQ31" s="815"/>
      <c r="CR31" s="813">
        <v>1720</v>
      </c>
      <c r="CS31" s="814"/>
      <c r="CT31" s="814"/>
      <c r="CU31" s="814"/>
      <c r="CV31" s="815"/>
      <c r="CW31" s="813" t="s">
        <v>511</v>
      </c>
      <c r="CX31" s="814"/>
      <c r="CY31" s="814"/>
      <c r="CZ31" s="814"/>
      <c r="DA31" s="815"/>
      <c r="DB31" s="830" t="s">
        <v>511</v>
      </c>
      <c r="DC31" s="831"/>
      <c r="DD31" s="831"/>
      <c r="DE31" s="831"/>
      <c r="DF31" s="832"/>
      <c r="DG31" s="813" t="s">
        <v>511</v>
      </c>
      <c r="DH31" s="814"/>
      <c r="DI31" s="814"/>
      <c r="DJ31" s="814"/>
      <c r="DK31" s="815"/>
      <c r="DL31" s="813" t="s">
        <v>511</v>
      </c>
      <c r="DM31" s="814"/>
      <c r="DN31" s="814"/>
      <c r="DO31" s="814"/>
      <c r="DP31" s="815"/>
      <c r="DQ31" s="813" t="s">
        <v>511</v>
      </c>
      <c r="DR31" s="814"/>
      <c r="DS31" s="814"/>
      <c r="DT31" s="814"/>
      <c r="DU31" s="815"/>
      <c r="DV31" s="816"/>
      <c r="DW31" s="817"/>
      <c r="DX31" s="817"/>
      <c r="DY31" s="817"/>
      <c r="DZ31" s="818"/>
      <c r="EA31" s="246"/>
    </row>
    <row r="32" spans="1:131" s="247" customFormat="1" ht="26.25" customHeight="1" x14ac:dyDescent="0.2">
      <c r="A32" s="266">
        <v>5</v>
      </c>
      <c r="B32" s="895" t="s">
        <v>407</v>
      </c>
      <c r="C32" s="896"/>
      <c r="D32" s="896"/>
      <c r="E32" s="896"/>
      <c r="F32" s="896"/>
      <c r="G32" s="896"/>
      <c r="H32" s="896"/>
      <c r="I32" s="896"/>
      <c r="J32" s="896"/>
      <c r="K32" s="896"/>
      <c r="L32" s="896"/>
      <c r="M32" s="896"/>
      <c r="N32" s="896"/>
      <c r="O32" s="896"/>
      <c r="P32" s="897"/>
      <c r="Q32" s="898">
        <v>37923</v>
      </c>
      <c r="R32" s="825"/>
      <c r="S32" s="825"/>
      <c r="T32" s="825"/>
      <c r="U32" s="899"/>
      <c r="V32" s="824">
        <v>37770</v>
      </c>
      <c r="W32" s="825"/>
      <c r="X32" s="825"/>
      <c r="Y32" s="825"/>
      <c r="Z32" s="899"/>
      <c r="AA32" s="824">
        <f t="shared" si="1"/>
        <v>153</v>
      </c>
      <c r="AB32" s="825"/>
      <c r="AC32" s="825"/>
      <c r="AD32" s="825"/>
      <c r="AE32" s="826"/>
      <c r="AF32" s="827">
        <v>0</v>
      </c>
      <c r="AG32" s="825"/>
      <c r="AH32" s="825"/>
      <c r="AI32" s="825"/>
      <c r="AJ32" s="826"/>
      <c r="AK32" s="912">
        <v>20295</v>
      </c>
      <c r="AL32" s="904"/>
      <c r="AM32" s="904"/>
      <c r="AN32" s="904"/>
      <c r="AO32" s="905"/>
      <c r="AP32" s="903">
        <v>0</v>
      </c>
      <c r="AQ32" s="904"/>
      <c r="AR32" s="904"/>
      <c r="AS32" s="904"/>
      <c r="AT32" s="905"/>
      <c r="AU32" s="903">
        <v>0</v>
      </c>
      <c r="AV32" s="904"/>
      <c r="AW32" s="904"/>
      <c r="AX32" s="904"/>
      <c r="AY32" s="905"/>
      <c r="AZ32" s="906"/>
      <c r="BA32" s="907"/>
      <c r="BB32" s="907"/>
      <c r="BC32" s="907"/>
      <c r="BD32" s="908"/>
      <c r="BE32" s="900"/>
      <c r="BF32" s="901"/>
      <c r="BG32" s="901"/>
      <c r="BH32" s="901"/>
      <c r="BI32" s="902"/>
      <c r="BJ32" s="252"/>
      <c r="BK32" s="252"/>
      <c r="BL32" s="252"/>
      <c r="BM32" s="252"/>
      <c r="BN32" s="252"/>
      <c r="BO32" s="265"/>
      <c r="BP32" s="265"/>
      <c r="BQ32" s="262">
        <v>26</v>
      </c>
      <c r="BR32" s="263"/>
      <c r="BS32" s="835" t="s">
        <v>615</v>
      </c>
      <c r="BT32" s="836"/>
      <c r="BU32" s="836"/>
      <c r="BV32" s="836"/>
      <c r="BW32" s="836"/>
      <c r="BX32" s="836"/>
      <c r="BY32" s="836"/>
      <c r="BZ32" s="836"/>
      <c r="CA32" s="836"/>
      <c r="CB32" s="836"/>
      <c r="CC32" s="836"/>
      <c r="CD32" s="836"/>
      <c r="CE32" s="836"/>
      <c r="CF32" s="836"/>
      <c r="CG32" s="837"/>
      <c r="CH32" s="813">
        <v>-7</v>
      </c>
      <c r="CI32" s="814"/>
      <c r="CJ32" s="814"/>
      <c r="CK32" s="814"/>
      <c r="CL32" s="815"/>
      <c r="CM32" s="813">
        <v>-44</v>
      </c>
      <c r="CN32" s="814"/>
      <c r="CO32" s="814"/>
      <c r="CP32" s="814"/>
      <c r="CQ32" s="815"/>
      <c r="CR32" s="813">
        <v>18</v>
      </c>
      <c r="CS32" s="814"/>
      <c r="CT32" s="814"/>
      <c r="CU32" s="814"/>
      <c r="CV32" s="815"/>
      <c r="CW32" s="813" t="s">
        <v>511</v>
      </c>
      <c r="CX32" s="814"/>
      <c r="CY32" s="814"/>
      <c r="CZ32" s="814"/>
      <c r="DA32" s="815"/>
      <c r="DB32" s="830" t="s">
        <v>511</v>
      </c>
      <c r="DC32" s="831"/>
      <c r="DD32" s="831"/>
      <c r="DE32" s="831"/>
      <c r="DF32" s="832"/>
      <c r="DG32" s="813" t="s">
        <v>511</v>
      </c>
      <c r="DH32" s="814"/>
      <c r="DI32" s="814"/>
      <c r="DJ32" s="814"/>
      <c r="DK32" s="815"/>
      <c r="DL32" s="813" t="s">
        <v>511</v>
      </c>
      <c r="DM32" s="814"/>
      <c r="DN32" s="814"/>
      <c r="DO32" s="814"/>
      <c r="DP32" s="815"/>
      <c r="DQ32" s="813" t="s">
        <v>511</v>
      </c>
      <c r="DR32" s="814"/>
      <c r="DS32" s="814"/>
      <c r="DT32" s="814"/>
      <c r="DU32" s="815"/>
      <c r="DV32" s="816"/>
      <c r="DW32" s="817"/>
      <c r="DX32" s="817"/>
      <c r="DY32" s="817"/>
      <c r="DZ32" s="818"/>
      <c r="EA32" s="246"/>
    </row>
    <row r="33" spans="1:131" s="247" customFormat="1" ht="26.25" customHeight="1" x14ac:dyDescent="0.2">
      <c r="A33" s="266">
        <v>6</v>
      </c>
      <c r="B33" s="895" t="s">
        <v>580</v>
      </c>
      <c r="C33" s="896"/>
      <c r="D33" s="896"/>
      <c r="E33" s="896"/>
      <c r="F33" s="896"/>
      <c r="G33" s="896"/>
      <c r="H33" s="896"/>
      <c r="I33" s="896"/>
      <c r="J33" s="896"/>
      <c r="K33" s="896"/>
      <c r="L33" s="896"/>
      <c r="M33" s="896"/>
      <c r="N33" s="896"/>
      <c r="O33" s="896"/>
      <c r="P33" s="897"/>
      <c r="Q33" s="898">
        <v>34474</v>
      </c>
      <c r="R33" s="825"/>
      <c r="S33" s="825"/>
      <c r="T33" s="825"/>
      <c r="U33" s="899"/>
      <c r="V33" s="824">
        <v>33524</v>
      </c>
      <c r="W33" s="825"/>
      <c r="X33" s="825"/>
      <c r="Y33" s="825"/>
      <c r="Z33" s="899"/>
      <c r="AA33" s="824">
        <f t="shared" ref="AA33:AA34" si="2">Q33-V33</f>
        <v>950</v>
      </c>
      <c r="AB33" s="825"/>
      <c r="AC33" s="825"/>
      <c r="AD33" s="825"/>
      <c r="AE33" s="826"/>
      <c r="AF33" s="827">
        <v>26888</v>
      </c>
      <c r="AG33" s="825"/>
      <c r="AH33" s="825"/>
      <c r="AI33" s="825"/>
      <c r="AJ33" s="826"/>
      <c r="AK33" s="912">
        <v>7514</v>
      </c>
      <c r="AL33" s="904"/>
      <c r="AM33" s="904"/>
      <c r="AN33" s="904"/>
      <c r="AO33" s="905"/>
      <c r="AP33" s="903">
        <v>141496</v>
      </c>
      <c r="AQ33" s="904"/>
      <c r="AR33" s="904"/>
      <c r="AS33" s="904"/>
      <c r="AT33" s="905"/>
      <c r="AU33" s="903">
        <v>46128</v>
      </c>
      <c r="AV33" s="904"/>
      <c r="AW33" s="904"/>
      <c r="AX33" s="904"/>
      <c r="AY33" s="905"/>
      <c r="AZ33" s="906"/>
      <c r="BA33" s="907"/>
      <c r="BB33" s="907"/>
      <c r="BC33" s="907"/>
      <c r="BD33" s="908"/>
      <c r="BE33" s="909" t="s">
        <v>409</v>
      </c>
      <c r="BF33" s="910"/>
      <c r="BG33" s="910"/>
      <c r="BH33" s="910"/>
      <c r="BI33" s="911"/>
      <c r="BJ33" s="252"/>
      <c r="BK33" s="252"/>
      <c r="BL33" s="252"/>
      <c r="BM33" s="252"/>
      <c r="BN33" s="252"/>
      <c r="BO33" s="265"/>
      <c r="BP33" s="265"/>
      <c r="BQ33" s="262">
        <v>27</v>
      </c>
      <c r="BR33" s="263"/>
      <c r="BS33" s="835" t="s">
        <v>616</v>
      </c>
      <c r="BT33" s="836"/>
      <c r="BU33" s="836"/>
      <c r="BV33" s="836"/>
      <c r="BW33" s="836"/>
      <c r="BX33" s="836"/>
      <c r="BY33" s="836"/>
      <c r="BZ33" s="836"/>
      <c r="CA33" s="836"/>
      <c r="CB33" s="836"/>
      <c r="CC33" s="836"/>
      <c r="CD33" s="836"/>
      <c r="CE33" s="836"/>
      <c r="CF33" s="836"/>
      <c r="CG33" s="837"/>
      <c r="CH33" s="813">
        <v>789</v>
      </c>
      <c r="CI33" s="814"/>
      <c r="CJ33" s="814"/>
      <c r="CK33" s="814"/>
      <c r="CL33" s="815"/>
      <c r="CM33" s="813">
        <v>4476</v>
      </c>
      <c r="CN33" s="814"/>
      <c r="CO33" s="814"/>
      <c r="CP33" s="814"/>
      <c r="CQ33" s="815"/>
      <c r="CR33" s="813">
        <v>450</v>
      </c>
      <c r="CS33" s="814"/>
      <c r="CT33" s="814"/>
      <c r="CU33" s="814"/>
      <c r="CV33" s="815"/>
      <c r="CW33" s="813" t="s">
        <v>511</v>
      </c>
      <c r="CX33" s="814"/>
      <c r="CY33" s="814"/>
      <c r="CZ33" s="814"/>
      <c r="DA33" s="815"/>
      <c r="DB33" s="916">
        <v>10677</v>
      </c>
      <c r="DC33" s="917"/>
      <c r="DD33" s="917"/>
      <c r="DE33" s="917"/>
      <c r="DF33" s="918"/>
      <c r="DG33" s="813" t="s">
        <v>511</v>
      </c>
      <c r="DH33" s="814"/>
      <c r="DI33" s="814"/>
      <c r="DJ33" s="814"/>
      <c r="DK33" s="815"/>
      <c r="DL33" s="813" t="s">
        <v>511</v>
      </c>
      <c r="DM33" s="814"/>
      <c r="DN33" s="814"/>
      <c r="DO33" s="814"/>
      <c r="DP33" s="815"/>
      <c r="DQ33" s="813" t="s">
        <v>511</v>
      </c>
      <c r="DR33" s="814"/>
      <c r="DS33" s="814"/>
      <c r="DT33" s="814"/>
      <c r="DU33" s="815"/>
      <c r="DV33" s="385"/>
      <c r="DW33" s="386"/>
      <c r="DX33" s="386"/>
      <c r="DY33" s="386"/>
      <c r="DZ33" s="387"/>
      <c r="EA33" s="246"/>
    </row>
    <row r="34" spans="1:131" s="247" customFormat="1" ht="26.25" customHeight="1" x14ac:dyDescent="0.2">
      <c r="A34" s="266">
        <v>7</v>
      </c>
      <c r="B34" s="895" t="s">
        <v>410</v>
      </c>
      <c r="C34" s="896"/>
      <c r="D34" s="896"/>
      <c r="E34" s="896"/>
      <c r="F34" s="896"/>
      <c r="G34" s="896"/>
      <c r="H34" s="896"/>
      <c r="I34" s="896"/>
      <c r="J34" s="896"/>
      <c r="K34" s="896"/>
      <c r="L34" s="896"/>
      <c r="M34" s="896"/>
      <c r="N34" s="896"/>
      <c r="O34" s="896"/>
      <c r="P34" s="897"/>
      <c r="Q34" s="898">
        <v>32827</v>
      </c>
      <c r="R34" s="825"/>
      <c r="S34" s="825"/>
      <c r="T34" s="825"/>
      <c r="U34" s="899"/>
      <c r="V34" s="824">
        <v>24240</v>
      </c>
      <c r="W34" s="825"/>
      <c r="X34" s="825"/>
      <c r="Y34" s="825"/>
      <c r="Z34" s="899"/>
      <c r="AA34" s="824">
        <f t="shared" si="2"/>
        <v>8587</v>
      </c>
      <c r="AB34" s="825"/>
      <c r="AC34" s="825"/>
      <c r="AD34" s="825"/>
      <c r="AE34" s="826"/>
      <c r="AF34" s="827">
        <v>34879</v>
      </c>
      <c r="AG34" s="825"/>
      <c r="AH34" s="825"/>
      <c r="AI34" s="825"/>
      <c r="AJ34" s="826"/>
      <c r="AK34" s="912">
        <v>27569</v>
      </c>
      <c r="AL34" s="904"/>
      <c r="AM34" s="904"/>
      <c r="AN34" s="904"/>
      <c r="AO34" s="905"/>
      <c r="AP34" s="913">
        <v>211936</v>
      </c>
      <c r="AQ34" s="914"/>
      <c r="AR34" s="914"/>
      <c r="AS34" s="914"/>
      <c r="AT34" s="915"/>
      <c r="AU34" s="903">
        <v>44295</v>
      </c>
      <c r="AV34" s="904"/>
      <c r="AW34" s="904"/>
      <c r="AX34" s="904"/>
      <c r="AY34" s="905"/>
      <c r="AZ34" s="906"/>
      <c r="BA34" s="907"/>
      <c r="BB34" s="907"/>
      <c r="BC34" s="907"/>
      <c r="BD34" s="908"/>
      <c r="BE34" s="909" t="s">
        <v>581</v>
      </c>
      <c r="BF34" s="910"/>
      <c r="BG34" s="910"/>
      <c r="BH34" s="910"/>
      <c r="BI34" s="911"/>
      <c r="BJ34" s="252"/>
      <c r="BK34" s="252"/>
      <c r="BL34" s="252"/>
      <c r="BM34" s="252"/>
      <c r="BN34" s="252"/>
      <c r="BO34" s="265"/>
      <c r="BP34" s="265"/>
      <c r="BQ34" s="262">
        <v>28</v>
      </c>
      <c r="BR34" s="263"/>
      <c r="BS34" s="835" t="s">
        <v>617</v>
      </c>
      <c r="BT34" s="836"/>
      <c r="BU34" s="836"/>
      <c r="BV34" s="836"/>
      <c r="BW34" s="836"/>
      <c r="BX34" s="836"/>
      <c r="BY34" s="836"/>
      <c r="BZ34" s="836"/>
      <c r="CA34" s="836"/>
      <c r="CB34" s="836"/>
      <c r="CC34" s="836"/>
      <c r="CD34" s="836"/>
      <c r="CE34" s="836"/>
      <c r="CF34" s="836"/>
      <c r="CG34" s="837"/>
      <c r="CH34" s="813">
        <v>26</v>
      </c>
      <c r="CI34" s="814"/>
      <c r="CJ34" s="814"/>
      <c r="CK34" s="814"/>
      <c r="CL34" s="815"/>
      <c r="CM34" s="813">
        <v>238</v>
      </c>
      <c r="CN34" s="814"/>
      <c r="CO34" s="814"/>
      <c r="CP34" s="814"/>
      <c r="CQ34" s="815"/>
      <c r="CR34" s="813">
        <v>110</v>
      </c>
      <c r="CS34" s="814"/>
      <c r="CT34" s="814"/>
      <c r="CU34" s="814"/>
      <c r="CV34" s="815"/>
      <c r="CW34" s="813" t="s">
        <v>511</v>
      </c>
      <c r="CX34" s="814"/>
      <c r="CY34" s="814"/>
      <c r="CZ34" s="814"/>
      <c r="DA34" s="815"/>
      <c r="DB34" s="830" t="s">
        <v>511</v>
      </c>
      <c r="DC34" s="831"/>
      <c r="DD34" s="831"/>
      <c r="DE34" s="831"/>
      <c r="DF34" s="832"/>
      <c r="DG34" s="813" t="s">
        <v>511</v>
      </c>
      <c r="DH34" s="814"/>
      <c r="DI34" s="814"/>
      <c r="DJ34" s="814"/>
      <c r="DK34" s="815"/>
      <c r="DL34" s="813" t="s">
        <v>511</v>
      </c>
      <c r="DM34" s="814"/>
      <c r="DN34" s="814"/>
      <c r="DO34" s="814"/>
      <c r="DP34" s="815"/>
      <c r="DQ34" s="813" t="s">
        <v>511</v>
      </c>
      <c r="DR34" s="814"/>
      <c r="DS34" s="814"/>
      <c r="DT34" s="814"/>
      <c r="DU34" s="815"/>
      <c r="DV34" s="816"/>
      <c r="DW34" s="817"/>
      <c r="DX34" s="817"/>
      <c r="DY34" s="817"/>
      <c r="DZ34" s="818"/>
      <c r="EA34" s="246"/>
    </row>
    <row r="35" spans="1:131" s="247" customFormat="1" ht="26.25" customHeight="1" x14ac:dyDescent="0.2">
      <c r="A35" s="266">
        <v>8</v>
      </c>
      <c r="B35" s="895" t="s">
        <v>582</v>
      </c>
      <c r="C35" s="896"/>
      <c r="D35" s="896"/>
      <c r="E35" s="896"/>
      <c r="F35" s="896"/>
      <c r="G35" s="896"/>
      <c r="H35" s="896"/>
      <c r="I35" s="896"/>
      <c r="J35" s="896"/>
      <c r="K35" s="896"/>
      <c r="L35" s="896"/>
      <c r="M35" s="896"/>
      <c r="N35" s="896"/>
      <c r="O35" s="896"/>
      <c r="P35" s="897"/>
      <c r="Q35" s="898">
        <v>10561</v>
      </c>
      <c r="R35" s="825"/>
      <c r="S35" s="825"/>
      <c r="T35" s="825"/>
      <c r="U35" s="899"/>
      <c r="V35" s="824">
        <v>10587</v>
      </c>
      <c r="W35" s="825"/>
      <c r="X35" s="825"/>
      <c r="Y35" s="825"/>
      <c r="Z35" s="899"/>
      <c r="AA35" s="824">
        <f t="shared" si="1"/>
        <v>-26</v>
      </c>
      <c r="AB35" s="825"/>
      <c r="AC35" s="825"/>
      <c r="AD35" s="825"/>
      <c r="AE35" s="826"/>
      <c r="AF35" s="827">
        <v>-1824</v>
      </c>
      <c r="AG35" s="825"/>
      <c r="AH35" s="825"/>
      <c r="AI35" s="825"/>
      <c r="AJ35" s="826"/>
      <c r="AK35" s="912">
        <v>691</v>
      </c>
      <c r="AL35" s="904"/>
      <c r="AM35" s="904"/>
      <c r="AN35" s="904"/>
      <c r="AO35" s="905"/>
      <c r="AP35" s="903">
        <v>2511</v>
      </c>
      <c r="AQ35" s="904"/>
      <c r="AR35" s="904"/>
      <c r="AS35" s="904"/>
      <c r="AT35" s="905"/>
      <c r="AU35" s="903">
        <v>80</v>
      </c>
      <c r="AV35" s="904"/>
      <c r="AW35" s="904"/>
      <c r="AX35" s="904"/>
      <c r="AY35" s="905"/>
      <c r="AZ35" s="906">
        <v>18.3</v>
      </c>
      <c r="BA35" s="907"/>
      <c r="BB35" s="907"/>
      <c r="BC35" s="907"/>
      <c r="BD35" s="908"/>
      <c r="BE35" s="909" t="s">
        <v>581</v>
      </c>
      <c r="BF35" s="910"/>
      <c r="BG35" s="910"/>
      <c r="BH35" s="910"/>
      <c r="BI35" s="911"/>
      <c r="BJ35" s="252"/>
      <c r="BK35" s="252"/>
      <c r="BL35" s="252"/>
      <c r="BM35" s="252"/>
      <c r="BN35" s="252"/>
      <c r="BO35" s="265"/>
      <c r="BP35" s="265"/>
      <c r="BQ35" s="262">
        <v>29</v>
      </c>
      <c r="BR35" s="263"/>
      <c r="BS35" s="835" t="s">
        <v>618</v>
      </c>
      <c r="BT35" s="836"/>
      <c r="BU35" s="836"/>
      <c r="BV35" s="836"/>
      <c r="BW35" s="836"/>
      <c r="BX35" s="836"/>
      <c r="BY35" s="836"/>
      <c r="BZ35" s="836"/>
      <c r="CA35" s="836"/>
      <c r="CB35" s="836"/>
      <c r="CC35" s="836"/>
      <c r="CD35" s="836"/>
      <c r="CE35" s="836"/>
      <c r="CF35" s="836"/>
      <c r="CG35" s="837"/>
      <c r="CH35" s="813">
        <v>82</v>
      </c>
      <c r="CI35" s="814"/>
      <c r="CJ35" s="814"/>
      <c r="CK35" s="814"/>
      <c r="CL35" s="815"/>
      <c r="CM35" s="813">
        <v>839</v>
      </c>
      <c r="CN35" s="814"/>
      <c r="CO35" s="814"/>
      <c r="CP35" s="814"/>
      <c r="CQ35" s="815"/>
      <c r="CR35" s="813">
        <v>50</v>
      </c>
      <c r="CS35" s="814"/>
      <c r="CT35" s="814"/>
      <c r="CU35" s="814"/>
      <c r="CV35" s="815"/>
      <c r="CW35" s="813" t="s">
        <v>511</v>
      </c>
      <c r="CX35" s="814"/>
      <c r="CY35" s="814"/>
      <c r="CZ35" s="814"/>
      <c r="DA35" s="815"/>
      <c r="DB35" s="830" t="s">
        <v>511</v>
      </c>
      <c r="DC35" s="831"/>
      <c r="DD35" s="831"/>
      <c r="DE35" s="831"/>
      <c r="DF35" s="832"/>
      <c r="DG35" s="813" t="s">
        <v>511</v>
      </c>
      <c r="DH35" s="814"/>
      <c r="DI35" s="814"/>
      <c r="DJ35" s="814"/>
      <c r="DK35" s="815"/>
      <c r="DL35" s="813" t="s">
        <v>511</v>
      </c>
      <c r="DM35" s="814"/>
      <c r="DN35" s="814"/>
      <c r="DO35" s="814"/>
      <c r="DP35" s="815"/>
      <c r="DQ35" s="813" t="s">
        <v>511</v>
      </c>
      <c r="DR35" s="814"/>
      <c r="DS35" s="814"/>
      <c r="DT35" s="814"/>
      <c r="DU35" s="815"/>
      <c r="DV35" s="816"/>
      <c r="DW35" s="817"/>
      <c r="DX35" s="817"/>
      <c r="DY35" s="817"/>
      <c r="DZ35" s="818"/>
      <c r="EA35" s="246"/>
    </row>
    <row r="36" spans="1:131" s="247" customFormat="1" ht="26.25" customHeight="1" x14ac:dyDescent="0.2">
      <c r="A36" s="266">
        <v>9</v>
      </c>
      <c r="B36" s="895" t="s">
        <v>411</v>
      </c>
      <c r="C36" s="896"/>
      <c r="D36" s="896"/>
      <c r="E36" s="896"/>
      <c r="F36" s="896"/>
      <c r="G36" s="896"/>
      <c r="H36" s="896"/>
      <c r="I36" s="896"/>
      <c r="J36" s="896"/>
      <c r="K36" s="896"/>
      <c r="L36" s="896"/>
      <c r="M36" s="896"/>
      <c r="N36" s="896"/>
      <c r="O36" s="896"/>
      <c r="P36" s="897"/>
      <c r="Q36" s="898">
        <v>24638</v>
      </c>
      <c r="R36" s="825"/>
      <c r="S36" s="825"/>
      <c r="T36" s="825"/>
      <c r="U36" s="899"/>
      <c r="V36" s="824">
        <v>22380</v>
      </c>
      <c r="W36" s="825"/>
      <c r="X36" s="825"/>
      <c r="Y36" s="825"/>
      <c r="Z36" s="899"/>
      <c r="AA36" s="824">
        <f t="shared" si="1"/>
        <v>2258</v>
      </c>
      <c r="AB36" s="825"/>
      <c r="AC36" s="825"/>
      <c r="AD36" s="825"/>
      <c r="AE36" s="826"/>
      <c r="AF36" s="827">
        <v>4654</v>
      </c>
      <c r="AG36" s="825"/>
      <c r="AH36" s="825"/>
      <c r="AI36" s="825"/>
      <c r="AJ36" s="826"/>
      <c r="AK36" s="912">
        <v>3961</v>
      </c>
      <c r="AL36" s="904"/>
      <c r="AM36" s="904"/>
      <c r="AN36" s="904"/>
      <c r="AO36" s="905"/>
      <c r="AP36" s="903">
        <v>156666</v>
      </c>
      <c r="AQ36" s="904"/>
      <c r="AR36" s="904"/>
      <c r="AS36" s="904"/>
      <c r="AT36" s="905"/>
      <c r="AU36" s="903">
        <v>49350</v>
      </c>
      <c r="AV36" s="904"/>
      <c r="AW36" s="904"/>
      <c r="AX36" s="904"/>
      <c r="AY36" s="905"/>
      <c r="AZ36" s="906"/>
      <c r="BA36" s="907"/>
      <c r="BB36" s="907"/>
      <c r="BC36" s="907"/>
      <c r="BD36" s="908"/>
      <c r="BE36" s="909" t="s">
        <v>409</v>
      </c>
      <c r="BF36" s="910"/>
      <c r="BG36" s="910"/>
      <c r="BH36" s="910"/>
      <c r="BI36" s="911"/>
      <c r="BJ36" s="252"/>
      <c r="BK36" s="252"/>
      <c r="BL36" s="252"/>
      <c r="BM36" s="252"/>
      <c r="BN36" s="252"/>
      <c r="BO36" s="265"/>
      <c r="BP36" s="265"/>
      <c r="BQ36" s="262">
        <v>30</v>
      </c>
      <c r="BR36" s="263"/>
      <c r="BS36" s="835" t="s">
        <v>619</v>
      </c>
      <c r="BT36" s="836"/>
      <c r="BU36" s="836"/>
      <c r="BV36" s="836"/>
      <c r="BW36" s="836"/>
      <c r="BX36" s="836"/>
      <c r="BY36" s="836"/>
      <c r="BZ36" s="836"/>
      <c r="CA36" s="836"/>
      <c r="CB36" s="836"/>
      <c r="CC36" s="836"/>
      <c r="CD36" s="836"/>
      <c r="CE36" s="836"/>
      <c r="CF36" s="836"/>
      <c r="CG36" s="837"/>
      <c r="CH36" s="813">
        <v>98</v>
      </c>
      <c r="CI36" s="814"/>
      <c r="CJ36" s="814"/>
      <c r="CK36" s="814"/>
      <c r="CL36" s="815"/>
      <c r="CM36" s="813">
        <v>1094</v>
      </c>
      <c r="CN36" s="814"/>
      <c r="CO36" s="814"/>
      <c r="CP36" s="814"/>
      <c r="CQ36" s="815"/>
      <c r="CR36" s="813">
        <v>175</v>
      </c>
      <c r="CS36" s="814"/>
      <c r="CT36" s="814"/>
      <c r="CU36" s="814"/>
      <c r="CV36" s="815"/>
      <c r="CW36" s="813">
        <v>71</v>
      </c>
      <c r="CX36" s="814"/>
      <c r="CY36" s="814"/>
      <c r="CZ36" s="814"/>
      <c r="DA36" s="815"/>
      <c r="DB36" s="830" t="s">
        <v>511</v>
      </c>
      <c r="DC36" s="831"/>
      <c r="DD36" s="831"/>
      <c r="DE36" s="831"/>
      <c r="DF36" s="832"/>
      <c r="DG36" s="813" t="s">
        <v>511</v>
      </c>
      <c r="DH36" s="814"/>
      <c r="DI36" s="814"/>
      <c r="DJ36" s="814"/>
      <c r="DK36" s="815"/>
      <c r="DL36" s="813" t="s">
        <v>511</v>
      </c>
      <c r="DM36" s="814"/>
      <c r="DN36" s="814"/>
      <c r="DO36" s="814"/>
      <c r="DP36" s="815"/>
      <c r="DQ36" s="813" t="s">
        <v>511</v>
      </c>
      <c r="DR36" s="814"/>
      <c r="DS36" s="814"/>
      <c r="DT36" s="814"/>
      <c r="DU36" s="815"/>
      <c r="DV36" s="816"/>
      <c r="DW36" s="817"/>
      <c r="DX36" s="817"/>
      <c r="DY36" s="817"/>
      <c r="DZ36" s="818"/>
      <c r="EA36" s="246"/>
    </row>
    <row r="37" spans="1:131" s="247" customFormat="1" ht="26.25" customHeight="1" x14ac:dyDescent="0.2">
      <c r="A37" s="266">
        <v>10</v>
      </c>
      <c r="B37" s="895" t="s">
        <v>583</v>
      </c>
      <c r="C37" s="896"/>
      <c r="D37" s="896"/>
      <c r="E37" s="896"/>
      <c r="F37" s="896"/>
      <c r="G37" s="896"/>
      <c r="H37" s="896"/>
      <c r="I37" s="896"/>
      <c r="J37" s="896"/>
      <c r="K37" s="896"/>
      <c r="L37" s="896"/>
      <c r="M37" s="896"/>
      <c r="N37" s="896"/>
      <c r="O37" s="896"/>
      <c r="P37" s="897"/>
      <c r="Q37" s="898">
        <v>36382</v>
      </c>
      <c r="R37" s="825"/>
      <c r="S37" s="825"/>
      <c r="T37" s="825"/>
      <c r="U37" s="899"/>
      <c r="V37" s="824">
        <v>33095</v>
      </c>
      <c r="W37" s="825"/>
      <c r="X37" s="825"/>
      <c r="Y37" s="825"/>
      <c r="Z37" s="899"/>
      <c r="AA37" s="824">
        <f t="shared" ref="AA37:AA39" si="3">Q37-V37</f>
        <v>3287</v>
      </c>
      <c r="AB37" s="825"/>
      <c r="AC37" s="825"/>
      <c r="AD37" s="825"/>
      <c r="AE37" s="826"/>
      <c r="AF37" s="827">
        <v>15881</v>
      </c>
      <c r="AG37" s="825"/>
      <c r="AH37" s="825"/>
      <c r="AI37" s="825"/>
      <c r="AJ37" s="826"/>
      <c r="AK37" s="912">
        <v>1141</v>
      </c>
      <c r="AL37" s="904"/>
      <c r="AM37" s="904"/>
      <c r="AN37" s="904"/>
      <c r="AO37" s="905"/>
      <c r="AP37" s="903">
        <v>27444</v>
      </c>
      <c r="AQ37" s="904"/>
      <c r="AR37" s="904"/>
      <c r="AS37" s="904"/>
      <c r="AT37" s="905"/>
      <c r="AU37" s="903">
        <v>55</v>
      </c>
      <c r="AV37" s="904"/>
      <c r="AW37" s="904"/>
      <c r="AX37" s="904"/>
      <c r="AY37" s="905"/>
      <c r="AZ37" s="906"/>
      <c r="BA37" s="907"/>
      <c r="BB37" s="907"/>
      <c r="BC37" s="907"/>
      <c r="BD37" s="908"/>
      <c r="BE37" s="909" t="s">
        <v>409</v>
      </c>
      <c r="BF37" s="910"/>
      <c r="BG37" s="910"/>
      <c r="BH37" s="910"/>
      <c r="BI37" s="911"/>
      <c r="BJ37" s="252"/>
      <c r="BK37" s="252"/>
      <c r="BL37" s="252"/>
      <c r="BM37" s="252"/>
      <c r="BN37" s="252"/>
      <c r="BO37" s="265"/>
      <c r="BP37" s="265"/>
      <c r="BQ37" s="262">
        <v>31</v>
      </c>
      <c r="BR37" s="263"/>
      <c r="BS37" s="835" t="s">
        <v>620</v>
      </c>
      <c r="BT37" s="836"/>
      <c r="BU37" s="836"/>
      <c r="BV37" s="836"/>
      <c r="BW37" s="836"/>
      <c r="BX37" s="836"/>
      <c r="BY37" s="836"/>
      <c r="BZ37" s="836"/>
      <c r="CA37" s="836"/>
      <c r="CB37" s="836"/>
      <c r="CC37" s="836"/>
      <c r="CD37" s="836"/>
      <c r="CE37" s="836"/>
      <c r="CF37" s="836"/>
      <c r="CG37" s="837"/>
      <c r="CH37" s="813">
        <v>-3</v>
      </c>
      <c r="CI37" s="814"/>
      <c r="CJ37" s="814"/>
      <c r="CK37" s="814"/>
      <c r="CL37" s="815"/>
      <c r="CM37" s="813">
        <v>1750</v>
      </c>
      <c r="CN37" s="814"/>
      <c r="CO37" s="814"/>
      <c r="CP37" s="814"/>
      <c r="CQ37" s="815"/>
      <c r="CR37" s="813" t="s">
        <v>511</v>
      </c>
      <c r="CS37" s="814"/>
      <c r="CT37" s="814"/>
      <c r="CU37" s="814"/>
      <c r="CV37" s="815"/>
      <c r="CW37" s="813">
        <v>1059</v>
      </c>
      <c r="CX37" s="814"/>
      <c r="CY37" s="814"/>
      <c r="CZ37" s="814"/>
      <c r="DA37" s="815"/>
      <c r="DB37" s="830" t="s">
        <v>511</v>
      </c>
      <c r="DC37" s="831"/>
      <c r="DD37" s="831"/>
      <c r="DE37" s="831"/>
      <c r="DF37" s="832"/>
      <c r="DG37" s="813" t="s">
        <v>511</v>
      </c>
      <c r="DH37" s="814"/>
      <c r="DI37" s="814"/>
      <c r="DJ37" s="814"/>
      <c r="DK37" s="815"/>
      <c r="DL37" s="813" t="s">
        <v>511</v>
      </c>
      <c r="DM37" s="814"/>
      <c r="DN37" s="814"/>
      <c r="DO37" s="814"/>
      <c r="DP37" s="815"/>
      <c r="DQ37" s="813" t="s">
        <v>511</v>
      </c>
      <c r="DR37" s="814"/>
      <c r="DS37" s="814"/>
      <c r="DT37" s="814"/>
      <c r="DU37" s="815"/>
      <c r="DV37" s="816"/>
      <c r="DW37" s="817"/>
      <c r="DX37" s="817"/>
      <c r="DY37" s="817"/>
      <c r="DZ37" s="818"/>
      <c r="EA37" s="246"/>
    </row>
    <row r="38" spans="1:131" s="247" customFormat="1" ht="26.25" customHeight="1" x14ac:dyDescent="0.2">
      <c r="A38" s="266">
        <v>11</v>
      </c>
      <c r="B38" s="895" t="s">
        <v>584</v>
      </c>
      <c r="C38" s="896"/>
      <c r="D38" s="896"/>
      <c r="E38" s="896"/>
      <c r="F38" s="896"/>
      <c r="G38" s="896"/>
      <c r="H38" s="896"/>
      <c r="I38" s="896"/>
      <c r="J38" s="896"/>
      <c r="K38" s="896"/>
      <c r="L38" s="896"/>
      <c r="M38" s="896"/>
      <c r="N38" s="896"/>
      <c r="O38" s="896"/>
      <c r="P38" s="897"/>
      <c r="Q38" s="898">
        <v>1553</v>
      </c>
      <c r="R38" s="825"/>
      <c r="S38" s="825"/>
      <c r="T38" s="825"/>
      <c r="U38" s="899"/>
      <c r="V38" s="824">
        <v>1150</v>
      </c>
      <c r="W38" s="825"/>
      <c r="X38" s="825"/>
      <c r="Y38" s="825"/>
      <c r="Z38" s="899"/>
      <c r="AA38" s="824">
        <f t="shared" si="3"/>
        <v>403</v>
      </c>
      <c r="AB38" s="825"/>
      <c r="AC38" s="825"/>
      <c r="AD38" s="825"/>
      <c r="AE38" s="826"/>
      <c r="AF38" s="827">
        <v>1894</v>
      </c>
      <c r="AG38" s="825"/>
      <c r="AH38" s="825"/>
      <c r="AI38" s="825"/>
      <c r="AJ38" s="826"/>
      <c r="AK38" s="912">
        <v>2</v>
      </c>
      <c r="AL38" s="904"/>
      <c r="AM38" s="904"/>
      <c r="AN38" s="904"/>
      <c r="AO38" s="905"/>
      <c r="AP38" s="903">
        <v>3393</v>
      </c>
      <c r="AQ38" s="904"/>
      <c r="AR38" s="904"/>
      <c r="AS38" s="904"/>
      <c r="AT38" s="905"/>
      <c r="AU38" s="903">
        <v>0</v>
      </c>
      <c r="AV38" s="904"/>
      <c r="AW38" s="904"/>
      <c r="AX38" s="904"/>
      <c r="AY38" s="905"/>
      <c r="AZ38" s="906"/>
      <c r="BA38" s="907"/>
      <c r="BB38" s="907"/>
      <c r="BC38" s="907"/>
      <c r="BD38" s="908"/>
      <c r="BE38" s="909" t="s">
        <v>409</v>
      </c>
      <c r="BF38" s="910"/>
      <c r="BG38" s="910"/>
      <c r="BH38" s="910"/>
      <c r="BI38" s="911"/>
      <c r="BJ38" s="252"/>
      <c r="BK38" s="252"/>
      <c r="BL38" s="252"/>
      <c r="BM38" s="252"/>
      <c r="BN38" s="252"/>
      <c r="BO38" s="265"/>
      <c r="BP38" s="265"/>
      <c r="BQ38" s="262">
        <v>32</v>
      </c>
      <c r="BR38" s="263"/>
      <c r="BS38" s="838" t="s">
        <v>621</v>
      </c>
      <c r="BT38" s="839"/>
      <c r="BU38" s="839"/>
      <c r="BV38" s="839"/>
      <c r="BW38" s="839"/>
      <c r="BX38" s="839"/>
      <c r="BY38" s="839"/>
      <c r="BZ38" s="839"/>
      <c r="CA38" s="839"/>
      <c r="CB38" s="839"/>
      <c r="CC38" s="839"/>
      <c r="CD38" s="839"/>
      <c r="CE38" s="839"/>
      <c r="CF38" s="839"/>
      <c r="CG38" s="840"/>
      <c r="CH38" s="813" t="s">
        <v>511</v>
      </c>
      <c r="CI38" s="814"/>
      <c r="CJ38" s="814"/>
      <c r="CK38" s="814"/>
      <c r="CL38" s="815"/>
      <c r="CM38" s="813">
        <v>5</v>
      </c>
      <c r="CN38" s="814"/>
      <c r="CO38" s="814"/>
      <c r="CP38" s="814"/>
      <c r="CQ38" s="815"/>
      <c r="CR38" s="813">
        <v>3</v>
      </c>
      <c r="CS38" s="814"/>
      <c r="CT38" s="814"/>
      <c r="CU38" s="814"/>
      <c r="CV38" s="815"/>
      <c r="CW38" s="813">
        <v>15</v>
      </c>
      <c r="CX38" s="814"/>
      <c r="CY38" s="814"/>
      <c r="CZ38" s="814"/>
      <c r="DA38" s="815"/>
      <c r="DB38" s="813" t="s">
        <v>511</v>
      </c>
      <c r="DC38" s="814"/>
      <c r="DD38" s="814"/>
      <c r="DE38" s="814"/>
      <c r="DF38" s="815"/>
      <c r="DG38" s="813" t="s">
        <v>511</v>
      </c>
      <c r="DH38" s="814"/>
      <c r="DI38" s="814"/>
      <c r="DJ38" s="814"/>
      <c r="DK38" s="815"/>
      <c r="DL38" s="813" t="s">
        <v>511</v>
      </c>
      <c r="DM38" s="814"/>
      <c r="DN38" s="814"/>
      <c r="DO38" s="814"/>
      <c r="DP38" s="815"/>
      <c r="DQ38" s="813" t="s">
        <v>511</v>
      </c>
      <c r="DR38" s="814"/>
      <c r="DS38" s="814"/>
      <c r="DT38" s="814"/>
      <c r="DU38" s="815"/>
      <c r="DV38" s="816"/>
      <c r="DW38" s="817"/>
      <c r="DX38" s="817"/>
      <c r="DY38" s="817"/>
      <c r="DZ38" s="818"/>
      <c r="EA38" s="246"/>
    </row>
    <row r="39" spans="1:131" s="247" customFormat="1" ht="26.25" customHeight="1" x14ac:dyDescent="0.2">
      <c r="A39" s="266">
        <v>12</v>
      </c>
      <c r="B39" s="895" t="s">
        <v>412</v>
      </c>
      <c r="C39" s="896"/>
      <c r="D39" s="896"/>
      <c r="E39" s="896"/>
      <c r="F39" s="896"/>
      <c r="G39" s="896"/>
      <c r="H39" s="896"/>
      <c r="I39" s="896"/>
      <c r="J39" s="896"/>
      <c r="K39" s="896"/>
      <c r="L39" s="896"/>
      <c r="M39" s="896"/>
      <c r="N39" s="896"/>
      <c r="O39" s="896"/>
      <c r="P39" s="897"/>
      <c r="Q39" s="898">
        <v>23183</v>
      </c>
      <c r="R39" s="825"/>
      <c r="S39" s="825"/>
      <c r="T39" s="825"/>
      <c r="U39" s="899"/>
      <c r="V39" s="824">
        <v>21445</v>
      </c>
      <c r="W39" s="825"/>
      <c r="X39" s="825"/>
      <c r="Y39" s="825"/>
      <c r="Z39" s="899"/>
      <c r="AA39" s="824">
        <f t="shared" si="3"/>
        <v>1738</v>
      </c>
      <c r="AB39" s="825"/>
      <c r="AC39" s="825"/>
      <c r="AD39" s="825"/>
      <c r="AE39" s="826"/>
      <c r="AF39" s="827">
        <v>114022</v>
      </c>
      <c r="AG39" s="825"/>
      <c r="AH39" s="825"/>
      <c r="AI39" s="825"/>
      <c r="AJ39" s="826"/>
      <c r="AK39" s="912">
        <v>0</v>
      </c>
      <c r="AL39" s="904"/>
      <c r="AM39" s="904"/>
      <c r="AN39" s="904"/>
      <c r="AO39" s="905"/>
      <c r="AP39" s="903">
        <v>118056</v>
      </c>
      <c r="AQ39" s="904"/>
      <c r="AR39" s="904"/>
      <c r="AS39" s="904"/>
      <c r="AT39" s="905"/>
      <c r="AU39" s="903">
        <v>0</v>
      </c>
      <c r="AV39" s="904"/>
      <c r="AW39" s="904"/>
      <c r="AX39" s="904"/>
      <c r="AY39" s="905"/>
      <c r="AZ39" s="906"/>
      <c r="BA39" s="907"/>
      <c r="BB39" s="907"/>
      <c r="BC39" s="907"/>
      <c r="BD39" s="908"/>
      <c r="BE39" s="909" t="s">
        <v>409</v>
      </c>
      <c r="BF39" s="910"/>
      <c r="BG39" s="910"/>
      <c r="BH39" s="910"/>
      <c r="BI39" s="911"/>
      <c r="BJ39" s="252"/>
      <c r="BK39" s="252"/>
      <c r="BL39" s="252"/>
      <c r="BM39" s="252"/>
      <c r="BN39" s="252"/>
      <c r="BO39" s="265"/>
      <c r="BP39" s="265"/>
      <c r="BQ39" s="262">
        <v>33</v>
      </c>
      <c r="BR39" s="263"/>
      <c r="BS39" s="838" t="s">
        <v>622</v>
      </c>
      <c r="BT39" s="839"/>
      <c r="BU39" s="839"/>
      <c r="BV39" s="839"/>
      <c r="BW39" s="839"/>
      <c r="BX39" s="839"/>
      <c r="BY39" s="839"/>
      <c r="BZ39" s="839"/>
      <c r="CA39" s="839"/>
      <c r="CB39" s="839"/>
      <c r="CC39" s="839"/>
      <c r="CD39" s="839"/>
      <c r="CE39" s="839"/>
      <c r="CF39" s="839"/>
      <c r="CG39" s="840"/>
      <c r="CH39" s="813">
        <v>42</v>
      </c>
      <c r="CI39" s="814"/>
      <c r="CJ39" s="814"/>
      <c r="CK39" s="814"/>
      <c r="CL39" s="815"/>
      <c r="CM39" s="813">
        <v>9</v>
      </c>
      <c r="CN39" s="814"/>
      <c r="CO39" s="814"/>
      <c r="CP39" s="814"/>
      <c r="CQ39" s="815"/>
      <c r="CR39" s="813">
        <v>3</v>
      </c>
      <c r="CS39" s="814"/>
      <c r="CT39" s="814"/>
      <c r="CU39" s="814"/>
      <c r="CV39" s="815"/>
      <c r="CW39" s="813">
        <v>47</v>
      </c>
      <c r="CX39" s="814"/>
      <c r="CY39" s="814"/>
      <c r="CZ39" s="814"/>
      <c r="DA39" s="815"/>
      <c r="DB39" s="813" t="s">
        <v>511</v>
      </c>
      <c r="DC39" s="814"/>
      <c r="DD39" s="814"/>
      <c r="DE39" s="814"/>
      <c r="DF39" s="815"/>
      <c r="DG39" s="813" t="s">
        <v>511</v>
      </c>
      <c r="DH39" s="814"/>
      <c r="DI39" s="814"/>
      <c r="DJ39" s="814"/>
      <c r="DK39" s="815"/>
      <c r="DL39" s="813" t="s">
        <v>511</v>
      </c>
      <c r="DM39" s="814"/>
      <c r="DN39" s="814"/>
      <c r="DO39" s="814"/>
      <c r="DP39" s="815"/>
      <c r="DQ39" s="813" t="s">
        <v>511</v>
      </c>
      <c r="DR39" s="814"/>
      <c r="DS39" s="814"/>
      <c r="DT39" s="814"/>
      <c r="DU39" s="815"/>
      <c r="DV39" s="816"/>
      <c r="DW39" s="817"/>
      <c r="DX39" s="817"/>
      <c r="DY39" s="817"/>
      <c r="DZ39" s="818"/>
      <c r="EA39" s="246"/>
    </row>
    <row r="40" spans="1:131" s="247" customFormat="1" ht="26.25" customHeight="1" x14ac:dyDescent="0.2">
      <c r="A40" s="261">
        <v>13</v>
      </c>
      <c r="B40" s="895" t="s">
        <v>413</v>
      </c>
      <c r="C40" s="896"/>
      <c r="D40" s="896"/>
      <c r="E40" s="896"/>
      <c r="F40" s="896"/>
      <c r="G40" s="896"/>
      <c r="H40" s="896"/>
      <c r="I40" s="896"/>
      <c r="J40" s="896"/>
      <c r="K40" s="896"/>
      <c r="L40" s="896"/>
      <c r="M40" s="896"/>
      <c r="N40" s="896"/>
      <c r="O40" s="896"/>
      <c r="P40" s="897"/>
      <c r="Q40" s="898">
        <v>2484</v>
      </c>
      <c r="R40" s="825"/>
      <c r="S40" s="825"/>
      <c r="T40" s="825"/>
      <c r="U40" s="899"/>
      <c r="V40" s="824">
        <v>2484</v>
      </c>
      <c r="W40" s="825"/>
      <c r="X40" s="825"/>
      <c r="Y40" s="825"/>
      <c r="Z40" s="899"/>
      <c r="AA40" s="824">
        <f t="shared" si="1"/>
        <v>0</v>
      </c>
      <c r="AB40" s="825"/>
      <c r="AC40" s="825"/>
      <c r="AD40" s="825"/>
      <c r="AE40" s="826"/>
      <c r="AF40" s="827">
        <v>0</v>
      </c>
      <c r="AG40" s="825"/>
      <c r="AH40" s="825"/>
      <c r="AI40" s="825"/>
      <c r="AJ40" s="826"/>
      <c r="AK40" s="912">
        <v>108</v>
      </c>
      <c r="AL40" s="904"/>
      <c r="AM40" s="904"/>
      <c r="AN40" s="904"/>
      <c r="AO40" s="905"/>
      <c r="AP40" s="903">
        <v>5519</v>
      </c>
      <c r="AQ40" s="904"/>
      <c r="AR40" s="904"/>
      <c r="AS40" s="904"/>
      <c r="AT40" s="905"/>
      <c r="AU40" s="903">
        <v>2759</v>
      </c>
      <c r="AV40" s="904"/>
      <c r="AW40" s="904"/>
      <c r="AX40" s="904"/>
      <c r="AY40" s="905"/>
      <c r="AZ40" s="906"/>
      <c r="BA40" s="907"/>
      <c r="BB40" s="907"/>
      <c r="BC40" s="907"/>
      <c r="BD40" s="908"/>
      <c r="BE40" s="909" t="s">
        <v>414</v>
      </c>
      <c r="BF40" s="910"/>
      <c r="BG40" s="910"/>
      <c r="BH40" s="910"/>
      <c r="BI40" s="911"/>
      <c r="BJ40" s="252"/>
      <c r="BK40" s="252"/>
      <c r="BL40" s="252"/>
      <c r="BM40" s="252"/>
      <c r="BN40" s="252"/>
      <c r="BO40" s="265"/>
      <c r="BP40" s="265"/>
      <c r="BQ40" s="262">
        <v>34</v>
      </c>
      <c r="BR40" s="263"/>
      <c r="BS40" s="919"/>
      <c r="BT40" s="920"/>
      <c r="BU40" s="920"/>
      <c r="BV40" s="920"/>
      <c r="BW40" s="920"/>
      <c r="BX40" s="920"/>
      <c r="BY40" s="920"/>
      <c r="BZ40" s="920"/>
      <c r="CA40" s="920"/>
      <c r="CB40" s="920"/>
      <c r="CC40" s="920"/>
      <c r="CD40" s="920"/>
      <c r="CE40" s="920"/>
      <c r="CF40" s="920"/>
      <c r="CG40" s="921"/>
      <c r="CH40" s="922"/>
      <c r="CI40" s="923"/>
      <c r="CJ40" s="923"/>
      <c r="CK40" s="923"/>
      <c r="CL40" s="924"/>
      <c r="CM40" s="922"/>
      <c r="CN40" s="923"/>
      <c r="CO40" s="923"/>
      <c r="CP40" s="923"/>
      <c r="CQ40" s="924"/>
      <c r="CR40" s="922"/>
      <c r="CS40" s="923"/>
      <c r="CT40" s="923"/>
      <c r="CU40" s="923"/>
      <c r="CV40" s="924"/>
      <c r="CW40" s="922"/>
      <c r="CX40" s="923"/>
      <c r="CY40" s="923"/>
      <c r="CZ40" s="923"/>
      <c r="DA40" s="924"/>
      <c r="DB40" s="922"/>
      <c r="DC40" s="923"/>
      <c r="DD40" s="923"/>
      <c r="DE40" s="923"/>
      <c r="DF40" s="924"/>
      <c r="DG40" s="922"/>
      <c r="DH40" s="923"/>
      <c r="DI40" s="923"/>
      <c r="DJ40" s="923"/>
      <c r="DK40" s="924"/>
      <c r="DL40" s="922"/>
      <c r="DM40" s="923"/>
      <c r="DN40" s="923"/>
      <c r="DO40" s="923"/>
      <c r="DP40" s="924"/>
      <c r="DQ40" s="922"/>
      <c r="DR40" s="923"/>
      <c r="DS40" s="923"/>
      <c r="DT40" s="923"/>
      <c r="DU40" s="924"/>
      <c r="DV40" s="925"/>
      <c r="DW40" s="926"/>
      <c r="DX40" s="926"/>
      <c r="DY40" s="926"/>
      <c r="DZ40" s="927"/>
      <c r="EA40" s="246"/>
    </row>
    <row r="41" spans="1:131" s="247" customFormat="1" ht="26.25" customHeight="1" x14ac:dyDescent="0.2">
      <c r="A41" s="261">
        <v>14</v>
      </c>
      <c r="B41" s="895" t="s">
        <v>415</v>
      </c>
      <c r="C41" s="896"/>
      <c r="D41" s="896"/>
      <c r="E41" s="896"/>
      <c r="F41" s="896"/>
      <c r="G41" s="896"/>
      <c r="H41" s="896"/>
      <c r="I41" s="896"/>
      <c r="J41" s="896"/>
      <c r="K41" s="896"/>
      <c r="L41" s="896"/>
      <c r="M41" s="896"/>
      <c r="N41" s="896"/>
      <c r="O41" s="896"/>
      <c r="P41" s="897"/>
      <c r="Q41" s="898">
        <v>906</v>
      </c>
      <c r="R41" s="825"/>
      <c r="S41" s="825"/>
      <c r="T41" s="825"/>
      <c r="U41" s="899"/>
      <c r="V41" s="824">
        <v>906</v>
      </c>
      <c r="W41" s="825"/>
      <c r="X41" s="825"/>
      <c r="Y41" s="825"/>
      <c r="Z41" s="899"/>
      <c r="AA41" s="824">
        <f t="shared" si="1"/>
        <v>0</v>
      </c>
      <c r="AB41" s="825"/>
      <c r="AC41" s="825"/>
      <c r="AD41" s="825"/>
      <c r="AE41" s="826"/>
      <c r="AF41" s="827">
        <v>0</v>
      </c>
      <c r="AG41" s="825"/>
      <c r="AH41" s="825"/>
      <c r="AI41" s="825"/>
      <c r="AJ41" s="826"/>
      <c r="AK41" s="912">
        <v>503</v>
      </c>
      <c r="AL41" s="904"/>
      <c r="AM41" s="904"/>
      <c r="AN41" s="904"/>
      <c r="AO41" s="905"/>
      <c r="AP41" s="903">
        <v>1895</v>
      </c>
      <c r="AQ41" s="904"/>
      <c r="AR41" s="904"/>
      <c r="AS41" s="904"/>
      <c r="AT41" s="905"/>
      <c r="AU41" s="903">
        <v>1322</v>
      </c>
      <c r="AV41" s="904"/>
      <c r="AW41" s="904"/>
      <c r="AX41" s="904"/>
      <c r="AY41" s="905"/>
      <c r="AZ41" s="906"/>
      <c r="BA41" s="907"/>
      <c r="BB41" s="907"/>
      <c r="BC41" s="907"/>
      <c r="BD41" s="908"/>
      <c r="BE41" s="909" t="s">
        <v>414</v>
      </c>
      <c r="BF41" s="910"/>
      <c r="BG41" s="910"/>
      <c r="BH41" s="910"/>
      <c r="BI41" s="911"/>
      <c r="BJ41" s="252"/>
      <c r="BK41" s="252"/>
      <c r="BL41" s="252"/>
      <c r="BM41" s="252"/>
      <c r="BN41" s="252"/>
      <c r="BO41" s="265"/>
      <c r="BP41" s="265"/>
      <c r="BQ41" s="262">
        <v>35</v>
      </c>
      <c r="BR41" s="263"/>
      <c r="BS41" s="919"/>
      <c r="BT41" s="920"/>
      <c r="BU41" s="920"/>
      <c r="BV41" s="920"/>
      <c r="BW41" s="920"/>
      <c r="BX41" s="920"/>
      <c r="BY41" s="920"/>
      <c r="BZ41" s="920"/>
      <c r="CA41" s="920"/>
      <c r="CB41" s="920"/>
      <c r="CC41" s="920"/>
      <c r="CD41" s="920"/>
      <c r="CE41" s="920"/>
      <c r="CF41" s="920"/>
      <c r="CG41" s="921"/>
      <c r="CH41" s="922"/>
      <c r="CI41" s="923"/>
      <c r="CJ41" s="923"/>
      <c r="CK41" s="923"/>
      <c r="CL41" s="924"/>
      <c r="CM41" s="922"/>
      <c r="CN41" s="923"/>
      <c r="CO41" s="923"/>
      <c r="CP41" s="923"/>
      <c r="CQ41" s="924"/>
      <c r="CR41" s="922"/>
      <c r="CS41" s="923"/>
      <c r="CT41" s="923"/>
      <c r="CU41" s="923"/>
      <c r="CV41" s="924"/>
      <c r="CW41" s="922"/>
      <c r="CX41" s="923"/>
      <c r="CY41" s="923"/>
      <c r="CZ41" s="923"/>
      <c r="DA41" s="924"/>
      <c r="DB41" s="922"/>
      <c r="DC41" s="923"/>
      <c r="DD41" s="923"/>
      <c r="DE41" s="923"/>
      <c r="DF41" s="924"/>
      <c r="DG41" s="922"/>
      <c r="DH41" s="923"/>
      <c r="DI41" s="923"/>
      <c r="DJ41" s="923"/>
      <c r="DK41" s="924"/>
      <c r="DL41" s="922"/>
      <c r="DM41" s="923"/>
      <c r="DN41" s="923"/>
      <c r="DO41" s="923"/>
      <c r="DP41" s="924"/>
      <c r="DQ41" s="922"/>
      <c r="DR41" s="923"/>
      <c r="DS41" s="923"/>
      <c r="DT41" s="923"/>
      <c r="DU41" s="924"/>
      <c r="DV41" s="925"/>
      <c r="DW41" s="926"/>
      <c r="DX41" s="926"/>
      <c r="DY41" s="926"/>
      <c r="DZ41" s="927"/>
      <c r="EA41" s="246"/>
    </row>
    <row r="42" spans="1:131" s="247" customFormat="1" ht="26.25" customHeight="1" x14ac:dyDescent="0.2">
      <c r="A42" s="261">
        <v>15</v>
      </c>
      <c r="B42" s="895" t="s">
        <v>585</v>
      </c>
      <c r="C42" s="896"/>
      <c r="D42" s="896"/>
      <c r="E42" s="896"/>
      <c r="F42" s="896"/>
      <c r="G42" s="896"/>
      <c r="H42" s="896"/>
      <c r="I42" s="896"/>
      <c r="J42" s="896"/>
      <c r="K42" s="896"/>
      <c r="L42" s="896"/>
      <c r="M42" s="896"/>
      <c r="N42" s="896"/>
      <c r="O42" s="896"/>
      <c r="P42" s="897"/>
      <c r="Q42" s="898">
        <v>1391</v>
      </c>
      <c r="R42" s="825"/>
      <c r="S42" s="825"/>
      <c r="T42" s="825"/>
      <c r="U42" s="899"/>
      <c r="V42" s="824">
        <v>1391</v>
      </c>
      <c r="W42" s="825"/>
      <c r="X42" s="825"/>
      <c r="Y42" s="825"/>
      <c r="Z42" s="899"/>
      <c r="AA42" s="824">
        <f t="shared" si="1"/>
        <v>0</v>
      </c>
      <c r="AB42" s="825"/>
      <c r="AC42" s="825"/>
      <c r="AD42" s="825"/>
      <c r="AE42" s="826"/>
      <c r="AF42" s="827">
        <v>0</v>
      </c>
      <c r="AG42" s="825"/>
      <c r="AH42" s="825"/>
      <c r="AI42" s="825"/>
      <c r="AJ42" s="826"/>
      <c r="AK42" s="912">
        <v>1026</v>
      </c>
      <c r="AL42" s="904"/>
      <c r="AM42" s="904"/>
      <c r="AN42" s="904"/>
      <c r="AO42" s="905"/>
      <c r="AP42" s="903">
        <v>7178</v>
      </c>
      <c r="AQ42" s="904"/>
      <c r="AR42" s="904"/>
      <c r="AS42" s="904"/>
      <c r="AT42" s="905"/>
      <c r="AU42" s="903">
        <v>6662</v>
      </c>
      <c r="AV42" s="904"/>
      <c r="AW42" s="904"/>
      <c r="AX42" s="904"/>
      <c r="AY42" s="905"/>
      <c r="AZ42" s="906"/>
      <c r="BA42" s="907"/>
      <c r="BB42" s="907"/>
      <c r="BC42" s="907"/>
      <c r="BD42" s="908"/>
      <c r="BE42" s="909" t="s">
        <v>414</v>
      </c>
      <c r="BF42" s="910"/>
      <c r="BG42" s="910"/>
      <c r="BH42" s="910"/>
      <c r="BI42" s="911"/>
      <c r="BJ42" s="252"/>
      <c r="BK42" s="252"/>
      <c r="BL42" s="252"/>
      <c r="BM42" s="252"/>
      <c r="BN42" s="252"/>
      <c r="BO42" s="265"/>
      <c r="BP42" s="265"/>
      <c r="BQ42" s="262">
        <v>36</v>
      </c>
      <c r="BR42" s="263"/>
      <c r="BS42" s="919"/>
      <c r="BT42" s="920"/>
      <c r="BU42" s="920"/>
      <c r="BV42" s="920"/>
      <c r="BW42" s="920"/>
      <c r="BX42" s="920"/>
      <c r="BY42" s="920"/>
      <c r="BZ42" s="920"/>
      <c r="CA42" s="920"/>
      <c r="CB42" s="920"/>
      <c r="CC42" s="920"/>
      <c r="CD42" s="920"/>
      <c r="CE42" s="920"/>
      <c r="CF42" s="920"/>
      <c r="CG42" s="921"/>
      <c r="CH42" s="922"/>
      <c r="CI42" s="923"/>
      <c r="CJ42" s="923"/>
      <c r="CK42" s="923"/>
      <c r="CL42" s="924"/>
      <c r="CM42" s="922"/>
      <c r="CN42" s="923"/>
      <c r="CO42" s="923"/>
      <c r="CP42" s="923"/>
      <c r="CQ42" s="924"/>
      <c r="CR42" s="922"/>
      <c r="CS42" s="923"/>
      <c r="CT42" s="923"/>
      <c r="CU42" s="923"/>
      <c r="CV42" s="924"/>
      <c r="CW42" s="922"/>
      <c r="CX42" s="923"/>
      <c r="CY42" s="923"/>
      <c r="CZ42" s="923"/>
      <c r="DA42" s="924"/>
      <c r="DB42" s="922"/>
      <c r="DC42" s="923"/>
      <c r="DD42" s="923"/>
      <c r="DE42" s="923"/>
      <c r="DF42" s="924"/>
      <c r="DG42" s="922"/>
      <c r="DH42" s="923"/>
      <c r="DI42" s="923"/>
      <c r="DJ42" s="923"/>
      <c r="DK42" s="924"/>
      <c r="DL42" s="922"/>
      <c r="DM42" s="923"/>
      <c r="DN42" s="923"/>
      <c r="DO42" s="923"/>
      <c r="DP42" s="924"/>
      <c r="DQ42" s="922"/>
      <c r="DR42" s="923"/>
      <c r="DS42" s="923"/>
      <c r="DT42" s="923"/>
      <c r="DU42" s="924"/>
      <c r="DV42" s="925"/>
      <c r="DW42" s="926"/>
      <c r="DX42" s="926"/>
      <c r="DY42" s="926"/>
      <c r="DZ42" s="927"/>
      <c r="EA42" s="246"/>
    </row>
    <row r="43" spans="1:131" s="247" customFormat="1" ht="26.25" customHeight="1" x14ac:dyDescent="0.2">
      <c r="A43" s="261">
        <v>16</v>
      </c>
      <c r="B43" s="895" t="s">
        <v>416</v>
      </c>
      <c r="C43" s="896"/>
      <c r="D43" s="896"/>
      <c r="E43" s="896"/>
      <c r="F43" s="896"/>
      <c r="G43" s="896"/>
      <c r="H43" s="896"/>
      <c r="I43" s="896"/>
      <c r="J43" s="896"/>
      <c r="K43" s="896"/>
      <c r="L43" s="896"/>
      <c r="M43" s="896"/>
      <c r="N43" s="896"/>
      <c r="O43" s="896"/>
      <c r="P43" s="897"/>
      <c r="Q43" s="898">
        <v>10032</v>
      </c>
      <c r="R43" s="825"/>
      <c r="S43" s="825"/>
      <c r="T43" s="825"/>
      <c r="U43" s="899"/>
      <c r="V43" s="824">
        <v>9770</v>
      </c>
      <c r="W43" s="825"/>
      <c r="X43" s="825"/>
      <c r="Y43" s="825"/>
      <c r="Z43" s="899"/>
      <c r="AA43" s="824">
        <f t="shared" si="1"/>
        <v>262</v>
      </c>
      <c r="AB43" s="825"/>
      <c r="AC43" s="825"/>
      <c r="AD43" s="825"/>
      <c r="AE43" s="826"/>
      <c r="AF43" s="827">
        <v>0</v>
      </c>
      <c r="AG43" s="825"/>
      <c r="AH43" s="825"/>
      <c r="AI43" s="825"/>
      <c r="AJ43" s="826"/>
      <c r="AK43" s="912">
        <v>5880</v>
      </c>
      <c r="AL43" s="904"/>
      <c r="AM43" s="904"/>
      <c r="AN43" s="904"/>
      <c r="AO43" s="905"/>
      <c r="AP43" s="903">
        <v>51438</v>
      </c>
      <c r="AQ43" s="904"/>
      <c r="AR43" s="904"/>
      <c r="AS43" s="904"/>
      <c r="AT43" s="905"/>
      <c r="AU43" s="903">
        <v>22948</v>
      </c>
      <c r="AV43" s="904"/>
      <c r="AW43" s="904"/>
      <c r="AX43" s="904"/>
      <c r="AY43" s="905"/>
      <c r="AZ43" s="906"/>
      <c r="BA43" s="907"/>
      <c r="BB43" s="907"/>
      <c r="BC43" s="907"/>
      <c r="BD43" s="908"/>
      <c r="BE43" s="909" t="s">
        <v>579</v>
      </c>
      <c r="BF43" s="910"/>
      <c r="BG43" s="910"/>
      <c r="BH43" s="910"/>
      <c r="BI43" s="911"/>
      <c r="BJ43" s="252"/>
      <c r="BK43" s="252"/>
      <c r="BL43" s="252"/>
      <c r="BM43" s="252"/>
      <c r="BN43" s="252"/>
      <c r="BO43" s="265"/>
      <c r="BP43" s="265"/>
      <c r="BQ43" s="262">
        <v>37</v>
      </c>
      <c r="BR43" s="263"/>
      <c r="BS43" s="919"/>
      <c r="BT43" s="920"/>
      <c r="BU43" s="920"/>
      <c r="BV43" s="920"/>
      <c r="BW43" s="920"/>
      <c r="BX43" s="920"/>
      <c r="BY43" s="920"/>
      <c r="BZ43" s="920"/>
      <c r="CA43" s="920"/>
      <c r="CB43" s="920"/>
      <c r="CC43" s="920"/>
      <c r="CD43" s="920"/>
      <c r="CE43" s="920"/>
      <c r="CF43" s="920"/>
      <c r="CG43" s="921"/>
      <c r="CH43" s="922"/>
      <c r="CI43" s="923"/>
      <c r="CJ43" s="923"/>
      <c r="CK43" s="923"/>
      <c r="CL43" s="924"/>
      <c r="CM43" s="922"/>
      <c r="CN43" s="923"/>
      <c r="CO43" s="923"/>
      <c r="CP43" s="923"/>
      <c r="CQ43" s="924"/>
      <c r="CR43" s="922"/>
      <c r="CS43" s="923"/>
      <c r="CT43" s="923"/>
      <c r="CU43" s="923"/>
      <c r="CV43" s="924"/>
      <c r="CW43" s="922"/>
      <c r="CX43" s="923"/>
      <c r="CY43" s="923"/>
      <c r="CZ43" s="923"/>
      <c r="DA43" s="924"/>
      <c r="DB43" s="922"/>
      <c r="DC43" s="923"/>
      <c r="DD43" s="923"/>
      <c r="DE43" s="923"/>
      <c r="DF43" s="924"/>
      <c r="DG43" s="922"/>
      <c r="DH43" s="923"/>
      <c r="DI43" s="923"/>
      <c r="DJ43" s="923"/>
      <c r="DK43" s="924"/>
      <c r="DL43" s="922"/>
      <c r="DM43" s="923"/>
      <c r="DN43" s="923"/>
      <c r="DO43" s="923"/>
      <c r="DP43" s="924"/>
      <c r="DQ43" s="922"/>
      <c r="DR43" s="923"/>
      <c r="DS43" s="923"/>
      <c r="DT43" s="923"/>
      <c r="DU43" s="924"/>
      <c r="DV43" s="925"/>
      <c r="DW43" s="926"/>
      <c r="DX43" s="926"/>
      <c r="DY43" s="926"/>
      <c r="DZ43" s="927"/>
      <c r="EA43" s="246"/>
    </row>
    <row r="44" spans="1:131" s="247" customFormat="1" ht="26.25" customHeight="1" x14ac:dyDescent="0.2">
      <c r="A44" s="261">
        <v>17</v>
      </c>
      <c r="B44" s="819"/>
      <c r="C44" s="820"/>
      <c r="D44" s="820"/>
      <c r="E44" s="820"/>
      <c r="F44" s="820"/>
      <c r="G44" s="820"/>
      <c r="H44" s="820"/>
      <c r="I44" s="820"/>
      <c r="J44" s="820"/>
      <c r="K44" s="820"/>
      <c r="L44" s="820"/>
      <c r="M44" s="820"/>
      <c r="N44" s="820"/>
      <c r="O44" s="820"/>
      <c r="P44" s="821"/>
      <c r="Q44" s="822"/>
      <c r="R44" s="823"/>
      <c r="S44" s="823"/>
      <c r="T44" s="823"/>
      <c r="U44" s="823"/>
      <c r="V44" s="823"/>
      <c r="W44" s="823"/>
      <c r="X44" s="823"/>
      <c r="Y44" s="823"/>
      <c r="Z44" s="823"/>
      <c r="AA44" s="823"/>
      <c r="AB44" s="823"/>
      <c r="AC44" s="823"/>
      <c r="AD44" s="823"/>
      <c r="AE44" s="824"/>
      <c r="AF44" s="827"/>
      <c r="AG44" s="825"/>
      <c r="AH44" s="825"/>
      <c r="AI44" s="825"/>
      <c r="AJ44" s="826"/>
      <c r="AK44" s="905"/>
      <c r="AL44" s="930"/>
      <c r="AM44" s="930"/>
      <c r="AN44" s="930"/>
      <c r="AO44" s="930"/>
      <c r="AP44" s="930"/>
      <c r="AQ44" s="930"/>
      <c r="AR44" s="930"/>
      <c r="AS44" s="930"/>
      <c r="AT44" s="930"/>
      <c r="AU44" s="930"/>
      <c r="AV44" s="930"/>
      <c r="AW44" s="930"/>
      <c r="AX44" s="930"/>
      <c r="AY44" s="930"/>
      <c r="AZ44" s="931"/>
      <c r="BA44" s="931"/>
      <c r="BB44" s="931"/>
      <c r="BC44" s="931"/>
      <c r="BD44" s="931"/>
      <c r="BE44" s="928"/>
      <c r="BF44" s="928"/>
      <c r="BG44" s="928"/>
      <c r="BH44" s="928"/>
      <c r="BI44" s="929"/>
      <c r="BJ44" s="252"/>
      <c r="BK44" s="252"/>
      <c r="BL44" s="252"/>
      <c r="BM44" s="252"/>
      <c r="BN44" s="252"/>
      <c r="BO44" s="265"/>
      <c r="BP44" s="265"/>
      <c r="BQ44" s="262">
        <v>38</v>
      </c>
      <c r="BR44" s="263"/>
      <c r="BS44" s="919"/>
      <c r="BT44" s="920"/>
      <c r="BU44" s="920"/>
      <c r="BV44" s="920"/>
      <c r="BW44" s="920"/>
      <c r="BX44" s="920"/>
      <c r="BY44" s="920"/>
      <c r="BZ44" s="920"/>
      <c r="CA44" s="920"/>
      <c r="CB44" s="920"/>
      <c r="CC44" s="920"/>
      <c r="CD44" s="920"/>
      <c r="CE44" s="920"/>
      <c r="CF44" s="920"/>
      <c r="CG44" s="921"/>
      <c r="CH44" s="922"/>
      <c r="CI44" s="923"/>
      <c r="CJ44" s="923"/>
      <c r="CK44" s="923"/>
      <c r="CL44" s="924"/>
      <c r="CM44" s="922"/>
      <c r="CN44" s="923"/>
      <c r="CO44" s="923"/>
      <c r="CP44" s="923"/>
      <c r="CQ44" s="924"/>
      <c r="CR44" s="922"/>
      <c r="CS44" s="923"/>
      <c r="CT44" s="923"/>
      <c r="CU44" s="923"/>
      <c r="CV44" s="924"/>
      <c r="CW44" s="922"/>
      <c r="CX44" s="923"/>
      <c r="CY44" s="923"/>
      <c r="CZ44" s="923"/>
      <c r="DA44" s="924"/>
      <c r="DB44" s="922"/>
      <c r="DC44" s="923"/>
      <c r="DD44" s="923"/>
      <c r="DE44" s="923"/>
      <c r="DF44" s="924"/>
      <c r="DG44" s="922"/>
      <c r="DH44" s="923"/>
      <c r="DI44" s="923"/>
      <c r="DJ44" s="923"/>
      <c r="DK44" s="924"/>
      <c r="DL44" s="922"/>
      <c r="DM44" s="923"/>
      <c r="DN44" s="923"/>
      <c r="DO44" s="923"/>
      <c r="DP44" s="924"/>
      <c r="DQ44" s="922"/>
      <c r="DR44" s="923"/>
      <c r="DS44" s="923"/>
      <c r="DT44" s="923"/>
      <c r="DU44" s="924"/>
      <c r="DV44" s="925"/>
      <c r="DW44" s="926"/>
      <c r="DX44" s="926"/>
      <c r="DY44" s="926"/>
      <c r="DZ44" s="927"/>
      <c r="EA44" s="246"/>
    </row>
    <row r="45" spans="1:131" s="247" customFormat="1" ht="26.25" customHeight="1" x14ac:dyDescent="0.2">
      <c r="A45" s="261">
        <v>18</v>
      </c>
      <c r="B45" s="819"/>
      <c r="C45" s="820"/>
      <c r="D45" s="820"/>
      <c r="E45" s="820"/>
      <c r="F45" s="820"/>
      <c r="G45" s="820"/>
      <c r="H45" s="820"/>
      <c r="I45" s="820"/>
      <c r="J45" s="820"/>
      <c r="K45" s="820"/>
      <c r="L45" s="820"/>
      <c r="M45" s="820"/>
      <c r="N45" s="820"/>
      <c r="O45" s="820"/>
      <c r="P45" s="821"/>
      <c r="Q45" s="822"/>
      <c r="R45" s="823"/>
      <c r="S45" s="823"/>
      <c r="T45" s="823"/>
      <c r="U45" s="823"/>
      <c r="V45" s="823"/>
      <c r="W45" s="823"/>
      <c r="X45" s="823"/>
      <c r="Y45" s="823"/>
      <c r="Z45" s="823"/>
      <c r="AA45" s="823"/>
      <c r="AB45" s="823"/>
      <c r="AC45" s="823"/>
      <c r="AD45" s="823"/>
      <c r="AE45" s="824"/>
      <c r="AF45" s="827"/>
      <c r="AG45" s="825"/>
      <c r="AH45" s="825"/>
      <c r="AI45" s="825"/>
      <c r="AJ45" s="826"/>
      <c r="AK45" s="905"/>
      <c r="AL45" s="930"/>
      <c r="AM45" s="930"/>
      <c r="AN45" s="930"/>
      <c r="AO45" s="930"/>
      <c r="AP45" s="930"/>
      <c r="AQ45" s="930"/>
      <c r="AR45" s="930"/>
      <c r="AS45" s="930"/>
      <c r="AT45" s="930"/>
      <c r="AU45" s="930"/>
      <c r="AV45" s="930"/>
      <c r="AW45" s="930"/>
      <c r="AX45" s="930"/>
      <c r="AY45" s="930"/>
      <c r="AZ45" s="931"/>
      <c r="BA45" s="931"/>
      <c r="BB45" s="931"/>
      <c r="BC45" s="931"/>
      <c r="BD45" s="931"/>
      <c r="BE45" s="928"/>
      <c r="BF45" s="928"/>
      <c r="BG45" s="928"/>
      <c r="BH45" s="928"/>
      <c r="BI45" s="929"/>
      <c r="BJ45" s="252"/>
      <c r="BK45" s="252"/>
      <c r="BL45" s="252"/>
      <c r="BM45" s="252"/>
      <c r="BN45" s="252"/>
      <c r="BO45" s="265"/>
      <c r="BP45" s="265"/>
      <c r="BQ45" s="262">
        <v>39</v>
      </c>
      <c r="BR45" s="263"/>
      <c r="BS45" s="919"/>
      <c r="BT45" s="920"/>
      <c r="BU45" s="920"/>
      <c r="BV45" s="920"/>
      <c r="BW45" s="920"/>
      <c r="BX45" s="920"/>
      <c r="BY45" s="920"/>
      <c r="BZ45" s="920"/>
      <c r="CA45" s="920"/>
      <c r="CB45" s="920"/>
      <c r="CC45" s="920"/>
      <c r="CD45" s="920"/>
      <c r="CE45" s="920"/>
      <c r="CF45" s="920"/>
      <c r="CG45" s="921"/>
      <c r="CH45" s="922"/>
      <c r="CI45" s="923"/>
      <c r="CJ45" s="923"/>
      <c r="CK45" s="923"/>
      <c r="CL45" s="924"/>
      <c r="CM45" s="922"/>
      <c r="CN45" s="923"/>
      <c r="CO45" s="923"/>
      <c r="CP45" s="923"/>
      <c r="CQ45" s="924"/>
      <c r="CR45" s="922"/>
      <c r="CS45" s="923"/>
      <c r="CT45" s="923"/>
      <c r="CU45" s="923"/>
      <c r="CV45" s="924"/>
      <c r="CW45" s="922"/>
      <c r="CX45" s="923"/>
      <c r="CY45" s="923"/>
      <c r="CZ45" s="923"/>
      <c r="DA45" s="924"/>
      <c r="DB45" s="922"/>
      <c r="DC45" s="923"/>
      <c r="DD45" s="923"/>
      <c r="DE45" s="923"/>
      <c r="DF45" s="924"/>
      <c r="DG45" s="922"/>
      <c r="DH45" s="923"/>
      <c r="DI45" s="923"/>
      <c r="DJ45" s="923"/>
      <c r="DK45" s="924"/>
      <c r="DL45" s="922"/>
      <c r="DM45" s="923"/>
      <c r="DN45" s="923"/>
      <c r="DO45" s="923"/>
      <c r="DP45" s="924"/>
      <c r="DQ45" s="922"/>
      <c r="DR45" s="923"/>
      <c r="DS45" s="923"/>
      <c r="DT45" s="923"/>
      <c r="DU45" s="924"/>
      <c r="DV45" s="925"/>
      <c r="DW45" s="926"/>
      <c r="DX45" s="926"/>
      <c r="DY45" s="926"/>
      <c r="DZ45" s="927"/>
      <c r="EA45" s="246"/>
    </row>
    <row r="46" spans="1:131" s="247" customFormat="1" ht="26.25" customHeight="1" x14ac:dyDescent="0.2">
      <c r="A46" s="261">
        <v>19</v>
      </c>
      <c r="B46" s="819"/>
      <c r="C46" s="820"/>
      <c r="D46" s="820"/>
      <c r="E46" s="820"/>
      <c r="F46" s="820"/>
      <c r="G46" s="820"/>
      <c r="H46" s="820"/>
      <c r="I46" s="820"/>
      <c r="J46" s="820"/>
      <c r="K46" s="820"/>
      <c r="L46" s="820"/>
      <c r="M46" s="820"/>
      <c r="N46" s="820"/>
      <c r="O46" s="820"/>
      <c r="P46" s="821"/>
      <c r="Q46" s="822"/>
      <c r="R46" s="823"/>
      <c r="S46" s="823"/>
      <c r="T46" s="823"/>
      <c r="U46" s="823"/>
      <c r="V46" s="823"/>
      <c r="W46" s="823"/>
      <c r="X46" s="823"/>
      <c r="Y46" s="823"/>
      <c r="Z46" s="823"/>
      <c r="AA46" s="823"/>
      <c r="AB46" s="823"/>
      <c r="AC46" s="823"/>
      <c r="AD46" s="823"/>
      <c r="AE46" s="824"/>
      <c r="AF46" s="827"/>
      <c r="AG46" s="825"/>
      <c r="AH46" s="825"/>
      <c r="AI46" s="825"/>
      <c r="AJ46" s="826"/>
      <c r="AK46" s="905"/>
      <c r="AL46" s="930"/>
      <c r="AM46" s="930"/>
      <c r="AN46" s="930"/>
      <c r="AO46" s="930"/>
      <c r="AP46" s="930"/>
      <c r="AQ46" s="930"/>
      <c r="AR46" s="930"/>
      <c r="AS46" s="930"/>
      <c r="AT46" s="930"/>
      <c r="AU46" s="930"/>
      <c r="AV46" s="930"/>
      <c r="AW46" s="930"/>
      <c r="AX46" s="930"/>
      <c r="AY46" s="930"/>
      <c r="AZ46" s="931"/>
      <c r="BA46" s="931"/>
      <c r="BB46" s="931"/>
      <c r="BC46" s="931"/>
      <c r="BD46" s="931"/>
      <c r="BE46" s="928"/>
      <c r="BF46" s="928"/>
      <c r="BG46" s="928"/>
      <c r="BH46" s="928"/>
      <c r="BI46" s="929"/>
      <c r="BJ46" s="252"/>
      <c r="BK46" s="252"/>
      <c r="BL46" s="252"/>
      <c r="BM46" s="252"/>
      <c r="BN46" s="252"/>
      <c r="BO46" s="265"/>
      <c r="BP46" s="265"/>
      <c r="BQ46" s="262">
        <v>40</v>
      </c>
      <c r="BR46" s="263"/>
      <c r="BS46" s="919"/>
      <c r="BT46" s="920"/>
      <c r="BU46" s="920"/>
      <c r="BV46" s="920"/>
      <c r="BW46" s="920"/>
      <c r="BX46" s="920"/>
      <c r="BY46" s="920"/>
      <c r="BZ46" s="920"/>
      <c r="CA46" s="920"/>
      <c r="CB46" s="920"/>
      <c r="CC46" s="920"/>
      <c r="CD46" s="920"/>
      <c r="CE46" s="920"/>
      <c r="CF46" s="920"/>
      <c r="CG46" s="921"/>
      <c r="CH46" s="922"/>
      <c r="CI46" s="923"/>
      <c r="CJ46" s="923"/>
      <c r="CK46" s="923"/>
      <c r="CL46" s="924"/>
      <c r="CM46" s="922"/>
      <c r="CN46" s="923"/>
      <c r="CO46" s="923"/>
      <c r="CP46" s="923"/>
      <c r="CQ46" s="924"/>
      <c r="CR46" s="922"/>
      <c r="CS46" s="923"/>
      <c r="CT46" s="923"/>
      <c r="CU46" s="923"/>
      <c r="CV46" s="924"/>
      <c r="CW46" s="922"/>
      <c r="CX46" s="923"/>
      <c r="CY46" s="923"/>
      <c r="CZ46" s="923"/>
      <c r="DA46" s="924"/>
      <c r="DB46" s="922"/>
      <c r="DC46" s="923"/>
      <c r="DD46" s="923"/>
      <c r="DE46" s="923"/>
      <c r="DF46" s="924"/>
      <c r="DG46" s="922"/>
      <c r="DH46" s="923"/>
      <c r="DI46" s="923"/>
      <c r="DJ46" s="923"/>
      <c r="DK46" s="924"/>
      <c r="DL46" s="922"/>
      <c r="DM46" s="923"/>
      <c r="DN46" s="923"/>
      <c r="DO46" s="923"/>
      <c r="DP46" s="924"/>
      <c r="DQ46" s="922"/>
      <c r="DR46" s="923"/>
      <c r="DS46" s="923"/>
      <c r="DT46" s="923"/>
      <c r="DU46" s="924"/>
      <c r="DV46" s="925"/>
      <c r="DW46" s="926"/>
      <c r="DX46" s="926"/>
      <c r="DY46" s="926"/>
      <c r="DZ46" s="927"/>
      <c r="EA46" s="246"/>
    </row>
    <row r="47" spans="1:131" s="247" customFormat="1" ht="26.25" customHeight="1" x14ac:dyDescent="0.2">
      <c r="A47" s="261">
        <v>20</v>
      </c>
      <c r="B47" s="819"/>
      <c r="C47" s="820"/>
      <c r="D47" s="820"/>
      <c r="E47" s="820"/>
      <c r="F47" s="820"/>
      <c r="G47" s="820"/>
      <c r="H47" s="820"/>
      <c r="I47" s="820"/>
      <c r="J47" s="820"/>
      <c r="K47" s="820"/>
      <c r="L47" s="820"/>
      <c r="M47" s="820"/>
      <c r="N47" s="820"/>
      <c r="O47" s="820"/>
      <c r="P47" s="821"/>
      <c r="Q47" s="822"/>
      <c r="R47" s="823"/>
      <c r="S47" s="823"/>
      <c r="T47" s="823"/>
      <c r="U47" s="823"/>
      <c r="V47" s="823"/>
      <c r="W47" s="823"/>
      <c r="X47" s="823"/>
      <c r="Y47" s="823"/>
      <c r="Z47" s="823"/>
      <c r="AA47" s="823"/>
      <c r="AB47" s="823"/>
      <c r="AC47" s="823"/>
      <c r="AD47" s="823"/>
      <c r="AE47" s="824"/>
      <c r="AF47" s="827"/>
      <c r="AG47" s="825"/>
      <c r="AH47" s="825"/>
      <c r="AI47" s="825"/>
      <c r="AJ47" s="826"/>
      <c r="AK47" s="905"/>
      <c r="AL47" s="930"/>
      <c r="AM47" s="930"/>
      <c r="AN47" s="930"/>
      <c r="AO47" s="930"/>
      <c r="AP47" s="930"/>
      <c r="AQ47" s="930"/>
      <c r="AR47" s="930"/>
      <c r="AS47" s="930"/>
      <c r="AT47" s="930"/>
      <c r="AU47" s="930"/>
      <c r="AV47" s="930"/>
      <c r="AW47" s="930"/>
      <c r="AX47" s="930"/>
      <c r="AY47" s="930"/>
      <c r="AZ47" s="931"/>
      <c r="BA47" s="931"/>
      <c r="BB47" s="931"/>
      <c r="BC47" s="931"/>
      <c r="BD47" s="931"/>
      <c r="BE47" s="928"/>
      <c r="BF47" s="928"/>
      <c r="BG47" s="928"/>
      <c r="BH47" s="928"/>
      <c r="BI47" s="929"/>
      <c r="BJ47" s="252"/>
      <c r="BK47" s="252"/>
      <c r="BL47" s="252"/>
      <c r="BM47" s="252"/>
      <c r="BN47" s="252"/>
      <c r="BO47" s="265"/>
      <c r="BP47" s="265"/>
      <c r="BQ47" s="262">
        <v>41</v>
      </c>
      <c r="BR47" s="263"/>
      <c r="BS47" s="919"/>
      <c r="BT47" s="920"/>
      <c r="BU47" s="920"/>
      <c r="BV47" s="920"/>
      <c r="BW47" s="920"/>
      <c r="BX47" s="920"/>
      <c r="BY47" s="920"/>
      <c r="BZ47" s="920"/>
      <c r="CA47" s="920"/>
      <c r="CB47" s="920"/>
      <c r="CC47" s="920"/>
      <c r="CD47" s="920"/>
      <c r="CE47" s="920"/>
      <c r="CF47" s="920"/>
      <c r="CG47" s="921"/>
      <c r="CH47" s="922"/>
      <c r="CI47" s="923"/>
      <c r="CJ47" s="923"/>
      <c r="CK47" s="923"/>
      <c r="CL47" s="924"/>
      <c r="CM47" s="922"/>
      <c r="CN47" s="923"/>
      <c r="CO47" s="923"/>
      <c r="CP47" s="923"/>
      <c r="CQ47" s="924"/>
      <c r="CR47" s="922"/>
      <c r="CS47" s="923"/>
      <c r="CT47" s="923"/>
      <c r="CU47" s="923"/>
      <c r="CV47" s="924"/>
      <c r="CW47" s="922"/>
      <c r="CX47" s="923"/>
      <c r="CY47" s="923"/>
      <c r="CZ47" s="923"/>
      <c r="DA47" s="924"/>
      <c r="DB47" s="922"/>
      <c r="DC47" s="923"/>
      <c r="DD47" s="923"/>
      <c r="DE47" s="923"/>
      <c r="DF47" s="924"/>
      <c r="DG47" s="922"/>
      <c r="DH47" s="923"/>
      <c r="DI47" s="923"/>
      <c r="DJ47" s="923"/>
      <c r="DK47" s="924"/>
      <c r="DL47" s="922"/>
      <c r="DM47" s="923"/>
      <c r="DN47" s="923"/>
      <c r="DO47" s="923"/>
      <c r="DP47" s="924"/>
      <c r="DQ47" s="922"/>
      <c r="DR47" s="923"/>
      <c r="DS47" s="923"/>
      <c r="DT47" s="923"/>
      <c r="DU47" s="924"/>
      <c r="DV47" s="925"/>
      <c r="DW47" s="926"/>
      <c r="DX47" s="926"/>
      <c r="DY47" s="926"/>
      <c r="DZ47" s="927"/>
      <c r="EA47" s="246"/>
    </row>
    <row r="48" spans="1:131" s="247" customFormat="1" ht="26.25" customHeight="1" x14ac:dyDescent="0.2">
      <c r="A48" s="261">
        <v>21</v>
      </c>
      <c r="B48" s="819"/>
      <c r="C48" s="820"/>
      <c r="D48" s="820"/>
      <c r="E48" s="820"/>
      <c r="F48" s="820"/>
      <c r="G48" s="820"/>
      <c r="H48" s="820"/>
      <c r="I48" s="820"/>
      <c r="J48" s="820"/>
      <c r="K48" s="820"/>
      <c r="L48" s="820"/>
      <c r="M48" s="820"/>
      <c r="N48" s="820"/>
      <c r="O48" s="820"/>
      <c r="P48" s="821"/>
      <c r="Q48" s="822"/>
      <c r="R48" s="823"/>
      <c r="S48" s="823"/>
      <c r="T48" s="823"/>
      <c r="U48" s="823"/>
      <c r="V48" s="823"/>
      <c r="W48" s="823"/>
      <c r="X48" s="823"/>
      <c r="Y48" s="823"/>
      <c r="Z48" s="823"/>
      <c r="AA48" s="823"/>
      <c r="AB48" s="823"/>
      <c r="AC48" s="823"/>
      <c r="AD48" s="823"/>
      <c r="AE48" s="824"/>
      <c r="AF48" s="827"/>
      <c r="AG48" s="825"/>
      <c r="AH48" s="825"/>
      <c r="AI48" s="825"/>
      <c r="AJ48" s="826"/>
      <c r="AK48" s="905"/>
      <c r="AL48" s="930"/>
      <c r="AM48" s="930"/>
      <c r="AN48" s="930"/>
      <c r="AO48" s="930"/>
      <c r="AP48" s="930"/>
      <c r="AQ48" s="930"/>
      <c r="AR48" s="930"/>
      <c r="AS48" s="930"/>
      <c r="AT48" s="930"/>
      <c r="AU48" s="930"/>
      <c r="AV48" s="930"/>
      <c r="AW48" s="930"/>
      <c r="AX48" s="930"/>
      <c r="AY48" s="930"/>
      <c r="AZ48" s="931"/>
      <c r="BA48" s="931"/>
      <c r="BB48" s="931"/>
      <c r="BC48" s="931"/>
      <c r="BD48" s="931"/>
      <c r="BE48" s="928"/>
      <c r="BF48" s="928"/>
      <c r="BG48" s="928"/>
      <c r="BH48" s="928"/>
      <c r="BI48" s="929"/>
      <c r="BJ48" s="252"/>
      <c r="BK48" s="252"/>
      <c r="BL48" s="252"/>
      <c r="BM48" s="252"/>
      <c r="BN48" s="252"/>
      <c r="BO48" s="265"/>
      <c r="BP48" s="265"/>
      <c r="BQ48" s="262">
        <v>42</v>
      </c>
      <c r="BR48" s="263"/>
      <c r="BS48" s="919"/>
      <c r="BT48" s="920"/>
      <c r="BU48" s="920"/>
      <c r="BV48" s="920"/>
      <c r="BW48" s="920"/>
      <c r="BX48" s="920"/>
      <c r="BY48" s="920"/>
      <c r="BZ48" s="920"/>
      <c r="CA48" s="920"/>
      <c r="CB48" s="920"/>
      <c r="CC48" s="920"/>
      <c r="CD48" s="920"/>
      <c r="CE48" s="920"/>
      <c r="CF48" s="920"/>
      <c r="CG48" s="921"/>
      <c r="CH48" s="922"/>
      <c r="CI48" s="923"/>
      <c r="CJ48" s="923"/>
      <c r="CK48" s="923"/>
      <c r="CL48" s="924"/>
      <c r="CM48" s="922"/>
      <c r="CN48" s="923"/>
      <c r="CO48" s="923"/>
      <c r="CP48" s="923"/>
      <c r="CQ48" s="924"/>
      <c r="CR48" s="922"/>
      <c r="CS48" s="923"/>
      <c r="CT48" s="923"/>
      <c r="CU48" s="923"/>
      <c r="CV48" s="924"/>
      <c r="CW48" s="922"/>
      <c r="CX48" s="923"/>
      <c r="CY48" s="923"/>
      <c r="CZ48" s="923"/>
      <c r="DA48" s="924"/>
      <c r="DB48" s="922"/>
      <c r="DC48" s="923"/>
      <c r="DD48" s="923"/>
      <c r="DE48" s="923"/>
      <c r="DF48" s="924"/>
      <c r="DG48" s="922"/>
      <c r="DH48" s="923"/>
      <c r="DI48" s="923"/>
      <c r="DJ48" s="923"/>
      <c r="DK48" s="924"/>
      <c r="DL48" s="922"/>
      <c r="DM48" s="923"/>
      <c r="DN48" s="923"/>
      <c r="DO48" s="923"/>
      <c r="DP48" s="924"/>
      <c r="DQ48" s="922"/>
      <c r="DR48" s="923"/>
      <c r="DS48" s="923"/>
      <c r="DT48" s="923"/>
      <c r="DU48" s="924"/>
      <c r="DV48" s="925"/>
      <c r="DW48" s="926"/>
      <c r="DX48" s="926"/>
      <c r="DY48" s="926"/>
      <c r="DZ48" s="927"/>
      <c r="EA48" s="246"/>
    </row>
    <row r="49" spans="1:131" s="247" customFormat="1" ht="26.25" customHeight="1" x14ac:dyDescent="0.2">
      <c r="A49" s="261">
        <v>22</v>
      </c>
      <c r="B49" s="819"/>
      <c r="C49" s="820"/>
      <c r="D49" s="820"/>
      <c r="E49" s="820"/>
      <c r="F49" s="820"/>
      <c r="G49" s="820"/>
      <c r="H49" s="820"/>
      <c r="I49" s="820"/>
      <c r="J49" s="820"/>
      <c r="K49" s="820"/>
      <c r="L49" s="820"/>
      <c r="M49" s="820"/>
      <c r="N49" s="820"/>
      <c r="O49" s="820"/>
      <c r="P49" s="821"/>
      <c r="Q49" s="822"/>
      <c r="R49" s="823"/>
      <c r="S49" s="823"/>
      <c r="T49" s="823"/>
      <c r="U49" s="823"/>
      <c r="V49" s="823"/>
      <c r="W49" s="823"/>
      <c r="X49" s="823"/>
      <c r="Y49" s="823"/>
      <c r="Z49" s="823"/>
      <c r="AA49" s="823"/>
      <c r="AB49" s="823"/>
      <c r="AC49" s="823"/>
      <c r="AD49" s="823"/>
      <c r="AE49" s="824"/>
      <c r="AF49" s="827"/>
      <c r="AG49" s="825"/>
      <c r="AH49" s="825"/>
      <c r="AI49" s="825"/>
      <c r="AJ49" s="826"/>
      <c r="AK49" s="905"/>
      <c r="AL49" s="930"/>
      <c r="AM49" s="930"/>
      <c r="AN49" s="930"/>
      <c r="AO49" s="930"/>
      <c r="AP49" s="930"/>
      <c r="AQ49" s="930"/>
      <c r="AR49" s="930"/>
      <c r="AS49" s="930"/>
      <c r="AT49" s="930"/>
      <c r="AU49" s="930"/>
      <c r="AV49" s="930"/>
      <c r="AW49" s="930"/>
      <c r="AX49" s="930"/>
      <c r="AY49" s="930"/>
      <c r="AZ49" s="931"/>
      <c r="BA49" s="931"/>
      <c r="BB49" s="931"/>
      <c r="BC49" s="931"/>
      <c r="BD49" s="931"/>
      <c r="BE49" s="928"/>
      <c r="BF49" s="928"/>
      <c r="BG49" s="928"/>
      <c r="BH49" s="928"/>
      <c r="BI49" s="929"/>
      <c r="BJ49" s="252"/>
      <c r="BK49" s="252"/>
      <c r="BL49" s="252"/>
      <c r="BM49" s="252"/>
      <c r="BN49" s="252"/>
      <c r="BO49" s="265"/>
      <c r="BP49" s="265"/>
      <c r="BQ49" s="262">
        <v>43</v>
      </c>
      <c r="BR49" s="263"/>
      <c r="BS49" s="919"/>
      <c r="BT49" s="920"/>
      <c r="BU49" s="920"/>
      <c r="BV49" s="920"/>
      <c r="BW49" s="920"/>
      <c r="BX49" s="920"/>
      <c r="BY49" s="920"/>
      <c r="BZ49" s="920"/>
      <c r="CA49" s="920"/>
      <c r="CB49" s="920"/>
      <c r="CC49" s="920"/>
      <c r="CD49" s="920"/>
      <c r="CE49" s="920"/>
      <c r="CF49" s="920"/>
      <c r="CG49" s="921"/>
      <c r="CH49" s="922"/>
      <c r="CI49" s="923"/>
      <c r="CJ49" s="923"/>
      <c r="CK49" s="923"/>
      <c r="CL49" s="924"/>
      <c r="CM49" s="922"/>
      <c r="CN49" s="923"/>
      <c r="CO49" s="923"/>
      <c r="CP49" s="923"/>
      <c r="CQ49" s="924"/>
      <c r="CR49" s="922"/>
      <c r="CS49" s="923"/>
      <c r="CT49" s="923"/>
      <c r="CU49" s="923"/>
      <c r="CV49" s="924"/>
      <c r="CW49" s="922"/>
      <c r="CX49" s="923"/>
      <c r="CY49" s="923"/>
      <c r="CZ49" s="923"/>
      <c r="DA49" s="924"/>
      <c r="DB49" s="922"/>
      <c r="DC49" s="923"/>
      <c r="DD49" s="923"/>
      <c r="DE49" s="923"/>
      <c r="DF49" s="924"/>
      <c r="DG49" s="922"/>
      <c r="DH49" s="923"/>
      <c r="DI49" s="923"/>
      <c r="DJ49" s="923"/>
      <c r="DK49" s="924"/>
      <c r="DL49" s="922"/>
      <c r="DM49" s="923"/>
      <c r="DN49" s="923"/>
      <c r="DO49" s="923"/>
      <c r="DP49" s="924"/>
      <c r="DQ49" s="922"/>
      <c r="DR49" s="923"/>
      <c r="DS49" s="923"/>
      <c r="DT49" s="923"/>
      <c r="DU49" s="924"/>
      <c r="DV49" s="925"/>
      <c r="DW49" s="926"/>
      <c r="DX49" s="926"/>
      <c r="DY49" s="926"/>
      <c r="DZ49" s="927"/>
      <c r="EA49" s="246"/>
    </row>
    <row r="50" spans="1:131" s="247" customFormat="1" ht="26.25" customHeight="1" x14ac:dyDescent="0.2">
      <c r="A50" s="261">
        <v>23</v>
      </c>
      <c r="B50" s="819"/>
      <c r="C50" s="820"/>
      <c r="D50" s="820"/>
      <c r="E50" s="820"/>
      <c r="F50" s="820"/>
      <c r="G50" s="820"/>
      <c r="H50" s="820"/>
      <c r="I50" s="820"/>
      <c r="J50" s="820"/>
      <c r="K50" s="820"/>
      <c r="L50" s="820"/>
      <c r="M50" s="820"/>
      <c r="N50" s="820"/>
      <c r="O50" s="820"/>
      <c r="P50" s="821"/>
      <c r="Q50" s="932"/>
      <c r="R50" s="933"/>
      <c r="S50" s="933"/>
      <c r="T50" s="933"/>
      <c r="U50" s="933"/>
      <c r="V50" s="933"/>
      <c r="W50" s="933"/>
      <c r="X50" s="933"/>
      <c r="Y50" s="933"/>
      <c r="Z50" s="933"/>
      <c r="AA50" s="933"/>
      <c r="AB50" s="933"/>
      <c r="AC50" s="933"/>
      <c r="AD50" s="933"/>
      <c r="AE50" s="934"/>
      <c r="AF50" s="827"/>
      <c r="AG50" s="825"/>
      <c r="AH50" s="825"/>
      <c r="AI50" s="825"/>
      <c r="AJ50" s="826"/>
      <c r="AK50" s="935"/>
      <c r="AL50" s="933"/>
      <c r="AM50" s="933"/>
      <c r="AN50" s="933"/>
      <c r="AO50" s="933"/>
      <c r="AP50" s="933"/>
      <c r="AQ50" s="933"/>
      <c r="AR50" s="933"/>
      <c r="AS50" s="933"/>
      <c r="AT50" s="933"/>
      <c r="AU50" s="933"/>
      <c r="AV50" s="933"/>
      <c r="AW50" s="933"/>
      <c r="AX50" s="933"/>
      <c r="AY50" s="933"/>
      <c r="AZ50" s="936"/>
      <c r="BA50" s="936"/>
      <c r="BB50" s="936"/>
      <c r="BC50" s="936"/>
      <c r="BD50" s="936"/>
      <c r="BE50" s="928"/>
      <c r="BF50" s="928"/>
      <c r="BG50" s="928"/>
      <c r="BH50" s="928"/>
      <c r="BI50" s="929"/>
      <c r="BJ50" s="252"/>
      <c r="BK50" s="252"/>
      <c r="BL50" s="252"/>
      <c r="BM50" s="252"/>
      <c r="BN50" s="252"/>
      <c r="BO50" s="265"/>
      <c r="BP50" s="265"/>
      <c r="BQ50" s="262">
        <v>44</v>
      </c>
      <c r="BR50" s="263"/>
      <c r="BS50" s="919"/>
      <c r="BT50" s="920"/>
      <c r="BU50" s="920"/>
      <c r="BV50" s="920"/>
      <c r="BW50" s="920"/>
      <c r="BX50" s="920"/>
      <c r="BY50" s="920"/>
      <c r="BZ50" s="920"/>
      <c r="CA50" s="920"/>
      <c r="CB50" s="920"/>
      <c r="CC50" s="920"/>
      <c r="CD50" s="920"/>
      <c r="CE50" s="920"/>
      <c r="CF50" s="920"/>
      <c r="CG50" s="921"/>
      <c r="CH50" s="922"/>
      <c r="CI50" s="923"/>
      <c r="CJ50" s="923"/>
      <c r="CK50" s="923"/>
      <c r="CL50" s="924"/>
      <c r="CM50" s="922"/>
      <c r="CN50" s="923"/>
      <c r="CO50" s="923"/>
      <c r="CP50" s="923"/>
      <c r="CQ50" s="924"/>
      <c r="CR50" s="922"/>
      <c r="CS50" s="923"/>
      <c r="CT50" s="923"/>
      <c r="CU50" s="923"/>
      <c r="CV50" s="924"/>
      <c r="CW50" s="922"/>
      <c r="CX50" s="923"/>
      <c r="CY50" s="923"/>
      <c r="CZ50" s="923"/>
      <c r="DA50" s="924"/>
      <c r="DB50" s="922"/>
      <c r="DC50" s="923"/>
      <c r="DD50" s="923"/>
      <c r="DE50" s="923"/>
      <c r="DF50" s="924"/>
      <c r="DG50" s="922"/>
      <c r="DH50" s="923"/>
      <c r="DI50" s="923"/>
      <c r="DJ50" s="923"/>
      <c r="DK50" s="924"/>
      <c r="DL50" s="922"/>
      <c r="DM50" s="923"/>
      <c r="DN50" s="923"/>
      <c r="DO50" s="923"/>
      <c r="DP50" s="924"/>
      <c r="DQ50" s="922"/>
      <c r="DR50" s="923"/>
      <c r="DS50" s="923"/>
      <c r="DT50" s="923"/>
      <c r="DU50" s="924"/>
      <c r="DV50" s="925"/>
      <c r="DW50" s="926"/>
      <c r="DX50" s="926"/>
      <c r="DY50" s="926"/>
      <c r="DZ50" s="927"/>
      <c r="EA50" s="246"/>
    </row>
    <row r="51" spans="1:131" s="247" customFormat="1" ht="26.25" customHeight="1" x14ac:dyDescent="0.2">
      <c r="A51" s="261">
        <v>24</v>
      </c>
      <c r="B51" s="819"/>
      <c r="C51" s="820"/>
      <c r="D51" s="820"/>
      <c r="E51" s="820"/>
      <c r="F51" s="820"/>
      <c r="G51" s="820"/>
      <c r="H51" s="820"/>
      <c r="I51" s="820"/>
      <c r="J51" s="820"/>
      <c r="K51" s="820"/>
      <c r="L51" s="820"/>
      <c r="M51" s="820"/>
      <c r="N51" s="820"/>
      <c r="O51" s="820"/>
      <c r="P51" s="821"/>
      <c r="Q51" s="932"/>
      <c r="R51" s="933"/>
      <c r="S51" s="933"/>
      <c r="T51" s="933"/>
      <c r="U51" s="933"/>
      <c r="V51" s="933"/>
      <c r="W51" s="933"/>
      <c r="X51" s="933"/>
      <c r="Y51" s="933"/>
      <c r="Z51" s="933"/>
      <c r="AA51" s="933"/>
      <c r="AB51" s="933"/>
      <c r="AC51" s="933"/>
      <c r="AD51" s="933"/>
      <c r="AE51" s="934"/>
      <c r="AF51" s="827"/>
      <c r="AG51" s="825"/>
      <c r="AH51" s="825"/>
      <c r="AI51" s="825"/>
      <c r="AJ51" s="826"/>
      <c r="AK51" s="935"/>
      <c r="AL51" s="933"/>
      <c r="AM51" s="933"/>
      <c r="AN51" s="933"/>
      <c r="AO51" s="933"/>
      <c r="AP51" s="933"/>
      <c r="AQ51" s="933"/>
      <c r="AR51" s="933"/>
      <c r="AS51" s="933"/>
      <c r="AT51" s="933"/>
      <c r="AU51" s="933"/>
      <c r="AV51" s="933"/>
      <c r="AW51" s="933"/>
      <c r="AX51" s="933"/>
      <c r="AY51" s="933"/>
      <c r="AZ51" s="936"/>
      <c r="BA51" s="936"/>
      <c r="BB51" s="936"/>
      <c r="BC51" s="936"/>
      <c r="BD51" s="936"/>
      <c r="BE51" s="928"/>
      <c r="BF51" s="928"/>
      <c r="BG51" s="928"/>
      <c r="BH51" s="928"/>
      <c r="BI51" s="929"/>
      <c r="BJ51" s="252"/>
      <c r="BK51" s="252"/>
      <c r="BL51" s="252"/>
      <c r="BM51" s="252"/>
      <c r="BN51" s="252"/>
      <c r="BO51" s="265"/>
      <c r="BP51" s="265"/>
      <c r="BQ51" s="262">
        <v>45</v>
      </c>
      <c r="BR51" s="263"/>
      <c r="BS51" s="919"/>
      <c r="BT51" s="920"/>
      <c r="BU51" s="920"/>
      <c r="BV51" s="920"/>
      <c r="BW51" s="920"/>
      <c r="BX51" s="920"/>
      <c r="BY51" s="920"/>
      <c r="BZ51" s="920"/>
      <c r="CA51" s="920"/>
      <c r="CB51" s="920"/>
      <c r="CC51" s="920"/>
      <c r="CD51" s="920"/>
      <c r="CE51" s="920"/>
      <c r="CF51" s="920"/>
      <c r="CG51" s="921"/>
      <c r="CH51" s="922"/>
      <c r="CI51" s="923"/>
      <c r="CJ51" s="923"/>
      <c r="CK51" s="923"/>
      <c r="CL51" s="924"/>
      <c r="CM51" s="922"/>
      <c r="CN51" s="923"/>
      <c r="CO51" s="923"/>
      <c r="CP51" s="923"/>
      <c r="CQ51" s="924"/>
      <c r="CR51" s="922"/>
      <c r="CS51" s="923"/>
      <c r="CT51" s="923"/>
      <c r="CU51" s="923"/>
      <c r="CV51" s="924"/>
      <c r="CW51" s="922"/>
      <c r="CX51" s="923"/>
      <c r="CY51" s="923"/>
      <c r="CZ51" s="923"/>
      <c r="DA51" s="924"/>
      <c r="DB51" s="922"/>
      <c r="DC51" s="923"/>
      <c r="DD51" s="923"/>
      <c r="DE51" s="923"/>
      <c r="DF51" s="924"/>
      <c r="DG51" s="922"/>
      <c r="DH51" s="923"/>
      <c r="DI51" s="923"/>
      <c r="DJ51" s="923"/>
      <c r="DK51" s="924"/>
      <c r="DL51" s="922"/>
      <c r="DM51" s="923"/>
      <c r="DN51" s="923"/>
      <c r="DO51" s="923"/>
      <c r="DP51" s="924"/>
      <c r="DQ51" s="922"/>
      <c r="DR51" s="923"/>
      <c r="DS51" s="923"/>
      <c r="DT51" s="923"/>
      <c r="DU51" s="924"/>
      <c r="DV51" s="925"/>
      <c r="DW51" s="926"/>
      <c r="DX51" s="926"/>
      <c r="DY51" s="926"/>
      <c r="DZ51" s="927"/>
      <c r="EA51" s="246"/>
    </row>
    <row r="52" spans="1:131" s="247" customFormat="1" ht="26.25" customHeight="1" x14ac:dyDescent="0.2">
      <c r="A52" s="261">
        <v>25</v>
      </c>
      <c r="B52" s="819"/>
      <c r="C52" s="820"/>
      <c r="D52" s="820"/>
      <c r="E52" s="820"/>
      <c r="F52" s="820"/>
      <c r="G52" s="820"/>
      <c r="H52" s="820"/>
      <c r="I52" s="820"/>
      <c r="J52" s="820"/>
      <c r="K52" s="820"/>
      <c r="L52" s="820"/>
      <c r="M52" s="820"/>
      <c r="N52" s="820"/>
      <c r="O52" s="820"/>
      <c r="P52" s="821"/>
      <c r="Q52" s="932"/>
      <c r="R52" s="933"/>
      <c r="S52" s="933"/>
      <c r="T52" s="933"/>
      <c r="U52" s="933"/>
      <c r="V52" s="933"/>
      <c r="W52" s="933"/>
      <c r="X52" s="933"/>
      <c r="Y52" s="933"/>
      <c r="Z52" s="933"/>
      <c r="AA52" s="933"/>
      <c r="AB52" s="933"/>
      <c r="AC52" s="933"/>
      <c r="AD52" s="933"/>
      <c r="AE52" s="934"/>
      <c r="AF52" s="827"/>
      <c r="AG52" s="825"/>
      <c r="AH52" s="825"/>
      <c r="AI52" s="825"/>
      <c r="AJ52" s="826"/>
      <c r="AK52" s="935"/>
      <c r="AL52" s="933"/>
      <c r="AM52" s="933"/>
      <c r="AN52" s="933"/>
      <c r="AO52" s="933"/>
      <c r="AP52" s="933"/>
      <c r="AQ52" s="933"/>
      <c r="AR52" s="933"/>
      <c r="AS52" s="933"/>
      <c r="AT52" s="933"/>
      <c r="AU52" s="933"/>
      <c r="AV52" s="933"/>
      <c r="AW52" s="933"/>
      <c r="AX52" s="933"/>
      <c r="AY52" s="933"/>
      <c r="AZ52" s="936"/>
      <c r="BA52" s="936"/>
      <c r="BB52" s="936"/>
      <c r="BC52" s="936"/>
      <c r="BD52" s="936"/>
      <c r="BE52" s="928"/>
      <c r="BF52" s="928"/>
      <c r="BG52" s="928"/>
      <c r="BH52" s="928"/>
      <c r="BI52" s="929"/>
      <c r="BJ52" s="252"/>
      <c r="BK52" s="252"/>
      <c r="BL52" s="252"/>
      <c r="BM52" s="252"/>
      <c r="BN52" s="252"/>
      <c r="BO52" s="265"/>
      <c r="BP52" s="265"/>
      <c r="BQ52" s="262">
        <v>46</v>
      </c>
      <c r="BR52" s="263"/>
      <c r="BS52" s="919"/>
      <c r="BT52" s="920"/>
      <c r="BU52" s="920"/>
      <c r="BV52" s="920"/>
      <c r="BW52" s="920"/>
      <c r="BX52" s="920"/>
      <c r="BY52" s="920"/>
      <c r="BZ52" s="920"/>
      <c r="CA52" s="920"/>
      <c r="CB52" s="920"/>
      <c r="CC52" s="920"/>
      <c r="CD52" s="920"/>
      <c r="CE52" s="920"/>
      <c r="CF52" s="920"/>
      <c r="CG52" s="921"/>
      <c r="CH52" s="922"/>
      <c r="CI52" s="923"/>
      <c r="CJ52" s="923"/>
      <c r="CK52" s="923"/>
      <c r="CL52" s="924"/>
      <c r="CM52" s="922"/>
      <c r="CN52" s="923"/>
      <c r="CO52" s="923"/>
      <c r="CP52" s="923"/>
      <c r="CQ52" s="924"/>
      <c r="CR52" s="922"/>
      <c r="CS52" s="923"/>
      <c r="CT52" s="923"/>
      <c r="CU52" s="923"/>
      <c r="CV52" s="924"/>
      <c r="CW52" s="922"/>
      <c r="CX52" s="923"/>
      <c r="CY52" s="923"/>
      <c r="CZ52" s="923"/>
      <c r="DA52" s="924"/>
      <c r="DB52" s="922"/>
      <c r="DC52" s="923"/>
      <c r="DD52" s="923"/>
      <c r="DE52" s="923"/>
      <c r="DF52" s="924"/>
      <c r="DG52" s="922"/>
      <c r="DH52" s="923"/>
      <c r="DI52" s="923"/>
      <c r="DJ52" s="923"/>
      <c r="DK52" s="924"/>
      <c r="DL52" s="922"/>
      <c r="DM52" s="923"/>
      <c r="DN52" s="923"/>
      <c r="DO52" s="923"/>
      <c r="DP52" s="924"/>
      <c r="DQ52" s="922"/>
      <c r="DR52" s="923"/>
      <c r="DS52" s="923"/>
      <c r="DT52" s="923"/>
      <c r="DU52" s="924"/>
      <c r="DV52" s="925"/>
      <c r="DW52" s="926"/>
      <c r="DX52" s="926"/>
      <c r="DY52" s="926"/>
      <c r="DZ52" s="927"/>
      <c r="EA52" s="246"/>
    </row>
    <row r="53" spans="1:131" s="247" customFormat="1" ht="26.25" customHeight="1" x14ac:dyDescent="0.2">
      <c r="A53" s="261">
        <v>26</v>
      </c>
      <c r="B53" s="819"/>
      <c r="C53" s="820"/>
      <c r="D53" s="820"/>
      <c r="E53" s="820"/>
      <c r="F53" s="820"/>
      <c r="G53" s="820"/>
      <c r="H53" s="820"/>
      <c r="I53" s="820"/>
      <c r="J53" s="820"/>
      <c r="K53" s="820"/>
      <c r="L53" s="820"/>
      <c r="M53" s="820"/>
      <c r="N53" s="820"/>
      <c r="O53" s="820"/>
      <c r="P53" s="821"/>
      <c r="Q53" s="932"/>
      <c r="R53" s="933"/>
      <c r="S53" s="933"/>
      <c r="T53" s="933"/>
      <c r="U53" s="933"/>
      <c r="V53" s="933"/>
      <c r="W53" s="933"/>
      <c r="X53" s="933"/>
      <c r="Y53" s="933"/>
      <c r="Z53" s="933"/>
      <c r="AA53" s="933"/>
      <c r="AB53" s="933"/>
      <c r="AC53" s="933"/>
      <c r="AD53" s="933"/>
      <c r="AE53" s="934"/>
      <c r="AF53" s="827"/>
      <c r="AG53" s="825"/>
      <c r="AH53" s="825"/>
      <c r="AI53" s="825"/>
      <c r="AJ53" s="826"/>
      <c r="AK53" s="935"/>
      <c r="AL53" s="933"/>
      <c r="AM53" s="933"/>
      <c r="AN53" s="933"/>
      <c r="AO53" s="933"/>
      <c r="AP53" s="933"/>
      <c r="AQ53" s="933"/>
      <c r="AR53" s="933"/>
      <c r="AS53" s="933"/>
      <c r="AT53" s="933"/>
      <c r="AU53" s="933"/>
      <c r="AV53" s="933"/>
      <c r="AW53" s="933"/>
      <c r="AX53" s="933"/>
      <c r="AY53" s="933"/>
      <c r="AZ53" s="936"/>
      <c r="BA53" s="936"/>
      <c r="BB53" s="936"/>
      <c r="BC53" s="936"/>
      <c r="BD53" s="936"/>
      <c r="BE53" s="928"/>
      <c r="BF53" s="928"/>
      <c r="BG53" s="928"/>
      <c r="BH53" s="928"/>
      <c r="BI53" s="929"/>
      <c r="BJ53" s="252"/>
      <c r="BK53" s="252"/>
      <c r="BL53" s="252"/>
      <c r="BM53" s="252"/>
      <c r="BN53" s="252"/>
      <c r="BO53" s="265"/>
      <c r="BP53" s="265"/>
      <c r="BQ53" s="262">
        <v>47</v>
      </c>
      <c r="BR53" s="263"/>
      <c r="BS53" s="919"/>
      <c r="BT53" s="920"/>
      <c r="BU53" s="920"/>
      <c r="BV53" s="920"/>
      <c r="BW53" s="920"/>
      <c r="BX53" s="920"/>
      <c r="BY53" s="920"/>
      <c r="BZ53" s="920"/>
      <c r="CA53" s="920"/>
      <c r="CB53" s="920"/>
      <c r="CC53" s="920"/>
      <c r="CD53" s="920"/>
      <c r="CE53" s="920"/>
      <c r="CF53" s="920"/>
      <c r="CG53" s="921"/>
      <c r="CH53" s="922"/>
      <c r="CI53" s="923"/>
      <c r="CJ53" s="923"/>
      <c r="CK53" s="923"/>
      <c r="CL53" s="924"/>
      <c r="CM53" s="922"/>
      <c r="CN53" s="923"/>
      <c r="CO53" s="923"/>
      <c r="CP53" s="923"/>
      <c r="CQ53" s="924"/>
      <c r="CR53" s="922"/>
      <c r="CS53" s="923"/>
      <c r="CT53" s="923"/>
      <c r="CU53" s="923"/>
      <c r="CV53" s="924"/>
      <c r="CW53" s="922"/>
      <c r="CX53" s="923"/>
      <c r="CY53" s="923"/>
      <c r="CZ53" s="923"/>
      <c r="DA53" s="924"/>
      <c r="DB53" s="922"/>
      <c r="DC53" s="923"/>
      <c r="DD53" s="923"/>
      <c r="DE53" s="923"/>
      <c r="DF53" s="924"/>
      <c r="DG53" s="922"/>
      <c r="DH53" s="923"/>
      <c r="DI53" s="923"/>
      <c r="DJ53" s="923"/>
      <c r="DK53" s="924"/>
      <c r="DL53" s="922"/>
      <c r="DM53" s="923"/>
      <c r="DN53" s="923"/>
      <c r="DO53" s="923"/>
      <c r="DP53" s="924"/>
      <c r="DQ53" s="922"/>
      <c r="DR53" s="923"/>
      <c r="DS53" s="923"/>
      <c r="DT53" s="923"/>
      <c r="DU53" s="924"/>
      <c r="DV53" s="925"/>
      <c r="DW53" s="926"/>
      <c r="DX53" s="926"/>
      <c r="DY53" s="926"/>
      <c r="DZ53" s="927"/>
      <c r="EA53" s="246"/>
    </row>
    <row r="54" spans="1:131" s="247" customFormat="1" ht="26.25" customHeight="1" x14ac:dyDescent="0.2">
      <c r="A54" s="261">
        <v>27</v>
      </c>
      <c r="B54" s="819"/>
      <c r="C54" s="820"/>
      <c r="D54" s="820"/>
      <c r="E54" s="820"/>
      <c r="F54" s="820"/>
      <c r="G54" s="820"/>
      <c r="H54" s="820"/>
      <c r="I54" s="820"/>
      <c r="J54" s="820"/>
      <c r="K54" s="820"/>
      <c r="L54" s="820"/>
      <c r="M54" s="820"/>
      <c r="N54" s="820"/>
      <c r="O54" s="820"/>
      <c r="P54" s="821"/>
      <c r="Q54" s="932"/>
      <c r="R54" s="933"/>
      <c r="S54" s="933"/>
      <c r="T54" s="933"/>
      <c r="U54" s="933"/>
      <c r="V54" s="933"/>
      <c r="W54" s="933"/>
      <c r="X54" s="933"/>
      <c r="Y54" s="933"/>
      <c r="Z54" s="933"/>
      <c r="AA54" s="933"/>
      <c r="AB54" s="933"/>
      <c r="AC54" s="933"/>
      <c r="AD54" s="933"/>
      <c r="AE54" s="934"/>
      <c r="AF54" s="827"/>
      <c r="AG54" s="825"/>
      <c r="AH54" s="825"/>
      <c r="AI54" s="825"/>
      <c r="AJ54" s="826"/>
      <c r="AK54" s="935"/>
      <c r="AL54" s="933"/>
      <c r="AM54" s="933"/>
      <c r="AN54" s="933"/>
      <c r="AO54" s="933"/>
      <c r="AP54" s="933"/>
      <c r="AQ54" s="933"/>
      <c r="AR54" s="933"/>
      <c r="AS54" s="933"/>
      <c r="AT54" s="933"/>
      <c r="AU54" s="933"/>
      <c r="AV54" s="933"/>
      <c r="AW54" s="933"/>
      <c r="AX54" s="933"/>
      <c r="AY54" s="933"/>
      <c r="AZ54" s="936"/>
      <c r="BA54" s="936"/>
      <c r="BB54" s="936"/>
      <c r="BC54" s="936"/>
      <c r="BD54" s="936"/>
      <c r="BE54" s="928"/>
      <c r="BF54" s="928"/>
      <c r="BG54" s="928"/>
      <c r="BH54" s="928"/>
      <c r="BI54" s="929"/>
      <c r="BJ54" s="252"/>
      <c r="BK54" s="252"/>
      <c r="BL54" s="252"/>
      <c r="BM54" s="252"/>
      <c r="BN54" s="252"/>
      <c r="BO54" s="265"/>
      <c r="BP54" s="265"/>
      <c r="BQ54" s="262">
        <v>48</v>
      </c>
      <c r="BR54" s="263"/>
      <c r="BS54" s="919"/>
      <c r="BT54" s="920"/>
      <c r="BU54" s="920"/>
      <c r="BV54" s="920"/>
      <c r="BW54" s="920"/>
      <c r="BX54" s="920"/>
      <c r="BY54" s="920"/>
      <c r="BZ54" s="920"/>
      <c r="CA54" s="920"/>
      <c r="CB54" s="920"/>
      <c r="CC54" s="920"/>
      <c r="CD54" s="920"/>
      <c r="CE54" s="920"/>
      <c r="CF54" s="920"/>
      <c r="CG54" s="921"/>
      <c r="CH54" s="922"/>
      <c r="CI54" s="923"/>
      <c r="CJ54" s="923"/>
      <c r="CK54" s="923"/>
      <c r="CL54" s="924"/>
      <c r="CM54" s="922"/>
      <c r="CN54" s="923"/>
      <c r="CO54" s="923"/>
      <c r="CP54" s="923"/>
      <c r="CQ54" s="924"/>
      <c r="CR54" s="922"/>
      <c r="CS54" s="923"/>
      <c r="CT54" s="923"/>
      <c r="CU54" s="923"/>
      <c r="CV54" s="924"/>
      <c r="CW54" s="922"/>
      <c r="CX54" s="923"/>
      <c r="CY54" s="923"/>
      <c r="CZ54" s="923"/>
      <c r="DA54" s="924"/>
      <c r="DB54" s="922"/>
      <c r="DC54" s="923"/>
      <c r="DD54" s="923"/>
      <c r="DE54" s="923"/>
      <c r="DF54" s="924"/>
      <c r="DG54" s="922"/>
      <c r="DH54" s="923"/>
      <c r="DI54" s="923"/>
      <c r="DJ54" s="923"/>
      <c r="DK54" s="924"/>
      <c r="DL54" s="922"/>
      <c r="DM54" s="923"/>
      <c r="DN54" s="923"/>
      <c r="DO54" s="923"/>
      <c r="DP54" s="924"/>
      <c r="DQ54" s="922"/>
      <c r="DR54" s="923"/>
      <c r="DS54" s="923"/>
      <c r="DT54" s="923"/>
      <c r="DU54" s="924"/>
      <c r="DV54" s="925"/>
      <c r="DW54" s="926"/>
      <c r="DX54" s="926"/>
      <c r="DY54" s="926"/>
      <c r="DZ54" s="927"/>
      <c r="EA54" s="246"/>
    </row>
    <row r="55" spans="1:131" s="247" customFormat="1" ht="26.25" customHeight="1" x14ac:dyDescent="0.2">
      <c r="A55" s="261">
        <v>28</v>
      </c>
      <c r="B55" s="819"/>
      <c r="C55" s="820"/>
      <c r="D55" s="820"/>
      <c r="E55" s="820"/>
      <c r="F55" s="820"/>
      <c r="G55" s="820"/>
      <c r="H55" s="820"/>
      <c r="I55" s="820"/>
      <c r="J55" s="820"/>
      <c r="K55" s="820"/>
      <c r="L55" s="820"/>
      <c r="M55" s="820"/>
      <c r="N55" s="820"/>
      <c r="O55" s="820"/>
      <c r="P55" s="821"/>
      <c r="Q55" s="932"/>
      <c r="R55" s="933"/>
      <c r="S55" s="933"/>
      <c r="T55" s="933"/>
      <c r="U55" s="933"/>
      <c r="V55" s="933"/>
      <c r="W55" s="933"/>
      <c r="X55" s="933"/>
      <c r="Y55" s="933"/>
      <c r="Z55" s="933"/>
      <c r="AA55" s="933"/>
      <c r="AB55" s="933"/>
      <c r="AC55" s="933"/>
      <c r="AD55" s="933"/>
      <c r="AE55" s="934"/>
      <c r="AF55" s="827"/>
      <c r="AG55" s="825"/>
      <c r="AH55" s="825"/>
      <c r="AI55" s="825"/>
      <c r="AJ55" s="826"/>
      <c r="AK55" s="935"/>
      <c r="AL55" s="933"/>
      <c r="AM55" s="933"/>
      <c r="AN55" s="933"/>
      <c r="AO55" s="933"/>
      <c r="AP55" s="933"/>
      <c r="AQ55" s="933"/>
      <c r="AR55" s="933"/>
      <c r="AS55" s="933"/>
      <c r="AT55" s="933"/>
      <c r="AU55" s="933"/>
      <c r="AV55" s="933"/>
      <c r="AW55" s="933"/>
      <c r="AX55" s="933"/>
      <c r="AY55" s="933"/>
      <c r="AZ55" s="936"/>
      <c r="BA55" s="936"/>
      <c r="BB55" s="936"/>
      <c r="BC55" s="936"/>
      <c r="BD55" s="936"/>
      <c r="BE55" s="928"/>
      <c r="BF55" s="928"/>
      <c r="BG55" s="928"/>
      <c r="BH55" s="928"/>
      <c r="BI55" s="929"/>
      <c r="BJ55" s="252"/>
      <c r="BK55" s="252"/>
      <c r="BL55" s="252"/>
      <c r="BM55" s="252"/>
      <c r="BN55" s="252"/>
      <c r="BO55" s="265"/>
      <c r="BP55" s="265"/>
      <c r="BQ55" s="262">
        <v>49</v>
      </c>
      <c r="BR55" s="263"/>
      <c r="BS55" s="919"/>
      <c r="BT55" s="920"/>
      <c r="BU55" s="920"/>
      <c r="BV55" s="920"/>
      <c r="BW55" s="920"/>
      <c r="BX55" s="920"/>
      <c r="BY55" s="920"/>
      <c r="BZ55" s="920"/>
      <c r="CA55" s="920"/>
      <c r="CB55" s="920"/>
      <c r="CC55" s="920"/>
      <c r="CD55" s="920"/>
      <c r="CE55" s="920"/>
      <c r="CF55" s="920"/>
      <c r="CG55" s="921"/>
      <c r="CH55" s="922"/>
      <c r="CI55" s="923"/>
      <c r="CJ55" s="923"/>
      <c r="CK55" s="923"/>
      <c r="CL55" s="924"/>
      <c r="CM55" s="922"/>
      <c r="CN55" s="923"/>
      <c r="CO55" s="923"/>
      <c r="CP55" s="923"/>
      <c r="CQ55" s="924"/>
      <c r="CR55" s="922"/>
      <c r="CS55" s="923"/>
      <c r="CT55" s="923"/>
      <c r="CU55" s="923"/>
      <c r="CV55" s="924"/>
      <c r="CW55" s="922"/>
      <c r="CX55" s="923"/>
      <c r="CY55" s="923"/>
      <c r="CZ55" s="923"/>
      <c r="DA55" s="924"/>
      <c r="DB55" s="922"/>
      <c r="DC55" s="923"/>
      <c r="DD55" s="923"/>
      <c r="DE55" s="923"/>
      <c r="DF55" s="924"/>
      <c r="DG55" s="922"/>
      <c r="DH55" s="923"/>
      <c r="DI55" s="923"/>
      <c r="DJ55" s="923"/>
      <c r="DK55" s="924"/>
      <c r="DL55" s="922"/>
      <c r="DM55" s="923"/>
      <c r="DN55" s="923"/>
      <c r="DO55" s="923"/>
      <c r="DP55" s="924"/>
      <c r="DQ55" s="922"/>
      <c r="DR55" s="923"/>
      <c r="DS55" s="923"/>
      <c r="DT55" s="923"/>
      <c r="DU55" s="924"/>
      <c r="DV55" s="925"/>
      <c r="DW55" s="926"/>
      <c r="DX55" s="926"/>
      <c r="DY55" s="926"/>
      <c r="DZ55" s="927"/>
      <c r="EA55" s="246"/>
    </row>
    <row r="56" spans="1:131" s="247" customFormat="1" ht="26.25" customHeight="1" x14ac:dyDescent="0.2">
      <c r="A56" s="261">
        <v>29</v>
      </c>
      <c r="B56" s="819"/>
      <c r="C56" s="820"/>
      <c r="D56" s="820"/>
      <c r="E56" s="820"/>
      <c r="F56" s="820"/>
      <c r="G56" s="820"/>
      <c r="H56" s="820"/>
      <c r="I56" s="820"/>
      <c r="J56" s="820"/>
      <c r="K56" s="820"/>
      <c r="L56" s="820"/>
      <c r="M56" s="820"/>
      <c r="N56" s="820"/>
      <c r="O56" s="820"/>
      <c r="P56" s="821"/>
      <c r="Q56" s="932"/>
      <c r="R56" s="933"/>
      <c r="S56" s="933"/>
      <c r="T56" s="933"/>
      <c r="U56" s="933"/>
      <c r="V56" s="933"/>
      <c r="W56" s="933"/>
      <c r="X56" s="933"/>
      <c r="Y56" s="933"/>
      <c r="Z56" s="933"/>
      <c r="AA56" s="933"/>
      <c r="AB56" s="933"/>
      <c r="AC56" s="933"/>
      <c r="AD56" s="933"/>
      <c r="AE56" s="934"/>
      <c r="AF56" s="827"/>
      <c r="AG56" s="825"/>
      <c r="AH56" s="825"/>
      <c r="AI56" s="825"/>
      <c r="AJ56" s="826"/>
      <c r="AK56" s="935"/>
      <c r="AL56" s="933"/>
      <c r="AM56" s="933"/>
      <c r="AN56" s="933"/>
      <c r="AO56" s="933"/>
      <c r="AP56" s="933"/>
      <c r="AQ56" s="933"/>
      <c r="AR56" s="933"/>
      <c r="AS56" s="933"/>
      <c r="AT56" s="933"/>
      <c r="AU56" s="933"/>
      <c r="AV56" s="933"/>
      <c r="AW56" s="933"/>
      <c r="AX56" s="933"/>
      <c r="AY56" s="933"/>
      <c r="AZ56" s="936"/>
      <c r="BA56" s="936"/>
      <c r="BB56" s="936"/>
      <c r="BC56" s="936"/>
      <c r="BD56" s="936"/>
      <c r="BE56" s="928"/>
      <c r="BF56" s="928"/>
      <c r="BG56" s="928"/>
      <c r="BH56" s="928"/>
      <c r="BI56" s="929"/>
      <c r="BJ56" s="252"/>
      <c r="BK56" s="252"/>
      <c r="BL56" s="252"/>
      <c r="BM56" s="252"/>
      <c r="BN56" s="252"/>
      <c r="BO56" s="265"/>
      <c r="BP56" s="265"/>
      <c r="BQ56" s="262">
        <v>50</v>
      </c>
      <c r="BR56" s="263"/>
      <c r="BS56" s="919"/>
      <c r="BT56" s="920"/>
      <c r="BU56" s="920"/>
      <c r="BV56" s="920"/>
      <c r="BW56" s="920"/>
      <c r="BX56" s="920"/>
      <c r="BY56" s="920"/>
      <c r="BZ56" s="920"/>
      <c r="CA56" s="920"/>
      <c r="CB56" s="920"/>
      <c r="CC56" s="920"/>
      <c r="CD56" s="920"/>
      <c r="CE56" s="920"/>
      <c r="CF56" s="920"/>
      <c r="CG56" s="921"/>
      <c r="CH56" s="922"/>
      <c r="CI56" s="923"/>
      <c r="CJ56" s="923"/>
      <c r="CK56" s="923"/>
      <c r="CL56" s="924"/>
      <c r="CM56" s="922"/>
      <c r="CN56" s="923"/>
      <c r="CO56" s="923"/>
      <c r="CP56" s="923"/>
      <c r="CQ56" s="924"/>
      <c r="CR56" s="922"/>
      <c r="CS56" s="923"/>
      <c r="CT56" s="923"/>
      <c r="CU56" s="923"/>
      <c r="CV56" s="924"/>
      <c r="CW56" s="922"/>
      <c r="CX56" s="923"/>
      <c r="CY56" s="923"/>
      <c r="CZ56" s="923"/>
      <c r="DA56" s="924"/>
      <c r="DB56" s="922"/>
      <c r="DC56" s="923"/>
      <c r="DD56" s="923"/>
      <c r="DE56" s="923"/>
      <c r="DF56" s="924"/>
      <c r="DG56" s="922"/>
      <c r="DH56" s="923"/>
      <c r="DI56" s="923"/>
      <c r="DJ56" s="923"/>
      <c r="DK56" s="924"/>
      <c r="DL56" s="922"/>
      <c r="DM56" s="923"/>
      <c r="DN56" s="923"/>
      <c r="DO56" s="923"/>
      <c r="DP56" s="924"/>
      <c r="DQ56" s="922"/>
      <c r="DR56" s="923"/>
      <c r="DS56" s="923"/>
      <c r="DT56" s="923"/>
      <c r="DU56" s="924"/>
      <c r="DV56" s="925"/>
      <c r="DW56" s="926"/>
      <c r="DX56" s="926"/>
      <c r="DY56" s="926"/>
      <c r="DZ56" s="927"/>
      <c r="EA56" s="246"/>
    </row>
    <row r="57" spans="1:131" s="247" customFormat="1" ht="26.25" customHeight="1" x14ac:dyDescent="0.2">
      <c r="A57" s="261">
        <v>30</v>
      </c>
      <c r="B57" s="819"/>
      <c r="C57" s="820"/>
      <c r="D57" s="820"/>
      <c r="E57" s="820"/>
      <c r="F57" s="820"/>
      <c r="G57" s="820"/>
      <c r="H57" s="820"/>
      <c r="I57" s="820"/>
      <c r="J57" s="820"/>
      <c r="K57" s="820"/>
      <c r="L57" s="820"/>
      <c r="M57" s="820"/>
      <c r="N57" s="820"/>
      <c r="O57" s="820"/>
      <c r="P57" s="821"/>
      <c r="Q57" s="932"/>
      <c r="R57" s="933"/>
      <c r="S57" s="933"/>
      <c r="T57" s="933"/>
      <c r="U57" s="933"/>
      <c r="V57" s="933"/>
      <c r="W57" s="933"/>
      <c r="X57" s="933"/>
      <c r="Y57" s="933"/>
      <c r="Z57" s="933"/>
      <c r="AA57" s="933"/>
      <c r="AB57" s="933"/>
      <c r="AC57" s="933"/>
      <c r="AD57" s="933"/>
      <c r="AE57" s="934"/>
      <c r="AF57" s="827"/>
      <c r="AG57" s="825"/>
      <c r="AH57" s="825"/>
      <c r="AI57" s="825"/>
      <c r="AJ57" s="826"/>
      <c r="AK57" s="935"/>
      <c r="AL57" s="933"/>
      <c r="AM57" s="933"/>
      <c r="AN57" s="933"/>
      <c r="AO57" s="933"/>
      <c r="AP57" s="933"/>
      <c r="AQ57" s="933"/>
      <c r="AR57" s="933"/>
      <c r="AS57" s="933"/>
      <c r="AT57" s="933"/>
      <c r="AU57" s="933"/>
      <c r="AV57" s="933"/>
      <c r="AW57" s="933"/>
      <c r="AX57" s="933"/>
      <c r="AY57" s="933"/>
      <c r="AZ57" s="936"/>
      <c r="BA57" s="936"/>
      <c r="BB57" s="936"/>
      <c r="BC57" s="936"/>
      <c r="BD57" s="936"/>
      <c r="BE57" s="928"/>
      <c r="BF57" s="928"/>
      <c r="BG57" s="928"/>
      <c r="BH57" s="928"/>
      <c r="BI57" s="929"/>
      <c r="BJ57" s="252"/>
      <c r="BK57" s="252"/>
      <c r="BL57" s="252"/>
      <c r="BM57" s="252"/>
      <c r="BN57" s="252"/>
      <c r="BO57" s="265"/>
      <c r="BP57" s="265"/>
      <c r="BQ57" s="262">
        <v>51</v>
      </c>
      <c r="BR57" s="263"/>
      <c r="BS57" s="919"/>
      <c r="BT57" s="920"/>
      <c r="BU57" s="920"/>
      <c r="BV57" s="920"/>
      <c r="BW57" s="920"/>
      <c r="BX57" s="920"/>
      <c r="BY57" s="920"/>
      <c r="BZ57" s="920"/>
      <c r="CA57" s="920"/>
      <c r="CB57" s="920"/>
      <c r="CC57" s="920"/>
      <c r="CD57" s="920"/>
      <c r="CE57" s="920"/>
      <c r="CF57" s="920"/>
      <c r="CG57" s="921"/>
      <c r="CH57" s="922"/>
      <c r="CI57" s="923"/>
      <c r="CJ57" s="923"/>
      <c r="CK57" s="923"/>
      <c r="CL57" s="924"/>
      <c r="CM57" s="922"/>
      <c r="CN57" s="923"/>
      <c r="CO57" s="923"/>
      <c r="CP57" s="923"/>
      <c r="CQ57" s="924"/>
      <c r="CR57" s="922"/>
      <c r="CS57" s="923"/>
      <c r="CT57" s="923"/>
      <c r="CU57" s="923"/>
      <c r="CV57" s="924"/>
      <c r="CW57" s="922"/>
      <c r="CX57" s="923"/>
      <c r="CY57" s="923"/>
      <c r="CZ57" s="923"/>
      <c r="DA57" s="924"/>
      <c r="DB57" s="922"/>
      <c r="DC57" s="923"/>
      <c r="DD57" s="923"/>
      <c r="DE57" s="923"/>
      <c r="DF57" s="924"/>
      <c r="DG57" s="922"/>
      <c r="DH57" s="923"/>
      <c r="DI57" s="923"/>
      <c r="DJ57" s="923"/>
      <c r="DK57" s="924"/>
      <c r="DL57" s="922"/>
      <c r="DM57" s="923"/>
      <c r="DN57" s="923"/>
      <c r="DO57" s="923"/>
      <c r="DP57" s="924"/>
      <c r="DQ57" s="922"/>
      <c r="DR57" s="923"/>
      <c r="DS57" s="923"/>
      <c r="DT57" s="923"/>
      <c r="DU57" s="924"/>
      <c r="DV57" s="925"/>
      <c r="DW57" s="926"/>
      <c r="DX57" s="926"/>
      <c r="DY57" s="926"/>
      <c r="DZ57" s="927"/>
      <c r="EA57" s="246"/>
    </row>
    <row r="58" spans="1:131" s="247" customFormat="1" ht="26.25" customHeight="1" x14ac:dyDescent="0.2">
      <c r="A58" s="261">
        <v>31</v>
      </c>
      <c r="B58" s="819"/>
      <c r="C58" s="820"/>
      <c r="D58" s="820"/>
      <c r="E58" s="820"/>
      <c r="F58" s="820"/>
      <c r="G58" s="820"/>
      <c r="H58" s="820"/>
      <c r="I58" s="820"/>
      <c r="J58" s="820"/>
      <c r="K58" s="820"/>
      <c r="L58" s="820"/>
      <c r="M58" s="820"/>
      <c r="N58" s="820"/>
      <c r="O58" s="820"/>
      <c r="P58" s="821"/>
      <c r="Q58" s="932"/>
      <c r="R58" s="933"/>
      <c r="S58" s="933"/>
      <c r="T58" s="933"/>
      <c r="U58" s="933"/>
      <c r="V58" s="933"/>
      <c r="W58" s="933"/>
      <c r="X58" s="933"/>
      <c r="Y58" s="933"/>
      <c r="Z58" s="933"/>
      <c r="AA58" s="933"/>
      <c r="AB58" s="933"/>
      <c r="AC58" s="933"/>
      <c r="AD58" s="933"/>
      <c r="AE58" s="934"/>
      <c r="AF58" s="827"/>
      <c r="AG58" s="825"/>
      <c r="AH58" s="825"/>
      <c r="AI58" s="825"/>
      <c r="AJ58" s="826"/>
      <c r="AK58" s="935"/>
      <c r="AL58" s="933"/>
      <c r="AM58" s="933"/>
      <c r="AN58" s="933"/>
      <c r="AO58" s="933"/>
      <c r="AP58" s="933"/>
      <c r="AQ58" s="933"/>
      <c r="AR58" s="933"/>
      <c r="AS58" s="933"/>
      <c r="AT58" s="933"/>
      <c r="AU58" s="933"/>
      <c r="AV58" s="933"/>
      <c r="AW58" s="933"/>
      <c r="AX58" s="933"/>
      <c r="AY58" s="933"/>
      <c r="AZ58" s="936"/>
      <c r="BA58" s="936"/>
      <c r="BB58" s="936"/>
      <c r="BC58" s="936"/>
      <c r="BD58" s="936"/>
      <c r="BE58" s="928"/>
      <c r="BF58" s="928"/>
      <c r="BG58" s="928"/>
      <c r="BH58" s="928"/>
      <c r="BI58" s="929"/>
      <c r="BJ58" s="252"/>
      <c r="BK58" s="252"/>
      <c r="BL58" s="252"/>
      <c r="BM58" s="252"/>
      <c r="BN58" s="252"/>
      <c r="BO58" s="265"/>
      <c r="BP58" s="265"/>
      <c r="BQ58" s="262">
        <v>52</v>
      </c>
      <c r="BR58" s="263"/>
      <c r="BS58" s="919"/>
      <c r="BT58" s="920"/>
      <c r="BU58" s="920"/>
      <c r="BV58" s="920"/>
      <c r="BW58" s="920"/>
      <c r="BX58" s="920"/>
      <c r="BY58" s="920"/>
      <c r="BZ58" s="920"/>
      <c r="CA58" s="920"/>
      <c r="CB58" s="920"/>
      <c r="CC58" s="920"/>
      <c r="CD58" s="920"/>
      <c r="CE58" s="920"/>
      <c r="CF58" s="920"/>
      <c r="CG58" s="921"/>
      <c r="CH58" s="922"/>
      <c r="CI58" s="923"/>
      <c r="CJ58" s="923"/>
      <c r="CK58" s="923"/>
      <c r="CL58" s="924"/>
      <c r="CM58" s="922"/>
      <c r="CN58" s="923"/>
      <c r="CO58" s="923"/>
      <c r="CP58" s="923"/>
      <c r="CQ58" s="924"/>
      <c r="CR58" s="922"/>
      <c r="CS58" s="923"/>
      <c r="CT58" s="923"/>
      <c r="CU58" s="923"/>
      <c r="CV58" s="924"/>
      <c r="CW58" s="922"/>
      <c r="CX58" s="923"/>
      <c r="CY58" s="923"/>
      <c r="CZ58" s="923"/>
      <c r="DA58" s="924"/>
      <c r="DB58" s="922"/>
      <c r="DC58" s="923"/>
      <c r="DD58" s="923"/>
      <c r="DE58" s="923"/>
      <c r="DF58" s="924"/>
      <c r="DG58" s="922"/>
      <c r="DH58" s="923"/>
      <c r="DI58" s="923"/>
      <c r="DJ58" s="923"/>
      <c r="DK58" s="924"/>
      <c r="DL58" s="922"/>
      <c r="DM58" s="923"/>
      <c r="DN58" s="923"/>
      <c r="DO58" s="923"/>
      <c r="DP58" s="924"/>
      <c r="DQ58" s="922"/>
      <c r="DR58" s="923"/>
      <c r="DS58" s="923"/>
      <c r="DT58" s="923"/>
      <c r="DU58" s="924"/>
      <c r="DV58" s="925"/>
      <c r="DW58" s="926"/>
      <c r="DX58" s="926"/>
      <c r="DY58" s="926"/>
      <c r="DZ58" s="927"/>
      <c r="EA58" s="246"/>
    </row>
    <row r="59" spans="1:131" s="247" customFormat="1" ht="26.25" customHeight="1" x14ac:dyDescent="0.2">
      <c r="A59" s="261">
        <v>32</v>
      </c>
      <c r="B59" s="819"/>
      <c r="C59" s="820"/>
      <c r="D59" s="820"/>
      <c r="E59" s="820"/>
      <c r="F59" s="820"/>
      <c r="G59" s="820"/>
      <c r="H59" s="820"/>
      <c r="I59" s="820"/>
      <c r="J59" s="820"/>
      <c r="K59" s="820"/>
      <c r="L59" s="820"/>
      <c r="M59" s="820"/>
      <c r="N59" s="820"/>
      <c r="O59" s="820"/>
      <c r="P59" s="821"/>
      <c r="Q59" s="932"/>
      <c r="R59" s="933"/>
      <c r="S59" s="933"/>
      <c r="T59" s="933"/>
      <c r="U59" s="933"/>
      <c r="V59" s="933"/>
      <c r="W59" s="933"/>
      <c r="X59" s="933"/>
      <c r="Y59" s="933"/>
      <c r="Z59" s="933"/>
      <c r="AA59" s="933"/>
      <c r="AB59" s="933"/>
      <c r="AC59" s="933"/>
      <c r="AD59" s="933"/>
      <c r="AE59" s="934"/>
      <c r="AF59" s="827"/>
      <c r="AG59" s="825"/>
      <c r="AH59" s="825"/>
      <c r="AI59" s="825"/>
      <c r="AJ59" s="826"/>
      <c r="AK59" s="935"/>
      <c r="AL59" s="933"/>
      <c r="AM59" s="933"/>
      <c r="AN59" s="933"/>
      <c r="AO59" s="933"/>
      <c r="AP59" s="933"/>
      <c r="AQ59" s="933"/>
      <c r="AR59" s="933"/>
      <c r="AS59" s="933"/>
      <c r="AT59" s="933"/>
      <c r="AU59" s="933"/>
      <c r="AV59" s="933"/>
      <c r="AW59" s="933"/>
      <c r="AX59" s="933"/>
      <c r="AY59" s="933"/>
      <c r="AZ59" s="936"/>
      <c r="BA59" s="936"/>
      <c r="BB59" s="936"/>
      <c r="BC59" s="936"/>
      <c r="BD59" s="936"/>
      <c r="BE59" s="928"/>
      <c r="BF59" s="928"/>
      <c r="BG59" s="928"/>
      <c r="BH59" s="928"/>
      <c r="BI59" s="929"/>
      <c r="BJ59" s="252"/>
      <c r="BK59" s="252"/>
      <c r="BL59" s="252"/>
      <c r="BM59" s="252"/>
      <c r="BN59" s="252"/>
      <c r="BO59" s="265"/>
      <c r="BP59" s="265"/>
      <c r="BQ59" s="262">
        <v>53</v>
      </c>
      <c r="BR59" s="263"/>
      <c r="BS59" s="919"/>
      <c r="BT59" s="920"/>
      <c r="BU59" s="920"/>
      <c r="BV59" s="920"/>
      <c r="BW59" s="920"/>
      <c r="BX59" s="920"/>
      <c r="BY59" s="920"/>
      <c r="BZ59" s="920"/>
      <c r="CA59" s="920"/>
      <c r="CB59" s="920"/>
      <c r="CC59" s="920"/>
      <c r="CD59" s="920"/>
      <c r="CE59" s="920"/>
      <c r="CF59" s="920"/>
      <c r="CG59" s="921"/>
      <c r="CH59" s="922"/>
      <c r="CI59" s="923"/>
      <c r="CJ59" s="923"/>
      <c r="CK59" s="923"/>
      <c r="CL59" s="924"/>
      <c r="CM59" s="922"/>
      <c r="CN59" s="923"/>
      <c r="CO59" s="923"/>
      <c r="CP59" s="923"/>
      <c r="CQ59" s="924"/>
      <c r="CR59" s="922"/>
      <c r="CS59" s="923"/>
      <c r="CT59" s="923"/>
      <c r="CU59" s="923"/>
      <c r="CV59" s="924"/>
      <c r="CW59" s="922"/>
      <c r="CX59" s="923"/>
      <c r="CY59" s="923"/>
      <c r="CZ59" s="923"/>
      <c r="DA59" s="924"/>
      <c r="DB59" s="922"/>
      <c r="DC59" s="923"/>
      <c r="DD59" s="923"/>
      <c r="DE59" s="923"/>
      <c r="DF59" s="924"/>
      <c r="DG59" s="922"/>
      <c r="DH59" s="923"/>
      <c r="DI59" s="923"/>
      <c r="DJ59" s="923"/>
      <c r="DK59" s="924"/>
      <c r="DL59" s="922"/>
      <c r="DM59" s="923"/>
      <c r="DN59" s="923"/>
      <c r="DO59" s="923"/>
      <c r="DP59" s="924"/>
      <c r="DQ59" s="922"/>
      <c r="DR59" s="923"/>
      <c r="DS59" s="923"/>
      <c r="DT59" s="923"/>
      <c r="DU59" s="924"/>
      <c r="DV59" s="925"/>
      <c r="DW59" s="926"/>
      <c r="DX59" s="926"/>
      <c r="DY59" s="926"/>
      <c r="DZ59" s="927"/>
      <c r="EA59" s="246"/>
    </row>
    <row r="60" spans="1:131" s="247" customFormat="1" ht="26.25" customHeight="1" x14ac:dyDescent="0.2">
      <c r="A60" s="261">
        <v>33</v>
      </c>
      <c r="B60" s="819"/>
      <c r="C60" s="820"/>
      <c r="D60" s="820"/>
      <c r="E60" s="820"/>
      <c r="F60" s="820"/>
      <c r="G60" s="820"/>
      <c r="H60" s="820"/>
      <c r="I60" s="820"/>
      <c r="J60" s="820"/>
      <c r="K60" s="820"/>
      <c r="L60" s="820"/>
      <c r="M60" s="820"/>
      <c r="N60" s="820"/>
      <c r="O60" s="820"/>
      <c r="P60" s="821"/>
      <c r="Q60" s="932"/>
      <c r="R60" s="933"/>
      <c r="S60" s="933"/>
      <c r="T60" s="933"/>
      <c r="U60" s="933"/>
      <c r="V60" s="933"/>
      <c r="W60" s="933"/>
      <c r="X60" s="933"/>
      <c r="Y60" s="933"/>
      <c r="Z60" s="933"/>
      <c r="AA60" s="933"/>
      <c r="AB60" s="933"/>
      <c r="AC60" s="933"/>
      <c r="AD60" s="933"/>
      <c r="AE60" s="934"/>
      <c r="AF60" s="827"/>
      <c r="AG60" s="825"/>
      <c r="AH60" s="825"/>
      <c r="AI60" s="825"/>
      <c r="AJ60" s="826"/>
      <c r="AK60" s="935"/>
      <c r="AL60" s="933"/>
      <c r="AM60" s="933"/>
      <c r="AN60" s="933"/>
      <c r="AO60" s="933"/>
      <c r="AP60" s="933"/>
      <c r="AQ60" s="933"/>
      <c r="AR60" s="933"/>
      <c r="AS60" s="933"/>
      <c r="AT60" s="933"/>
      <c r="AU60" s="933"/>
      <c r="AV60" s="933"/>
      <c r="AW60" s="933"/>
      <c r="AX60" s="933"/>
      <c r="AY60" s="933"/>
      <c r="AZ60" s="936"/>
      <c r="BA60" s="936"/>
      <c r="BB60" s="936"/>
      <c r="BC60" s="936"/>
      <c r="BD60" s="936"/>
      <c r="BE60" s="928"/>
      <c r="BF60" s="928"/>
      <c r="BG60" s="928"/>
      <c r="BH60" s="928"/>
      <c r="BI60" s="929"/>
      <c r="BJ60" s="252"/>
      <c r="BK60" s="252"/>
      <c r="BL60" s="252"/>
      <c r="BM60" s="252"/>
      <c r="BN60" s="252"/>
      <c r="BO60" s="265"/>
      <c r="BP60" s="265"/>
      <c r="BQ60" s="262">
        <v>54</v>
      </c>
      <c r="BR60" s="263"/>
      <c r="BS60" s="919"/>
      <c r="BT60" s="920"/>
      <c r="BU60" s="920"/>
      <c r="BV60" s="920"/>
      <c r="BW60" s="920"/>
      <c r="BX60" s="920"/>
      <c r="BY60" s="920"/>
      <c r="BZ60" s="920"/>
      <c r="CA60" s="920"/>
      <c r="CB60" s="920"/>
      <c r="CC60" s="920"/>
      <c r="CD60" s="920"/>
      <c r="CE60" s="920"/>
      <c r="CF60" s="920"/>
      <c r="CG60" s="921"/>
      <c r="CH60" s="922"/>
      <c r="CI60" s="923"/>
      <c r="CJ60" s="923"/>
      <c r="CK60" s="923"/>
      <c r="CL60" s="924"/>
      <c r="CM60" s="922"/>
      <c r="CN60" s="923"/>
      <c r="CO60" s="923"/>
      <c r="CP60" s="923"/>
      <c r="CQ60" s="924"/>
      <c r="CR60" s="922"/>
      <c r="CS60" s="923"/>
      <c r="CT60" s="923"/>
      <c r="CU60" s="923"/>
      <c r="CV60" s="924"/>
      <c r="CW60" s="922"/>
      <c r="CX60" s="923"/>
      <c r="CY60" s="923"/>
      <c r="CZ60" s="923"/>
      <c r="DA60" s="924"/>
      <c r="DB60" s="922"/>
      <c r="DC60" s="923"/>
      <c r="DD60" s="923"/>
      <c r="DE60" s="923"/>
      <c r="DF60" s="924"/>
      <c r="DG60" s="922"/>
      <c r="DH60" s="923"/>
      <c r="DI60" s="923"/>
      <c r="DJ60" s="923"/>
      <c r="DK60" s="924"/>
      <c r="DL60" s="922"/>
      <c r="DM60" s="923"/>
      <c r="DN60" s="923"/>
      <c r="DO60" s="923"/>
      <c r="DP60" s="924"/>
      <c r="DQ60" s="922"/>
      <c r="DR60" s="923"/>
      <c r="DS60" s="923"/>
      <c r="DT60" s="923"/>
      <c r="DU60" s="924"/>
      <c r="DV60" s="925"/>
      <c r="DW60" s="926"/>
      <c r="DX60" s="926"/>
      <c r="DY60" s="926"/>
      <c r="DZ60" s="927"/>
      <c r="EA60" s="246"/>
    </row>
    <row r="61" spans="1:131" s="247" customFormat="1" ht="26.25" customHeight="1" thickBot="1" x14ac:dyDescent="0.25">
      <c r="A61" s="261">
        <v>34</v>
      </c>
      <c r="B61" s="819"/>
      <c r="C61" s="820"/>
      <c r="D61" s="820"/>
      <c r="E61" s="820"/>
      <c r="F61" s="820"/>
      <c r="G61" s="820"/>
      <c r="H61" s="820"/>
      <c r="I61" s="820"/>
      <c r="J61" s="820"/>
      <c r="K61" s="820"/>
      <c r="L61" s="820"/>
      <c r="M61" s="820"/>
      <c r="N61" s="820"/>
      <c r="O61" s="820"/>
      <c r="P61" s="821"/>
      <c r="Q61" s="932"/>
      <c r="R61" s="933"/>
      <c r="S61" s="933"/>
      <c r="T61" s="933"/>
      <c r="U61" s="933"/>
      <c r="V61" s="933"/>
      <c r="W61" s="933"/>
      <c r="X61" s="933"/>
      <c r="Y61" s="933"/>
      <c r="Z61" s="933"/>
      <c r="AA61" s="933"/>
      <c r="AB61" s="933"/>
      <c r="AC61" s="933"/>
      <c r="AD61" s="933"/>
      <c r="AE61" s="934"/>
      <c r="AF61" s="827"/>
      <c r="AG61" s="825"/>
      <c r="AH61" s="825"/>
      <c r="AI61" s="825"/>
      <c r="AJ61" s="826"/>
      <c r="AK61" s="935"/>
      <c r="AL61" s="933"/>
      <c r="AM61" s="933"/>
      <c r="AN61" s="933"/>
      <c r="AO61" s="933"/>
      <c r="AP61" s="933"/>
      <c r="AQ61" s="933"/>
      <c r="AR61" s="933"/>
      <c r="AS61" s="933"/>
      <c r="AT61" s="933"/>
      <c r="AU61" s="933"/>
      <c r="AV61" s="933"/>
      <c r="AW61" s="933"/>
      <c r="AX61" s="933"/>
      <c r="AY61" s="933"/>
      <c r="AZ61" s="936"/>
      <c r="BA61" s="936"/>
      <c r="BB61" s="936"/>
      <c r="BC61" s="936"/>
      <c r="BD61" s="936"/>
      <c r="BE61" s="928"/>
      <c r="BF61" s="928"/>
      <c r="BG61" s="928"/>
      <c r="BH61" s="928"/>
      <c r="BI61" s="929"/>
      <c r="BJ61" s="252"/>
      <c r="BK61" s="252"/>
      <c r="BL61" s="252"/>
      <c r="BM61" s="252"/>
      <c r="BN61" s="252"/>
      <c r="BO61" s="265"/>
      <c r="BP61" s="265"/>
      <c r="BQ61" s="262">
        <v>55</v>
      </c>
      <c r="BR61" s="263"/>
      <c r="BS61" s="919"/>
      <c r="BT61" s="920"/>
      <c r="BU61" s="920"/>
      <c r="BV61" s="920"/>
      <c r="BW61" s="920"/>
      <c r="BX61" s="920"/>
      <c r="BY61" s="920"/>
      <c r="BZ61" s="920"/>
      <c r="CA61" s="920"/>
      <c r="CB61" s="920"/>
      <c r="CC61" s="920"/>
      <c r="CD61" s="920"/>
      <c r="CE61" s="920"/>
      <c r="CF61" s="920"/>
      <c r="CG61" s="921"/>
      <c r="CH61" s="922"/>
      <c r="CI61" s="923"/>
      <c r="CJ61" s="923"/>
      <c r="CK61" s="923"/>
      <c r="CL61" s="924"/>
      <c r="CM61" s="922"/>
      <c r="CN61" s="923"/>
      <c r="CO61" s="923"/>
      <c r="CP61" s="923"/>
      <c r="CQ61" s="924"/>
      <c r="CR61" s="922"/>
      <c r="CS61" s="923"/>
      <c r="CT61" s="923"/>
      <c r="CU61" s="923"/>
      <c r="CV61" s="924"/>
      <c r="CW61" s="922"/>
      <c r="CX61" s="923"/>
      <c r="CY61" s="923"/>
      <c r="CZ61" s="923"/>
      <c r="DA61" s="924"/>
      <c r="DB61" s="922"/>
      <c r="DC61" s="923"/>
      <c r="DD61" s="923"/>
      <c r="DE61" s="923"/>
      <c r="DF61" s="924"/>
      <c r="DG61" s="922"/>
      <c r="DH61" s="923"/>
      <c r="DI61" s="923"/>
      <c r="DJ61" s="923"/>
      <c r="DK61" s="924"/>
      <c r="DL61" s="922"/>
      <c r="DM61" s="923"/>
      <c r="DN61" s="923"/>
      <c r="DO61" s="923"/>
      <c r="DP61" s="924"/>
      <c r="DQ61" s="922"/>
      <c r="DR61" s="923"/>
      <c r="DS61" s="923"/>
      <c r="DT61" s="923"/>
      <c r="DU61" s="924"/>
      <c r="DV61" s="925"/>
      <c r="DW61" s="926"/>
      <c r="DX61" s="926"/>
      <c r="DY61" s="926"/>
      <c r="DZ61" s="927"/>
      <c r="EA61" s="246"/>
    </row>
    <row r="62" spans="1:131" s="247" customFormat="1" ht="26.25" customHeight="1" x14ac:dyDescent="0.2">
      <c r="A62" s="261">
        <v>35</v>
      </c>
      <c r="B62" s="819"/>
      <c r="C62" s="820"/>
      <c r="D62" s="820"/>
      <c r="E62" s="820"/>
      <c r="F62" s="820"/>
      <c r="G62" s="820"/>
      <c r="H62" s="820"/>
      <c r="I62" s="820"/>
      <c r="J62" s="820"/>
      <c r="K62" s="820"/>
      <c r="L62" s="820"/>
      <c r="M62" s="820"/>
      <c r="N62" s="820"/>
      <c r="O62" s="820"/>
      <c r="P62" s="821"/>
      <c r="Q62" s="932"/>
      <c r="R62" s="933"/>
      <c r="S62" s="933"/>
      <c r="T62" s="933"/>
      <c r="U62" s="933"/>
      <c r="V62" s="933"/>
      <c r="W62" s="933"/>
      <c r="X62" s="933"/>
      <c r="Y62" s="933"/>
      <c r="Z62" s="933"/>
      <c r="AA62" s="933"/>
      <c r="AB62" s="933"/>
      <c r="AC62" s="933"/>
      <c r="AD62" s="933"/>
      <c r="AE62" s="934"/>
      <c r="AF62" s="827"/>
      <c r="AG62" s="825"/>
      <c r="AH62" s="825"/>
      <c r="AI62" s="825"/>
      <c r="AJ62" s="826"/>
      <c r="AK62" s="935"/>
      <c r="AL62" s="933"/>
      <c r="AM62" s="933"/>
      <c r="AN62" s="933"/>
      <c r="AO62" s="933"/>
      <c r="AP62" s="933"/>
      <c r="AQ62" s="933"/>
      <c r="AR62" s="933"/>
      <c r="AS62" s="933"/>
      <c r="AT62" s="933"/>
      <c r="AU62" s="933"/>
      <c r="AV62" s="933"/>
      <c r="AW62" s="933"/>
      <c r="AX62" s="933"/>
      <c r="AY62" s="933"/>
      <c r="AZ62" s="936"/>
      <c r="BA62" s="936"/>
      <c r="BB62" s="936"/>
      <c r="BC62" s="936"/>
      <c r="BD62" s="936"/>
      <c r="BE62" s="928"/>
      <c r="BF62" s="928"/>
      <c r="BG62" s="928"/>
      <c r="BH62" s="928"/>
      <c r="BI62" s="929"/>
      <c r="BJ62" s="944" t="s">
        <v>417</v>
      </c>
      <c r="BK62" s="847"/>
      <c r="BL62" s="847"/>
      <c r="BM62" s="847"/>
      <c r="BN62" s="848"/>
      <c r="BO62" s="265"/>
      <c r="BP62" s="265"/>
      <c r="BQ62" s="262">
        <v>56</v>
      </c>
      <c r="BR62" s="263"/>
      <c r="BS62" s="919"/>
      <c r="BT62" s="920"/>
      <c r="BU62" s="920"/>
      <c r="BV62" s="920"/>
      <c r="BW62" s="920"/>
      <c r="BX62" s="920"/>
      <c r="BY62" s="920"/>
      <c r="BZ62" s="920"/>
      <c r="CA62" s="920"/>
      <c r="CB62" s="920"/>
      <c r="CC62" s="920"/>
      <c r="CD62" s="920"/>
      <c r="CE62" s="920"/>
      <c r="CF62" s="920"/>
      <c r="CG62" s="921"/>
      <c r="CH62" s="922"/>
      <c r="CI62" s="923"/>
      <c r="CJ62" s="923"/>
      <c r="CK62" s="923"/>
      <c r="CL62" s="924"/>
      <c r="CM62" s="922"/>
      <c r="CN62" s="923"/>
      <c r="CO62" s="923"/>
      <c r="CP62" s="923"/>
      <c r="CQ62" s="924"/>
      <c r="CR62" s="922"/>
      <c r="CS62" s="923"/>
      <c r="CT62" s="923"/>
      <c r="CU62" s="923"/>
      <c r="CV62" s="924"/>
      <c r="CW62" s="922"/>
      <c r="CX62" s="923"/>
      <c r="CY62" s="923"/>
      <c r="CZ62" s="923"/>
      <c r="DA62" s="924"/>
      <c r="DB62" s="922"/>
      <c r="DC62" s="923"/>
      <c r="DD62" s="923"/>
      <c r="DE62" s="923"/>
      <c r="DF62" s="924"/>
      <c r="DG62" s="922"/>
      <c r="DH62" s="923"/>
      <c r="DI62" s="923"/>
      <c r="DJ62" s="923"/>
      <c r="DK62" s="924"/>
      <c r="DL62" s="922"/>
      <c r="DM62" s="923"/>
      <c r="DN62" s="923"/>
      <c r="DO62" s="923"/>
      <c r="DP62" s="924"/>
      <c r="DQ62" s="922"/>
      <c r="DR62" s="923"/>
      <c r="DS62" s="923"/>
      <c r="DT62" s="923"/>
      <c r="DU62" s="924"/>
      <c r="DV62" s="925"/>
      <c r="DW62" s="926"/>
      <c r="DX62" s="926"/>
      <c r="DY62" s="926"/>
      <c r="DZ62" s="927"/>
      <c r="EA62" s="246"/>
    </row>
    <row r="63" spans="1:131" s="247" customFormat="1" ht="26.25" customHeight="1" thickBot="1" x14ac:dyDescent="0.25">
      <c r="A63" s="264" t="s">
        <v>393</v>
      </c>
      <c r="B63" s="859" t="s">
        <v>418</v>
      </c>
      <c r="C63" s="860"/>
      <c r="D63" s="860"/>
      <c r="E63" s="860"/>
      <c r="F63" s="860"/>
      <c r="G63" s="860"/>
      <c r="H63" s="860"/>
      <c r="I63" s="860"/>
      <c r="J63" s="860"/>
      <c r="K63" s="860"/>
      <c r="L63" s="860"/>
      <c r="M63" s="860"/>
      <c r="N63" s="860"/>
      <c r="O63" s="860"/>
      <c r="P63" s="861"/>
      <c r="Q63" s="937"/>
      <c r="R63" s="938"/>
      <c r="S63" s="938"/>
      <c r="T63" s="938"/>
      <c r="U63" s="938"/>
      <c r="V63" s="938"/>
      <c r="W63" s="938"/>
      <c r="X63" s="938"/>
      <c r="Y63" s="938"/>
      <c r="Z63" s="938"/>
      <c r="AA63" s="938"/>
      <c r="AB63" s="938"/>
      <c r="AC63" s="938"/>
      <c r="AD63" s="938"/>
      <c r="AE63" s="939"/>
      <c r="AF63" s="940">
        <v>199121</v>
      </c>
      <c r="AG63" s="941"/>
      <c r="AH63" s="941"/>
      <c r="AI63" s="941"/>
      <c r="AJ63" s="942"/>
      <c r="AK63" s="943"/>
      <c r="AL63" s="938"/>
      <c r="AM63" s="938"/>
      <c r="AN63" s="938"/>
      <c r="AO63" s="938"/>
      <c r="AP63" s="941"/>
      <c r="AQ63" s="941"/>
      <c r="AR63" s="941"/>
      <c r="AS63" s="941"/>
      <c r="AT63" s="941"/>
      <c r="AU63" s="941"/>
      <c r="AV63" s="941"/>
      <c r="AW63" s="941"/>
      <c r="AX63" s="941"/>
      <c r="AY63" s="941"/>
      <c r="AZ63" s="945"/>
      <c r="BA63" s="945"/>
      <c r="BB63" s="945"/>
      <c r="BC63" s="945"/>
      <c r="BD63" s="945"/>
      <c r="BE63" s="946"/>
      <c r="BF63" s="946"/>
      <c r="BG63" s="946"/>
      <c r="BH63" s="946"/>
      <c r="BI63" s="947"/>
      <c r="BJ63" s="948" t="s">
        <v>246</v>
      </c>
      <c r="BK63" s="949"/>
      <c r="BL63" s="949"/>
      <c r="BM63" s="949"/>
      <c r="BN63" s="950"/>
      <c r="BO63" s="265"/>
      <c r="BP63" s="265"/>
      <c r="BQ63" s="262">
        <v>57</v>
      </c>
      <c r="BR63" s="263"/>
      <c r="BS63" s="919"/>
      <c r="BT63" s="920"/>
      <c r="BU63" s="920"/>
      <c r="BV63" s="920"/>
      <c r="BW63" s="920"/>
      <c r="BX63" s="920"/>
      <c r="BY63" s="920"/>
      <c r="BZ63" s="920"/>
      <c r="CA63" s="920"/>
      <c r="CB63" s="920"/>
      <c r="CC63" s="920"/>
      <c r="CD63" s="920"/>
      <c r="CE63" s="920"/>
      <c r="CF63" s="920"/>
      <c r="CG63" s="921"/>
      <c r="CH63" s="922"/>
      <c r="CI63" s="923"/>
      <c r="CJ63" s="923"/>
      <c r="CK63" s="923"/>
      <c r="CL63" s="924"/>
      <c r="CM63" s="922"/>
      <c r="CN63" s="923"/>
      <c r="CO63" s="923"/>
      <c r="CP63" s="923"/>
      <c r="CQ63" s="924"/>
      <c r="CR63" s="922"/>
      <c r="CS63" s="923"/>
      <c r="CT63" s="923"/>
      <c r="CU63" s="923"/>
      <c r="CV63" s="924"/>
      <c r="CW63" s="922"/>
      <c r="CX63" s="923"/>
      <c r="CY63" s="923"/>
      <c r="CZ63" s="923"/>
      <c r="DA63" s="924"/>
      <c r="DB63" s="922"/>
      <c r="DC63" s="923"/>
      <c r="DD63" s="923"/>
      <c r="DE63" s="923"/>
      <c r="DF63" s="924"/>
      <c r="DG63" s="922"/>
      <c r="DH63" s="923"/>
      <c r="DI63" s="923"/>
      <c r="DJ63" s="923"/>
      <c r="DK63" s="924"/>
      <c r="DL63" s="922"/>
      <c r="DM63" s="923"/>
      <c r="DN63" s="923"/>
      <c r="DO63" s="923"/>
      <c r="DP63" s="924"/>
      <c r="DQ63" s="922"/>
      <c r="DR63" s="923"/>
      <c r="DS63" s="923"/>
      <c r="DT63" s="923"/>
      <c r="DU63" s="924"/>
      <c r="DV63" s="925"/>
      <c r="DW63" s="926"/>
      <c r="DX63" s="926"/>
      <c r="DY63" s="926"/>
      <c r="DZ63" s="927"/>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919"/>
      <c r="BT64" s="920"/>
      <c r="BU64" s="920"/>
      <c r="BV64" s="920"/>
      <c r="BW64" s="920"/>
      <c r="BX64" s="920"/>
      <c r="BY64" s="920"/>
      <c r="BZ64" s="920"/>
      <c r="CA64" s="920"/>
      <c r="CB64" s="920"/>
      <c r="CC64" s="920"/>
      <c r="CD64" s="920"/>
      <c r="CE64" s="920"/>
      <c r="CF64" s="920"/>
      <c r="CG64" s="921"/>
      <c r="CH64" s="922"/>
      <c r="CI64" s="923"/>
      <c r="CJ64" s="923"/>
      <c r="CK64" s="923"/>
      <c r="CL64" s="924"/>
      <c r="CM64" s="922"/>
      <c r="CN64" s="923"/>
      <c r="CO64" s="923"/>
      <c r="CP64" s="923"/>
      <c r="CQ64" s="924"/>
      <c r="CR64" s="922"/>
      <c r="CS64" s="923"/>
      <c r="CT64" s="923"/>
      <c r="CU64" s="923"/>
      <c r="CV64" s="924"/>
      <c r="CW64" s="922"/>
      <c r="CX64" s="923"/>
      <c r="CY64" s="923"/>
      <c r="CZ64" s="923"/>
      <c r="DA64" s="924"/>
      <c r="DB64" s="922"/>
      <c r="DC64" s="923"/>
      <c r="DD64" s="923"/>
      <c r="DE64" s="923"/>
      <c r="DF64" s="924"/>
      <c r="DG64" s="922"/>
      <c r="DH64" s="923"/>
      <c r="DI64" s="923"/>
      <c r="DJ64" s="923"/>
      <c r="DK64" s="924"/>
      <c r="DL64" s="922"/>
      <c r="DM64" s="923"/>
      <c r="DN64" s="923"/>
      <c r="DO64" s="923"/>
      <c r="DP64" s="924"/>
      <c r="DQ64" s="922"/>
      <c r="DR64" s="923"/>
      <c r="DS64" s="923"/>
      <c r="DT64" s="923"/>
      <c r="DU64" s="924"/>
      <c r="DV64" s="925"/>
      <c r="DW64" s="926"/>
      <c r="DX64" s="926"/>
      <c r="DY64" s="926"/>
      <c r="DZ64" s="927"/>
      <c r="EA64" s="246"/>
    </row>
    <row r="65" spans="1:131" s="247" customFormat="1" ht="26.25" customHeight="1" thickBot="1" x14ac:dyDescent="0.25">
      <c r="A65" s="252" t="s">
        <v>419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919"/>
      <c r="BT65" s="920"/>
      <c r="BU65" s="920"/>
      <c r="BV65" s="920"/>
      <c r="BW65" s="920"/>
      <c r="BX65" s="920"/>
      <c r="BY65" s="920"/>
      <c r="BZ65" s="920"/>
      <c r="CA65" s="920"/>
      <c r="CB65" s="920"/>
      <c r="CC65" s="920"/>
      <c r="CD65" s="920"/>
      <c r="CE65" s="920"/>
      <c r="CF65" s="920"/>
      <c r="CG65" s="921"/>
      <c r="CH65" s="922"/>
      <c r="CI65" s="923"/>
      <c r="CJ65" s="923"/>
      <c r="CK65" s="923"/>
      <c r="CL65" s="924"/>
      <c r="CM65" s="922"/>
      <c r="CN65" s="923"/>
      <c r="CO65" s="923"/>
      <c r="CP65" s="923"/>
      <c r="CQ65" s="924"/>
      <c r="CR65" s="922"/>
      <c r="CS65" s="923"/>
      <c r="CT65" s="923"/>
      <c r="CU65" s="923"/>
      <c r="CV65" s="924"/>
      <c r="CW65" s="922"/>
      <c r="CX65" s="923"/>
      <c r="CY65" s="923"/>
      <c r="CZ65" s="923"/>
      <c r="DA65" s="924"/>
      <c r="DB65" s="922"/>
      <c r="DC65" s="923"/>
      <c r="DD65" s="923"/>
      <c r="DE65" s="923"/>
      <c r="DF65" s="924"/>
      <c r="DG65" s="922"/>
      <c r="DH65" s="923"/>
      <c r="DI65" s="923"/>
      <c r="DJ65" s="923"/>
      <c r="DK65" s="924"/>
      <c r="DL65" s="922"/>
      <c r="DM65" s="923"/>
      <c r="DN65" s="923"/>
      <c r="DO65" s="923"/>
      <c r="DP65" s="924"/>
      <c r="DQ65" s="922"/>
      <c r="DR65" s="923"/>
      <c r="DS65" s="923"/>
      <c r="DT65" s="923"/>
      <c r="DU65" s="924"/>
      <c r="DV65" s="925"/>
      <c r="DW65" s="926"/>
      <c r="DX65" s="926"/>
      <c r="DY65" s="926"/>
      <c r="DZ65" s="927"/>
      <c r="EA65" s="246"/>
    </row>
    <row r="66" spans="1:131" s="247" customFormat="1" ht="26.25" customHeight="1" x14ac:dyDescent="0.2">
      <c r="A66" s="777" t="s">
        <v>420</v>
      </c>
      <c r="B66" s="778"/>
      <c r="C66" s="778"/>
      <c r="D66" s="778"/>
      <c r="E66" s="778"/>
      <c r="F66" s="778"/>
      <c r="G66" s="778"/>
      <c r="H66" s="778"/>
      <c r="I66" s="778"/>
      <c r="J66" s="778"/>
      <c r="K66" s="778"/>
      <c r="L66" s="778"/>
      <c r="M66" s="778"/>
      <c r="N66" s="778"/>
      <c r="O66" s="778"/>
      <c r="P66" s="779"/>
      <c r="Q66" s="771" t="s">
        <v>397</v>
      </c>
      <c r="R66" s="772"/>
      <c r="S66" s="772"/>
      <c r="T66" s="772"/>
      <c r="U66" s="783"/>
      <c r="V66" s="771" t="s">
        <v>398</v>
      </c>
      <c r="W66" s="772"/>
      <c r="X66" s="772"/>
      <c r="Y66" s="772"/>
      <c r="Z66" s="783"/>
      <c r="AA66" s="771" t="s">
        <v>399</v>
      </c>
      <c r="AB66" s="772"/>
      <c r="AC66" s="772"/>
      <c r="AD66" s="772"/>
      <c r="AE66" s="783"/>
      <c r="AF66" s="951" t="s">
        <v>400</v>
      </c>
      <c r="AG66" s="873"/>
      <c r="AH66" s="873"/>
      <c r="AI66" s="873"/>
      <c r="AJ66" s="952"/>
      <c r="AK66" s="771" t="s">
        <v>401</v>
      </c>
      <c r="AL66" s="778"/>
      <c r="AM66" s="778"/>
      <c r="AN66" s="778"/>
      <c r="AO66" s="779"/>
      <c r="AP66" s="771" t="s">
        <v>402</v>
      </c>
      <c r="AQ66" s="772"/>
      <c r="AR66" s="772"/>
      <c r="AS66" s="772"/>
      <c r="AT66" s="783"/>
      <c r="AU66" s="771" t="s">
        <v>421</v>
      </c>
      <c r="AV66" s="772"/>
      <c r="AW66" s="772"/>
      <c r="AX66" s="772"/>
      <c r="AY66" s="783"/>
      <c r="AZ66" s="771" t="s">
        <v>378</v>
      </c>
      <c r="BA66" s="772"/>
      <c r="BB66" s="772"/>
      <c r="BC66" s="772"/>
      <c r="BD66" s="773"/>
      <c r="BE66" s="265"/>
      <c r="BF66" s="265"/>
      <c r="BG66" s="265"/>
      <c r="BH66" s="265"/>
      <c r="BI66" s="265"/>
      <c r="BJ66" s="265"/>
      <c r="BK66" s="265"/>
      <c r="BL66" s="265"/>
      <c r="BM66" s="265"/>
      <c r="BN66" s="265"/>
      <c r="BO66" s="265"/>
      <c r="BP66" s="265"/>
      <c r="BQ66" s="262">
        <v>60</v>
      </c>
      <c r="BR66" s="267"/>
      <c r="BS66" s="962"/>
      <c r="BT66" s="963"/>
      <c r="BU66" s="963"/>
      <c r="BV66" s="963"/>
      <c r="BW66" s="963"/>
      <c r="BX66" s="963"/>
      <c r="BY66" s="963"/>
      <c r="BZ66" s="963"/>
      <c r="CA66" s="963"/>
      <c r="CB66" s="963"/>
      <c r="CC66" s="963"/>
      <c r="CD66" s="963"/>
      <c r="CE66" s="963"/>
      <c r="CF66" s="963"/>
      <c r="CG66" s="964"/>
      <c r="CH66" s="959"/>
      <c r="CI66" s="960"/>
      <c r="CJ66" s="960"/>
      <c r="CK66" s="960"/>
      <c r="CL66" s="961"/>
      <c r="CM66" s="959"/>
      <c r="CN66" s="960"/>
      <c r="CO66" s="960"/>
      <c r="CP66" s="960"/>
      <c r="CQ66" s="961"/>
      <c r="CR66" s="959"/>
      <c r="CS66" s="960"/>
      <c r="CT66" s="960"/>
      <c r="CU66" s="960"/>
      <c r="CV66" s="961"/>
      <c r="CW66" s="959"/>
      <c r="CX66" s="960"/>
      <c r="CY66" s="960"/>
      <c r="CZ66" s="960"/>
      <c r="DA66" s="961"/>
      <c r="DB66" s="959"/>
      <c r="DC66" s="960"/>
      <c r="DD66" s="960"/>
      <c r="DE66" s="960"/>
      <c r="DF66" s="961"/>
      <c r="DG66" s="959"/>
      <c r="DH66" s="960"/>
      <c r="DI66" s="960"/>
      <c r="DJ66" s="960"/>
      <c r="DK66" s="961"/>
      <c r="DL66" s="959"/>
      <c r="DM66" s="960"/>
      <c r="DN66" s="960"/>
      <c r="DO66" s="960"/>
      <c r="DP66" s="961"/>
      <c r="DQ66" s="959"/>
      <c r="DR66" s="960"/>
      <c r="DS66" s="960"/>
      <c r="DT66" s="960"/>
      <c r="DU66" s="961"/>
      <c r="DV66" s="956"/>
      <c r="DW66" s="957"/>
      <c r="DX66" s="957"/>
      <c r="DY66" s="957"/>
      <c r="DZ66" s="958"/>
      <c r="EA66" s="246"/>
    </row>
    <row r="67" spans="1:131" s="247" customFormat="1" ht="26.25" customHeight="1" thickBot="1" x14ac:dyDescent="0.25">
      <c r="A67" s="780"/>
      <c r="B67" s="781"/>
      <c r="C67" s="781"/>
      <c r="D67" s="781"/>
      <c r="E67" s="781"/>
      <c r="F67" s="781"/>
      <c r="G67" s="781"/>
      <c r="H67" s="781"/>
      <c r="I67" s="781"/>
      <c r="J67" s="781"/>
      <c r="K67" s="781"/>
      <c r="L67" s="781"/>
      <c r="M67" s="781"/>
      <c r="N67" s="781"/>
      <c r="O67" s="781"/>
      <c r="P67" s="782"/>
      <c r="Q67" s="774"/>
      <c r="R67" s="775"/>
      <c r="S67" s="775"/>
      <c r="T67" s="775"/>
      <c r="U67" s="784"/>
      <c r="V67" s="774"/>
      <c r="W67" s="775"/>
      <c r="X67" s="775"/>
      <c r="Y67" s="775"/>
      <c r="Z67" s="784"/>
      <c r="AA67" s="774"/>
      <c r="AB67" s="775"/>
      <c r="AC67" s="775"/>
      <c r="AD67" s="775"/>
      <c r="AE67" s="784"/>
      <c r="AF67" s="953"/>
      <c r="AG67" s="876"/>
      <c r="AH67" s="876"/>
      <c r="AI67" s="876"/>
      <c r="AJ67" s="954"/>
      <c r="AK67" s="955"/>
      <c r="AL67" s="781"/>
      <c r="AM67" s="781"/>
      <c r="AN67" s="781"/>
      <c r="AO67" s="782"/>
      <c r="AP67" s="774"/>
      <c r="AQ67" s="775"/>
      <c r="AR67" s="775"/>
      <c r="AS67" s="775"/>
      <c r="AT67" s="784"/>
      <c r="AU67" s="774"/>
      <c r="AV67" s="775"/>
      <c r="AW67" s="775"/>
      <c r="AX67" s="775"/>
      <c r="AY67" s="784"/>
      <c r="AZ67" s="774"/>
      <c r="BA67" s="775"/>
      <c r="BB67" s="775"/>
      <c r="BC67" s="775"/>
      <c r="BD67" s="776"/>
      <c r="BE67" s="265"/>
      <c r="BF67" s="265"/>
      <c r="BG67" s="265"/>
      <c r="BH67" s="265"/>
      <c r="BI67" s="265"/>
      <c r="BJ67" s="265"/>
      <c r="BK67" s="265"/>
      <c r="BL67" s="265"/>
      <c r="BM67" s="265"/>
      <c r="BN67" s="265"/>
      <c r="BO67" s="265"/>
      <c r="BP67" s="265"/>
      <c r="BQ67" s="262">
        <v>61</v>
      </c>
      <c r="BR67" s="267"/>
      <c r="BS67" s="962"/>
      <c r="BT67" s="963"/>
      <c r="BU67" s="963"/>
      <c r="BV67" s="963"/>
      <c r="BW67" s="963"/>
      <c r="BX67" s="963"/>
      <c r="BY67" s="963"/>
      <c r="BZ67" s="963"/>
      <c r="CA67" s="963"/>
      <c r="CB67" s="963"/>
      <c r="CC67" s="963"/>
      <c r="CD67" s="963"/>
      <c r="CE67" s="963"/>
      <c r="CF67" s="963"/>
      <c r="CG67" s="964"/>
      <c r="CH67" s="959"/>
      <c r="CI67" s="960"/>
      <c r="CJ67" s="960"/>
      <c r="CK67" s="960"/>
      <c r="CL67" s="961"/>
      <c r="CM67" s="959"/>
      <c r="CN67" s="960"/>
      <c r="CO67" s="960"/>
      <c r="CP67" s="960"/>
      <c r="CQ67" s="961"/>
      <c r="CR67" s="959"/>
      <c r="CS67" s="960"/>
      <c r="CT67" s="960"/>
      <c r="CU67" s="960"/>
      <c r="CV67" s="961"/>
      <c r="CW67" s="959"/>
      <c r="CX67" s="960"/>
      <c r="CY67" s="960"/>
      <c r="CZ67" s="960"/>
      <c r="DA67" s="961"/>
      <c r="DB67" s="959"/>
      <c r="DC67" s="960"/>
      <c r="DD67" s="960"/>
      <c r="DE67" s="960"/>
      <c r="DF67" s="961"/>
      <c r="DG67" s="959"/>
      <c r="DH67" s="960"/>
      <c r="DI67" s="960"/>
      <c r="DJ67" s="960"/>
      <c r="DK67" s="961"/>
      <c r="DL67" s="959"/>
      <c r="DM67" s="960"/>
      <c r="DN67" s="960"/>
      <c r="DO67" s="960"/>
      <c r="DP67" s="961"/>
      <c r="DQ67" s="959"/>
      <c r="DR67" s="960"/>
      <c r="DS67" s="960"/>
      <c r="DT67" s="960"/>
      <c r="DU67" s="961"/>
      <c r="DV67" s="956"/>
      <c r="DW67" s="957"/>
      <c r="DX67" s="957"/>
      <c r="DY67" s="957"/>
      <c r="DZ67" s="958"/>
      <c r="EA67" s="246"/>
    </row>
    <row r="68" spans="1:131" s="247" customFormat="1" ht="26.25" customHeight="1" thickTop="1" x14ac:dyDescent="0.2">
      <c r="A68" s="258">
        <v>1</v>
      </c>
      <c r="B68" s="887" t="s">
        <v>586</v>
      </c>
      <c r="C68" s="888"/>
      <c r="D68" s="888"/>
      <c r="E68" s="888"/>
      <c r="F68" s="888"/>
      <c r="G68" s="888"/>
      <c r="H68" s="888"/>
      <c r="I68" s="888"/>
      <c r="J68" s="888"/>
      <c r="K68" s="888"/>
      <c r="L68" s="888"/>
      <c r="M68" s="888"/>
      <c r="N68" s="888"/>
      <c r="O68" s="888"/>
      <c r="P68" s="889"/>
      <c r="Q68" s="890">
        <v>19216</v>
      </c>
      <c r="R68" s="891"/>
      <c r="S68" s="891"/>
      <c r="T68" s="891"/>
      <c r="U68" s="892"/>
      <c r="V68" s="767">
        <v>16865</v>
      </c>
      <c r="W68" s="891"/>
      <c r="X68" s="891"/>
      <c r="Y68" s="891"/>
      <c r="Z68" s="892"/>
      <c r="AA68" s="767">
        <v>2351</v>
      </c>
      <c r="AB68" s="891"/>
      <c r="AC68" s="891"/>
      <c r="AD68" s="891"/>
      <c r="AE68" s="892"/>
      <c r="AF68" s="767">
        <v>9478</v>
      </c>
      <c r="AG68" s="891"/>
      <c r="AH68" s="891"/>
      <c r="AI68" s="891"/>
      <c r="AJ68" s="892"/>
      <c r="AK68" s="767">
        <v>0</v>
      </c>
      <c r="AL68" s="891"/>
      <c r="AM68" s="891"/>
      <c r="AN68" s="891"/>
      <c r="AO68" s="892"/>
      <c r="AP68" s="878">
        <v>46859</v>
      </c>
      <c r="AQ68" s="879"/>
      <c r="AR68" s="879"/>
      <c r="AS68" s="879"/>
      <c r="AT68" s="880"/>
      <c r="AU68" s="878">
        <v>34</v>
      </c>
      <c r="AV68" s="879"/>
      <c r="AW68" s="879"/>
      <c r="AX68" s="879"/>
      <c r="AY68" s="880"/>
      <c r="AZ68" s="965"/>
      <c r="BA68" s="965"/>
      <c r="BB68" s="965"/>
      <c r="BC68" s="965"/>
      <c r="BD68" s="966"/>
      <c r="BE68" s="265"/>
      <c r="BF68" s="265"/>
      <c r="BG68" s="265"/>
      <c r="BH68" s="265"/>
      <c r="BI68" s="265"/>
      <c r="BJ68" s="265"/>
      <c r="BK68" s="265"/>
      <c r="BL68" s="265"/>
      <c r="BM68" s="265"/>
      <c r="BN68" s="265"/>
      <c r="BO68" s="265"/>
      <c r="BP68" s="265"/>
      <c r="BQ68" s="262">
        <v>62</v>
      </c>
      <c r="BR68" s="267"/>
      <c r="BS68" s="962"/>
      <c r="BT68" s="963"/>
      <c r="BU68" s="963"/>
      <c r="BV68" s="963"/>
      <c r="BW68" s="963"/>
      <c r="BX68" s="963"/>
      <c r="BY68" s="963"/>
      <c r="BZ68" s="963"/>
      <c r="CA68" s="963"/>
      <c r="CB68" s="963"/>
      <c r="CC68" s="963"/>
      <c r="CD68" s="963"/>
      <c r="CE68" s="963"/>
      <c r="CF68" s="963"/>
      <c r="CG68" s="964"/>
      <c r="CH68" s="959"/>
      <c r="CI68" s="960"/>
      <c r="CJ68" s="960"/>
      <c r="CK68" s="960"/>
      <c r="CL68" s="961"/>
      <c r="CM68" s="959"/>
      <c r="CN68" s="960"/>
      <c r="CO68" s="960"/>
      <c r="CP68" s="960"/>
      <c r="CQ68" s="961"/>
      <c r="CR68" s="959"/>
      <c r="CS68" s="960"/>
      <c r="CT68" s="960"/>
      <c r="CU68" s="960"/>
      <c r="CV68" s="961"/>
      <c r="CW68" s="959"/>
      <c r="CX68" s="960"/>
      <c r="CY68" s="960"/>
      <c r="CZ68" s="960"/>
      <c r="DA68" s="961"/>
      <c r="DB68" s="959"/>
      <c r="DC68" s="960"/>
      <c r="DD68" s="960"/>
      <c r="DE68" s="960"/>
      <c r="DF68" s="961"/>
      <c r="DG68" s="959"/>
      <c r="DH68" s="960"/>
      <c r="DI68" s="960"/>
      <c r="DJ68" s="960"/>
      <c r="DK68" s="961"/>
      <c r="DL68" s="959"/>
      <c r="DM68" s="960"/>
      <c r="DN68" s="960"/>
      <c r="DO68" s="960"/>
      <c r="DP68" s="961"/>
      <c r="DQ68" s="959"/>
      <c r="DR68" s="960"/>
      <c r="DS68" s="960"/>
      <c r="DT68" s="960"/>
      <c r="DU68" s="961"/>
      <c r="DV68" s="956"/>
      <c r="DW68" s="957"/>
      <c r="DX68" s="957"/>
      <c r="DY68" s="957"/>
      <c r="DZ68" s="958"/>
      <c r="EA68" s="246"/>
    </row>
    <row r="69" spans="1:131" s="247" customFormat="1" ht="26.25" customHeight="1" x14ac:dyDescent="0.2">
      <c r="A69" s="261">
        <v>2</v>
      </c>
      <c r="B69" s="967" t="s">
        <v>587</v>
      </c>
      <c r="C69" s="910"/>
      <c r="D69" s="910"/>
      <c r="E69" s="910"/>
      <c r="F69" s="910"/>
      <c r="G69" s="910"/>
      <c r="H69" s="910"/>
      <c r="I69" s="910"/>
      <c r="J69" s="910"/>
      <c r="K69" s="910"/>
      <c r="L69" s="910"/>
      <c r="M69" s="910"/>
      <c r="N69" s="910"/>
      <c r="O69" s="910"/>
      <c r="P69" s="968"/>
      <c r="Q69" s="969">
        <v>2063</v>
      </c>
      <c r="R69" s="914"/>
      <c r="S69" s="914"/>
      <c r="T69" s="914"/>
      <c r="U69" s="915"/>
      <c r="V69" s="913">
        <v>1741</v>
      </c>
      <c r="W69" s="914"/>
      <c r="X69" s="914"/>
      <c r="Y69" s="914"/>
      <c r="Z69" s="915"/>
      <c r="AA69" s="913">
        <v>322</v>
      </c>
      <c r="AB69" s="914"/>
      <c r="AC69" s="914"/>
      <c r="AD69" s="914"/>
      <c r="AE69" s="915"/>
      <c r="AF69" s="913">
        <v>322</v>
      </c>
      <c r="AG69" s="914"/>
      <c r="AH69" s="914"/>
      <c r="AI69" s="914"/>
      <c r="AJ69" s="915"/>
      <c r="AK69" s="913" t="s">
        <v>511</v>
      </c>
      <c r="AL69" s="914"/>
      <c r="AM69" s="914"/>
      <c r="AN69" s="914"/>
      <c r="AO69" s="915"/>
      <c r="AP69" s="913" t="s">
        <v>511</v>
      </c>
      <c r="AQ69" s="914"/>
      <c r="AR69" s="914"/>
      <c r="AS69" s="914"/>
      <c r="AT69" s="915"/>
      <c r="AU69" s="913" t="s">
        <v>511</v>
      </c>
      <c r="AV69" s="914"/>
      <c r="AW69" s="914"/>
      <c r="AX69" s="914"/>
      <c r="AY69" s="915"/>
      <c r="AZ69" s="970"/>
      <c r="BA69" s="970"/>
      <c r="BB69" s="970"/>
      <c r="BC69" s="970"/>
      <c r="BD69" s="971"/>
      <c r="BE69" s="265"/>
      <c r="BF69" s="265"/>
      <c r="BG69" s="265"/>
      <c r="BH69" s="265"/>
      <c r="BI69" s="265"/>
      <c r="BJ69" s="265"/>
      <c r="BK69" s="265"/>
      <c r="BL69" s="265"/>
      <c r="BM69" s="265"/>
      <c r="BN69" s="265"/>
      <c r="BO69" s="265"/>
      <c r="BP69" s="265"/>
      <c r="BQ69" s="262">
        <v>63</v>
      </c>
      <c r="BR69" s="267"/>
      <c r="BS69" s="962"/>
      <c r="BT69" s="963"/>
      <c r="BU69" s="963"/>
      <c r="BV69" s="963"/>
      <c r="BW69" s="963"/>
      <c r="BX69" s="963"/>
      <c r="BY69" s="963"/>
      <c r="BZ69" s="963"/>
      <c r="CA69" s="963"/>
      <c r="CB69" s="963"/>
      <c r="CC69" s="963"/>
      <c r="CD69" s="963"/>
      <c r="CE69" s="963"/>
      <c r="CF69" s="963"/>
      <c r="CG69" s="964"/>
      <c r="CH69" s="959"/>
      <c r="CI69" s="960"/>
      <c r="CJ69" s="960"/>
      <c r="CK69" s="960"/>
      <c r="CL69" s="961"/>
      <c r="CM69" s="959"/>
      <c r="CN69" s="960"/>
      <c r="CO69" s="960"/>
      <c r="CP69" s="960"/>
      <c r="CQ69" s="961"/>
      <c r="CR69" s="959"/>
      <c r="CS69" s="960"/>
      <c r="CT69" s="960"/>
      <c r="CU69" s="960"/>
      <c r="CV69" s="961"/>
      <c r="CW69" s="959"/>
      <c r="CX69" s="960"/>
      <c r="CY69" s="960"/>
      <c r="CZ69" s="960"/>
      <c r="DA69" s="961"/>
      <c r="DB69" s="959"/>
      <c r="DC69" s="960"/>
      <c r="DD69" s="960"/>
      <c r="DE69" s="960"/>
      <c r="DF69" s="961"/>
      <c r="DG69" s="959"/>
      <c r="DH69" s="960"/>
      <c r="DI69" s="960"/>
      <c r="DJ69" s="960"/>
      <c r="DK69" s="961"/>
      <c r="DL69" s="959"/>
      <c r="DM69" s="960"/>
      <c r="DN69" s="960"/>
      <c r="DO69" s="960"/>
      <c r="DP69" s="961"/>
      <c r="DQ69" s="959"/>
      <c r="DR69" s="960"/>
      <c r="DS69" s="960"/>
      <c r="DT69" s="960"/>
      <c r="DU69" s="961"/>
      <c r="DV69" s="956"/>
      <c r="DW69" s="957"/>
      <c r="DX69" s="957"/>
      <c r="DY69" s="957"/>
      <c r="DZ69" s="958"/>
      <c r="EA69" s="246"/>
    </row>
    <row r="70" spans="1:131" s="247" customFormat="1" ht="26.25" customHeight="1" x14ac:dyDescent="0.2">
      <c r="A70" s="261">
        <v>3</v>
      </c>
      <c r="B70" s="967" t="s">
        <v>588</v>
      </c>
      <c r="C70" s="910"/>
      <c r="D70" s="910"/>
      <c r="E70" s="910"/>
      <c r="F70" s="910"/>
      <c r="G70" s="910"/>
      <c r="H70" s="910"/>
      <c r="I70" s="910"/>
      <c r="J70" s="910"/>
      <c r="K70" s="910"/>
      <c r="L70" s="910"/>
      <c r="M70" s="910"/>
      <c r="N70" s="910"/>
      <c r="O70" s="910"/>
      <c r="P70" s="968"/>
      <c r="Q70" s="969">
        <v>762938</v>
      </c>
      <c r="R70" s="914"/>
      <c r="S70" s="914"/>
      <c r="T70" s="914"/>
      <c r="U70" s="915"/>
      <c r="V70" s="913">
        <v>743285</v>
      </c>
      <c r="W70" s="914"/>
      <c r="X70" s="914"/>
      <c r="Y70" s="914"/>
      <c r="Z70" s="915"/>
      <c r="AA70" s="913">
        <v>17868</v>
      </c>
      <c r="AB70" s="914"/>
      <c r="AC70" s="914"/>
      <c r="AD70" s="914"/>
      <c r="AE70" s="915"/>
      <c r="AF70" s="913">
        <v>19653</v>
      </c>
      <c r="AG70" s="914"/>
      <c r="AH70" s="914"/>
      <c r="AI70" s="914"/>
      <c r="AJ70" s="915"/>
      <c r="AK70" s="913" t="s">
        <v>511</v>
      </c>
      <c r="AL70" s="914"/>
      <c r="AM70" s="914"/>
      <c r="AN70" s="914"/>
      <c r="AO70" s="915"/>
      <c r="AP70" s="913" t="s">
        <v>511</v>
      </c>
      <c r="AQ70" s="914"/>
      <c r="AR70" s="914"/>
      <c r="AS70" s="914"/>
      <c r="AT70" s="915"/>
      <c r="AU70" s="913" t="s">
        <v>511</v>
      </c>
      <c r="AV70" s="914"/>
      <c r="AW70" s="914"/>
      <c r="AX70" s="914"/>
      <c r="AY70" s="915"/>
      <c r="AZ70" s="970"/>
      <c r="BA70" s="970"/>
      <c r="BB70" s="970"/>
      <c r="BC70" s="970"/>
      <c r="BD70" s="971"/>
      <c r="BE70" s="265"/>
      <c r="BF70" s="265"/>
      <c r="BG70" s="265"/>
      <c r="BH70" s="265"/>
      <c r="BI70" s="265"/>
      <c r="BJ70" s="265"/>
      <c r="BK70" s="265"/>
      <c r="BL70" s="265"/>
      <c r="BM70" s="265"/>
      <c r="BN70" s="265"/>
      <c r="BO70" s="265"/>
      <c r="BP70" s="265"/>
      <c r="BQ70" s="262">
        <v>64</v>
      </c>
      <c r="BR70" s="267"/>
      <c r="BS70" s="962"/>
      <c r="BT70" s="963"/>
      <c r="BU70" s="963"/>
      <c r="BV70" s="963"/>
      <c r="BW70" s="963"/>
      <c r="BX70" s="963"/>
      <c r="BY70" s="963"/>
      <c r="BZ70" s="963"/>
      <c r="CA70" s="963"/>
      <c r="CB70" s="963"/>
      <c r="CC70" s="963"/>
      <c r="CD70" s="963"/>
      <c r="CE70" s="963"/>
      <c r="CF70" s="963"/>
      <c r="CG70" s="964"/>
      <c r="CH70" s="959"/>
      <c r="CI70" s="960"/>
      <c r="CJ70" s="960"/>
      <c r="CK70" s="960"/>
      <c r="CL70" s="961"/>
      <c r="CM70" s="959"/>
      <c r="CN70" s="960"/>
      <c r="CO70" s="960"/>
      <c r="CP70" s="960"/>
      <c r="CQ70" s="961"/>
      <c r="CR70" s="959"/>
      <c r="CS70" s="960"/>
      <c r="CT70" s="960"/>
      <c r="CU70" s="960"/>
      <c r="CV70" s="961"/>
      <c r="CW70" s="959"/>
      <c r="CX70" s="960"/>
      <c r="CY70" s="960"/>
      <c r="CZ70" s="960"/>
      <c r="DA70" s="961"/>
      <c r="DB70" s="959"/>
      <c r="DC70" s="960"/>
      <c r="DD70" s="960"/>
      <c r="DE70" s="960"/>
      <c r="DF70" s="961"/>
      <c r="DG70" s="959"/>
      <c r="DH70" s="960"/>
      <c r="DI70" s="960"/>
      <c r="DJ70" s="960"/>
      <c r="DK70" s="961"/>
      <c r="DL70" s="959"/>
      <c r="DM70" s="960"/>
      <c r="DN70" s="960"/>
      <c r="DO70" s="960"/>
      <c r="DP70" s="961"/>
      <c r="DQ70" s="959"/>
      <c r="DR70" s="960"/>
      <c r="DS70" s="960"/>
      <c r="DT70" s="960"/>
      <c r="DU70" s="961"/>
      <c r="DV70" s="956"/>
      <c r="DW70" s="957"/>
      <c r="DX70" s="957"/>
      <c r="DY70" s="957"/>
      <c r="DZ70" s="958"/>
      <c r="EA70" s="246"/>
    </row>
    <row r="71" spans="1:131" s="247" customFormat="1" ht="26.25" customHeight="1" x14ac:dyDescent="0.2">
      <c r="A71" s="261">
        <v>4</v>
      </c>
      <c r="B71" s="972" t="s">
        <v>589</v>
      </c>
      <c r="C71" s="901"/>
      <c r="D71" s="901"/>
      <c r="E71" s="901"/>
      <c r="F71" s="901"/>
      <c r="G71" s="901"/>
      <c r="H71" s="901"/>
      <c r="I71" s="901"/>
      <c r="J71" s="901"/>
      <c r="K71" s="901"/>
      <c r="L71" s="901"/>
      <c r="M71" s="901"/>
      <c r="N71" s="901"/>
      <c r="O71" s="901"/>
      <c r="P71" s="973"/>
      <c r="Q71" s="974">
        <v>2361</v>
      </c>
      <c r="R71" s="904"/>
      <c r="S71" s="904"/>
      <c r="T71" s="904"/>
      <c r="U71" s="905"/>
      <c r="V71" s="903">
        <v>2310</v>
      </c>
      <c r="W71" s="904"/>
      <c r="X71" s="904"/>
      <c r="Y71" s="904"/>
      <c r="Z71" s="905"/>
      <c r="AA71" s="903">
        <v>51</v>
      </c>
      <c r="AB71" s="904"/>
      <c r="AC71" s="904"/>
      <c r="AD71" s="904"/>
      <c r="AE71" s="905"/>
      <c r="AF71" s="903">
        <v>51</v>
      </c>
      <c r="AG71" s="904"/>
      <c r="AH71" s="904"/>
      <c r="AI71" s="904"/>
      <c r="AJ71" s="905"/>
      <c r="AK71" s="903" t="s">
        <v>511</v>
      </c>
      <c r="AL71" s="904"/>
      <c r="AM71" s="904"/>
      <c r="AN71" s="904"/>
      <c r="AO71" s="905"/>
      <c r="AP71" s="903">
        <v>114</v>
      </c>
      <c r="AQ71" s="904"/>
      <c r="AR71" s="904"/>
      <c r="AS71" s="904"/>
      <c r="AT71" s="905"/>
      <c r="AU71" s="903" t="s">
        <v>511</v>
      </c>
      <c r="AV71" s="904"/>
      <c r="AW71" s="904"/>
      <c r="AX71" s="904"/>
      <c r="AY71" s="905"/>
      <c r="AZ71" s="970"/>
      <c r="BA71" s="970"/>
      <c r="BB71" s="970"/>
      <c r="BC71" s="970"/>
      <c r="BD71" s="971"/>
      <c r="BE71" s="265"/>
      <c r="BF71" s="265"/>
      <c r="BG71" s="265"/>
      <c r="BH71" s="265"/>
      <c r="BI71" s="265"/>
      <c r="BJ71" s="265"/>
      <c r="BK71" s="265"/>
      <c r="BL71" s="265"/>
      <c r="BM71" s="265"/>
      <c r="BN71" s="265"/>
      <c r="BO71" s="265"/>
      <c r="BP71" s="265"/>
      <c r="BQ71" s="262">
        <v>65</v>
      </c>
      <c r="BR71" s="267"/>
      <c r="BS71" s="962"/>
      <c r="BT71" s="963"/>
      <c r="BU71" s="963"/>
      <c r="BV71" s="963"/>
      <c r="BW71" s="963"/>
      <c r="BX71" s="963"/>
      <c r="BY71" s="963"/>
      <c r="BZ71" s="963"/>
      <c r="CA71" s="963"/>
      <c r="CB71" s="963"/>
      <c r="CC71" s="963"/>
      <c r="CD71" s="963"/>
      <c r="CE71" s="963"/>
      <c r="CF71" s="963"/>
      <c r="CG71" s="964"/>
      <c r="CH71" s="959"/>
      <c r="CI71" s="960"/>
      <c r="CJ71" s="960"/>
      <c r="CK71" s="960"/>
      <c r="CL71" s="961"/>
      <c r="CM71" s="959"/>
      <c r="CN71" s="960"/>
      <c r="CO71" s="960"/>
      <c r="CP71" s="960"/>
      <c r="CQ71" s="961"/>
      <c r="CR71" s="959"/>
      <c r="CS71" s="960"/>
      <c r="CT71" s="960"/>
      <c r="CU71" s="960"/>
      <c r="CV71" s="961"/>
      <c r="CW71" s="959"/>
      <c r="CX71" s="960"/>
      <c r="CY71" s="960"/>
      <c r="CZ71" s="960"/>
      <c r="DA71" s="961"/>
      <c r="DB71" s="959"/>
      <c r="DC71" s="960"/>
      <c r="DD71" s="960"/>
      <c r="DE71" s="960"/>
      <c r="DF71" s="961"/>
      <c r="DG71" s="959"/>
      <c r="DH71" s="960"/>
      <c r="DI71" s="960"/>
      <c r="DJ71" s="960"/>
      <c r="DK71" s="961"/>
      <c r="DL71" s="959"/>
      <c r="DM71" s="960"/>
      <c r="DN71" s="960"/>
      <c r="DO71" s="960"/>
      <c r="DP71" s="961"/>
      <c r="DQ71" s="959"/>
      <c r="DR71" s="960"/>
      <c r="DS71" s="960"/>
      <c r="DT71" s="960"/>
      <c r="DU71" s="961"/>
      <c r="DV71" s="956"/>
      <c r="DW71" s="957"/>
      <c r="DX71" s="957"/>
      <c r="DY71" s="957"/>
      <c r="DZ71" s="958"/>
      <c r="EA71" s="246"/>
    </row>
    <row r="72" spans="1:131" s="247" customFormat="1" ht="26.25" customHeight="1" x14ac:dyDescent="0.2">
      <c r="A72" s="261">
        <v>5</v>
      </c>
      <c r="B72" s="972"/>
      <c r="C72" s="901"/>
      <c r="D72" s="901"/>
      <c r="E72" s="901"/>
      <c r="F72" s="901"/>
      <c r="G72" s="901"/>
      <c r="H72" s="901"/>
      <c r="I72" s="901"/>
      <c r="J72" s="901"/>
      <c r="K72" s="901"/>
      <c r="L72" s="901"/>
      <c r="M72" s="901"/>
      <c r="N72" s="901"/>
      <c r="O72" s="901"/>
      <c r="P72" s="973"/>
      <c r="Q72" s="975"/>
      <c r="R72" s="930"/>
      <c r="S72" s="930"/>
      <c r="T72" s="930"/>
      <c r="U72" s="930"/>
      <c r="V72" s="930"/>
      <c r="W72" s="930"/>
      <c r="X72" s="930"/>
      <c r="Y72" s="930"/>
      <c r="Z72" s="930"/>
      <c r="AA72" s="930"/>
      <c r="AB72" s="930"/>
      <c r="AC72" s="930"/>
      <c r="AD72" s="930"/>
      <c r="AE72" s="930"/>
      <c r="AF72" s="930"/>
      <c r="AG72" s="930"/>
      <c r="AH72" s="930"/>
      <c r="AI72" s="930"/>
      <c r="AJ72" s="930"/>
      <c r="AK72" s="930"/>
      <c r="AL72" s="930"/>
      <c r="AM72" s="930"/>
      <c r="AN72" s="930"/>
      <c r="AO72" s="930"/>
      <c r="AP72" s="930"/>
      <c r="AQ72" s="930"/>
      <c r="AR72" s="930"/>
      <c r="AS72" s="930"/>
      <c r="AT72" s="930"/>
      <c r="AU72" s="930"/>
      <c r="AV72" s="930"/>
      <c r="AW72" s="930"/>
      <c r="AX72" s="930"/>
      <c r="AY72" s="930"/>
      <c r="AZ72" s="970"/>
      <c r="BA72" s="970"/>
      <c r="BB72" s="970"/>
      <c r="BC72" s="970"/>
      <c r="BD72" s="971"/>
      <c r="BE72" s="265"/>
      <c r="BF72" s="265"/>
      <c r="BG72" s="265"/>
      <c r="BH72" s="265"/>
      <c r="BI72" s="265"/>
      <c r="BJ72" s="265"/>
      <c r="BK72" s="265"/>
      <c r="BL72" s="265"/>
      <c r="BM72" s="265"/>
      <c r="BN72" s="265"/>
      <c r="BO72" s="265"/>
      <c r="BP72" s="265"/>
      <c r="BQ72" s="262">
        <v>66</v>
      </c>
      <c r="BR72" s="267"/>
      <c r="BS72" s="962"/>
      <c r="BT72" s="963"/>
      <c r="BU72" s="963"/>
      <c r="BV72" s="963"/>
      <c r="BW72" s="963"/>
      <c r="BX72" s="963"/>
      <c r="BY72" s="963"/>
      <c r="BZ72" s="963"/>
      <c r="CA72" s="963"/>
      <c r="CB72" s="963"/>
      <c r="CC72" s="963"/>
      <c r="CD72" s="963"/>
      <c r="CE72" s="963"/>
      <c r="CF72" s="963"/>
      <c r="CG72" s="964"/>
      <c r="CH72" s="959"/>
      <c r="CI72" s="960"/>
      <c r="CJ72" s="960"/>
      <c r="CK72" s="960"/>
      <c r="CL72" s="961"/>
      <c r="CM72" s="959"/>
      <c r="CN72" s="960"/>
      <c r="CO72" s="960"/>
      <c r="CP72" s="960"/>
      <c r="CQ72" s="961"/>
      <c r="CR72" s="959"/>
      <c r="CS72" s="960"/>
      <c r="CT72" s="960"/>
      <c r="CU72" s="960"/>
      <c r="CV72" s="961"/>
      <c r="CW72" s="959"/>
      <c r="CX72" s="960"/>
      <c r="CY72" s="960"/>
      <c r="CZ72" s="960"/>
      <c r="DA72" s="961"/>
      <c r="DB72" s="959"/>
      <c r="DC72" s="960"/>
      <c r="DD72" s="960"/>
      <c r="DE72" s="960"/>
      <c r="DF72" s="961"/>
      <c r="DG72" s="959"/>
      <c r="DH72" s="960"/>
      <c r="DI72" s="960"/>
      <c r="DJ72" s="960"/>
      <c r="DK72" s="961"/>
      <c r="DL72" s="959"/>
      <c r="DM72" s="960"/>
      <c r="DN72" s="960"/>
      <c r="DO72" s="960"/>
      <c r="DP72" s="961"/>
      <c r="DQ72" s="959"/>
      <c r="DR72" s="960"/>
      <c r="DS72" s="960"/>
      <c r="DT72" s="960"/>
      <c r="DU72" s="961"/>
      <c r="DV72" s="956"/>
      <c r="DW72" s="957"/>
      <c r="DX72" s="957"/>
      <c r="DY72" s="957"/>
      <c r="DZ72" s="958"/>
      <c r="EA72" s="246"/>
    </row>
    <row r="73" spans="1:131" s="247" customFormat="1" ht="26.25" customHeight="1" x14ac:dyDescent="0.2">
      <c r="A73" s="261">
        <v>6</v>
      </c>
      <c r="B73" s="972"/>
      <c r="C73" s="901"/>
      <c r="D73" s="901"/>
      <c r="E73" s="901"/>
      <c r="F73" s="901"/>
      <c r="G73" s="901"/>
      <c r="H73" s="901"/>
      <c r="I73" s="901"/>
      <c r="J73" s="901"/>
      <c r="K73" s="901"/>
      <c r="L73" s="901"/>
      <c r="M73" s="901"/>
      <c r="N73" s="901"/>
      <c r="O73" s="901"/>
      <c r="P73" s="973"/>
      <c r="Q73" s="975"/>
      <c r="R73" s="930"/>
      <c r="S73" s="930"/>
      <c r="T73" s="930"/>
      <c r="U73" s="930"/>
      <c r="V73" s="930"/>
      <c r="W73" s="930"/>
      <c r="X73" s="930"/>
      <c r="Y73" s="930"/>
      <c r="Z73" s="930"/>
      <c r="AA73" s="930"/>
      <c r="AB73" s="930"/>
      <c r="AC73" s="930"/>
      <c r="AD73" s="930"/>
      <c r="AE73" s="930"/>
      <c r="AF73" s="930"/>
      <c r="AG73" s="930"/>
      <c r="AH73" s="930"/>
      <c r="AI73" s="930"/>
      <c r="AJ73" s="930"/>
      <c r="AK73" s="930"/>
      <c r="AL73" s="930"/>
      <c r="AM73" s="930"/>
      <c r="AN73" s="930"/>
      <c r="AO73" s="930"/>
      <c r="AP73" s="930"/>
      <c r="AQ73" s="930"/>
      <c r="AR73" s="930"/>
      <c r="AS73" s="930"/>
      <c r="AT73" s="930"/>
      <c r="AU73" s="930"/>
      <c r="AV73" s="930"/>
      <c r="AW73" s="930"/>
      <c r="AX73" s="930"/>
      <c r="AY73" s="930"/>
      <c r="AZ73" s="970"/>
      <c r="BA73" s="970"/>
      <c r="BB73" s="970"/>
      <c r="BC73" s="970"/>
      <c r="BD73" s="971"/>
      <c r="BE73" s="265"/>
      <c r="BF73" s="265"/>
      <c r="BG73" s="265"/>
      <c r="BH73" s="265"/>
      <c r="BI73" s="265"/>
      <c r="BJ73" s="265"/>
      <c r="BK73" s="265"/>
      <c r="BL73" s="265"/>
      <c r="BM73" s="265"/>
      <c r="BN73" s="265"/>
      <c r="BO73" s="265"/>
      <c r="BP73" s="265"/>
      <c r="BQ73" s="262">
        <v>67</v>
      </c>
      <c r="BR73" s="267"/>
      <c r="BS73" s="962"/>
      <c r="BT73" s="963"/>
      <c r="BU73" s="963"/>
      <c r="BV73" s="963"/>
      <c r="BW73" s="963"/>
      <c r="BX73" s="963"/>
      <c r="BY73" s="963"/>
      <c r="BZ73" s="963"/>
      <c r="CA73" s="963"/>
      <c r="CB73" s="963"/>
      <c r="CC73" s="963"/>
      <c r="CD73" s="963"/>
      <c r="CE73" s="963"/>
      <c r="CF73" s="963"/>
      <c r="CG73" s="964"/>
      <c r="CH73" s="959"/>
      <c r="CI73" s="960"/>
      <c r="CJ73" s="960"/>
      <c r="CK73" s="960"/>
      <c r="CL73" s="961"/>
      <c r="CM73" s="959"/>
      <c r="CN73" s="960"/>
      <c r="CO73" s="960"/>
      <c r="CP73" s="960"/>
      <c r="CQ73" s="961"/>
      <c r="CR73" s="959"/>
      <c r="CS73" s="960"/>
      <c r="CT73" s="960"/>
      <c r="CU73" s="960"/>
      <c r="CV73" s="961"/>
      <c r="CW73" s="959"/>
      <c r="CX73" s="960"/>
      <c r="CY73" s="960"/>
      <c r="CZ73" s="960"/>
      <c r="DA73" s="961"/>
      <c r="DB73" s="959"/>
      <c r="DC73" s="960"/>
      <c r="DD73" s="960"/>
      <c r="DE73" s="960"/>
      <c r="DF73" s="961"/>
      <c r="DG73" s="959"/>
      <c r="DH73" s="960"/>
      <c r="DI73" s="960"/>
      <c r="DJ73" s="960"/>
      <c r="DK73" s="961"/>
      <c r="DL73" s="959"/>
      <c r="DM73" s="960"/>
      <c r="DN73" s="960"/>
      <c r="DO73" s="960"/>
      <c r="DP73" s="961"/>
      <c r="DQ73" s="959"/>
      <c r="DR73" s="960"/>
      <c r="DS73" s="960"/>
      <c r="DT73" s="960"/>
      <c r="DU73" s="961"/>
      <c r="DV73" s="956"/>
      <c r="DW73" s="957"/>
      <c r="DX73" s="957"/>
      <c r="DY73" s="957"/>
      <c r="DZ73" s="958"/>
      <c r="EA73" s="246"/>
    </row>
    <row r="74" spans="1:131" s="247" customFormat="1" ht="26.25" customHeight="1" x14ac:dyDescent="0.2">
      <c r="A74" s="261">
        <v>7</v>
      </c>
      <c r="B74" s="972"/>
      <c r="C74" s="901"/>
      <c r="D74" s="901"/>
      <c r="E74" s="901"/>
      <c r="F74" s="901"/>
      <c r="G74" s="901"/>
      <c r="H74" s="901"/>
      <c r="I74" s="901"/>
      <c r="J74" s="901"/>
      <c r="K74" s="901"/>
      <c r="L74" s="901"/>
      <c r="M74" s="901"/>
      <c r="N74" s="901"/>
      <c r="O74" s="901"/>
      <c r="P74" s="973"/>
      <c r="Q74" s="975"/>
      <c r="R74" s="930"/>
      <c r="S74" s="930"/>
      <c r="T74" s="930"/>
      <c r="U74" s="930"/>
      <c r="V74" s="930"/>
      <c r="W74" s="930"/>
      <c r="X74" s="930"/>
      <c r="Y74" s="930"/>
      <c r="Z74" s="930"/>
      <c r="AA74" s="930"/>
      <c r="AB74" s="930"/>
      <c r="AC74" s="930"/>
      <c r="AD74" s="930"/>
      <c r="AE74" s="930"/>
      <c r="AF74" s="930"/>
      <c r="AG74" s="930"/>
      <c r="AH74" s="930"/>
      <c r="AI74" s="930"/>
      <c r="AJ74" s="930"/>
      <c r="AK74" s="930"/>
      <c r="AL74" s="930"/>
      <c r="AM74" s="930"/>
      <c r="AN74" s="930"/>
      <c r="AO74" s="930"/>
      <c r="AP74" s="930"/>
      <c r="AQ74" s="930"/>
      <c r="AR74" s="930"/>
      <c r="AS74" s="930"/>
      <c r="AT74" s="930"/>
      <c r="AU74" s="930"/>
      <c r="AV74" s="930"/>
      <c r="AW74" s="930"/>
      <c r="AX74" s="930"/>
      <c r="AY74" s="930"/>
      <c r="AZ74" s="970"/>
      <c r="BA74" s="970"/>
      <c r="BB74" s="970"/>
      <c r="BC74" s="970"/>
      <c r="BD74" s="971"/>
      <c r="BE74" s="265"/>
      <c r="BF74" s="265"/>
      <c r="BG74" s="265"/>
      <c r="BH74" s="265"/>
      <c r="BI74" s="265"/>
      <c r="BJ74" s="265"/>
      <c r="BK74" s="265"/>
      <c r="BL74" s="265"/>
      <c r="BM74" s="265"/>
      <c r="BN74" s="265"/>
      <c r="BO74" s="265"/>
      <c r="BP74" s="265"/>
      <c r="BQ74" s="262">
        <v>68</v>
      </c>
      <c r="BR74" s="267"/>
      <c r="BS74" s="962"/>
      <c r="BT74" s="963"/>
      <c r="BU74" s="963"/>
      <c r="BV74" s="963"/>
      <c r="BW74" s="963"/>
      <c r="BX74" s="963"/>
      <c r="BY74" s="963"/>
      <c r="BZ74" s="963"/>
      <c r="CA74" s="963"/>
      <c r="CB74" s="963"/>
      <c r="CC74" s="963"/>
      <c r="CD74" s="963"/>
      <c r="CE74" s="963"/>
      <c r="CF74" s="963"/>
      <c r="CG74" s="964"/>
      <c r="CH74" s="959"/>
      <c r="CI74" s="960"/>
      <c r="CJ74" s="960"/>
      <c r="CK74" s="960"/>
      <c r="CL74" s="961"/>
      <c r="CM74" s="959"/>
      <c r="CN74" s="960"/>
      <c r="CO74" s="960"/>
      <c r="CP74" s="960"/>
      <c r="CQ74" s="961"/>
      <c r="CR74" s="959"/>
      <c r="CS74" s="960"/>
      <c r="CT74" s="960"/>
      <c r="CU74" s="960"/>
      <c r="CV74" s="961"/>
      <c r="CW74" s="959"/>
      <c r="CX74" s="960"/>
      <c r="CY74" s="960"/>
      <c r="CZ74" s="960"/>
      <c r="DA74" s="961"/>
      <c r="DB74" s="959"/>
      <c r="DC74" s="960"/>
      <c r="DD74" s="960"/>
      <c r="DE74" s="960"/>
      <c r="DF74" s="961"/>
      <c r="DG74" s="959"/>
      <c r="DH74" s="960"/>
      <c r="DI74" s="960"/>
      <c r="DJ74" s="960"/>
      <c r="DK74" s="961"/>
      <c r="DL74" s="959"/>
      <c r="DM74" s="960"/>
      <c r="DN74" s="960"/>
      <c r="DO74" s="960"/>
      <c r="DP74" s="961"/>
      <c r="DQ74" s="959"/>
      <c r="DR74" s="960"/>
      <c r="DS74" s="960"/>
      <c r="DT74" s="960"/>
      <c r="DU74" s="961"/>
      <c r="DV74" s="956"/>
      <c r="DW74" s="957"/>
      <c r="DX74" s="957"/>
      <c r="DY74" s="957"/>
      <c r="DZ74" s="958"/>
      <c r="EA74" s="246"/>
    </row>
    <row r="75" spans="1:131" s="247" customFormat="1" ht="26.25" customHeight="1" x14ac:dyDescent="0.2">
      <c r="A75" s="261">
        <v>8</v>
      </c>
      <c r="B75" s="972"/>
      <c r="C75" s="901"/>
      <c r="D75" s="901"/>
      <c r="E75" s="901"/>
      <c r="F75" s="901"/>
      <c r="G75" s="901"/>
      <c r="H75" s="901"/>
      <c r="I75" s="901"/>
      <c r="J75" s="901"/>
      <c r="K75" s="901"/>
      <c r="L75" s="901"/>
      <c r="M75" s="901"/>
      <c r="N75" s="901"/>
      <c r="O75" s="901"/>
      <c r="P75" s="973"/>
      <c r="Q75" s="974"/>
      <c r="R75" s="904"/>
      <c r="S75" s="904"/>
      <c r="T75" s="904"/>
      <c r="U75" s="905"/>
      <c r="V75" s="903"/>
      <c r="W75" s="904"/>
      <c r="X75" s="904"/>
      <c r="Y75" s="904"/>
      <c r="Z75" s="905"/>
      <c r="AA75" s="903"/>
      <c r="AB75" s="904"/>
      <c r="AC75" s="904"/>
      <c r="AD75" s="904"/>
      <c r="AE75" s="905"/>
      <c r="AF75" s="903"/>
      <c r="AG75" s="904"/>
      <c r="AH75" s="904"/>
      <c r="AI75" s="904"/>
      <c r="AJ75" s="905"/>
      <c r="AK75" s="903"/>
      <c r="AL75" s="904"/>
      <c r="AM75" s="904"/>
      <c r="AN75" s="904"/>
      <c r="AO75" s="905"/>
      <c r="AP75" s="903"/>
      <c r="AQ75" s="904"/>
      <c r="AR75" s="904"/>
      <c r="AS75" s="904"/>
      <c r="AT75" s="905"/>
      <c r="AU75" s="903"/>
      <c r="AV75" s="904"/>
      <c r="AW75" s="904"/>
      <c r="AX75" s="904"/>
      <c r="AY75" s="905"/>
      <c r="AZ75" s="970"/>
      <c r="BA75" s="970"/>
      <c r="BB75" s="970"/>
      <c r="BC75" s="970"/>
      <c r="BD75" s="971"/>
      <c r="BE75" s="265"/>
      <c r="BF75" s="265"/>
      <c r="BG75" s="265"/>
      <c r="BH75" s="265"/>
      <c r="BI75" s="265"/>
      <c r="BJ75" s="265"/>
      <c r="BK75" s="265"/>
      <c r="BL75" s="265"/>
      <c r="BM75" s="265"/>
      <c r="BN75" s="265"/>
      <c r="BO75" s="265"/>
      <c r="BP75" s="265"/>
      <c r="BQ75" s="262">
        <v>69</v>
      </c>
      <c r="BR75" s="267"/>
      <c r="BS75" s="962"/>
      <c r="BT75" s="963"/>
      <c r="BU75" s="963"/>
      <c r="BV75" s="963"/>
      <c r="BW75" s="963"/>
      <c r="BX75" s="963"/>
      <c r="BY75" s="963"/>
      <c r="BZ75" s="963"/>
      <c r="CA75" s="963"/>
      <c r="CB75" s="963"/>
      <c r="CC75" s="963"/>
      <c r="CD75" s="963"/>
      <c r="CE75" s="963"/>
      <c r="CF75" s="963"/>
      <c r="CG75" s="964"/>
      <c r="CH75" s="959"/>
      <c r="CI75" s="960"/>
      <c r="CJ75" s="960"/>
      <c r="CK75" s="960"/>
      <c r="CL75" s="961"/>
      <c r="CM75" s="959"/>
      <c r="CN75" s="960"/>
      <c r="CO75" s="960"/>
      <c r="CP75" s="960"/>
      <c r="CQ75" s="961"/>
      <c r="CR75" s="959"/>
      <c r="CS75" s="960"/>
      <c r="CT75" s="960"/>
      <c r="CU75" s="960"/>
      <c r="CV75" s="961"/>
      <c r="CW75" s="959"/>
      <c r="CX75" s="960"/>
      <c r="CY75" s="960"/>
      <c r="CZ75" s="960"/>
      <c r="DA75" s="961"/>
      <c r="DB75" s="959"/>
      <c r="DC75" s="960"/>
      <c r="DD75" s="960"/>
      <c r="DE75" s="960"/>
      <c r="DF75" s="961"/>
      <c r="DG75" s="959"/>
      <c r="DH75" s="960"/>
      <c r="DI75" s="960"/>
      <c r="DJ75" s="960"/>
      <c r="DK75" s="961"/>
      <c r="DL75" s="959"/>
      <c r="DM75" s="960"/>
      <c r="DN75" s="960"/>
      <c r="DO75" s="960"/>
      <c r="DP75" s="961"/>
      <c r="DQ75" s="959"/>
      <c r="DR75" s="960"/>
      <c r="DS75" s="960"/>
      <c r="DT75" s="960"/>
      <c r="DU75" s="961"/>
      <c r="DV75" s="956"/>
      <c r="DW75" s="957"/>
      <c r="DX75" s="957"/>
      <c r="DY75" s="957"/>
      <c r="DZ75" s="958"/>
      <c r="EA75" s="246"/>
    </row>
    <row r="76" spans="1:131" s="247" customFormat="1" ht="26.25" customHeight="1" x14ac:dyDescent="0.2">
      <c r="A76" s="261">
        <v>9</v>
      </c>
      <c r="B76" s="972"/>
      <c r="C76" s="901"/>
      <c r="D76" s="901"/>
      <c r="E76" s="901"/>
      <c r="F76" s="901"/>
      <c r="G76" s="901"/>
      <c r="H76" s="901"/>
      <c r="I76" s="901"/>
      <c r="J76" s="901"/>
      <c r="K76" s="901"/>
      <c r="L76" s="901"/>
      <c r="M76" s="901"/>
      <c r="N76" s="901"/>
      <c r="O76" s="901"/>
      <c r="P76" s="973"/>
      <c r="Q76" s="974"/>
      <c r="R76" s="904"/>
      <c r="S76" s="904"/>
      <c r="T76" s="904"/>
      <c r="U76" s="905"/>
      <c r="V76" s="903"/>
      <c r="W76" s="904"/>
      <c r="X76" s="904"/>
      <c r="Y76" s="904"/>
      <c r="Z76" s="905"/>
      <c r="AA76" s="903"/>
      <c r="AB76" s="904"/>
      <c r="AC76" s="904"/>
      <c r="AD76" s="904"/>
      <c r="AE76" s="905"/>
      <c r="AF76" s="903"/>
      <c r="AG76" s="904"/>
      <c r="AH76" s="904"/>
      <c r="AI76" s="904"/>
      <c r="AJ76" s="905"/>
      <c r="AK76" s="903"/>
      <c r="AL76" s="904"/>
      <c r="AM76" s="904"/>
      <c r="AN76" s="904"/>
      <c r="AO76" s="905"/>
      <c r="AP76" s="903"/>
      <c r="AQ76" s="904"/>
      <c r="AR76" s="904"/>
      <c r="AS76" s="904"/>
      <c r="AT76" s="905"/>
      <c r="AU76" s="903"/>
      <c r="AV76" s="904"/>
      <c r="AW76" s="904"/>
      <c r="AX76" s="904"/>
      <c r="AY76" s="905"/>
      <c r="AZ76" s="970"/>
      <c r="BA76" s="970"/>
      <c r="BB76" s="970"/>
      <c r="BC76" s="970"/>
      <c r="BD76" s="971"/>
      <c r="BE76" s="265"/>
      <c r="BF76" s="265"/>
      <c r="BG76" s="265"/>
      <c r="BH76" s="265"/>
      <c r="BI76" s="265"/>
      <c r="BJ76" s="265"/>
      <c r="BK76" s="265"/>
      <c r="BL76" s="265"/>
      <c r="BM76" s="265"/>
      <c r="BN76" s="265"/>
      <c r="BO76" s="265"/>
      <c r="BP76" s="265"/>
      <c r="BQ76" s="262">
        <v>70</v>
      </c>
      <c r="BR76" s="267"/>
      <c r="BS76" s="962"/>
      <c r="BT76" s="963"/>
      <c r="BU76" s="963"/>
      <c r="BV76" s="963"/>
      <c r="BW76" s="963"/>
      <c r="BX76" s="963"/>
      <c r="BY76" s="963"/>
      <c r="BZ76" s="963"/>
      <c r="CA76" s="963"/>
      <c r="CB76" s="963"/>
      <c r="CC76" s="963"/>
      <c r="CD76" s="963"/>
      <c r="CE76" s="963"/>
      <c r="CF76" s="963"/>
      <c r="CG76" s="964"/>
      <c r="CH76" s="959"/>
      <c r="CI76" s="960"/>
      <c r="CJ76" s="960"/>
      <c r="CK76" s="960"/>
      <c r="CL76" s="961"/>
      <c r="CM76" s="959"/>
      <c r="CN76" s="960"/>
      <c r="CO76" s="960"/>
      <c r="CP76" s="960"/>
      <c r="CQ76" s="961"/>
      <c r="CR76" s="959"/>
      <c r="CS76" s="960"/>
      <c r="CT76" s="960"/>
      <c r="CU76" s="960"/>
      <c r="CV76" s="961"/>
      <c r="CW76" s="959"/>
      <c r="CX76" s="960"/>
      <c r="CY76" s="960"/>
      <c r="CZ76" s="960"/>
      <c r="DA76" s="961"/>
      <c r="DB76" s="959"/>
      <c r="DC76" s="960"/>
      <c r="DD76" s="960"/>
      <c r="DE76" s="960"/>
      <c r="DF76" s="961"/>
      <c r="DG76" s="959"/>
      <c r="DH76" s="960"/>
      <c r="DI76" s="960"/>
      <c r="DJ76" s="960"/>
      <c r="DK76" s="961"/>
      <c r="DL76" s="959"/>
      <c r="DM76" s="960"/>
      <c r="DN76" s="960"/>
      <c r="DO76" s="960"/>
      <c r="DP76" s="961"/>
      <c r="DQ76" s="959"/>
      <c r="DR76" s="960"/>
      <c r="DS76" s="960"/>
      <c r="DT76" s="960"/>
      <c r="DU76" s="961"/>
      <c r="DV76" s="956"/>
      <c r="DW76" s="957"/>
      <c r="DX76" s="957"/>
      <c r="DY76" s="957"/>
      <c r="DZ76" s="958"/>
      <c r="EA76" s="246"/>
    </row>
    <row r="77" spans="1:131" s="247" customFormat="1" ht="26.25" customHeight="1" x14ac:dyDescent="0.2">
      <c r="A77" s="261">
        <v>10</v>
      </c>
      <c r="B77" s="972"/>
      <c r="C77" s="901"/>
      <c r="D77" s="901"/>
      <c r="E77" s="901"/>
      <c r="F77" s="901"/>
      <c r="G77" s="901"/>
      <c r="H77" s="901"/>
      <c r="I77" s="901"/>
      <c r="J77" s="901"/>
      <c r="K77" s="901"/>
      <c r="L77" s="901"/>
      <c r="M77" s="901"/>
      <c r="N77" s="901"/>
      <c r="O77" s="901"/>
      <c r="P77" s="973"/>
      <c r="Q77" s="974"/>
      <c r="R77" s="904"/>
      <c r="S77" s="904"/>
      <c r="T77" s="904"/>
      <c r="U77" s="905"/>
      <c r="V77" s="903"/>
      <c r="W77" s="904"/>
      <c r="X77" s="904"/>
      <c r="Y77" s="904"/>
      <c r="Z77" s="905"/>
      <c r="AA77" s="903"/>
      <c r="AB77" s="904"/>
      <c r="AC77" s="904"/>
      <c r="AD77" s="904"/>
      <c r="AE77" s="905"/>
      <c r="AF77" s="903"/>
      <c r="AG77" s="904"/>
      <c r="AH77" s="904"/>
      <c r="AI77" s="904"/>
      <c r="AJ77" s="905"/>
      <c r="AK77" s="903"/>
      <c r="AL77" s="904"/>
      <c r="AM77" s="904"/>
      <c r="AN77" s="904"/>
      <c r="AO77" s="905"/>
      <c r="AP77" s="903"/>
      <c r="AQ77" s="904"/>
      <c r="AR77" s="904"/>
      <c r="AS77" s="904"/>
      <c r="AT77" s="905"/>
      <c r="AU77" s="903"/>
      <c r="AV77" s="904"/>
      <c r="AW77" s="904"/>
      <c r="AX77" s="904"/>
      <c r="AY77" s="905"/>
      <c r="AZ77" s="970"/>
      <c r="BA77" s="970"/>
      <c r="BB77" s="970"/>
      <c r="BC77" s="970"/>
      <c r="BD77" s="971"/>
      <c r="BE77" s="265"/>
      <c r="BF77" s="265"/>
      <c r="BG77" s="265"/>
      <c r="BH77" s="265"/>
      <c r="BI77" s="265"/>
      <c r="BJ77" s="265"/>
      <c r="BK77" s="265"/>
      <c r="BL77" s="265"/>
      <c r="BM77" s="265"/>
      <c r="BN77" s="265"/>
      <c r="BO77" s="265"/>
      <c r="BP77" s="265"/>
      <c r="BQ77" s="262">
        <v>71</v>
      </c>
      <c r="BR77" s="267"/>
      <c r="BS77" s="962"/>
      <c r="BT77" s="963"/>
      <c r="BU77" s="963"/>
      <c r="BV77" s="963"/>
      <c r="BW77" s="963"/>
      <c r="BX77" s="963"/>
      <c r="BY77" s="963"/>
      <c r="BZ77" s="963"/>
      <c r="CA77" s="963"/>
      <c r="CB77" s="963"/>
      <c r="CC77" s="963"/>
      <c r="CD77" s="963"/>
      <c r="CE77" s="963"/>
      <c r="CF77" s="963"/>
      <c r="CG77" s="964"/>
      <c r="CH77" s="959"/>
      <c r="CI77" s="960"/>
      <c r="CJ77" s="960"/>
      <c r="CK77" s="960"/>
      <c r="CL77" s="961"/>
      <c r="CM77" s="959"/>
      <c r="CN77" s="960"/>
      <c r="CO77" s="960"/>
      <c r="CP77" s="960"/>
      <c r="CQ77" s="961"/>
      <c r="CR77" s="959"/>
      <c r="CS77" s="960"/>
      <c r="CT77" s="960"/>
      <c r="CU77" s="960"/>
      <c r="CV77" s="961"/>
      <c r="CW77" s="959"/>
      <c r="CX77" s="960"/>
      <c r="CY77" s="960"/>
      <c r="CZ77" s="960"/>
      <c r="DA77" s="961"/>
      <c r="DB77" s="959"/>
      <c r="DC77" s="960"/>
      <c r="DD77" s="960"/>
      <c r="DE77" s="960"/>
      <c r="DF77" s="961"/>
      <c r="DG77" s="959"/>
      <c r="DH77" s="960"/>
      <c r="DI77" s="960"/>
      <c r="DJ77" s="960"/>
      <c r="DK77" s="961"/>
      <c r="DL77" s="959"/>
      <c r="DM77" s="960"/>
      <c r="DN77" s="960"/>
      <c r="DO77" s="960"/>
      <c r="DP77" s="961"/>
      <c r="DQ77" s="959"/>
      <c r="DR77" s="960"/>
      <c r="DS77" s="960"/>
      <c r="DT77" s="960"/>
      <c r="DU77" s="961"/>
      <c r="DV77" s="956"/>
      <c r="DW77" s="957"/>
      <c r="DX77" s="957"/>
      <c r="DY77" s="957"/>
      <c r="DZ77" s="958"/>
      <c r="EA77" s="246"/>
    </row>
    <row r="78" spans="1:131" s="247" customFormat="1" ht="26.25" customHeight="1" x14ac:dyDescent="0.2">
      <c r="A78" s="261">
        <v>11</v>
      </c>
      <c r="B78" s="972"/>
      <c r="C78" s="901"/>
      <c r="D78" s="901"/>
      <c r="E78" s="901"/>
      <c r="F78" s="901"/>
      <c r="G78" s="901"/>
      <c r="H78" s="901"/>
      <c r="I78" s="901"/>
      <c r="J78" s="901"/>
      <c r="K78" s="901"/>
      <c r="L78" s="901"/>
      <c r="M78" s="901"/>
      <c r="N78" s="901"/>
      <c r="O78" s="901"/>
      <c r="P78" s="973"/>
      <c r="Q78" s="975"/>
      <c r="R78" s="930"/>
      <c r="S78" s="930"/>
      <c r="T78" s="930"/>
      <c r="U78" s="930"/>
      <c r="V78" s="930"/>
      <c r="W78" s="930"/>
      <c r="X78" s="930"/>
      <c r="Y78" s="930"/>
      <c r="Z78" s="930"/>
      <c r="AA78" s="930"/>
      <c r="AB78" s="930"/>
      <c r="AC78" s="930"/>
      <c r="AD78" s="930"/>
      <c r="AE78" s="930"/>
      <c r="AF78" s="930"/>
      <c r="AG78" s="930"/>
      <c r="AH78" s="930"/>
      <c r="AI78" s="930"/>
      <c r="AJ78" s="930"/>
      <c r="AK78" s="930"/>
      <c r="AL78" s="930"/>
      <c r="AM78" s="930"/>
      <c r="AN78" s="930"/>
      <c r="AO78" s="930"/>
      <c r="AP78" s="930"/>
      <c r="AQ78" s="930"/>
      <c r="AR78" s="930"/>
      <c r="AS78" s="930"/>
      <c r="AT78" s="930"/>
      <c r="AU78" s="930"/>
      <c r="AV78" s="930"/>
      <c r="AW78" s="930"/>
      <c r="AX78" s="930"/>
      <c r="AY78" s="930"/>
      <c r="AZ78" s="970"/>
      <c r="BA78" s="970"/>
      <c r="BB78" s="970"/>
      <c r="BC78" s="970"/>
      <c r="BD78" s="971"/>
      <c r="BE78" s="265"/>
      <c r="BF78" s="265"/>
      <c r="BG78" s="265"/>
      <c r="BH78" s="265"/>
      <c r="BI78" s="265"/>
      <c r="BJ78" s="268"/>
      <c r="BK78" s="268"/>
      <c r="BL78" s="268"/>
      <c r="BM78" s="268"/>
      <c r="BN78" s="268"/>
      <c r="BO78" s="265"/>
      <c r="BP78" s="265"/>
      <c r="BQ78" s="262">
        <v>72</v>
      </c>
      <c r="BR78" s="267"/>
      <c r="BS78" s="962"/>
      <c r="BT78" s="963"/>
      <c r="BU78" s="963"/>
      <c r="BV78" s="963"/>
      <c r="BW78" s="963"/>
      <c r="BX78" s="963"/>
      <c r="BY78" s="963"/>
      <c r="BZ78" s="963"/>
      <c r="CA78" s="963"/>
      <c r="CB78" s="963"/>
      <c r="CC78" s="963"/>
      <c r="CD78" s="963"/>
      <c r="CE78" s="963"/>
      <c r="CF78" s="963"/>
      <c r="CG78" s="964"/>
      <c r="CH78" s="959"/>
      <c r="CI78" s="960"/>
      <c r="CJ78" s="960"/>
      <c r="CK78" s="960"/>
      <c r="CL78" s="961"/>
      <c r="CM78" s="959"/>
      <c r="CN78" s="960"/>
      <c r="CO78" s="960"/>
      <c r="CP78" s="960"/>
      <c r="CQ78" s="961"/>
      <c r="CR78" s="959"/>
      <c r="CS78" s="960"/>
      <c r="CT78" s="960"/>
      <c r="CU78" s="960"/>
      <c r="CV78" s="961"/>
      <c r="CW78" s="959"/>
      <c r="CX78" s="960"/>
      <c r="CY78" s="960"/>
      <c r="CZ78" s="960"/>
      <c r="DA78" s="961"/>
      <c r="DB78" s="959"/>
      <c r="DC78" s="960"/>
      <c r="DD78" s="960"/>
      <c r="DE78" s="960"/>
      <c r="DF78" s="961"/>
      <c r="DG78" s="959"/>
      <c r="DH78" s="960"/>
      <c r="DI78" s="960"/>
      <c r="DJ78" s="960"/>
      <c r="DK78" s="961"/>
      <c r="DL78" s="959"/>
      <c r="DM78" s="960"/>
      <c r="DN78" s="960"/>
      <c r="DO78" s="960"/>
      <c r="DP78" s="961"/>
      <c r="DQ78" s="959"/>
      <c r="DR78" s="960"/>
      <c r="DS78" s="960"/>
      <c r="DT78" s="960"/>
      <c r="DU78" s="961"/>
      <c r="DV78" s="956"/>
      <c r="DW78" s="957"/>
      <c r="DX78" s="957"/>
      <c r="DY78" s="957"/>
      <c r="DZ78" s="958"/>
      <c r="EA78" s="246"/>
    </row>
    <row r="79" spans="1:131" s="247" customFormat="1" ht="26.25" customHeight="1" x14ac:dyDescent="0.2">
      <c r="A79" s="261">
        <v>12</v>
      </c>
      <c r="B79" s="972"/>
      <c r="C79" s="901"/>
      <c r="D79" s="901"/>
      <c r="E79" s="901"/>
      <c r="F79" s="901"/>
      <c r="G79" s="901"/>
      <c r="H79" s="901"/>
      <c r="I79" s="901"/>
      <c r="J79" s="901"/>
      <c r="K79" s="901"/>
      <c r="L79" s="901"/>
      <c r="M79" s="901"/>
      <c r="N79" s="901"/>
      <c r="O79" s="901"/>
      <c r="P79" s="973"/>
      <c r="Q79" s="975"/>
      <c r="R79" s="930"/>
      <c r="S79" s="930"/>
      <c r="T79" s="930"/>
      <c r="U79" s="930"/>
      <c r="V79" s="930"/>
      <c r="W79" s="930"/>
      <c r="X79" s="930"/>
      <c r="Y79" s="930"/>
      <c r="Z79" s="930"/>
      <c r="AA79" s="930"/>
      <c r="AB79" s="930"/>
      <c r="AC79" s="930"/>
      <c r="AD79" s="930"/>
      <c r="AE79" s="930"/>
      <c r="AF79" s="930"/>
      <c r="AG79" s="930"/>
      <c r="AH79" s="930"/>
      <c r="AI79" s="930"/>
      <c r="AJ79" s="930"/>
      <c r="AK79" s="930"/>
      <c r="AL79" s="930"/>
      <c r="AM79" s="930"/>
      <c r="AN79" s="930"/>
      <c r="AO79" s="930"/>
      <c r="AP79" s="930"/>
      <c r="AQ79" s="930"/>
      <c r="AR79" s="930"/>
      <c r="AS79" s="930"/>
      <c r="AT79" s="930"/>
      <c r="AU79" s="930"/>
      <c r="AV79" s="930"/>
      <c r="AW79" s="930"/>
      <c r="AX79" s="930"/>
      <c r="AY79" s="930"/>
      <c r="AZ79" s="970"/>
      <c r="BA79" s="970"/>
      <c r="BB79" s="970"/>
      <c r="BC79" s="970"/>
      <c r="BD79" s="971"/>
      <c r="BE79" s="265"/>
      <c r="BF79" s="265"/>
      <c r="BG79" s="265"/>
      <c r="BH79" s="265"/>
      <c r="BI79" s="265"/>
      <c r="BJ79" s="268"/>
      <c r="BK79" s="268"/>
      <c r="BL79" s="268"/>
      <c r="BM79" s="268"/>
      <c r="BN79" s="268"/>
      <c r="BO79" s="265"/>
      <c r="BP79" s="265"/>
      <c r="BQ79" s="262">
        <v>73</v>
      </c>
      <c r="BR79" s="267"/>
      <c r="BS79" s="962"/>
      <c r="BT79" s="963"/>
      <c r="BU79" s="963"/>
      <c r="BV79" s="963"/>
      <c r="BW79" s="963"/>
      <c r="BX79" s="963"/>
      <c r="BY79" s="963"/>
      <c r="BZ79" s="963"/>
      <c r="CA79" s="963"/>
      <c r="CB79" s="963"/>
      <c r="CC79" s="963"/>
      <c r="CD79" s="963"/>
      <c r="CE79" s="963"/>
      <c r="CF79" s="963"/>
      <c r="CG79" s="964"/>
      <c r="CH79" s="959"/>
      <c r="CI79" s="960"/>
      <c r="CJ79" s="960"/>
      <c r="CK79" s="960"/>
      <c r="CL79" s="961"/>
      <c r="CM79" s="959"/>
      <c r="CN79" s="960"/>
      <c r="CO79" s="960"/>
      <c r="CP79" s="960"/>
      <c r="CQ79" s="961"/>
      <c r="CR79" s="959"/>
      <c r="CS79" s="960"/>
      <c r="CT79" s="960"/>
      <c r="CU79" s="960"/>
      <c r="CV79" s="961"/>
      <c r="CW79" s="959"/>
      <c r="CX79" s="960"/>
      <c r="CY79" s="960"/>
      <c r="CZ79" s="960"/>
      <c r="DA79" s="961"/>
      <c r="DB79" s="959"/>
      <c r="DC79" s="960"/>
      <c r="DD79" s="960"/>
      <c r="DE79" s="960"/>
      <c r="DF79" s="961"/>
      <c r="DG79" s="959"/>
      <c r="DH79" s="960"/>
      <c r="DI79" s="960"/>
      <c r="DJ79" s="960"/>
      <c r="DK79" s="961"/>
      <c r="DL79" s="959"/>
      <c r="DM79" s="960"/>
      <c r="DN79" s="960"/>
      <c r="DO79" s="960"/>
      <c r="DP79" s="961"/>
      <c r="DQ79" s="959"/>
      <c r="DR79" s="960"/>
      <c r="DS79" s="960"/>
      <c r="DT79" s="960"/>
      <c r="DU79" s="961"/>
      <c r="DV79" s="956"/>
      <c r="DW79" s="957"/>
      <c r="DX79" s="957"/>
      <c r="DY79" s="957"/>
      <c r="DZ79" s="958"/>
      <c r="EA79" s="246"/>
    </row>
    <row r="80" spans="1:131" s="247" customFormat="1" ht="26.25" customHeight="1" x14ac:dyDescent="0.2">
      <c r="A80" s="261">
        <v>13</v>
      </c>
      <c r="B80" s="972"/>
      <c r="C80" s="901"/>
      <c r="D80" s="901"/>
      <c r="E80" s="901"/>
      <c r="F80" s="901"/>
      <c r="G80" s="901"/>
      <c r="H80" s="901"/>
      <c r="I80" s="901"/>
      <c r="J80" s="901"/>
      <c r="K80" s="901"/>
      <c r="L80" s="901"/>
      <c r="M80" s="901"/>
      <c r="N80" s="901"/>
      <c r="O80" s="901"/>
      <c r="P80" s="973"/>
      <c r="Q80" s="975"/>
      <c r="R80" s="930"/>
      <c r="S80" s="930"/>
      <c r="T80" s="930"/>
      <c r="U80" s="930"/>
      <c r="V80" s="930"/>
      <c r="W80" s="930"/>
      <c r="X80" s="930"/>
      <c r="Y80" s="930"/>
      <c r="Z80" s="930"/>
      <c r="AA80" s="930"/>
      <c r="AB80" s="930"/>
      <c r="AC80" s="930"/>
      <c r="AD80" s="930"/>
      <c r="AE80" s="930"/>
      <c r="AF80" s="930"/>
      <c r="AG80" s="930"/>
      <c r="AH80" s="930"/>
      <c r="AI80" s="930"/>
      <c r="AJ80" s="930"/>
      <c r="AK80" s="930"/>
      <c r="AL80" s="930"/>
      <c r="AM80" s="930"/>
      <c r="AN80" s="930"/>
      <c r="AO80" s="930"/>
      <c r="AP80" s="930"/>
      <c r="AQ80" s="930"/>
      <c r="AR80" s="930"/>
      <c r="AS80" s="930"/>
      <c r="AT80" s="930"/>
      <c r="AU80" s="930"/>
      <c r="AV80" s="930"/>
      <c r="AW80" s="930"/>
      <c r="AX80" s="930"/>
      <c r="AY80" s="930"/>
      <c r="AZ80" s="970"/>
      <c r="BA80" s="970"/>
      <c r="BB80" s="970"/>
      <c r="BC80" s="970"/>
      <c r="BD80" s="971"/>
      <c r="BE80" s="265"/>
      <c r="BF80" s="265"/>
      <c r="BG80" s="265"/>
      <c r="BH80" s="265"/>
      <c r="BI80" s="265"/>
      <c r="BJ80" s="265"/>
      <c r="BK80" s="265"/>
      <c r="BL80" s="265"/>
      <c r="BM80" s="265"/>
      <c r="BN80" s="265"/>
      <c r="BO80" s="265"/>
      <c r="BP80" s="265"/>
      <c r="BQ80" s="262">
        <v>74</v>
      </c>
      <c r="BR80" s="267"/>
      <c r="BS80" s="962"/>
      <c r="BT80" s="963"/>
      <c r="BU80" s="963"/>
      <c r="BV80" s="963"/>
      <c r="BW80" s="963"/>
      <c r="BX80" s="963"/>
      <c r="BY80" s="963"/>
      <c r="BZ80" s="963"/>
      <c r="CA80" s="963"/>
      <c r="CB80" s="963"/>
      <c r="CC80" s="963"/>
      <c r="CD80" s="963"/>
      <c r="CE80" s="963"/>
      <c r="CF80" s="963"/>
      <c r="CG80" s="964"/>
      <c r="CH80" s="959"/>
      <c r="CI80" s="960"/>
      <c r="CJ80" s="960"/>
      <c r="CK80" s="960"/>
      <c r="CL80" s="961"/>
      <c r="CM80" s="959"/>
      <c r="CN80" s="960"/>
      <c r="CO80" s="960"/>
      <c r="CP80" s="960"/>
      <c r="CQ80" s="961"/>
      <c r="CR80" s="959"/>
      <c r="CS80" s="960"/>
      <c r="CT80" s="960"/>
      <c r="CU80" s="960"/>
      <c r="CV80" s="961"/>
      <c r="CW80" s="959"/>
      <c r="CX80" s="960"/>
      <c r="CY80" s="960"/>
      <c r="CZ80" s="960"/>
      <c r="DA80" s="961"/>
      <c r="DB80" s="959"/>
      <c r="DC80" s="960"/>
      <c r="DD80" s="960"/>
      <c r="DE80" s="960"/>
      <c r="DF80" s="961"/>
      <c r="DG80" s="959"/>
      <c r="DH80" s="960"/>
      <c r="DI80" s="960"/>
      <c r="DJ80" s="960"/>
      <c r="DK80" s="961"/>
      <c r="DL80" s="959"/>
      <c r="DM80" s="960"/>
      <c r="DN80" s="960"/>
      <c r="DO80" s="960"/>
      <c r="DP80" s="961"/>
      <c r="DQ80" s="959"/>
      <c r="DR80" s="960"/>
      <c r="DS80" s="960"/>
      <c r="DT80" s="960"/>
      <c r="DU80" s="961"/>
      <c r="DV80" s="956"/>
      <c r="DW80" s="957"/>
      <c r="DX80" s="957"/>
      <c r="DY80" s="957"/>
      <c r="DZ80" s="958"/>
      <c r="EA80" s="246"/>
    </row>
    <row r="81" spans="1:131" s="247" customFormat="1" ht="26.25" customHeight="1" x14ac:dyDescent="0.2">
      <c r="A81" s="261">
        <v>14</v>
      </c>
      <c r="B81" s="972"/>
      <c r="C81" s="901"/>
      <c r="D81" s="901"/>
      <c r="E81" s="901"/>
      <c r="F81" s="901"/>
      <c r="G81" s="901"/>
      <c r="H81" s="901"/>
      <c r="I81" s="901"/>
      <c r="J81" s="901"/>
      <c r="K81" s="901"/>
      <c r="L81" s="901"/>
      <c r="M81" s="901"/>
      <c r="N81" s="901"/>
      <c r="O81" s="901"/>
      <c r="P81" s="973"/>
      <c r="Q81" s="975"/>
      <c r="R81" s="930"/>
      <c r="S81" s="930"/>
      <c r="T81" s="930"/>
      <c r="U81" s="930"/>
      <c r="V81" s="930"/>
      <c r="W81" s="930"/>
      <c r="X81" s="930"/>
      <c r="Y81" s="930"/>
      <c r="Z81" s="930"/>
      <c r="AA81" s="930"/>
      <c r="AB81" s="930"/>
      <c r="AC81" s="930"/>
      <c r="AD81" s="930"/>
      <c r="AE81" s="930"/>
      <c r="AF81" s="930"/>
      <c r="AG81" s="930"/>
      <c r="AH81" s="930"/>
      <c r="AI81" s="930"/>
      <c r="AJ81" s="930"/>
      <c r="AK81" s="930"/>
      <c r="AL81" s="930"/>
      <c r="AM81" s="930"/>
      <c r="AN81" s="930"/>
      <c r="AO81" s="930"/>
      <c r="AP81" s="930"/>
      <c r="AQ81" s="930"/>
      <c r="AR81" s="930"/>
      <c r="AS81" s="930"/>
      <c r="AT81" s="930"/>
      <c r="AU81" s="930"/>
      <c r="AV81" s="930"/>
      <c r="AW81" s="930"/>
      <c r="AX81" s="930"/>
      <c r="AY81" s="930"/>
      <c r="AZ81" s="970"/>
      <c r="BA81" s="970"/>
      <c r="BB81" s="970"/>
      <c r="BC81" s="970"/>
      <c r="BD81" s="971"/>
      <c r="BE81" s="265"/>
      <c r="BF81" s="265"/>
      <c r="BG81" s="265"/>
      <c r="BH81" s="265"/>
      <c r="BI81" s="265"/>
      <c r="BJ81" s="265"/>
      <c r="BK81" s="265"/>
      <c r="BL81" s="265"/>
      <c r="BM81" s="265"/>
      <c r="BN81" s="265"/>
      <c r="BO81" s="265"/>
      <c r="BP81" s="265"/>
      <c r="BQ81" s="262">
        <v>75</v>
      </c>
      <c r="BR81" s="267"/>
      <c r="BS81" s="962"/>
      <c r="BT81" s="963"/>
      <c r="BU81" s="963"/>
      <c r="BV81" s="963"/>
      <c r="BW81" s="963"/>
      <c r="BX81" s="963"/>
      <c r="BY81" s="963"/>
      <c r="BZ81" s="963"/>
      <c r="CA81" s="963"/>
      <c r="CB81" s="963"/>
      <c r="CC81" s="963"/>
      <c r="CD81" s="963"/>
      <c r="CE81" s="963"/>
      <c r="CF81" s="963"/>
      <c r="CG81" s="964"/>
      <c r="CH81" s="959"/>
      <c r="CI81" s="960"/>
      <c r="CJ81" s="960"/>
      <c r="CK81" s="960"/>
      <c r="CL81" s="961"/>
      <c r="CM81" s="959"/>
      <c r="CN81" s="960"/>
      <c r="CO81" s="960"/>
      <c r="CP81" s="960"/>
      <c r="CQ81" s="961"/>
      <c r="CR81" s="959"/>
      <c r="CS81" s="960"/>
      <c r="CT81" s="960"/>
      <c r="CU81" s="960"/>
      <c r="CV81" s="961"/>
      <c r="CW81" s="959"/>
      <c r="CX81" s="960"/>
      <c r="CY81" s="960"/>
      <c r="CZ81" s="960"/>
      <c r="DA81" s="961"/>
      <c r="DB81" s="959"/>
      <c r="DC81" s="960"/>
      <c r="DD81" s="960"/>
      <c r="DE81" s="960"/>
      <c r="DF81" s="961"/>
      <c r="DG81" s="959"/>
      <c r="DH81" s="960"/>
      <c r="DI81" s="960"/>
      <c r="DJ81" s="960"/>
      <c r="DK81" s="961"/>
      <c r="DL81" s="959"/>
      <c r="DM81" s="960"/>
      <c r="DN81" s="960"/>
      <c r="DO81" s="960"/>
      <c r="DP81" s="961"/>
      <c r="DQ81" s="959"/>
      <c r="DR81" s="960"/>
      <c r="DS81" s="960"/>
      <c r="DT81" s="960"/>
      <c r="DU81" s="961"/>
      <c r="DV81" s="956"/>
      <c r="DW81" s="957"/>
      <c r="DX81" s="957"/>
      <c r="DY81" s="957"/>
      <c r="DZ81" s="958"/>
      <c r="EA81" s="246"/>
    </row>
    <row r="82" spans="1:131" s="247" customFormat="1" ht="26.25" customHeight="1" x14ac:dyDescent="0.2">
      <c r="A82" s="261">
        <v>15</v>
      </c>
      <c r="B82" s="972"/>
      <c r="C82" s="901"/>
      <c r="D82" s="901"/>
      <c r="E82" s="901"/>
      <c r="F82" s="901"/>
      <c r="G82" s="901"/>
      <c r="H82" s="901"/>
      <c r="I82" s="901"/>
      <c r="J82" s="901"/>
      <c r="K82" s="901"/>
      <c r="L82" s="901"/>
      <c r="M82" s="901"/>
      <c r="N82" s="901"/>
      <c r="O82" s="901"/>
      <c r="P82" s="973"/>
      <c r="Q82" s="975"/>
      <c r="R82" s="930"/>
      <c r="S82" s="930"/>
      <c r="T82" s="930"/>
      <c r="U82" s="930"/>
      <c r="V82" s="930"/>
      <c r="W82" s="930"/>
      <c r="X82" s="930"/>
      <c r="Y82" s="930"/>
      <c r="Z82" s="930"/>
      <c r="AA82" s="930"/>
      <c r="AB82" s="930"/>
      <c r="AC82" s="930"/>
      <c r="AD82" s="930"/>
      <c r="AE82" s="930"/>
      <c r="AF82" s="930"/>
      <c r="AG82" s="930"/>
      <c r="AH82" s="930"/>
      <c r="AI82" s="930"/>
      <c r="AJ82" s="930"/>
      <c r="AK82" s="930"/>
      <c r="AL82" s="930"/>
      <c r="AM82" s="930"/>
      <c r="AN82" s="930"/>
      <c r="AO82" s="930"/>
      <c r="AP82" s="930"/>
      <c r="AQ82" s="930"/>
      <c r="AR82" s="930"/>
      <c r="AS82" s="930"/>
      <c r="AT82" s="930"/>
      <c r="AU82" s="930"/>
      <c r="AV82" s="930"/>
      <c r="AW82" s="930"/>
      <c r="AX82" s="930"/>
      <c r="AY82" s="930"/>
      <c r="AZ82" s="970"/>
      <c r="BA82" s="970"/>
      <c r="BB82" s="970"/>
      <c r="BC82" s="970"/>
      <c r="BD82" s="971"/>
      <c r="BE82" s="265"/>
      <c r="BF82" s="265"/>
      <c r="BG82" s="265"/>
      <c r="BH82" s="265"/>
      <c r="BI82" s="265"/>
      <c r="BJ82" s="265"/>
      <c r="BK82" s="265"/>
      <c r="BL82" s="265"/>
      <c r="BM82" s="265"/>
      <c r="BN82" s="265"/>
      <c r="BO82" s="265"/>
      <c r="BP82" s="265"/>
      <c r="BQ82" s="262">
        <v>76</v>
      </c>
      <c r="BR82" s="267"/>
      <c r="BS82" s="962"/>
      <c r="BT82" s="963"/>
      <c r="BU82" s="963"/>
      <c r="BV82" s="963"/>
      <c r="BW82" s="963"/>
      <c r="BX82" s="963"/>
      <c r="BY82" s="963"/>
      <c r="BZ82" s="963"/>
      <c r="CA82" s="963"/>
      <c r="CB82" s="963"/>
      <c r="CC82" s="963"/>
      <c r="CD82" s="963"/>
      <c r="CE82" s="963"/>
      <c r="CF82" s="963"/>
      <c r="CG82" s="964"/>
      <c r="CH82" s="959"/>
      <c r="CI82" s="960"/>
      <c r="CJ82" s="960"/>
      <c r="CK82" s="960"/>
      <c r="CL82" s="961"/>
      <c r="CM82" s="959"/>
      <c r="CN82" s="960"/>
      <c r="CO82" s="960"/>
      <c r="CP82" s="960"/>
      <c r="CQ82" s="961"/>
      <c r="CR82" s="959"/>
      <c r="CS82" s="960"/>
      <c r="CT82" s="960"/>
      <c r="CU82" s="960"/>
      <c r="CV82" s="961"/>
      <c r="CW82" s="959"/>
      <c r="CX82" s="960"/>
      <c r="CY82" s="960"/>
      <c r="CZ82" s="960"/>
      <c r="DA82" s="961"/>
      <c r="DB82" s="959"/>
      <c r="DC82" s="960"/>
      <c r="DD82" s="960"/>
      <c r="DE82" s="960"/>
      <c r="DF82" s="961"/>
      <c r="DG82" s="959"/>
      <c r="DH82" s="960"/>
      <c r="DI82" s="960"/>
      <c r="DJ82" s="960"/>
      <c r="DK82" s="961"/>
      <c r="DL82" s="959"/>
      <c r="DM82" s="960"/>
      <c r="DN82" s="960"/>
      <c r="DO82" s="960"/>
      <c r="DP82" s="961"/>
      <c r="DQ82" s="959"/>
      <c r="DR82" s="960"/>
      <c r="DS82" s="960"/>
      <c r="DT82" s="960"/>
      <c r="DU82" s="961"/>
      <c r="DV82" s="956"/>
      <c r="DW82" s="957"/>
      <c r="DX82" s="957"/>
      <c r="DY82" s="957"/>
      <c r="DZ82" s="958"/>
      <c r="EA82" s="246"/>
    </row>
    <row r="83" spans="1:131" s="247" customFormat="1" ht="26.25" customHeight="1" x14ac:dyDescent="0.2">
      <c r="A83" s="261">
        <v>16</v>
      </c>
      <c r="B83" s="972"/>
      <c r="C83" s="901"/>
      <c r="D83" s="901"/>
      <c r="E83" s="901"/>
      <c r="F83" s="901"/>
      <c r="G83" s="901"/>
      <c r="H83" s="901"/>
      <c r="I83" s="901"/>
      <c r="J83" s="901"/>
      <c r="K83" s="901"/>
      <c r="L83" s="901"/>
      <c r="M83" s="901"/>
      <c r="N83" s="901"/>
      <c r="O83" s="901"/>
      <c r="P83" s="973"/>
      <c r="Q83" s="975"/>
      <c r="R83" s="930"/>
      <c r="S83" s="930"/>
      <c r="T83" s="930"/>
      <c r="U83" s="930"/>
      <c r="V83" s="930"/>
      <c r="W83" s="930"/>
      <c r="X83" s="930"/>
      <c r="Y83" s="930"/>
      <c r="Z83" s="930"/>
      <c r="AA83" s="930"/>
      <c r="AB83" s="930"/>
      <c r="AC83" s="930"/>
      <c r="AD83" s="930"/>
      <c r="AE83" s="930"/>
      <c r="AF83" s="930"/>
      <c r="AG83" s="930"/>
      <c r="AH83" s="930"/>
      <c r="AI83" s="930"/>
      <c r="AJ83" s="930"/>
      <c r="AK83" s="930"/>
      <c r="AL83" s="930"/>
      <c r="AM83" s="930"/>
      <c r="AN83" s="930"/>
      <c r="AO83" s="930"/>
      <c r="AP83" s="930"/>
      <c r="AQ83" s="930"/>
      <c r="AR83" s="930"/>
      <c r="AS83" s="930"/>
      <c r="AT83" s="930"/>
      <c r="AU83" s="930"/>
      <c r="AV83" s="930"/>
      <c r="AW83" s="930"/>
      <c r="AX83" s="930"/>
      <c r="AY83" s="930"/>
      <c r="AZ83" s="970"/>
      <c r="BA83" s="970"/>
      <c r="BB83" s="970"/>
      <c r="BC83" s="970"/>
      <c r="BD83" s="971"/>
      <c r="BE83" s="265"/>
      <c r="BF83" s="265"/>
      <c r="BG83" s="265"/>
      <c r="BH83" s="265"/>
      <c r="BI83" s="265"/>
      <c r="BJ83" s="265"/>
      <c r="BK83" s="265"/>
      <c r="BL83" s="265"/>
      <c r="BM83" s="265"/>
      <c r="BN83" s="265"/>
      <c r="BO83" s="265"/>
      <c r="BP83" s="265"/>
      <c r="BQ83" s="262">
        <v>77</v>
      </c>
      <c r="BR83" s="267"/>
      <c r="BS83" s="962"/>
      <c r="BT83" s="963"/>
      <c r="BU83" s="963"/>
      <c r="BV83" s="963"/>
      <c r="BW83" s="963"/>
      <c r="BX83" s="963"/>
      <c r="BY83" s="963"/>
      <c r="BZ83" s="963"/>
      <c r="CA83" s="963"/>
      <c r="CB83" s="963"/>
      <c r="CC83" s="963"/>
      <c r="CD83" s="963"/>
      <c r="CE83" s="963"/>
      <c r="CF83" s="963"/>
      <c r="CG83" s="964"/>
      <c r="CH83" s="959"/>
      <c r="CI83" s="960"/>
      <c r="CJ83" s="960"/>
      <c r="CK83" s="960"/>
      <c r="CL83" s="961"/>
      <c r="CM83" s="959"/>
      <c r="CN83" s="960"/>
      <c r="CO83" s="960"/>
      <c r="CP83" s="960"/>
      <c r="CQ83" s="961"/>
      <c r="CR83" s="959"/>
      <c r="CS83" s="960"/>
      <c r="CT83" s="960"/>
      <c r="CU83" s="960"/>
      <c r="CV83" s="961"/>
      <c r="CW83" s="959"/>
      <c r="CX83" s="960"/>
      <c r="CY83" s="960"/>
      <c r="CZ83" s="960"/>
      <c r="DA83" s="961"/>
      <c r="DB83" s="959"/>
      <c r="DC83" s="960"/>
      <c r="DD83" s="960"/>
      <c r="DE83" s="960"/>
      <c r="DF83" s="961"/>
      <c r="DG83" s="959"/>
      <c r="DH83" s="960"/>
      <c r="DI83" s="960"/>
      <c r="DJ83" s="960"/>
      <c r="DK83" s="961"/>
      <c r="DL83" s="959"/>
      <c r="DM83" s="960"/>
      <c r="DN83" s="960"/>
      <c r="DO83" s="960"/>
      <c r="DP83" s="961"/>
      <c r="DQ83" s="959"/>
      <c r="DR83" s="960"/>
      <c r="DS83" s="960"/>
      <c r="DT83" s="960"/>
      <c r="DU83" s="961"/>
      <c r="DV83" s="956"/>
      <c r="DW83" s="957"/>
      <c r="DX83" s="957"/>
      <c r="DY83" s="957"/>
      <c r="DZ83" s="958"/>
      <c r="EA83" s="246"/>
    </row>
    <row r="84" spans="1:131" s="247" customFormat="1" ht="26.25" customHeight="1" x14ac:dyDescent="0.2">
      <c r="A84" s="261">
        <v>17</v>
      </c>
      <c r="B84" s="972"/>
      <c r="C84" s="901"/>
      <c r="D84" s="901"/>
      <c r="E84" s="901"/>
      <c r="F84" s="901"/>
      <c r="G84" s="901"/>
      <c r="H84" s="901"/>
      <c r="I84" s="901"/>
      <c r="J84" s="901"/>
      <c r="K84" s="901"/>
      <c r="L84" s="901"/>
      <c r="M84" s="901"/>
      <c r="N84" s="901"/>
      <c r="O84" s="901"/>
      <c r="P84" s="973"/>
      <c r="Q84" s="975"/>
      <c r="R84" s="930"/>
      <c r="S84" s="930"/>
      <c r="T84" s="930"/>
      <c r="U84" s="930"/>
      <c r="V84" s="930"/>
      <c r="W84" s="930"/>
      <c r="X84" s="930"/>
      <c r="Y84" s="930"/>
      <c r="Z84" s="930"/>
      <c r="AA84" s="930"/>
      <c r="AB84" s="930"/>
      <c r="AC84" s="930"/>
      <c r="AD84" s="930"/>
      <c r="AE84" s="930"/>
      <c r="AF84" s="930"/>
      <c r="AG84" s="930"/>
      <c r="AH84" s="930"/>
      <c r="AI84" s="930"/>
      <c r="AJ84" s="930"/>
      <c r="AK84" s="930"/>
      <c r="AL84" s="930"/>
      <c r="AM84" s="930"/>
      <c r="AN84" s="930"/>
      <c r="AO84" s="930"/>
      <c r="AP84" s="930"/>
      <c r="AQ84" s="930"/>
      <c r="AR84" s="930"/>
      <c r="AS84" s="930"/>
      <c r="AT84" s="930"/>
      <c r="AU84" s="930"/>
      <c r="AV84" s="930"/>
      <c r="AW84" s="930"/>
      <c r="AX84" s="930"/>
      <c r="AY84" s="930"/>
      <c r="AZ84" s="970"/>
      <c r="BA84" s="970"/>
      <c r="BB84" s="970"/>
      <c r="BC84" s="970"/>
      <c r="BD84" s="971"/>
      <c r="BE84" s="265"/>
      <c r="BF84" s="265"/>
      <c r="BG84" s="265"/>
      <c r="BH84" s="265"/>
      <c r="BI84" s="265"/>
      <c r="BJ84" s="265"/>
      <c r="BK84" s="265"/>
      <c r="BL84" s="265"/>
      <c r="BM84" s="265"/>
      <c r="BN84" s="265"/>
      <c r="BO84" s="265"/>
      <c r="BP84" s="265"/>
      <c r="BQ84" s="262">
        <v>78</v>
      </c>
      <c r="BR84" s="267"/>
      <c r="BS84" s="962"/>
      <c r="BT84" s="963"/>
      <c r="BU84" s="963"/>
      <c r="BV84" s="963"/>
      <c r="BW84" s="963"/>
      <c r="BX84" s="963"/>
      <c r="BY84" s="963"/>
      <c r="BZ84" s="963"/>
      <c r="CA84" s="963"/>
      <c r="CB84" s="963"/>
      <c r="CC84" s="963"/>
      <c r="CD84" s="963"/>
      <c r="CE84" s="963"/>
      <c r="CF84" s="963"/>
      <c r="CG84" s="964"/>
      <c r="CH84" s="959"/>
      <c r="CI84" s="960"/>
      <c r="CJ84" s="960"/>
      <c r="CK84" s="960"/>
      <c r="CL84" s="961"/>
      <c r="CM84" s="959"/>
      <c r="CN84" s="960"/>
      <c r="CO84" s="960"/>
      <c r="CP84" s="960"/>
      <c r="CQ84" s="961"/>
      <c r="CR84" s="959"/>
      <c r="CS84" s="960"/>
      <c r="CT84" s="960"/>
      <c r="CU84" s="960"/>
      <c r="CV84" s="961"/>
      <c r="CW84" s="959"/>
      <c r="CX84" s="960"/>
      <c r="CY84" s="960"/>
      <c r="CZ84" s="960"/>
      <c r="DA84" s="961"/>
      <c r="DB84" s="959"/>
      <c r="DC84" s="960"/>
      <c r="DD84" s="960"/>
      <c r="DE84" s="960"/>
      <c r="DF84" s="961"/>
      <c r="DG84" s="959"/>
      <c r="DH84" s="960"/>
      <c r="DI84" s="960"/>
      <c r="DJ84" s="960"/>
      <c r="DK84" s="961"/>
      <c r="DL84" s="959"/>
      <c r="DM84" s="960"/>
      <c r="DN84" s="960"/>
      <c r="DO84" s="960"/>
      <c r="DP84" s="961"/>
      <c r="DQ84" s="959"/>
      <c r="DR84" s="960"/>
      <c r="DS84" s="960"/>
      <c r="DT84" s="960"/>
      <c r="DU84" s="961"/>
      <c r="DV84" s="956"/>
      <c r="DW84" s="957"/>
      <c r="DX84" s="957"/>
      <c r="DY84" s="957"/>
      <c r="DZ84" s="958"/>
      <c r="EA84" s="246"/>
    </row>
    <row r="85" spans="1:131" s="247" customFormat="1" ht="26.25" customHeight="1" x14ac:dyDescent="0.2">
      <c r="A85" s="261">
        <v>18</v>
      </c>
      <c r="B85" s="972"/>
      <c r="C85" s="901"/>
      <c r="D85" s="901"/>
      <c r="E85" s="901"/>
      <c r="F85" s="901"/>
      <c r="G85" s="901"/>
      <c r="H85" s="901"/>
      <c r="I85" s="901"/>
      <c r="J85" s="901"/>
      <c r="K85" s="901"/>
      <c r="L85" s="901"/>
      <c r="M85" s="901"/>
      <c r="N85" s="901"/>
      <c r="O85" s="901"/>
      <c r="P85" s="973"/>
      <c r="Q85" s="975"/>
      <c r="R85" s="930"/>
      <c r="S85" s="930"/>
      <c r="T85" s="930"/>
      <c r="U85" s="930"/>
      <c r="V85" s="930"/>
      <c r="W85" s="930"/>
      <c r="X85" s="930"/>
      <c r="Y85" s="930"/>
      <c r="Z85" s="930"/>
      <c r="AA85" s="930"/>
      <c r="AB85" s="930"/>
      <c r="AC85" s="930"/>
      <c r="AD85" s="930"/>
      <c r="AE85" s="930"/>
      <c r="AF85" s="930"/>
      <c r="AG85" s="930"/>
      <c r="AH85" s="930"/>
      <c r="AI85" s="930"/>
      <c r="AJ85" s="930"/>
      <c r="AK85" s="930"/>
      <c r="AL85" s="930"/>
      <c r="AM85" s="930"/>
      <c r="AN85" s="930"/>
      <c r="AO85" s="930"/>
      <c r="AP85" s="930"/>
      <c r="AQ85" s="930"/>
      <c r="AR85" s="930"/>
      <c r="AS85" s="930"/>
      <c r="AT85" s="930"/>
      <c r="AU85" s="930"/>
      <c r="AV85" s="930"/>
      <c r="AW85" s="930"/>
      <c r="AX85" s="930"/>
      <c r="AY85" s="930"/>
      <c r="AZ85" s="970"/>
      <c r="BA85" s="970"/>
      <c r="BB85" s="970"/>
      <c r="BC85" s="970"/>
      <c r="BD85" s="971"/>
      <c r="BE85" s="265"/>
      <c r="BF85" s="265"/>
      <c r="BG85" s="265"/>
      <c r="BH85" s="265"/>
      <c r="BI85" s="265"/>
      <c r="BJ85" s="265"/>
      <c r="BK85" s="265"/>
      <c r="BL85" s="265"/>
      <c r="BM85" s="265"/>
      <c r="BN85" s="265"/>
      <c r="BO85" s="265"/>
      <c r="BP85" s="265"/>
      <c r="BQ85" s="262">
        <v>79</v>
      </c>
      <c r="BR85" s="267"/>
      <c r="BS85" s="962"/>
      <c r="BT85" s="963"/>
      <c r="BU85" s="963"/>
      <c r="BV85" s="963"/>
      <c r="BW85" s="963"/>
      <c r="BX85" s="963"/>
      <c r="BY85" s="963"/>
      <c r="BZ85" s="963"/>
      <c r="CA85" s="963"/>
      <c r="CB85" s="963"/>
      <c r="CC85" s="963"/>
      <c r="CD85" s="963"/>
      <c r="CE85" s="963"/>
      <c r="CF85" s="963"/>
      <c r="CG85" s="964"/>
      <c r="CH85" s="959"/>
      <c r="CI85" s="960"/>
      <c r="CJ85" s="960"/>
      <c r="CK85" s="960"/>
      <c r="CL85" s="961"/>
      <c r="CM85" s="959"/>
      <c r="CN85" s="960"/>
      <c r="CO85" s="960"/>
      <c r="CP85" s="960"/>
      <c r="CQ85" s="961"/>
      <c r="CR85" s="959"/>
      <c r="CS85" s="960"/>
      <c r="CT85" s="960"/>
      <c r="CU85" s="960"/>
      <c r="CV85" s="961"/>
      <c r="CW85" s="959"/>
      <c r="CX85" s="960"/>
      <c r="CY85" s="960"/>
      <c r="CZ85" s="960"/>
      <c r="DA85" s="961"/>
      <c r="DB85" s="959"/>
      <c r="DC85" s="960"/>
      <c r="DD85" s="960"/>
      <c r="DE85" s="960"/>
      <c r="DF85" s="961"/>
      <c r="DG85" s="959"/>
      <c r="DH85" s="960"/>
      <c r="DI85" s="960"/>
      <c r="DJ85" s="960"/>
      <c r="DK85" s="961"/>
      <c r="DL85" s="959"/>
      <c r="DM85" s="960"/>
      <c r="DN85" s="960"/>
      <c r="DO85" s="960"/>
      <c r="DP85" s="961"/>
      <c r="DQ85" s="959"/>
      <c r="DR85" s="960"/>
      <c r="DS85" s="960"/>
      <c r="DT85" s="960"/>
      <c r="DU85" s="961"/>
      <c r="DV85" s="956"/>
      <c r="DW85" s="957"/>
      <c r="DX85" s="957"/>
      <c r="DY85" s="957"/>
      <c r="DZ85" s="958"/>
      <c r="EA85" s="246"/>
    </row>
    <row r="86" spans="1:131" s="247" customFormat="1" ht="26.25" customHeight="1" x14ac:dyDescent="0.2">
      <c r="A86" s="261">
        <v>19</v>
      </c>
      <c r="B86" s="972"/>
      <c r="C86" s="901"/>
      <c r="D86" s="901"/>
      <c r="E86" s="901"/>
      <c r="F86" s="901"/>
      <c r="G86" s="901"/>
      <c r="H86" s="901"/>
      <c r="I86" s="901"/>
      <c r="J86" s="901"/>
      <c r="K86" s="901"/>
      <c r="L86" s="901"/>
      <c r="M86" s="901"/>
      <c r="N86" s="901"/>
      <c r="O86" s="901"/>
      <c r="P86" s="973"/>
      <c r="Q86" s="975"/>
      <c r="R86" s="930"/>
      <c r="S86" s="930"/>
      <c r="T86" s="930"/>
      <c r="U86" s="930"/>
      <c r="V86" s="930"/>
      <c r="W86" s="930"/>
      <c r="X86" s="930"/>
      <c r="Y86" s="930"/>
      <c r="Z86" s="930"/>
      <c r="AA86" s="930"/>
      <c r="AB86" s="930"/>
      <c r="AC86" s="930"/>
      <c r="AD86" s="930"/>
      <c r="AE86" s="930"/>
      <c r="AF86" s="930"/>
      <c r="AG86" s="930"/>
      <c r="AH86" s="930"/>
      <c r="AI86" s="930"/>
      <c r="AJ86" s="930"/>
      <c r="AK86" s="930"/>
      <c r="AL86" s="930"/>
      <c r="AM86" s="930"/>
      <c r="AN86" s="930"/>
      <c r="AO86" s="930"/>
      <c r="AP86" s="930"/>
      <c r="AQ86" s="930"/>
      <c r="AR86" s="930"/>
      <c r="AS86" s="930"/>
      <c r="AT86" s="930"/>
      <c r="AU86" s="930"/>
      <c r="AV86" s="930"/>
      <c r="AW86" s="930"/>
      <c r="AX86" s="930"/>
      <c r="AY86" s="930"/>
      <c r="AZ86" s="970"/>
      <c r="BA86" s="970"/>
      <c r="BB86" s="970"/>
      <c r="BC86" s="970"/>
      <c r="BD86" s="971"/>
      <c r="BE86" s="265"/>
      <c r="BF86" s="265"/>
      <c r="BG86" s="265"/>
      <c r="BH86" s="265"/>
      <c r="BI86" s="265"/>
      <c r="BJ86" s="265"/>
      <c r="BK86" s="265"/>
      <c r="BL86" s="265"/>
      <c r="BM86" s="265"/>
      <c r="BN86" s="265"/>
      <c r="BO86" s="265"/>
      <c r="BP86" s="265"/>
      <c r="BQ86" s="262">
        <v>80</v>
      </c>
      <c r="BR86" s="267"/>
      <c r="BS86" s="962"/>
      <c r="BT86" s="963"/>
      <c r="BU86" s="963"/>
      <c r="BV86" s="963"/>
      <c r="BW86" s="963"/>
      <c r="BX86" s="963"/>
      <c r="BY86" s="963"/>
      <c r="BZ86" s="963"/>
      <c r="CA86" s="963"/>
      <c r="CB86" s="963"/>
      <c r="CC86" s="963"/>
      <c r="CD86" s="963"/>
      <c r="CE86" s="963"/>
      <c r="CF86" s="963"/>
      <c r="CG86" s="964"/>
      <c r="CH86" s="959"/>
      <c r="CI86" s="960"/>
      <c r="CJ86" s="960"/>
      <c r="CK86" s="960"/>
      <c r="CL86" s="961"/>
      <c r="CM86" s="959"/>
      <c r="CN86" s="960"/>
      <c r="CO86" s="960"/>
      <c r="CP86" s="960"/>
      <c r="CQ86" s="961"/>
      <c r="CR86" s="959"/>
      <c r="CS86" s="960"/>
      <c r="CT86" s="960"/>
      <c r="CU86" s="960"/>
      <c r="CV86" s="961"/>
      <c r="CW86" s="959"/>
      <c r="CX86" s="960"/>
      <c r="CY86" s="960"/>
      <c r="CZ86" s="960"/>
      <c r="DA86" s="961"/>
      <c r="DB86" s="959"/>
      <c r="DC86" s="960"/>
      <c r="DD86" s="960"/>
      <c r="DE86" s="960"/>
      <c r="DF86" s="961"/>
      <c r="DG86" s="959"/>
      <c r="DH86" s="960"/>
      <c r="DI86" s="960"/>
      <c r="DJ86" s="960"/>
      <c r="DK86" s="961"/>
      <c r="DL86" s="959"/>
      <c r="DM86" s="960"/>
      <c r="DN86" s="960"/>
      <c r="DO86" s="960"/>
      <c r="DP86" s="961"/>
      <c r="DQ86" s="959"/>
      <c r="DR86" s="960"/>
      <c r="DS86" s="960"/>
      <c r="DT86" s="960"/>
      <c r="DU86" s="961"/>
      <c r="DV86" s="956"/>
      <c r="DW86" s="957"/>
      <c r="DX86" s="957"/>
      <c r="DY86" s="957"/>
      <c r="DZ86" s="958"/>
      <c r="EA86" s="246"/>
    </row>
    <row r="87" spans="1:131" s="247" customFormat="1" ht="26.25" customHeight="1" x14ac:dyDescent="0.2">
      <c r="A87" s="269">
        <v>20</v>
      </c>
      <c r="B87" s="976"/>
      <c r="C87" s="977"/>
      <c r="D87" s="977"/>
      <c r="E87" s="977"/>
      <c r="F87" s="977"/>
      <c r="G87" s="977"/>
      <c r="H87" s="977"/>
      <c r="I87" s="977"/>
      <c r="J87" s="977"/>
      <c r="K87" s="977"/>
      <c r="L87" s="977"/>
      <c r="M87" s="977"/>
      <c r="N87" s="977"/>
      <c r="O87" s="977"/>
      <c r="P87" s="978"/>
      <c r="Q87" s="979"/>
      <c r="R87" s="980"/>
      <c r="S87" s="980"/>
      <c r="T87" s="980"/>
      <c r="U87" s="980"/>
      <c r="V87" s="980"/>
      <c r="W87" s="980"/>
      <c r="X87" s="980"/>
      <c r="Y87" s="980"/>
      <c r="Z87" s="980"/>
      <c r="AA87" s="980"/>
      <c r="AB87" s="980"/>
      <c r="AC87" s="980"/>
      <c r="AD87" s="980"/>
      <c r="AE87" s="980"/>
      <c r="AF87" s="980"/>
      <c r="AG87" s="980"/>
      <c r="AH87" s="980"/>
      <c r="AI87" s="980"/>
      <c r="AJ87" s="980"/>
      <c r="AK87" s="980"/>
      <c r="AL87" s="980"/>
      <c r="AM87" s="980"/>
      <c r="AN87" s="980"/>
      <c r="AO87" s="980"/>
      <c r="AP87" s="980"/>
      <c r="AQ87" s="980"/>
      <c r="AR87" s="980"/>
      <c r="AS87" s="980"/>
      <c r="AT87" s="980"/>
      <c r="AU87" s="980"/>
      <c r="AV87" s="980"/>
      <c r="AW87" s="980"/>
      <c r="AX87" s="980"/>
      <c r="AY87" s="980"/>
      <c r="AZ87" s="981"/>
      <c r="BA87" s="981"/>
      <c r="BB87" s="981"/>
      <c r="BC87" s="981"/>
      <c r="BD87" s="982"/>
      <c r="BE87" s="265"/>
      <c r="BF87" s="265"/>
      <c r="BG87" s="265"/>
      <c r="BH87" s="265"/>
      <c r="BI87" s="265"/>
      <c r="BJ87" s="265"/>
      <c r="BK87" s="265"/>
      <c r="BL87" s="265"/>
      <c r="BM87" s="265"/>
      <c r="BN87" s="265"/>
      <c r="BO87" s="265"/>
      <c r="BP87" s="265"/>
      <c r="BQ87" s="262">
        <v>81</v>
      </c>
      <c r="BR87" s="267"/>
      <c r="BS87" s="962"/>
      <c r="BT87" s="963"/>
      <c r="BU87" s="963"/>
      <c r="BV87" s="963"/>
      <c r="BW87" s="963"/>
      <c r="BX87" s="963"/>
      <c r="BY87" s="963"/>
      <c r="BZ87" s="963"/>
      <c r="CA87" s="963"/>
      <c r="CB87" s="963"/>
      <c r="CC87" s="963"/>
      <c r="CD87" s="963"/>
      <c r="CE87" s="963"/>
      <c r="CF87" s="963"/>
      <c r="CG87" s="964"/>
      <c r="CH87" s="959"/>
      <c r="CI87" s="960"/>
      <c r="CJ87" s="960"/>
      <c r="CK87" s="960"/>
      <c r="CL87" s="961"/>
      <c r="CM87" s="959"/>
      <c r="CN87" s="960"/>
      <c r="CO87" s="960"/>
      <c r="CP87" s="960"/>
      <c r="CQ87" s="961"/>
      <c r="CR87" s="959"/>
      <c r="CS87" s="960"/>
      <c r="CT87" s="960"/>
      <c r="CU87" s="960"/>
      <c r="CV87" s="961"/>
      <c r="CW87" s="959"/>
      <c r="CX87" s="960"/>
      <c r="CY87" s="960"/>
      <c r="CZ87" s="960"/>
      <c r="DA87" s="961"/>
      <c r="DB87" s="959"/>
      <c r="DC87" s="960"/>
      <c r="DD87" s="960"/>
      <c r="DE87" s="960"/>
      <c r="DF87" s="961"/>
      <c r="DG87" s="959"/>
      <c r="DH87" s="960"/>
      <c r="DI87" s="960"/>
      <c r="DJ87" s="960"/>
      <c r="DK87" s="961"/>
      <c r="DL87" s="959"/>
      <c r="DM87" s="960"/>
      <c r="DN87" s="960"/>
      <c r="DO87" s="960"/>
      <c r="DP87" s="961"/>
      <c r="DQ87" s="959"/>
      <c r="DR87" s="960"/>
      <c r="DS87" s="960"/>
      <c r="DT87" s="960"/>
      <c r="DU87" s="961"/>
      <c r="DV87" s="956"/>
      <c r="DW87" s="957"/>
      <c r="DX87" s="957"/>
      <c r="DY87" s="957"/>
      <c r="DZ87" s="958"/>
      <c r="EA87" s="246"/>
    </row>
    <row r="88" spans="1:131" s="247" customFormat="1" ht="26.25" customHeight="1" thickBot="1" x14ac:dyDescent="0.25">
      <c r="A88" s="264" t="s">
        <v>393</v>
      </c>
      <c r="B88" s="859" t="s">
        <v>422</v>
      </c>
      <c r="C88" s="860"/>
      <c r="D88" s="860"/>
      <c r="E88" s="860"/>
      <c r="F88" s="860"/>
      <c r="G88" s="860"/>
      <c r="H88" s="860"/>
      <c r="I88" s="860"/>
      <c r="J88" s="860"/>
      <c r="K88" s="860"/>
      <c r="L88" s="860"/>
      <c r="M88" s="860"/>
      <c r="N88" s="860"/>
      <c r="O88" s="860"/>
      <c r="P88" s="861"/>
      <c r="Q88" s="937"/>
      <c r="R88" s="938"/>
      <c r="S88" s="938"/>
      <c r="T88" s="938"/>
      <c r="U88" s="938"/>
      <c r="V88" s="938"/>
      <c r="W88" s="938"/>
      <c r="X88" s="938"/>
      <c r="Y88" s="938"/>
      <c r="Z88" s="938"/>
      <c r="AA88" s="938"/>
      <c r="AB88" s="938"/>
      <c r="AC88" s="938"/>
      <c r="AD88" s="938"/>
      <c r="AE88" s="938"/>
      <c r="AF88" s="941"/>
      <c r="AG88" s="941"/>
      <c r="AH88" s="941"/>
      <c r="AI88" s="941"/>
      <c r="AJ88" s="941"/>
      <c r="AK88" s="938"/>
      <c r="AL88" s="938"/>
      <c r="AM88" s="938"/>
      <c r="AN88" s="938"/>
      <c r="AO88" s="938"/>
      <c r="AP88" s="941"/>
      <c r="AQ88" s="941"/>
      <c r="AR88" s="941"/>
      <c r="AS88" s="941"/>
      <c r="AT88" s="941"/>
      <c r="AU88" s="941"/>
      <c r="AV88" s="941"/>
      <c r="AW88" s="941"/>
      <c r="AX88" s="941"/>
      <c r="AY88" s="941"/>
      <c r="AZ88" s="946"/>
      <c r="BA88" s="946"/>
      <c r="BB88" s="946"/>
      <c r="BC88" s="946"/>
      <c r="BD88" s="947"/>
      <c r="BE88" s="265"/>
      <c r="BF88" s="265"/>
      <c r="BG88" s="265"/>
      <c r="BH88" s="265"/>
      <c r="BI88" s="265"/>
      <c r="BJ88" s="265"/>
      <c r="BK88" s="265"/>
      <c r="BL88" s="265"/>
      <c r="BM88" s="265"/>
      <c r="BN88" s="265"/>
      <c r="BO88" s="265"/>
      <c r="BP88" s="265"/>
      <c r="BQ88" s="262">
        <v>82</v>
      </c>
      <c r="BR88" s="267"/>
      <c r="BS88" s="962"/>
      <c r="BT88" s="963"/>
      <c r="BU88" s="963"/>
      <c r="BV88" s="963"/>
      <c r="BW88" s="963"/>
      <c r="BX88" s="963"/>
      <c r="BY88" s="963"/>
      <c r="BZ88" s="963"/>
      <c r="CA88" s="963"/>
      <c r="CB88" s="963"/>
      <c r="CC88" s="963"/>
      <c r="CD88" s="963"/>
      <c r="CE88" s="963"/>
      <c r="CF88" s="963"/>
      <c r="CG88" s="964"/>
      <c r="CH88" s="959"/>
      <c r="CI88" s="960"/>
      <c r="CJ88" s="960"/>
      <c r="CK88" s="960"/>
      <c r="CL88" s="961"/>
      <c r="CM88" s="959"/>
      <c r="CN88" s="960"/>
      <c r="CO88" s="960"/>
      <c r="CP88" s="960"/>
      <c r="CQ88" s="961"/>
      <c r="CR88" s="959"/>
      <c r="CS88" s="960"/>
      <c r="CT88" s="960"/>
      <c r="CU88" s="960"/>
      <c r="CV88" s="961"/>
      <c r="CW88" s="959"/>
      <c r="CX88" s="960"/>
      <c r="CY88" s="960"/>
      <c r="CZ88" s="960"/>
      <c r="DA88" s="961"/>
      <c r="DB88" s="959"/>
      <c r="DC88" s="960"/>
      <c r="DD88" s="960"/>
      <c r="DE88" s="960"/>
      <c r="DF88" s="961"/>
      <c r="DG88" s="959"/>
      <c r="DH88" s="960"/>
      <c r="DI88" s="960"/>
      <c r="DJ88" s="960"/>
      <c r="DK88" s="961"/>
      <c r="DL88" s="959"/>
      <c r="DM88" s="960"/>
      <c r="DN88" s="960"/>
      <c r="DO88" s="960"/>
      <c r="DP88" s="961"/>
      <c r="DQ88" s="959"/>
      <c r="DR88" s="960"/>
      <c r="DS88" s="960"/>
      <c r="DT88" s="960"/>
      <c r="DU88" s="961"/>
      <c r="DV88" s="956"/>
      <c r="DW88" s="957"/>
      <c r="DX88" s="957"/>
      <c r="DY88" s="957"/>
      <c r="DZ88" s="958"/>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62"/>
      <c r="BT89" s="963"/>
      <c r="BU89" s="963"/>
      <c r="BV89" s="963"/>
      <c r="BW89" s="963"/>
      <c r="BX89" s="963"/>
      <c r="BY89" s="963"/>
      <c r="BZ89" s="963"/>
      <c r="CA89" s="963"/>
      <c r="CB89" s="963"/>
      <c r="CC89" s="963"/>
      <c r="CD89" s="963"/>
      <c r="CE89" s="963"/>
      <c r="CF89" s="963"/>
      <c r="CG89" s="964"/>
      <c r="CH89" s="959"/>
      <c r="CI89" s="960"/>
      <c r="CJ89" s="960"/>
      <c r="CK89" s="960"/>
      <c r="CL89" s="961"/>
      <c r="CM89" s="959"/>
      <c r="CN89" s="960"/>
      <c r="CO89" s="960"/>
      <c r="CP89" s="960"/>
      <c r="CQ89" s="961"/>
      <c r="CR89" s="959"/>
      <c r="CS89" s="960"/>
      <c r="CT89" s="960"/>
      <c r="CU89" s="960"/>
      <c r="CV89" s="961"/>
      <c r="CW89" s="959"/>
      <c r="CX89" s="960"/>
      <c r="CY89" s="960"/>
      <c r="CZ89" s="960"/>
      <c r="DA89" s="961"/>
      <c r="DB89" s="959"/>
      <c r="DC89" s="960"/>
      <c r="DD89" s="960"/>
      <c r="DE89" s="960"/>
      <c r="DF89" s="961"/>
      <c r="DG89" s="959"/>
      <c r="DH89" s="960"/>
      <c r="DI89" s="960"/>
      <c r="DJ89" s="960"/>
      <c r="DK89" s="961"/>
      <c r="DL89" s="959"/>
      <c r="DM89" s="960"/>
      <c r="DN89" s="960"/>
      <c r="DO89" s="960"/>
      <c r="DP89" s="961"/>
      <c r="DQ89" s="959"/>
      <c r="DR89" s="960"/>
      <c r="DS89" s="960"/>
      <c r="DT89" s="960"/>
      <c r="DU89" s="961"/>
      <c r="DV89" s="956"/>
      <c r="DW89" s="957"/>
      <c r="DX89" s="957"/>
      <c r="DY89" s="957"/>
      <c r="DZ89" s="958"/>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62"/>
      <c r="BT90" s="963"/>
      <c r="BU90" s="963"/>
      <c r="BV90" s="963"/>
      <c r="BW90" s="963"/>
      <c r="BX90" s="963"/>
      <c r="BY90" s="963"/>
      <c r="BZ90" s="963"/>
      <c r="CA90" s="963"/>
      <c r="CB90" s="963"/>
      <c r="CC90" s="963"/>
      <c r="CD90" s="963"/>
      <c r="CE90" s="963"/>
      <c r="CF90" s="963"/>
      <c r="CG90" s="964"/>
      <c r="CH90" s="959"/>
      <c r="CI90" s="960"/>
      <c r="CJ90" s="960"/>
      <c r="CK90" s="960"/>
      <c r="CL90" s="961"/>
      <c r="CM90" s="959"/>
      <c r="CN90" s="960"/>
      <c r="CO90" s="960"/>
      <c r="CP90" s="960"/>
      <c r="CQ90" s="961"/>
      <c r="CR90" s="959"/>
      <c r="CS90" s="960"/>
      <c r="CT90" s="960"/>
      <c r="CU90" s="960"/>
      <c r="CV90" s="961"/>
      <c r="CW90" s="959"/>
      <c r="CX90" s="960"/>
      <c r="CY90" s="960"/>
      <c r="CZ90" s="960"/>
      <c r="DA90" s="961"/>
      <c r="DB90" s="959"/>
      <c r="DC90" s="960"/>
      <c r="DD90" s="960"/>
      <c r="DE90" s="960"/>
      <c r="DF90" s="961"/>
      <c r="DG90" s="959"/>
      <c r="DH90" s="960"/>
      <c r="DI90" s="960"/>
      <c r="DJ90" s="960"/>
      <c r="DK90" s="961"/>
      <c r="DL90" s="959"/>
      <c r="DM90" s="960"/>
      <c r="DN90" s="960"/>
      <c r="DO90" s="960"/>
      <c r="DP90" s="961"/>
      <c r="DQ90" s="959"/>
      <c r="DR90" s="960"/>
      <c r="DS90" s="960"/>
      <c r="DT90" s="960"/>
      <c r="DU90" s="961"/>
      <c r="DV90" s="956"/>
      <c r="DW90" s="957"/>
      <c r="DX90" s="957"/>
      <c r="DY90" s="957"/>
      <c r="DZ90" s="958"/>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62"/>
      <c r="BT91" s="963"/>
      <c r="BU91" s="963"/>
      <c r="BV91" s="963"/>
      <c r="BW91" s="963"/>
      <c r="BX91" s="963"/>
      <c r="BY91" s="963"/>
      <c r="BZ91" s="963"/>
      <c r="CA91" s="963"/>
      <c r="CB91" s="963"/>
      <c r="CC91" s="963"/>
      <c r="CD91" s="963"/>
      <c r="CE91" s="963"/>
      <c r="CF91" s="963"/>
      <c r="CG91" s="964"/>
      <c r="CH91" s="959"/>
      <c r="CI91" s="960"/>
      <c r="CJ91" s="960"/>
      <c r="CK91" s="960"/>
      <c r="CL91" s="961"/>
      <c r="CM91" s="959"/>
      <c r="CN91" s="960"/>
      <c r="CO91" s="960"/>
      <c r="CP91" s="960"/>
      <c r="CQ91" s="961"/>
      <c r="CR91" s="959"/>
      <c r="CS91" s="960"/>
      <c r="CT91" s="960"/>
      <c r="CU91" s="960"/>
      <c r="CV91" s="961"/>
      <c r="CW91" s="959"/>
      <c r="CX91" s="960"/>
      <c r="CY91" s="960"/>
      <c r="CZ91" s="960"/>
      <c r="DA91" s="961"/>
      <c r="DB91" s="959"/>
      <c r="DC91" s="960"/>
      <c r="DD91" s="960"/>
      <c r="DE91" s="960"/>
      <c r="DF91" s="961"/>
      <c r="DG91" s="959"/>
      <c r="DH91" s="960"/>
      <c r="DI91" s="960"/>
      <c r="DJ91" s="960"/>
      <c r="DK91" s="961"/>
      <c r="DL91" s="959"/>
      <c r="DM91" s="960"/>
      <c r="DN91" s="960"/>
      <c r="DO91" s="960"/>
      <c r="DP91" s="961"/>
      <c r="DQ91" s="959"/>
      <c r="DR91" s="960"/>
      <c r="DS91" s="960"/>
      <c r="DT91" s="960"/>
      <c r="DU91" s="961"/>
      <c r="DV91" s="956"/>
      <c r="DW91" s="957"/>
      <c r="DX91" s="957"/>
      <c r="DY91" s="957"/>
      <c r="DZ91" s="958"/>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62"/>
      <c r="BT92" s="963"/>
      <c r="BU92" s="963"/>
      <c r="BV92" s="963"/>
      <c r="BW92" s="963"/>
      <c r="BX92" s="963"/>
      <c r="BY92" s="963"/>
      <c r="BZ92" s="963"/>
      <c r="CA92" s="963"/>
      <c r="CB92" s="963"/>
      <c r="CC92" s="963"/>
      <c r="CD92" s="963"/>
      <c r="CE92" s="963"/>
      <c r="CF92" s="963"/>
      <c r="CG92" s="964"/>
      <c r="CH92" s="959"/>
      <c r="CI92" s="960"/>
      <c r="CJ92" s="960"/>
      <c r="CK92" s="960"/>
      <c r="CL92" s="961"/>
      <c r="CM92" s="959"/>
      <c r="CN92" s="960"/>
      <c r="CO92" s="960"/>
      <c r="CP92" s="960"/>
      <c r="CQ92" s="961"/>
      <c r="CR92" s="959"/>
      <c r="CS92" s="960"/>
      <c r="CT92" s="960"/>
      <c r="CU92" s="960"/>
      <c r="CV92" s="961"/>
      <c r="CW92" s="959"/>
      <c r="CX92" s="960"/>
      <c r="CY92" s="960"/>
      <c r="CZ92" s="960"/>
      <c r="DA92" s="961"/>
      <c r="DB92" s="959"/>
      <c r="DC92" s="960"/>
      <c r="DD92" s="960"/>
      <c r="DE92" s="960"/>
      <c r="DF92" s="961"/>
      <c r="DG92" s="959"/>
      <c r="DH92" s="960"/>
      <c r="DI92" s="960"/>
      <c r="DJ92" s="960"/>
      <c r="DK92" s="961"/>
      <c r="DL92" s="959"/>
      <c r="DM92" s="960"/>
      <c r="DN92" s="960"/>
      <c r="DO92" s="960"/>
      <c r="DP92" s="961"/>
      <c r="DQ92" s="959"/>
      <c r="DR92" s="960"/>
      <c r="DS92" s="960"/>
      <c r="DT92" s="960"/>
      <c r="DU92" s="961"/>
      <c r="DV92" s="956"/>
      <c r="DW92" s="957"/>
      <c r="DX92" s="957"/>
      <c r="DY92" s="957"/>
      <c r="DZ92" s="958"/>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62"/>
      <c r="BT93" s="963"/>
      <c r="BU93" s="963"/>
      <c r="BV93" s="963"/>
      <c r="BW93" s="963"/>
      <c r="BX93" s="963"/>
      <c r="BY93" s="963"/>
      <c r="BZ93" s="963"/>
      <c r="CA93" s="963"/>
      <c r="CB93" s="963"/>
      <c r="CC93" s="963"/>
      <c r="CD93" s="963"/>
      <c r="CE93" s="963"/>
      <c r="CF93" s="963"/>
      <c r="CG93" s="964"/>
      <c r="CH93" s="959"/>
      <c r="CI93" s="960"/>
      <c r="CJ93" s="960"/>
      <c r="CK93" s="960"/>
      <c r="CL93" s="961"/>
      <c r="CM93" s="959"/>
      <c r="CN93" s="960"/>
      <c r="CO93" s="960"/>
      <c r="CP93" s="960"/>
      <c r="CQ93" s="961"/>
      <c r="CR93" s="959"/>
      <c r="CS93" s="960"/>
      <c r="CT93" s="960"/>
      <c r="CU93" s="960"/>
      <c r="CV93" s="961"/>
      <c r="CW93" s="959"/>
      <c r="CX93" s="960"/>
      <c r="CY93" s="960"/>
      <c r="CZ93" s="960"/>
      <c r="DA93" s="961"/>
      <c r="DB93" s="959"/>
      <c r="DC93" s="960"/>
      <c r="DD93" s="960"/>
      <c r="DE93" s="960"/>
      <c r="DF93" s="961"/>
      <c r="DG93" s="959"/>
      <c r="DH93" s="960"/>
      <c r="DI93" s="960"/>
      <c r="DJ93" s="960"/>
      <c r="DK93" s="961"/>
      <c r="DL93" s="959"/>
      <c r="DM93" s="960"/>
      <c r="DN93" s="960"/>
      <c r="DO93" s="960"/>
      <c r="DP93" s="961"/>
      <c r="DQ93" s="959"/>
      <c r="DR93" s="960"/>
      <c r="DS93" s="960"/>
      <c r="DT93" s="960"/>
      <c r="DU93" s="961"/>
      <c r="DV93" s="956"/>
      <c r="DW93" s="957"/>
      <c r="DX93" s="957"/>
      <c r="DY93" s="957"/>
      <c r="DZ93" s="958"/>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62"/>
      <c r="BT94" s="963"/>
      <c r="BU94" s="963"/>
      <c r="BV94" s="963"/>
      <c r="BW94" s="963"/>
      <c r="BX94" s="963"/>
      <c r="BY94" s="963"/>
      <c r="BZ94" s="963"/>
      <c r="CA94" s="963"/>
      <c r="CB94" s="963"/>
      <c r="CC94" s="963"/>
      <c r="CD94" s="963"/>
      <c r="CE94" s="963"/>
      <c r="CF94" s="963"/>
      <c r="CG94" s="964"/>
      <c r="CH94" s="959"/>
      <c r="CI94" s="960"/>
      <c r="CJ94" s="960"/>
      <c r="CK94" s="960"/>
      <c r="CL94" s="961"/>
      <c r="CM94" s="959"/>
      <c r="CN94" s="960"/>
      <c r="CO94" s="960"/>
      <c r="CP94" s="960"/>
      <c r="CQ94" s="961"/>
      <c r="CR94" s="959"/>
      <c r="CS94" s="960"/>
      <c r="CT94" s="960"/>
      <c r="CU94" s="960"/>
      <c r="CV94" s="961"/>
      <c r="CW94" s="959"/>
      <c r="CX94" s="960"/>
      <c r="CY94" s="960"/>
      <c r="CZ94" s="960"/>
      <c r="DA94" s="961"/>
      <c r="DB94" s="959"/>
      <c r="DC94" s="960"/>
      <c r="DD94" s="960"/>
      <c r="DE94" s="960"/>
      <c r="DF94" s="961"/>
      <c r="DG94" s="959"/>
      <c r="DH94" s="960"/>
      <c r="DI94" s="960"/>
      <c r="DJ94" s="960"/>
      <c r="DK94" s="961"/>
      <c r="DL94" s="959"/>
      <c r="DM94" s="960"/>
      <c r="DN94" s="960"/>
      <c r="DO94" s="960"/>
      <c r="DP94" s="961"/>
      <c r="DQ94" s="959"/>
      <c r="DR94" s="960"/>
      <c r="DS94" s="960"/>
      <c r="DT94" s="960"/>
      <c r="DU94" s="961"/>
      <c r="DV94" s="956"/>
      <c r="DW94" s="957"/>
      <c r="DX94" s="957"/>
      <c r="DY94" s="957"/>
      <c r="DZ94" s="958"/>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62"/>
      <c r="BT95" s="963"/>
      <c r="BU95" s="963"/>
      <c r="BV95" s="963"/>
      <c r="BW95" s="963"/>
      <c r="BX95" s="963"/>
      <c r="BY95" s="963"/>
      <c r="BZ95" s="963"/>
      <c r="CA95" s="963"/>
      <c r="CB95" s="963"/>
      <c r="CC95" s="963"/>
      <c r="CD95" s="963"/>
      <c r="CE95" s="963"/>
      <c r="CF95" s="963"/>
      <c r="CG95" s="964"/>
      <c r="CH95" s="959"/>
      <c r="CI95" s="960"/>
      <c r="CJ95" s="960"/>
      <c r="CK95" s="960"/>
      <c r="CL95" s="961"/>
      <c r="CM95" s="959"/>
      <c r="CN95" s="960"/>
      <c r="CO95" s="960"/>
      <c r="CP95" s="960"/>
      <c r="CQ95" s="961"/>
      <c r="CR95" s="959"/>
      <c r="CS95" s="960"/>
      <c r="CT95" s="960"/>
      <c r="CU95" s="960"/>
      <c r="CV95" s="961"/>
      <c r="CW95" s="959"/>
      <c r="CX95" s="960"/>
      <c r="CY95" s="960"/>
      <c r="CZ95" s="960"/>
      <c r="DA95" s="961"/>
      <c r="DB95" s="959"/>
      <c r="DC95" s="960"/>
      <c r="DD95" s="960"/>
      <c r="DE95" s="960"/>
      <c r="DF95" s="961"/>
      <c r="DG95" s="959"/>
      <c r="DH95" s="960"/>
      <c r="DI95" s="960"/>
      <c r="DJ95" s="960"/>
      <c r="DK95" s="961"/>
      <c r="DL95" s="959"/>
      <c r="DM95" s="960"/>
      <c r="DN95" s="960"/>
      <c r="DO95" s="960"/>
      <c r="DP95" s="961"/>
      <c r="DQ95" s="959"/>
      <c r="DR95" s="960"/>
      <c r="DS95" s="960"/>
      <c r="DT95" s="960"/>
      <c r="DU95" s="961"/>
      <c r="DV95" s="956"/>
      <c r="DW95" s="957"/>
      <c r="DX95" s="957"/>
      <c r="DY95" s="957"/>
      <c r="DZ95" s="958"/>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62"/>
      <c r="BT96" s="963"/>
      <c r="BU96" s="963"/>
      <c r="BV96" s="963"/>
      <c r="BW96" s="963"/>
      <c r="BX96" s="963"/>
      <c r="BY96" s="963"/>
      <c r="BZ96" s="963"/>
      <c r="CA96" s="963"/>
      <c r="CB96" s="963"/>
      <c r="CC96" s="963"/>
      <c r="CD96" s="963"/>
      <c r="CE96" s="963"/>
      <c r="CF96" s="963"/>
      <c r="CG96" s="964"/>
      <c r="CH96" s="959"/>
      <c r="CI96" s="960"/>
      <c r="CJ96" s="960"/>
      <c r="CK96" s="960"/>
      <c r="CL96" s="961"/>
      <c r="CM96" s="959"/>
      <c r="CN96" s="960"/>
      <c r="CO96" s="960"/>
      <c r="CP96" s="960"/>
      <c r="CQ96" s="961"/>
      <c r="CR96" s="959"/>
      <c r="CS96" s="960"/>
      <c r="CT96" s="960"/>
      <c r="CU96" s="960"/>
      <c r="CV96" s="961"/>
      <c r="CW96" s="959"/>
      <c r="CX96" s="960"/>
      <c r="CY96" s="960"/>
      <c r="CZ96" s="960"/>
      <c r="DA96" s="961"/>
      <c r="DB96" s="959"/>
      <c r="DC96" s="960"/>
      <c r="DD96" s="960"/>
      <c r="DE96" s="960"/>
      <c r="DF96" s="961"/>
      <c r="DG96" s="959"/>
      <c r="DH96" s="960"/>
      <c r="DI96" s="960"/>
      <c r="DJ96" s="960"/>
      <c r="DK96" s="961"/>
      <c r="DL96" s="959"/>
      <c r="DM96" s="960"/>
      <c r="DN96" s="960"/>
      <c r="DO96" s="960"/>
      <c r="DP96" s="961"/>
      <c r="DQ96" s="959"/>
      <c r="DR96" s="960"/>
      <c r="DS96" s="960"/>
      <c r="DT96" s="960"/>
      <c r="DU96" s="961"/>
      <c r="DV96" s="956"/>
      <c r="DW96" s="957"/>
      <c r="DX96" s="957"/>
      <c r="DY96" s="957"/>
      <c r="DZ96" s="958"/>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62"/>
      <c r="BT97" s="963"/>
      <c r="BU97" s="963"/>
      <c r="BV97" s="963"/>
      <c r="BW97" s="963"/>
      <c r="BX97" s="963"/>
      <c r="BY97" s="963"/>
      <c r="BZ97" s="963"/>
      <c r="CA97" s="963"/>
      <c r="CB97" s="963"/>
      <c r="CC97" s="963"/>
      <c r="CD97" s="963"/>
      <c r="CE97" s="963"/>
      <c r="CF97" s="963"/>
      <c r="CG97" s="964"/>
      <c r="CH97" s="959"/>
      <c r="CI97" s="960"/>
      <c r="CJ97" s="960"/>
      <c r="CK97" s="960"/>
      <c r="CL97" s="961"/>
      <c r="CM97" s="959"/>
      <c r="CN97" s="960"/>
      <c r="CO97" s="960"/>
      <c r="CP97" s="960"/>
      <c r="CQ97" s="961"/>
      <c r="CR97" s="959"/>
      <c r="CS97" s="960"/>
      <c r="CT97" s="960"/>
      <c r="CU97" s="960"/>
      <c r="CV97" s="961"/>
      <c r="CW97" s="959"/>
      <c r="CX97" s="960"/>
      <c r="CY97" s="960"/>
      <c r="CZ97" s="960"/>
      <c r="DA97" s="961"/>
      <c r="DB97" s="959"/>
      <c r="DC97" s="960"/>
      <c r="DD97" s="960"/>
      <c r="DE97" s="960"/>
      <c r="DF97" s="961"/>
      <c r="DG97" s="959"/>
      <c r="DH97" s="960"/>
      <c r="DI97" s="960"/>
      <c r="DJ97" s="960"/>
      <c r="DK97" s="961"/>
      <c r="DL97" s="959"/>
      <c r="DM97" s="960"/>
      <c r="DN97" s="960"/>
      <c r="DO97" s="960"/>
      <c r="DP97" s="961"/>
      <c r="DQ97" s="959"/>
      <c r="DR97" s="960"/>
      <c r="DS97" s="960"/>
      <c r="DT97" s="960"/>
      <c r="DU97" s="961"/>
      <c r="DV97" s="956"/>
      <c r="DW97" s="957"/>
      <c r="DX97" s="957"/>
      <c r="DY97" s="957"/>
      <c r="DZ97" s="958"/>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62"/>
      <c r="BT98" s="963"/>
      <c r="BU98" s="963"/>
      <c r="BV98" s="963"/>
      <c r="BW98" s="963"/>
      <c r="BX98" s="963"/>
      <c r="BY98" s="963"/>
      <c r="BZ98" s="963"/>
      <c r="CA98" s="963"/>
      <c r="CB98" s="963"/>
      <c r="CC98" s="963"/>
      <c r="CD98" s="963"/>
      <c r="CE98" s="963"/>
      <c r="CF98" s="963"/>
      <c r="CG98" s="964"/>
      <c r="CH98" s="959"/>
      <c r="CI98" s="960"/>
      <c r="CJ98" s="960"/>
      <c r="CK98" s="960"/>
      <c r="CL98" s="961"/>
      <c r="CM98" s="959"/>
      <c r="CN98" s="960"/>
      <c r="CO98" s="960"/>
      <c r="CP98" s="960"/>
      <c r="CQ98" s="961"/>
      <c r="CR98" s="959"/>
      <c r="CS98" s="960"/>
      <c r="CT98" s="960"/>
      <c r="CU98" s="960"/>
      <c r="CV98" s="961"/>
      <c r="CW98" s="959"/>
      <c r="CX98" s="960"/>
      <c r="CY98" s="960"/>
      <c r="CZ98" s="960"/>
      <c r="DA98" s="961"/>
      <c r="DB98" s="959"/>
      <c r="DC98" s="960"/>
      <c r="DD98" s="960"/>
      <c r="DE98" s="960"/>
      <c r="DF98" s="961"/>
      <c r="DG98" s="959"/>
      <c r="DH98" s="960"/>
      <c r="DI98" s="960"/>
      <c r="DJ98" s="960"/>
      <c r="DK98" s="961"/>
      <c r="DL98" s="959"/>
      <c r="DM98" s="960"/>
      <c r="DN98" s="960"/>
      <c r="DO98" s="960"/>
      <c r="DP98" s="961"/>
      <c r="DQ98" s="959"/>
      <c r="DR98" s="960"/>
      <c r="DS98" s="960"/>
      <c r="DT98" s="960"/>
      <c r="DU98" s="961"/>
      <c r="DV98" s="956"/>
      <c r="DW98" s="957"/>
      <c r="DX98" s="957"/>
      <c r="DY98" s="957"/>
      <c r="DZ98" s="958"/>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62"/>
      <c r="BT99" s="963"/>
      <c r="BU99" s="963"/>
      <c r="BV99" s="963"/>
      <c r="BW99" s="963"/>
      <c r="BX99" s="963"/>
      <c r="BY99" s="963"/>
      <c r="BZ99" s="963"/>
      <c r="CA99" s="963"/>
      <c r="CB99" s="963"/>
      <c r="CC99" s="963"/>
      <c r="CD99" s="963"/>
      <c r="CE99" s="963"/>
      <c r="CF99" s="963"/>
      <c r="CG99" s="964"/>
      <c r="CH99" s="959"/>
      <c r="CI99" s="960"/>
      <c r="CJ99" s="960"/>
      <c r="CK99" s="960"/>
      <c r="CL99" s="961"/>
      <c r="CM99" s="959"/>
      <c r="CN99" s="960"/>
      <c r="CO99" s="960"/>
      <c r="CP99" s="960"/>
      <c r="CQ99" s="961"/>
      <c r="CR99" s="959"/>
      <c r="CS99" s="960"/>
      <c r="CT99" s="960"/>
      <c r="CU99" s="960"/>
      <c r="CV99" s="961"/>
      <c r="CW99" s="959"/>
      <c r="CX99" s="960"/>
      <c r="CY99" s="960"/>
      <c r="CZ99" s="960"/>
      <c r="DA99" s="961"/>
      <c r="DB99" s="959"/>
      <c r="DC99" s="960"/>
      <c r="DD99" s="960"/>
      <c r="DE99" s="960"/>
      <c r="DF99" s="961"/>
      <c r="DG99" s="959"/>
      <c r="DH99" s="960"/>
      <c r="DI99" s="960"/>
      <c r="DJ99" s="960"/>
      <c r="DK99" s="961"/>
      <c r="DL99" s="959"/>
      <c r="DM99" s="960"/>
      <c r="DN99" s="960"/>
      <c r="DO99" s="960"/>
      <c r="DP99" s="961"/>
      <c r="DQ99" s="959"/>
      <c r="DR99" s="960"/>
      <c r="DS99" s="960"/>
      <c r="DT99" s="960"/>
      <c r="DU99" s="961"/>
      <c r="DV99" s="956"/>
      <c r="DW99" s="957"/>
      <c r="DX99" s="957"/>
      <c r="DY99" s="957"/>
      <c r="DZ99" s="958"/>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62"/>
      <c r="BT100" s="963"/>
      <c r="BU100" s="963"/>
      <c r="BV100" s="963"/>
      <c r="BW100" s="963"/>
      <c r="BX100" s="963"/>
      <c r="BY100" s="963"/>
      <c r="BZ100" s="963"/>
      <c r="CA100" s="963"/>
      <c r="CB100" s="963"/>
      <c r="CC100" s="963"/>
      <c r="CD100" s="963"/>
      <c r="CE100" s="963"/>
      <c r="CF100" s="963"/>
      <c r="CG100" s="964"/>
      <c r="CH100" s="959"/>
      <c r="CI100" s="960"/>
      <c r="CJ100" s="960"/>
      <c r="CK100" s="960"/>
      <c r="CL100" s="961"/>
      <c r="CM100" s="959"/>
      <c r="CN100" s="960"/>
      <c r="CO100" s="960"/>
      <c r="CP100" s="960"/>
      <c r="CQ100" s="961"/>
      <c r="CR100" s="959"/>
      <c r="CS100" s="960"/>
      <c r="CT100" s="960"/>
      <c r="CU100" s="960"/>
      <c r="CV100" s="961"/>
      <c r="CW100" s="959"/>
      <c r="CX100" s="960"/>
      <c r="CY100" s="960"/>
      <c r="CZ100" s="960"/>
      <c r="DA100" s="961"/>
      <c r="DB100" s="959"/>
      <c r="DC100" s="960"/>
      <c r="DD100" s="960"/>
      <c r="DE100" s="960"/>
      <c r="DF100" s="961"/>
      <c r="DG100" s="959"/>
      <c r="DH100" s="960"/>
      <c r="DI100" s="960"/>
      <c r="DJ100" s="960"/>
      <c r="DK100" s="961"/>
      <c r="DL100" s="959"/>
      <c r="DM100" s="960"/>
      <c r="DN100" s="960"/>
      <c r="DO100" s="960"/>
      <c r="DP100" s="961"/>
      <c r="DQ100" s="959"/>
      <c r="DR100" s="960"/>
      <c r="DS100" s="960"/>
      <c r="DT100" s="960"/>
      <c r="DU100" s="961"/>
      <c r="DV100" s="956"/>
      <c r="DW100" s="957"/>
      <c r="DX100" s="957"/>
      <c r="DY100" s="957"/>
      <c r="DZ100" s="958"/>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62"/>
      <c r="BT101" s="963"/>
      <c r="BU101" s="963"/>
      <c r="BV101" s="963"/>
      <c r="BW101" s="963"/>
      <c r="BX101" s="963"/>
      <c r="BY101" s="963"/>
      <c r="BZ101" s="963"/>
      <c r="CA101" s="963"/>
      <c r="CB101" s="963"/>
      <c r="CC101" s="963"/>
      <c r="CD101" s="963"/>
      <c r="CE101" s="963"/>
      <c r="CF101" s="963"/>
      <c r="CG101" s="964"/>
      <c r="CH101" s="959"/>
      <c r="CI101" s="960"/>
      <c r="CJ101" s="960"/>
      <c r="CK101" s="960"/>
      <c r="CL101" s="961"/>
      <c r="CM101" s="959"/>
      <c r="CN101" s="960"/>
      <c r="CO101" s="960"/>
      <c r="CP101" s="960"/>
      <c r="CQ101" s="961"/>
      <c r="CR101" s="959"/>
      <c r="CS101" s="960"/>
      <c r="CT101" s="960"/>
      <c r="CU101" s="960"/>
      <c r="CV101" s="961"/>
      <c r="CW101" s="959"/>
      <c r="CX101" s="960"/>
      <c r="CY101" s="960"/>
      <c r="CZ101" s="960"/>
      <c r="DA101" s="961"/>
      <c r="DB101" s="959"/>
      <c r="DC101" s="960"/>
      <c r="DD101" s="960"/>
      <c r="DE101" s="960"/>
      <c r="DF101" s="961"/>
      <c r="DG101" s="959"/>
      <c r="DH101" s="960"/>
      <c r="DI101" s="960"/>
      <c r="DJ101" s="960"/>
      <c r="DK101" s="961"/>
      <c r="DL101" s="959"/>
      <c r="DM101" s="960"/>
      <c r="DN101" s="960"/>
      <c r="DO101" s="960"/>
      <c r="DP101" s="961"/>
      <c r="DQ101" s="959"/>
      <c r="DR101" s="960"/>
      <c r="DS101" s="960"/>
      <c r="DT101" s="960"/>
      <c r="DU101" s="961"/>
      <c r="DV101" s="956"/>
      <c r="DW101" s="957"/>
      <c r="DX101" s="957"/>
      <c r="DY101" s="957"/>
      <c r="DZ101" s="958"/>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393</v>
      </c>
      <c r="BR102" s="859" t="s">
        <v>423</v>
      </c>
      <c r="BS102" s="860"/>
      <c r="BT102" s="860"/>
      <c r="BU102" s="860"/>
      <c r="BV102" s="860"/>
      <c r="BW102" s="860"/>
      <c r="BX102" s="860"/>
      <c r="BY102" s="860"/>
      <c r="BZ102" s="860"/>
      <c r="CA102" s="860"/>
      <c r="CB102" s="860"/>
      <c r="CC102" s="860"/>
      <c r="CD102" s="860"/>
      <c r="CE102" s="860"/>
      <c r="CF102" s="860"/>
      <c r="CG102" s="861"/>
      <c r="CH102" s="983"/>
      <c r="CI102" s="984"/>
      <c r="CJ102" s="984"/>
      <c r="CK102" s="984"/>
      <c r="CL102" s="985"/>
      <c r="CM102" s="983"/>
      <c r="CN102" s="984"/>
      <c r="CO102" s="984"/>
      <c r="CP102" s="984"/>
      <c r="CQ102" s="985"/>
      <c r="CR102" s="986"/>
      <c r="CS102" s="949"/>
      <c r="CT102" s="949"/>
      <c r="CU102" s="949"/>
      <c r="CV102" s="987"/>
      <c r="CW102" s="986"/>
      <c r="CX102" s="949"/>
      <c r="CY102" s="949"/>
      <c r="CZ102" s="949"/>
      <c r="DA102" s="987"/>
      <c r="DB102" s="986"/>
      <c r="DC102" s="949"/>
      <c r="DD102" s="949"/>
      <c r="DE102" s="949"/>
      <c r="DF102" s="987"/>
      <c r="DG102" s="986"/>
      <c r="DH102" s="949"/>
      <c r="DI102" s="949"/>
      <c r="DJ102" s="949"/>
      <c r="DK102" s="987"/>
      <c r="DL102" s="986"/>
      <c r="DM102" s="949"/>
      <c r="DN102" s="949"/>
      <c r="DO102" s="949"/>
      <c r="DP102" s="987"/>
      <c r="DQ102" s="986"/>
      <c r="DR102" s="949"/>
      <c r="DS102" s="949"/>
      <c r="DT102" s="949"/>
      <c r="DU102" s="987"/>
      <c r="DV102" s="1010"/>
      <c r="DW102" s="1011"/>
      <c r="DX102" s="1011"/>
      <c r="DY102" s="1011"/>
      <c r="DZ102" s="1012"/>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13" t="s">
        <v>424</v>
      </c>
      <c r="BR103" s="1013"/>
      <c r="BS103" s="1013"/>
      <c r="BT103" s="1013"/>
      <c r="BU103" s="1013"/>
      <c r="BV103" s="1013"/>
      <c r="BW103" s="1013"/>
      <c r="BX103" s="1013"/>
      <c r="BY103" s="1013"/>
      <c r="BZ103" s="1013"/>
      <c r="CA103" s="1013"/>
      <c r="CB103" s="1013"/>
      <c r="CC103" s="1013"/>
      <c r="CD103" s="1013"/>
      <c r="CE103" s="1013"/>
      <c r="CF103" s="1013"/>
      <c r="CG103" s="1013"/>
      <c r="CH103" s="1013"/>
      <c r="CI103" s="1013"/>
      <c r="CJ103" s="1013"/>
      <c r="CK103" s="1013"/>
      <c r="CL103" s="1013"/>
      <c r="CM103" s="1013"/>
      <c r="CN103" s="1013"/>
      <c r="CO103" s="1013"/>
      <c r="CP103" s="1013"/>
      <c r="CQ103" s="1013"/>
      <c r="CR103" s="1013"/>
      <c r="CS103" s="1013"/>
      <c r="CT103" s="1013"/>
      <c r="CU103" s="1013"/>
      <c r="CV103" s="1013"/>
      <c r="CW103" s="1013"/>
      <c r="CX103" s="1013"/>
      <c r="CY103" s="1013"/>
      <c r="CZ103" s="1013"/>
      <c r="DA103" s="1013"/>
      <c r="DB103" s="1013"/>
      <c r="DC103" s="1013"/>
      <c r="DD103" s="1013"/>
      <c r="DE103" s="1013"/>
      <c r="DF103" s="1013"/>
      <c r="DG103" s="1013"/>
      <c r="DH103" s="1013"/>
      <c r="DI103" s="1013"/>
      <c r="DJ103" s="1013"/>
      <c r="DK103" s="1013"/>
      <c r="DL103" s="1013"/>
      <c r="DM103" s="1013"/>
      <c r="DN103" s="1013"/>
      <c r="DO103" s="1013"/>
      <c r="DP103" s="1013"/>
      <c r="DQ103" s="1013"/>
      <c r="DR103" s="1013"/>
      <c r="DS103" s="1013"/>
      <c r="DT103" s="1013"/>
      <c r="DU103" s="1013"/>
      <c r="DV103" s="1013"/>
      <c r="DW103" s="1013"/>
      <c r="DX103" s="1013"/>
      <c r="DY103" s="1013"/>
      <c r="DZ103" s="1013"/>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14" t="s">
        <v>425</v>
      </c>
      <c r="BR104" s="1014"/>
      <c r="BS104" s="1014"/>
      <c r="BT104" s="1014"/>
      <c r="BU104" s="1014"/>
      <c r="BV104" s="1014"/>
      <c r="BW104" s="1014"/>
      <c r="BX104" s="1014"/>
      <c r="BY104" s="1014"/>
      <c r="BZ104" s="1014"/>
      <c r="CA104" s="1014"/>
      <c r="CB104" s="1014"/>
      <c r="CC104" s="1014"/>
      <c r="CD104" s="1014"/>
      <c r="CE104" s="1014"/>
      <c r="CF104" s="1014"/>
      <c r="CG104" s="1014"/>
      <c r="CH104" s="1014"/>
      <c r="CI104" s="1014"/>
      <c r="CJ104" s="1014"/>
      <c r="CK104" s="1014"/>
      <c r="CL104" s="1014"/>
      <c r="CM104" s="1014"/>
      <c r="CN104" s="1014"/>
      <c r="CO104" s="1014"/>
      <c r="CP104" s="1014"/>
      <c r="CQ104" s="1014"/>
      <c r="CR104" s="1014"/>
      <c r="CS104" s="1014"/>
      <c r="CT104" s="1014"/>
      <c r="CU104" s="1014"/>
      <c r="CV104" s="1014"/>
      <c r="CW104" s="1014"/>
      <c r="CX104" s="1014"/>
      <c r="CY104" s="1014"/>
      <c r="CZ104" s="1014"/>
      <c r="DA104" s="1014"/>
      <c r="DB104" s="1014"/>
      <c r="DC104" s="1014"/>
      <c r="DD104" s="1014"/>
      <c r="DE104" s="1014"/>
      <c r="DF104" s="1014"/>
      <c r="DG104" s="1014"/>
      <c r="DH104" s="1014"/>
      <c r="DI104" s="1014"/>
      <c r="DJ104" s="1014"/>
      <c r="DK104" s="1014"/>
      <c r="DL104" s="1014"/>
      <c r="DM104" s="1014"/>
      <c r="DN104" s="1014"/>
      <c r="DO104" s="1014"/>
      <c r="DP104" s="1014"/>
      <c r="DQ104" s="1014"/>
      <c r="DR104" s="1014"/>
      <c r="DS104" s="1014"/>
      <c r="DT104" s="1014"/>
      <c r="DU104" s="1014"/>
      <c r="DV104" s="1014"/>
      <c r="DW104" s="1014"/>
      <c r="DX104" s="1014"/>
      <c r="DY104" s="1014"/>
      <c r="DZ104" s="1014"/>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15" t="s">
        <v>428</v>
      </c>
      <c r="B108" s="1016"/>
      <c r="C108" s="1016"/>
      <c r="D108" s="1016"/>
      <c r="E108" s="1016"/>
      <c r="F108" s="1016"/>
      <c r="G108" s="1016"/>
      <c r="H108" s="1016"/>
      <c r="I108" s="1016"/>
      <c r="J108" s="1016"/>
      <c r="K108" s="1016"/>
      <c r="L108" s="1016"/>
      <c r="M108" s="1016"/>
      <c r="N108" s="1016"/>
      <c r="O108" s="1016"/>
      <c r="P108" s="1016"/>
      <c r="Q108" s="1016"/>
      <c r="R108" s="1016"/>
      <c r="S108" s="1016"/>
      <c r="T108" s="1016"/>
      <c r="U108" s="1016"/>
      <c r="V108" s="1016"/>
      <c r="W108" s="1016"/>
      <c r="X108" s="1016"/>
      <c r="Y108" s="1016"/>
      <c r="Z108" s="1016"/>
      <c r="AA108" s="1016"/>
      <c r="AB108" s="1016"/>
      <c r="AC108" s="1016"/>
      <c r="AD108" s="1016"/>
      <c r="AE108" s="1016"/>
      <c r="AF108" s="1016"/>
      <c r="AG108" s="1016"/>
      <c r="AH108" s="1016"/>
      <c r="AI108" s="1016"/>
      <c r="AJ108" s="1016"/>
      <c r="AK108" s="1016"/>
      <c r="AL108" s="1016"/>
      <c r="AM108" s="1016"/>
      <c r="AN108" s="1016"/>
      <c r="AO108" s="1016"/>
      <c r="AP108" s="1016"/>
      <c r="AQ108" s="1016"/>
      <c r="AR108" s="1016"/>
      <c r="AS108" s="1016"/>
      <c r="AT108" s="1017"/>
      <c r="AU108" s="1015" t="s">
        <v>429</v>
      </c>
      <c r="AV108" s="1016"/>
      <c r="AW108" s="1016"/>
      <c r="AX108" s="1016"/>
      <c r="AY108" s="1016"/>
      <c r="AZ108" s="1016"/>
      <c r="BA108" s="1016"/>
      <c r="BB108" s="1016"/>
      <c r="BC108" s="1016"/>
      <c r="BD108" s="1016"/>
      <c r="BE108" s="1016"/>
      <c r="BF108" s="1016"/>
      <c r="BG108" s="1016"/>
      <c r="BH108" s="1016"/>
      <c r="BI108" s="1016"/>
      <c r="BJ108" s="1016"/>
      <c r="BK108" s="1016"/>
      <c r="BL108" s="1016"/>
      <c r="BM108" s="1016"/>
      <c r="BN108" s="1016"/>
      <c r="BO108" s="1016"/>
      <c r="BP108" s="1016"/>
      <c r="BQ108" s="1016"/>
      <c r="BR108" s="1016"/>
      <c r="BS108" s="1016"/>
      <c r="BT108" s="1016"/>
      <c r="BU108" s="1016"/>
      <c r="BV108" s="1016"/>
      <c r="BW108" s="1016"/>
      <c r="BX108" s="1016"/>
      <c r="BY108" s="1016"/>
      <c r="BZ108" s="1016"/>
      <c r="CA108" s="1016"/>
      <c r="CB108" s="1016"/>
      <c r="CC108" s="1016"/>
      <c r="CD108" s="1016"/>
      <c r="CE108" s="1016"/>
      <c r="CF108" s="1016"/>
      <c r="CG108" s="1016"/>
      <c r="CH108" s="1016"/>
      <c r="CI108" s="1016"/>
      <c r="CJ108" s="1016"/>
      <c r="CK108" s="1016"/>
      <c r="CL108" s="1016"/>
      <c r="CM108" s="1016"/>
      <c r="CN108" s="1016"/>
      <c r="CO108" s="1016"/>
      <c r="CP108" s="1016"/>
      <c r="CQ108" s="1016"/>
      <c r="CR108" s="1016"/>
      <c r="CS108" s="1016"/>
      <c r="CT108" s="1016"/>
      <c r="CU108" s="1016"/>
      <c r="CV108" s="1016"/>
      <c r="CW108" s="1016"/>
      <c r="CX108" s="1016"/>
      <c r="CY108" s="1016"/>
      <c r="CZ108" s="1016"/>
      <c r="DA108" s="1016"/>
      <c r="DB108" s="1016"/>
      <c r="DC108" s="1016"/>
      <c r="DD108" s="1016"/>
      <c r="DE108" s="1016"/>
      <c r="DF108" s="1016"/>
      <c r="DG108" s="1016"/>
      <c r="DH108" s="1016"/>
      <c r="DI108" s="1016"/>
      <c r="DJ108" s="1016"/>
      <c r="DK108" s="1016"/>
      <c r="DL108" s="1016"/>
      <c r="DM108" s="1016"/>
      <c r="DN108" s="1016"/>
      <c r="DO108" s="1016"/>
      <c r="DP108" s="1016"/>
      <c r="DQ108" s="1016"/>
      <c r="DR108" s="1016"/>
      <c r="DS108" s="1016"/>
      <c r="DT108" s="1016"/>
      <c r="DU108" s="1016"/>
      <c r="DV108" s="1016"/>
      <c r="DW108" s="1016"/>
      <c r="DX108" s="1016"/>
      <c r="DY108" s="1016"/>
      <c r="DZ108" s="1017"/>
    </row>
    <row r="109" spans="1:131" s="246" customFormat="1" ht="26.25" customHeight="1" x14ac:dyDescent="0.2">
      <c r="A109" s="1008" t="s">
        <v>430</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88" t="s">
        <v>431</v>
      </c>
      <c r="AB109" s="989"/>
      <c r="AC109" s="989"/>
      <c r="AD109" s="989"/>
      <c r="AE109" s="990"/>
      <c r="AF109" s="988" t="s">
        <v>309</v>
      </c>
      <c r="AG109" s="989"/>
      <c r="AH109" s="989"/>
      <c r="AI109" s="989"/>
      <c r="AJ109" s="990"/>
      <c r="AK109" s="988" t="s">
        <v>308</v>
      </c>
      <c r="AL109" s="989"/>
      <c r="AM109" s="989"/>
      <c r="AN109" s="989"/>
      <c r="AO109" s="990"/>
      <c r="AP109" s="988" t="s">
        <v>432</v>
      </c>
      <c r="AQ109" s="989"/>
      <c r="AR109" s="989"/>
      <c r="AS109" s="989"/>
      <c r="AT109" s="991"/>
      <c r="AU109" s="1008" t="s">
        <v>430</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88" t="s">
        <v>431</v>
      </c>
      <c r="BR109" s="989"/>
      <c r="BS109" s="989"/>
      <c r="BT109" s="989"/>
      <c r="BU109" s="990"/>
      <c r="BV109" s="988" t="s">
        <v>309</v>
      </c>
      <c r="BW109" s="989"/>
      <c r="BX109" s="989"/>
      <c r="BY109" s="989"/>
      <c r="BZ109" s="990"/>
      <c r="CA109" s="988" t="s">
        <v>308</v>
      </c>
      <c r="CB109" s="989"/>
      <c r="CC109" s="989"/>
      <c r="CD109" s="989"/>
      <c r="CE109" s="990"/>
      <c r="CF109" s="1009" t="s">
        <v>432</v>
      </c>
      <c r="CG109" s="1009"/>
      <c r="CH109" s="1009"/>
      <c r="CI109" s="1009"/>
      <c r="CJ109" s="1009"/>
      <c r="CK109" s="988" t="s">
        <v>433</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88" t="s">
        <v>431</v>
      </c>
      <c r="DH109" s="989"/>
      <c r="DI109" s="989"/>
      <c r="DJ109" s="989"/>
      <c r="DK109" s="990"/>
      <c r="DL109" s="988" t="s">
        <v>309</v>
      </c>
      <c r="DM109" s="989"/>
      <c r="DN109" s="989"/>
      <c r="DO109" s="989"/>
      <c r="DP109" s="990"/>
      <c r="DQ109" s="988" t="s">
        <v>308</v>
      </c>
      <c r="DR109" s="989"/>
      <c r="DS109" s="989"/>
      <c r="DT109" s="989"/>
      <c r="DU109" s="990"/>
      <c r="DV109" s="988" t="s">
        <v>432</v>
      </c>
      <c r="DW109" s="989"/>
      <c r="DX109" s="989"/>
      <c r="DY109" s="989"/>
      <c r="DZ109" s="991"/>
    </row>
    <row r="110" spans="1:131" s="246" customFormat="1" ht="26.25" customHeight="1" x14ac:dyDescent="0.2">
      <c r="A110" s="992" t="s">
        <v>434</v>
      </c>
      <c r="B110" s="993"/>
      <c r="C110" s="993"/>
      <c r="D110" s="993"/>
      <c r="E110" s="993"/>
      <c r="F110" s="993"/>
      <c r="G110" s="993"/>
      <c r="H110" s="993"/>
      <c r="I110" s="993"/>
      <c r="J110" s="993"/>
      <c r="K110" s="993"/>
      <c r="L110" s="993"/>
      <c r="M110" s="993"/>
      <c r="N110" s="993"/>
      <c r="O110" s="993"/>
      <c r="P110" s="993"/>
      <c r="Q110" s="993"/>
      <c r="R110" s="993"/>
      <c r="S110" s="993"/>
      <c r="T110" s="993"/>
      <c r="U110" s="993"/>
      <c r="V110" s="993"/>
      <c r="W110" s="993"/>
      <c r="X110" s="993"/>
      <c r="Y110" s="993"/>
      <c r="Z110" s="994"/>
      <c r="AA110" s="995">
        <v>55918810</v>
      </c>
      <c r="AB110" s="996"/>
      <c r="AC110" s="996"/>
      <c r="AD110" s="996"/>
      <c r="AE110" s="997"/>
      <c r="AF110" s="998">
        <v>49468940</v>
      </c>
      <c r="AG110" s="996"/>
      <c r="AH110" s="996"/>
      <c r="AI110" s="996"/>
      <c r="AJ110" s="997"/>
      <c r="AK110" s="998">
        <v>48267151</v>
      </c>
      <c r="AL110" s="996"/>
      <c r="AM110" s="996"/>
      <c r="AN110" s="996"/>
      <c r="AO110" s="997"/>
      <c r="AP110" s="999">
        <v>12.8</v>
      </c>
      <c r="AQ110" s="1000"/>
      <c r="AR110" s="1000"/>
      <c r="AS110" s="1000"/>
      <c r="AT110" s="1001"/>
      <c r="AU110" s="1002" t="s">
        <v>73</v>
      </c>
      <c r="AV110" s="1003"/>
      <c r="AW110" s="1003"/>
      <c r="AX110" s="1003"/>
      <c r="AY110" s="1003"/>
      <c r="AZ110" s="1044" t="s">
        <v>435</v>
      </c>
      <c r="BA110" s="993"/>
      <c r="BB110" s="993"/>
      <c r="BC110" s="993"/>
      <c r="BD110" s="993"/>
      <c r="BE110" s="993"/>
      <c r="BF110" s="993"/>
      <c r="BG110" s="993"/>
      <c r="BH110" s="993"/>
      <c r="BI110" s="993"/>
      <c r="BJ110" s="993"/>
      <c r="BK110" s="993"/>
      <c r="BL110" s="993"/>
      <c r="BM110" s="993"/>
      <c r="BN110" s="993"/>
      <c r="BO110" s="993"/>
      <c r="BP110" s="994"/>
      <c r="BQ110" s="1030">
        <v>1198275195</v>
      </c>
      <c r="BR110" s="1031"/>
      <c r="BS110" s="1031"/>
      <c r="BT110" s="1031"/>
      <c r="BU110" s="1031"/>
      <c r="BV110" s="1031">
        <v>1222264371</v>
      </c>
      <c r="BW110" s="1031"/>
      <c r="BX110" s="1031"/>
      <c r="BY110" s="1031"/>
      <c r="BZ110" s="1031"/>
      <c r="CA110" s="1031">
        <v>1224022755</v>
      </c>
      <c r="CB110" s="1031"/>
      <c r="CC110" s="1031"/>
      <c r="CD110" s="1031"/>
      <c r="CE110" s="1031"/>
      <c r="CF110" s="1045">
        <v>323.7</v>
      </c>
      <c r="CG110" s="1046"/>
      <c r="CH110" s="1046"/>
      <c r="CI110" s="1046"/>
      <c r="CJ110" s="1046"/>
      <c r="CK110" s="1047" t="s">
        <v>436</v>
      </c>
      <c r="CL110" s="1048"/>
      <c r="CM110" s="1027" t="s">
        <v>437</v>
      </c>
      <c r="CN110" s="1028"/>
      <c r="CO110" s="1028"/>
      <c r="CP110" s="1028"/>
      <c r="CQ110" s="1028"/>
      <c r="CR110" s="1028"/>
      <c r="CS110" s="1028"/>
      <c r="CT110" s="1028"/>
      <c r="CU110" s="1028"/>
      <c r="CV110" s="1028"/>
      <c r="CW110" s="1028"/>
      <c r="CX110" s="1028"/>
      <c r="CY110" s="1028"/>
      <c r="CZ110" s="1028"/>
      <c r="DA110" s="1028"/>
      <c r="DB110" s="1028"/>
      <c r="DC110" s="1028"/>
      <c r="DD110" s="1028"/>
      <c r="DE110" s="1028"/>
      <c r="DF110" s="1029"/>
      <c r="DG110" s="1030">
        <v>3263006</v>
      </c>
      <c r="DH110" s="1031"/>
      <c r="DI110" s="1031"/>
      <c r="DJ110" s="1031"/>
      <c r="DK110" s="1031"/>
      <c r="DL110" s="1031">
        <v>3049734</v>
      </c>
      <c r="DM110" s="1031"/>
      <c r="DN110" s="1031"/>
      <c r="DO110" s="1031"/>
      <c r="DP110" s="1031"/>
      <c r="DQ110" s="1031">
        <v>2833599</v>
      </c>
      <c r="DR110" s="1031"/>
      <c r="DS110" s="1031"/>
      <c r="DT110" s="1031"/>
      <c r="DU110" s="1031"/>
      <c r="DV110" s="1032">
        <v>0.7</v>
      </c>
      <c r="DW110" s="1032"/>
      <c r="DX110" s="1032"/>
      <c r="DY110" s="1032"/>
      <c r="DZ110" s="1033"/>
    </row>
    <row r="111" spans="1:131" s="246" customFormat="1" ht="26.25" customHeight="1" x14ac:dyDescent="0.2">
      <c r="A111" s="1034" t="s">
        <v>438</v>
      </c>
      <c r="B111" s="1035"/>
      <c r="C111" s="1035"/>
      <c r="D111" s="1035"/>
      <c r="E111" s="1035"/>
      <c r="F111" s="1035"/>
      <c r="G111" s="1035"/>
      <c r="H111" s="1035"/>
      <c r="I111" s="1035"/>
      <c r="J111" s="1035"/>
      <c r="K111" s="1035"/>
      <c r="L111" s="1035"/>
      <c r="M111" s="1035"/>
      <c r="N111" s="1035"/>
      <c r="O111" s="1035"/>
      <c r="P111" s="1035"/>
      <c r="Q111" s="1035"/>
      <c r="R111" s="1035"/>
      <c r="S111" s="1035"/>
      <c r="T111" s="1035"/>
      <c r="U111" s="1035"/>
      <c r="V111" s="1035"/>
      <c r="W111" s="1035"/>
      <c r="X111" s="1035"/>
      <c r="Y111" s="1035"/>
      <c r="Z111" s="1036"/>
      <c r="AA111" s="1037" t="s">
        <v>246</v>
      </c>
      <c r="AB111" s="1038"/>
      <c r="AC111" s="1038"/>
      <c r="AD111" s="1038"/>
      <c r="AE111" s="1039"/>
      <c r="AF111" s="1040" t="s">
        <v>246</v>
      </c>
      <c r="AG111" s="1038"/>
      <c r="AH111" s="1038"/>
      <c r="AI111" s="1038"/>
      <c r="AJ111" s="1039"/>
      <c r="AK111" s="1040" t="s">
        <v>246</v>
      </c>
      <c r="AL111" s="1038"/>
      <c r="AM111" s="1038"/>
      <c r="AN111" s="1038"/>
      <c r="AO111" s="1039"/>
      <c r="AP111" s="1041" t="s">
        <v>439</v>
      </c>
      <c r="AQ111" s="1042"/>
      <c r="AR111" s="1042"/>
      <c r="AS111" s="1042"/>
      <c r="AT111" s="1043"/>
      <c r="AU111" s="1004"/>
      <c r="AV111" s="1005"/>
      <c r="AW111" s="1005"/>
      <c r="AX111" s="1005"/>
      <c r="AY111" s="1005"/>
      <c r="AZ111" s="1053" t="s">
        <v>440</v>
      </c>
      <c r="BA111" s="1054"/>
      <c r="BB111" s="1054"/>
      <c r="BC111" s="1054"/>
      <c r="BD111" s="1054"/>
      <c r="BE111" s="1054"/>
      <c r="BF111" s="1054"/>
      <c r="BG111" s="1054"/>
      <c r="BH111" s="1054"/>
      <c r="BI111" s="1054"/>
      <c r="BJ111" s="1054"/>
      <c r="BK111" s="1054"/>
      <c r="BL111" s="1054"/>
      <c r="BM111" s="1054"/>
      <c r="BN111" s="1054"/>
      <c r="BO111" s="1054"/>
      <c r="BP111" s="1055"/>
      <c r="BQ111" s="1023">
        <v>18055004</v>
      </c>
      <c r="BR111" s="1024"/>
      <c r="BS111" s="1024"/>
      <c r="BT111" s="1024"/>
      <c r="BU111" s="1024"/>
      <c r="BV111" s="1024">
        <v>14140303</v>
      </c>
      <c r="BW111" s="1024"/>
      <c r="BX111" s="1024"/>
      <c r="BY111" s="1024"/>
      <c r="BZ111" s="1024"/>
      <c r="CA111" s="1024">
        <v>13745744</v>
      </c>
      <c r="CB111" s="1024"/>
      <c r="CC111" s="1024"/>
      <c r="CD111" s="1024"/>
      <c r="CE111" s="1024"/>
      <c r="CF111" s="1018">
        <v>3.6</v>
      </c>
      <c r="CG111" s="1019"/>
      <c r="CH111" s="1019"/>
      <c r="CI111" s="1019"/>
      <c r="CJ111" s="1019"/>
      <c r="CK111" s="1049"/>
      <c r="CL111" s="1050"/>
      <c r="CM111" s="1020" t="s">
        <v>441</v>
      </c>
      <c r="CN111" s="1021"/>
      <c r="CO111" s="1021"/>
      <c r="CP111" s="1021"/>
      <c r="CQ111" s="1021"/>
      <c r="CR111" s="1021"/>
      <c r="CS111" s="1021"/>
      <c r="CT111" s="1021"/>
      <c r="CU111" s="1021"/>
      <c r="CV111" s="1021"/>
      <c r="CW111" s="1021"/>
      <c r="CX111" s="1021"/>
      <c r="CY111" s="1021"/>
      <c r="CZ111" s="1021"/>
      <c r="DA111" s="1021"/>
      <c r="DB111" s="1021"/>
      <c r="DC111" s="1021"/>
      <c r="DD111" s="1021"/>
      <c r="DE111" s="1021"/>
      <c r="DF111" s="1022"/>
      <c r="DG111" s="1023" t="s">
        <v>246</v>
      </c>
      <c r="DH111" s="1024"/>
      <c r="DI111" s="1024"/>
      <c r="DJ111" s="1024"/>
      <c r="DK111" s="1024"/>
      <c r="DL111" s="1024" t="s">
        <v>246</v>
      </c>
      <c r="DM111" s="1024"/>
      <c r="DN111" s="1024"/>
      <c r="DO111" s="1024"/>
      <c r="DP111" s="1024"/>
      <c r="DQ111" s="1024" t="s">
        <v>442</v>
      </c>
      <c r="DR111" s="1024"/>
      <c r="DS111" s="1024"/>
      <c r="DT111" s="1024"/>
      <c r="DU111" s="1024"/>
      <c r="DV111" s="1025" t="s">
        <v>439</v>
      </c>
      <c r="DW111" s="1025"/>
      <c r="DX111" s="1025"/>
      <c r="DY111" s="1025"/>
      <c r="DZ111" s="1026"/>
    </row>
    <row r="112" spans="1:131" s="246" customFormat="1" ht="26.25" customHeight="1" x14ac:dyDescent="0.2">
      <c r="A112" s="1056" t="s">
        <v>443</v>
      </c>
      <c r="B112" s="1057"/>
      <c r="C112" s="1054" t="s">
        <v>444</v>
      </c>
      <c r="D112" s="1054"/>
      <c r="E112" s="1054"/>
      <c r="F112" s="1054"/>
      <c r="G112" s="1054"/>
      <c r="H112" s="1054"/>
      <c r="I112" s="1054"/>
      <c r="J112" s="1054"/>
      <c r="K112" s="1054"/>
      <c r="L112" s="1054"/>
      <c r="M112" s="1054"/>
      <c r="N112" s="1054"/>
      <c r="O112" s="1054"/>
      <c r="P112" s="1054"/>
      <c r="Q112" s="1054"/>
      <c r="R112" s="1054"/>
      <c r="S112" s="1054"/>
      <c r="T112" s="1054"/>
      <c r="U112" s="1054"/>
      <c r="V112" s="1054"/>
      <c r="W112" s="1054"/>
      <c r="X112" s="1054"/>
      <c r="Y112" s="1054"/>
      <c r="Z112" s="1055"/>
      <c r="AA112" s="1062">
        <v>39169273</v>
      </c>
      <c r="AB112" s="1063"/>
      <c r="AC112" s="1063"/>
      <c r="AD112" s="1063"/>
      <c r="AE112" s="1064"/>
      <c r="AF112" s="1065">
        <v>40483112</v>
      </c>
      <c r="AG112" s="1063"/>
      <c r="AH112" s="1063"/>
      <c r="AI112" s="1063"/>
      <c r="AJ112" s="1064"/>
      <c r="AK112" s="1065">
        <v>41707521</v>
      </c>
      <c r="AL112" s="1063"/>
      <c r="AM112" s="1063"/>
      <c r="AN112" s="1063"/>
      <c r="AO112" s="1064"/>
      <c r="AP112" s="1066">
        <v>11</v>
      </c>
      <c r="AQ112" s="1067"/>
      <c r="AR112" s="1067"/>
      <c r="AS112" s="1067"/>
      <c r="AT112" s="1068"/>
      <c r="AU112" s="1004"/>
      <c r="AV112" s="1005"/>
      <c r="AW112" s="1005"/>
      <c r="AX112" s="1005"/>
      <c r="AY112" s="1005"/>
      <c r="AZ112" s="1053" t="s">
        <v>445</v>
      </c>
      <c r="BA112" s="1054"/>
      <c r="BB112" s="1054"/>
      <c r="BC112" s="1054"/>
      <c r="BD112" s="1054"/>
      <c r="BE112" s="1054"/>
      <c r="BF112" s="1054"/>
      <c r="BG112" s="1054"/>
      <c r="BH112" s="1054"/>
      <c r="BI112" s="1054"/>
      <c r="BJ112" s="1054"/>
      <c r="BK112" s="1054"/>
      <c r="BL112" s="1054"/>
      <c r="BM112" s="1054"/>
      <c r="BN112" s="1054"/>
      <c r="BO112" s="1054"/>
      <c r="BP112" s="1055"/>
      <c r="BQ112" s="1023">
        <v>184757868</v>
      </c>
      <c r="BR112" s="1024"/>
      <c r="BS112" s="1024"/>
      <c r="BT112" s="1024"/>
      <c r="BU112" s="1024"/>
      <c r="BV112" s="1024">
        <v>182767876</v>
      </c>
      <c r="BW112" s="1024"/>
      <c r="BX112" s="1024"/>
      <c r="BY112" s="1024"/>
      <c r="BZ112" s="1024"/>
      <c r="CA112" s="1024">
        <v>173599332</v>
      </c>
      <c r="CB112" s="1024"/>
      <c r="CC112" s="1024"/>
      <c r="CD112" s="1024"/>
      <c r="CE112" s="1024"/>
      <c r="CF112" s="1018">
        <v>45.9</v>
      </c>
      <c r="CG112" s="1019"/>
      <c r="CH112" s="1019"/>
      <c r="CI112" s="1019"/>
      <c r="CJ112" s="1019"/>
      <c r="CK112" s="1049"/>
      <c r="CL112" s="1050"/>
      <c r="CM112" s="1020" t="s">
        <v>446</v>
      </c>
      <c r="CN112" s="1021"/>
      <c r="CO112" s="1021"/>
      <c r="CP112" s="1021"/>
      <c r="CQ112" s="1021"/>
      <c r="CR112" s="1021"/>
      <c r="CS112" s="1021"/>
      <c r="CT112" s="1021"/>
      <c r="CU112" s="1021"/>
      <c r="CV112" s="1021"/>
      <c r="CW112" s="1021"/>
      <c r="CX112" s="1021"/>
      <c r="CY112" s="1021"/>
      <c r="CZ112" s="1021"/>
      <c r="DA112" s="1021"/>
      <c r="DB112" s="1021"/>
      <c r="DC112" s="1021"/>
      <c r="DD112" s="1021"/>
      <c r="DE112" s="1021"/>
      <c r="DF112" s="1022"/>
      <c r="DG112" s="1023">
        <v>10446</v>
      </c>
      <c r="DH112" s="1024"/>
      <c r="DI112" s="1024"/>
      <c r="DJ112" s="1024"/>
      <c r="DK112" s="1024"/>
      <c r="DL112" s="1024" t="s">
        <v>439</v>
      </c>
      <c r="DM112" s="1024"/>
      <c r="DN112" s="1024"/>
      <c r="DO112" s="1024"/>
      <c r="DP112" s="1024"/>
      <c r="DQ112" s="1024" t="s">
        <v>246</v>
      </c>
      <c r="DR112" s="1024"/>
      <c r="DS112" s="1024"/>
      <c r="DT112" s="1024"/>
      <c r="DU112" s="1024"/>
      <c r="DV112" s="1025" t="s">
        <v>246</v>
      </c>
      <c r="DW112" s="1025"/>
      <c r="DX112" s="1025"/>
      <c r="DY112" s="1025"/>
      <c r="DZ112" s="1026"/>
    </row>
    <row r="113" spans="1:130" s="246" customFormat="1" ht="26.25" customHeight="1" x14ac:dyDescent="0.2">
      <c r="A113" s="1058"/>
      <c r="B113" s="1059"/>
      <c r="C113" s="1054" t="s">
        <v>447</v>
      </c>
      <c r="D113" s="1054"/>
      <c r="E113" s="1054"/>
      <c r="F113" s="1054"/>
      <c r="G113" s="1054"/>
      <c r="H113" s="1054"/>
      <c r="I113" s="1054"/>
      <c r="J113" s="1054"/>
      <c r="K113" s="1054"/>
      <c r="L113" s="1054"/>
      <c r="M113" s="1054"/>
      <c r="N113" s="1054"/>
      <c r="O113" s="1054"/>
      <c r="P113" s="1054"/>
      <c r="Q113" s="1054"/>
      <c r="R113" s="1054"/>
      <c r="S113" s="1054"/>
      <c r="T113" s="1054"/>
      <c r="U113" s="1054"/>
      <c r="V113" s="1054"/>
      <c r="W113" s="1054"/>
      <c r="X113" s="1054"/>
      <c r="Y113" s="1054"/>
      <c r="Z113" s="1055"/>
      <c r="AA113" s="1037">
        <v>20374960</v>
      </c>
      <c r="AB113" s="1038"/>
      <c r="AC113" s="1038"/>
      <c r="AD113" s="1038"/>
      <c r="AE113" s="1039"/>
      <c r="AF113" s="1040">
        <v>20751808</v>
      </c>
      <c r="AG113" s="1038"/>
      <c r="AH113" s="1038"/>
      <c r="AI113" s="1038"/>
      <c r="AJ113" s="1039"/>
      <c r="AK113" s="1040">
        <v>16105707</v>
      </c>
      <c r="AL113" s="1038"/>
      <c r="AM113" s="1038"/>
      <c r="AN113" s="1038"/>
      <c r="AO113" s="1039"/>
      <c r="AP113" s="1041">
        <v>4.3</v>
      </c>
      <c r="AQ113" s="1042"/>
      <c r="AR113" s="1042"/>
      <c r="AS113" s="1042"/>
      <c r="AT113" s="1043"/>
      <c r="AU113" s="1004"/>
      <c r="AV113" s="1005"/>
      <c r="AW113" s="1005"/>
      <c r="AX113" s="1005"/>
      <c r="AY113" s="1005"/>
      <c r="AZ113" s="1053" t="s">
        <v>448</v>
      </c>
      <c r="BA113" s="1054"/>
      <c r="BB113" s="1054"/>
      <c r="BC113" s="1054"/>
      <c r="BD113" s="1054"/>
      <c r="BE113" s="1054"/>
      <c r="BF113" s="1054"/>
      <c r="BG113" s="1054"/>
      <c r="BH113" s="1054"/>
      <c r="BI113" s="1054"/>
      <c r="BJ113" s="1054"/>
      <c r="BK113" s="1054"/>
      <c r="BL113" s="1054"/>
      <c r="BM113" s="1054"/>
      <c r="BN113" s="1054"/>
      <c r="BO113" s="1054"/>
      <c r="BP113" s="1055"/>
      <c r="BQ113" s="1023">
        <v>842803</v>
      </c>
      <c r="BR113" s="1024"/>
      <c r="BS113" s="1024"/>
      <c r="BT113" s="1024"/>
      <c r="BU113" s="1024"/>
      <c r="BV113" s="1024">
        <v>627658</v>
      </c>
      <c r="BW113" s="1024"/>
      <c r="BX113" s="1024"/>
      <c r="BY113" s="1024"/>
      <c r="BZ113" s="1024"/>
      <c r="CA113" s="1024">
        <v>455951</v>
      </c>
      <c r="CB113" s="1024"/>
      <c r="CC113" s="1024"/>
      <c r="CD113" s="1024"/>
      <c r="CE113" s="1024"/>
      <c r="CF113" s="1018">
        <v>0.1</v>
      </c>
      <c r="CG113" s="1019"/>
      <c r="CH113" s="1019"/>
      <c r="CI113" s="1019"/>
      <c r="CJ113" s="1019"/>
      <c r="CK113" s="1049"/>
      <c r="CL113" s="1050"/>
      <c r="CM113" s="1020" t="s">
        <v>449</v>
      </c>
      <c r="CN113" s="1021"/>
      <c r="CO113" s="1021"/>
      <c r="CP113" s="1021"/>
      <c r="CQ113" s="1021"/>
      <c r="CR113" s="1021"/>
      <c r="CS113" s="1021"/>
      <c r="CT113" s="1021"/>
      <c r="CU113" s="1021"/>
      <c r="CV113" s="1021"/>
      <c r="CW113" s="1021"/>
      <c r="CX113" s="1021"/>
      <c r="CY113" s="1021"/>
      <c r="CZ113" s="1021"/>
      <c r="DA113" s="1021"/>
      <c r="DB113" s="1021"/>
      <c r="DC113" s="1021"/>
      <c r="DD113" s="1021"/>
      <c r="DE113" s="1021"/>
      <c r="DF113" s="1022"/>
      <c r="DG113" s="1062" t="s">
        <v>246</v>
      </c>
      <c r="DH113" s="1063"/>
      <c r="DI113" s="1063"/>
      <c r="DJ113" s="1063"/>
      <c r="DK113" s="1064"/>
      <c r="DL113" s="1065" t="s">
        <v>246</v>
      </c>
      <c r="DM113" s="1063"/>
      <c r="DN113" s="1063"/>
      <c r="DO113" s="1063"/>
      <c r="DP113" s="1064"/>
      <c r="DQ113" s="1065" t="s">
        <v>439</v>
      </c>
      <c r="DR113" s="1063"/>
      <c r="DS113" s="1063"/>
      <c r="DT113" s="1063"/>
      <c r="DU113" s="1064"/>
      <c r="DV113" s="1066" t="s">
        <v>246</v>
      </c>
      <c r="DW113" s="1067"/>
      <c r="DX113" s="1067"/>
      <c r="DY113" s="1067"/>
      <c r="DZ113" s="1068"/>
    </row>
    <row r="114" spans="1:130" s="246" customFormat="1" ht="26.25" customHeight="1" x14ac:dyDescent="0.2">
      <c r="A114" s="1058"/>
      <c r="B114" s="1059"/>
      <c r="C114" s="1054" t="s">
        <v>450</v>
      </c>
      <c r="D114" s="1054"/>
      <c r="E114" s="1054"/>
      <c r="F114" s="1054"/>
      <c r="G114" s="1054"/>
      <c r="H114" s="1054"/>
      <c r="I114" s="1054"/>
      <c r="J114" s="1054"/>
      <c r="K114" s="1054"/>
      <c r="L114" s="1054"/>
      <c r="M114" s="1054"/>
      <c r="N114" s="1054"/>
      <c r="O114" s="1054"/>
      <c r="P114" s="1054"/>
      <c r="Q114" s="1054"/>
      <c r="R114" s="1054"/>
      <c r="S114" s="1054"/>
      <c r="T114" s="1054"/>
      <c r="U114" s="1054"/>
      <c r="V114" s="1054"/>
      <c r="W114" s="1054"/>
      <c r="X114" s="1054"/>
      <c r="Y114" s="1054"/>
      <c r="Z114" s="1055"/>
      <c r="AA114" s="1062">
        <v>301170</v>
      </c>
      <c r="AB114" s="1063"/>
      <c r="AC114" s="1063"/>
      <c r="AD114" s="1063"/>
      <c r="AE114" s="1064"/>
      <c r="AF114" s="1065">
        <v>234295</v>
      </c>
      <c r="AG114" s="1063"/>
      <c r="AH114" s="1063"/>
      <c r="AI114" s="1063"/>
      <c r="AJ114" s="1064"/>
      <c r="AK114" s="1065">
        <v>233845</v>
      </c>
      <c r="AL114" s="1063"/>
      <c r="AM114" s="1063"/>
      <c r="AN114" s="1063"/>
      <c r="AO114" s="1064"/>
      <c r="AP114" s="1066">
        <v>0.1</v>
      </c>
      <c r="AQ114" s="1067"/>
      <c r="AR114" s="1067"/>
      <c r="AS114" s="1067"/>
      <c r="AT114" s="1068"/>
      <c r="AU114" s="1004"/>
      <c r="AV114" s="1005"/>
      <c r="AW114" s="1005"/>
      <c r="AX114" s="1005"/>
      <c r="AY114" s="1005"/>
      <c r="AZ114" s="1053" t="s">
        <v>451</v>
      </c>
      <c r="BA114" s="1054"/>
      <c r="BB114" s="1054"/>
      <c r="BC114" s="1054"/>
      <c r="BD114" s="1054"/>
      <c r="BE114" s="1054"/>
      <c r="BF114" s="1054"/>
      <c r="BG114" s="1054"/>
      <c r="BH114" s="1054"/>
      <c r="BI114" s="1054"/>
      <c r="BJ114" s="1054"/>
      <c r="BK114" s="1054"/>
      <c r="BL114" s="1054"/>
      <c r="BM114" s="1054"/>
      <c r="BN114" s="1054"/>
      <c r="BO114" s="1054"/>
      <c r="BP114" s="1055"/>
      <c r="BQ114" s="1023">
        <v>95086257</v>
      </c>
      <c r="BR114" s="1024"/>
      <c r="BS114" s="1024"/>
      <c r="BT114" s="1024"/>
      <c r="BU114" s="1024"/>
      <c r="BV114" s="1024">
        <v>139917965</v>
      </c>
      <c r="BW114" s="1024"/>
      <c r="BX114" s="1024"/>
      <c r="BY114" s="1024"/>
      <c r="BZ114" s="1024"/>
      <c r="CA114" s="1024">
        <v>132468644</v>
      </c>
      <c r="CB114" s="1024"/>
      <c r="CC114" s="1024"/>
      <c r="CD114" s="1024"/>
      <c r="CE114" s="1024"/>
      <c r="CF114" s="1018">
        <v>35</v>
      </c>
      <c r="CG114" s="1019"/>
      <c r="CH114" s="1019"/>
      <c r="CI114" s="1019"/>
      <c r="CJ114" s="1019"/>
      <c r="CK114" s="1049"/>
      <c r="CL114" s="1050"/>
      <c r="CM114" s="1020" t="s">
        <v>452</v>
      </c>
      <c r="CN114" s="1021"/>
      <c r="CO114" s="1021"/>
      <c r="CP114" s="1021"/>
      <c r="CQ114" s="1021"/>
      <c r="CR114" s="1021"/>
      <c r="CS114" s="1021"/>
      <c r="CT114" s="1021"/>
      <c r="CU114" s="1021"/>
      <c r="CV114" s="1021"/>
      <c r="CW114" s="1021"/>
      <c r="CX114" s="1021"/>
      <c r="CY114" s="1021"/>
      <c r="CZ114" s="1021"/>
      <c r="DA114" s="1021"/>
      <c r="DB114" s="1021"/>
      <c r="DC114" s="1021"/>
      <c r="DD114" s="1021"/>
      <c r="DE114" s="1021"/>
      <c r="DF114" s="1022"/>
      <c r="DG114" s="1062" t="s">
        <v>246</v>
      </c>
      <c r="DH114" s="1063"/>
      <c r="DI114" s="1063"/>
      <c r="DJ114" s="1063"/>
      <c r="DK114" s="1064"/>
      <c r="DL114" s="1065" t="s">
        <v>246</v>
      </c>
      <c r="DM114" s="1063"/>
      <c r="DN114" s="1063"/>
      <c r="DO114" s="1063"/>
      <c r="DP114" s="1064"/>
      <c r="DQ114" s="1065" t="s">
        <v>246</v>
      </c>
      <c r="DR114" s="1063"/>
      <c r="DS114" s="1063"/>
      <c r="DT114" s="1063"/>
      <c r="DU114" s="1064"/>
      <c r="DV114" s="1066" t="s">
        <v>246</v>
      </c>
      <c r="DW114" s="1067"/>
      <c r="DX114" s="1067"/>
      <c r="DY114" s="1067"/>
      <c r="DZ114" s="1068"/>
    </row>
    <row r="115" spans="1:130" s="246" customFormat="1" ht="26.25" customHeight="1" x14ac:dyDescent="0.2">
      <c r="A115" s="1058"/>
      <c r="B115" s="1059"/>
      <c r="C115" s="1054" t="s">
        <v>453</v>
      </c>
      <c r="D115" s="1054"/>
      <c r="E115" s="1054"/>
      <c r="F115" s="1054"/>
      <c r="G115" s="1054"/>
      <c r="H115" s="1054"/>
      <c r="I115" s="1054"/>
      <c r="J115" s="1054"/>
      <c r="K115" s="1054"/>
      <c r="L115" s="1054"/>
      <c r="M115" s="1054"/>
      <c r="N115" s="1054"/>
      <c r="O115" s="1054"/>
      <c r="P115" s="1054"/>
      <c r="Q115" s="1054"/>
      <c r="R115" s="1054"/>
      <c r="S115" s="1054"/>
      <c r="T115" s="1054"/>
      <c r="U115" s="1054"/>
      <c r="V115" s="1054"/>
      <c r="W115" s="1054"/>
      <c r="X115" s="1054"/>
      <c r="Y115" s="1054"/>
      <c r="Z115" s="1055"/>
      <c r="AA115" s="1037">
        <v>1263022</v>
      </c>
      <c r="AB115" s="1038"/>
      <c r="AC115" s="1038"/>
      <c r="AD115" s="1038"/>
      <c r="AE115" s="1039"/>
      <c r="AF115" s="1040">
        <v>1032970</v>
      </c>
      <c r="AG115" s="1038"/>
      <c r="AH115" s="1038"/>
      <c r="AI115" s="1038"/>
      <c r="AJ115" s="1039"/>
      <c r="AK115" s="1040">
        <v>599403</v>
      </c>
      <c r="AL115" s="1038"/>
      <c r="AM115" s="1038"/>
      <c r="AN115" s="1038"/>
      <c r="AO115" s="1039"/>
      <c r="AP115" s="1041">
        <v>0.2</v>
      </c>
      <c r="AQ115" s="1042"/>
      <c r="AR115" s="1042"/>
      <c r="AS115" s="1042"/>
      <c r="AT115" s="1043"/>
      <c r="AU115" s="1004"/>
      <c r="AV115" s="1005"/>
      <c r="AW115" s="1005"/>
      <c r="AX115" s="1005"/>
      <c r="AY115" s="1005"/>
      <c r="AZ115" s="1053" t="s">
        <v>454</v>
      </c>
      <c r="BA115" s="1054"/>
      <c r="BB115" s="1054"/>
      <c r="BC115" s="1054"/>
      <c r="BD115" s="1054"/>
      <c r="BE115" s="1054"/>
      <c r="BF115" s="1054"/>
      <c r="BG115" s="1054"/>
      <c r="BH115" s="1054"/>
      <c r="BI115" s="1054"/>
      <c r="BJ115" s="1054"/>
      <c r="BK115" s="1054"/>
      <c r="BL115" s="1054"/>
      <c r="BM115" s="1054"/>
      <c r="BN115" s="1054"/>
      <c r="BO115" s="1054"/>
      <c r="BP115" s="1055"/>
      <c r="BQ115" s="1023">
        <v>1581867</v>
      </c>
      <c r="BR115" s="1024"/>
      <c r="BS115" s="1024"/>
      <c r="BT115" s="1024"/>
      <c r="BU115" s="1024"/>
      <c r="BV115" s="1024">
        <v>1016225</v>
      </c>
      <c r="BW115" s="1024"/>
      <c r="BX115" s="1024"/>
      <c r="BY115" s="1024"/>
      <c r="BZ115" s="1024"/>
      <c r="CA115" s="1024">
        <v>7032161</v>
      </c>
      <c r="CB115" s="1024"/>
      <c r="CC115" s="1024"/>
      <c r="CD115" s="1024"/>
      <c r="CE115" s="1024"/>
      <c r="CF115" s="1018">
        <v>1.9</v>
      </c>
      <c r="CG115" s="1019"/>
      <c r="CH115" s="1019"/>
      <c r="CI115" s="1019"/>
      <c r="CJ115" s="1019"/>
      <c r="CK115" s="1049"/>
      <c r="CL115" s="1050"/>
      <c r="CM115" s="1053" t="s">
        <v>455</v>
      </c>
      <c r="CN115" s="1074"/>
      <c r="CO115" s="1074"/>
      <c r="CP115" s="1074"/>
      <c r="CQ115" s="1074"/>
      <c r="CR115" s="1074"/>
      <c r="CS115" s="1074"/>
      <c r="CT115" s="1074"/>
      <c r="CU115" s="1074"/>
      <c r="CV115" s="1074"/>
      <c r="CW115" s="1074"/>
      <c r="CX115" s="1074"/>
      <c r="CY115" s="1074"/>
      <c r="CZ115" s="1074"/>
      <c r="DA115" s="1074"/>
      <c r="DB115" s="1074"/>
      <c r="DC115" s="1074"/>
      <c r="DD115" s="1074"/>
      <c r="DE115" s="1074"/>
      <c r="DF115" s="1055"/>
      <c r="DG115" s="1062" t="s">
        <v>246</v>
      </c>
      <c r="DH115" s="1063"/>
      <c r="DI115" s="1063"/>
      <c r="DJ115" s="1063"/>
      <c r="DK115" s="1064"/>
      <c r="DL115" s="1065" t="s">
        <v>246</v>
      </c>
      <c r="DM115" s="1063"/>
      <c r="DN115" s="1063"/>
      <c r="DO115" s="1063"/>
      <c r="DP115" s="1064"/>
      <c r="DQ115" s="1065" t="s">
        <v>246</v>
      </c>
      <c r="DR115" s="1063"/>
      <c r="DS115" s="1063"/>
      <c r="DT115" s="1063"/>
      <c r="DU115" s="1064"/>
      <c r="DV115" s="1066" t="s">
        <v>246</v>
      </c>
      <c r="DW115" s="1067"/>
      <c r="DX115" s="1067"/>
      <c r="DY115" s="1067"/>
      <c r="DZ115" s="1068"/>
    </row>
    <row r="116" spans="1:130" s="246" customFormat="1" ht="26.25" customHeight="1" x14ac:dyDescent="0.2">
      <c r="A116" s="1060"/>
      <c r="B116" s="1061"/>
      <c r="C116" s="1069" t="s">
        <v>456</v>
      </c>
      <c r="D116" s="1069"/>
      <c r="E116" s="1069"/>
      <c r="F116" s="1069"/>
      <c r="G116" s="1069"/>
      <c r="H116" s="1069"/>
      <c r="I116" s="1069"/>
      <c r="J116" s="1069"/>
      <c r="K116" s="1069"/>
      <c r="L116" s="1069"/>
      <c r="M116" s="1069"/>
      <c r="N116" s="1069"/>
      <c r="O116" s="1069"/>
      <c r="P116" s="1069"/>
      <c r="Q116" s="1069"/>
      <c r="R116" s="1069"/>
      <c r="S116" s="1069"/>
      <c r="T116" s="1069"/>
      <c r="U116" s="1069"/>
      <c r="V116" s="1069"/>
      <c r="W116" s="1069"/>
      <c r="X116" s="1069"/>
      <c r="Y116" s="1069"/>
      <c r="Z116" s="1070"/>
      <c r="AA116" s="1062" t="s">
        <v>246</v>
      </c>
      <c r="AB116" s="1063"/>
      <c r="AC116" s="1063"/>
      <c r="AD116" s="1063"/>
      <c r="AE116" s="1064"/>
      <c r="AF116" s="1065" t="s">
        <v>442</v>
      </c>
      <c r="AG116" s="1063"/>
      <c r="AH116" s="1063"/>
      <c r="AI116" s="1063"/>
      <c r="AJ116" s="1064"/>
      <c r="AK116" s="1065" t="s">
        <v>246</v>
      </c>
      <c r="AL116" s="1063"/>
      <c r="AM116" s="1063"/>
      <c r="AN116" s="1063"/>
      <c r="AO116" s="1064"/>
      <c r="AP116" s="1066" t="s">
        <v>442</v>
      </c>
      <c r="AQ116" s="1067"/>
      <c r="AR116" s="1067"/>
      <c r="AS116" s="1067"/>
      <c r="AT116" s="1068"/>
      <c r="AU116" s="1004"/>
      <c r="AV116" s="1005"/>
      <c r="AW116" s="1005"/>
      <c r="AX116" s="1005"/>
      <c r="AY116" s="1005"/>
      <c r="AZ116" s="1071" t="s">
        <v>457</v>
      </c>
      <c r="BA116" s="1072"/>
      <c r="BB116" s="1072"/>
      <c r="BC116" s="1072"/>
      <c r="BD116" s="1072"/>
      <c r="BE116" s="1072"/>
      <c r="BF116" s="1072"/>
      <c r="BG116" s="1072"/>
      <c r="BH116" s="1072"/>
      <c r="BI116" s="1072"/>
      <c r="BJ116" s="1072"/>
      <c r="BK116" s="1072"/>
      <c r="BL116" s="1072"/>
      <c r="BM116" s="1072"/>
      <c r="BN116" s="1072"/>
      <c r="BO116" s="1072"/>
      <c r="BP116" s="1073"/>
      <c r="BQ116" s="1023" t="s">
        <v>246</v>
      </c>
      <c r="BR116" s="1024"/>
      <c r="BS116" s="1024"/>
      <c r="BT116" s="1024"/>
      <c r="BU116" s="1024"/>
      <c r="BV116" s="1024" t="s">
        <v>246</v>
      </c>
      <c r="BW116" s="1024"/>
      <c r="BX116" s="1024"/>
      <c r="BY116" s="1024"/>
      <c r="BZ116" s="1024"/>
      <c r="CA116" s="1024" t="s">
        <v>246</v>
      </c>
      <c r="CB116" s="1024"/>
      <c r="CC116" s="1024"/>
      <c r="CD116" s="1024"/>
      <c r="CE116" s="1024"/>
      <c r="CF116" s="1018" t="s">
        <v>246</v>
      </c>
      <c r="CG116" s="1019"/>
      <c r="CH116" s="1019"/>
      <c r="CI116" s="1019"/>
      <c r="CJ116" s="1019"/>
      <c r="CK116" s="1049"/>
      <c r="CL116" s="1050"/>
      <c r="CM116" s="1020" t="s">
        <v>458</v>
      </c>
      <c r="CN116" s="1021"/>
      <c r="CO116" s="1021"/>
      <c r="CP116" s="1021"/>
      <c r="CQ116" s="1021"/>
      <c r="CR116" s="1021"/>
      <c r="CS116" s="1021"/>
      <c r="CT116" s="1021"/>
      <c r="CU116" s="1021"/>
      <c r="CV116" s="1021"/>
      <c r="CW116" s="1021"/>
      <c r="CX116" s="1021"/>
      <c r="CY116" s="1021"/>
      <c r="CZ116" s="1021"/>
      <c r="DA116" s="1021"/>
      <c r="DB116" s="1021"/>
      <c r="DC116" s="1021"/>
      <c r="DD116" s="1021"/>
      <c r="DE116" s="1021"/>
      <c r="DF116" s="1022"/>
      <c r="DG116" s="1062" t="s">
        <v>246</v>
      </c>
      <c r="DH116" s="1063"/>
      <c r="DI116" s="1063"/>
      <c r="DJ116" s="1063"/>
      <c r="DK116" s="1064"/>
      <c r="DL116" s="1065" t="s">
        <v>246</v>
      </c>
      <c r="DM116" s="1063"/>
      <c r="DN116" s="1063"/>
      <c r="DO116" s="1063"/>
      <c r="DP116" s="1064"/>
      <c r="DQ116" s="1065" t="s">
        <v>246</v>
      </c>
      <c r="DR116" s="1063"/>
      <c r="DS116" s="1063"/>
      <c r="DT116" s="1063"/>
      <c r="DU116" s="1064"/>
      <c r="DV116" s="1066" t="s">
        <v>246</v>
      </c>
      <c r="DW116" s="1067"/>
      <c r="DX116" s="1067"/>
      <c r="DY116" s="1067"/>
      <c r="DZ116" s="1068"/>
    </row>
    <row r="117" spans="1:130" s="246" customFormat="1" ht="26.25" customHeight="1" x14ac:dyDescent="0.2">
      <c r="A117" s="1008" t="s">
        <v>190</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1079" t="s">
        <v>459</v>
      </c>
      <c r="Z117" s="990"/>
      <c r="AA117" s="1080">
        <v>117027235</v>
      </c>
      <c r="AB117" s="1081"/>
      <c r="AC117" s="1081"/>
      <c r="AD117" s="1081"/>
      <c r="AE117" s="1082"/>
      <c r="AF117" s="1083">
        <v>111971125</v>
      </c>
      <c r="AG117" s="1081"/>
      <c r="AH117" s="1081"/>
      <c r="AI117" s="1081"/>
      <c r="AJ117" s="1082"/>
      <c r="AK117" s="1083">
        <v>106913627</v>
      </c>
      <c r="AL117" s="1081"/>
      <c r="AM117" s="1081"/>
      <c r="AN117" s="1081"/>
      <c r="AO117" s="1082"/>
      <c r="AP117" s="1084"/>
      <c r="AQ117" s="1085"/>
      <c r="AR117" s="1085"/>
      <c r="AS117" s="1085"/>
      <c r="AT117" s="1086"/>
      <c r="AU117" s="1004"/>
      <c r="AV117" s="1005"/>
      <c r="AW117" s="1005"/>
      <c r="AX117" s="1005"/>
      <c r="AY117" s="1005"/>
      <c r="AZ117" s="1071" t="s">
        <v>460</v>
      </c>
      <c r="BA117" s="1072"/>
      <c r="BB117" s="1072"/>
      <c r="BC117" s="1072"/>
      <c r="BD117" s="1072"/>
      <c r="BE117" s="1072"/>
      <c r="BF117" s="1072"/>
      <c r="BG117" s="1072"/>
      <c r="BH117" s="1072"/>
      <c r="BI117" s="1072"/>
      <c r="BJ117" s="1072"/>
      <c r="BK117" s="1072"/>
      <c r="BL117" s="1072"/>
      <c r="BM117" s="1072"/>
      <c r="BN117" s="1072"/>
      <c r="BO117" s="1072"/>
      <c r="BP117" s="1073"/>
      <c r="BQ117" s="1023" t="s">
        <v>246</v>
      </c>
      <c r="BR117" s="1024"/>
      <c r="BS117" s="1024"/>
      <c r="BT117" s="1024"/>
      <c r="BU117" s="1024"/>
      <c r="BV117" s="1024" t="s">
        <v>442</v>
      </c>
      <c r="BW117" s="1024"/>
      <c r="BX117" s="1024"/>
      <c r="BY117" s="1024"/>
      <c r="BZ117" s="1024"/>
      <c r="CA117" s="1024" t="s">
        <v>246</v>
      </c>
      <c r="CB117" s="1024"/>
      <c r="CC117" s="1024"/>
      <c r="CD117" s="1024"/>
      <c r="CE117" s="1024"/>
      <c r="CF117" s="1018" t="s">
        <v>246</v>
      </c>
      <c r="CG117" s="1019"/>
      <c r="CH117" s="1019"/>
      <c r="CI117" s="1019"/>
      <c r="CJ117" s="1019"/>
      <c r="CK117" s="1049"/>
      <c r="CL117" s="1050"/>
      <c r="CM117" s="1020" t="s">
        <v>461</v>
      </c>
      <c r="CN117" s="1021"/>
      <c r="CO117" s="1021"/>
      <c r="CP117" s="1021"/>
      <c r="CQ117" s="1021"/>
      <c r="CR117" s="1021"/>
      <c r="CS117" s="1021"/>
      <c r="CT117" s="1021"/>
      <c r="CU117" s="1021"/>
      <c r="CV117" s="1021"/>
      <c r="CW117" s="1021"/>
      <c r="CX117" s="1021"/>
      <c r="CY117" s="1021"/>
      <c r="CZ117" s="1021"/>
      <c r="DA117" s="1021"/>
      <c r="DB117" s="1021"/>
      <c r="DC117" s="1021"/>
      <c r="DD117" s="1021"/>
      <c r="DE117" s="1021"/>
      <c r="DF117" s="1022"/>
      <c r="DG117" s="1062" t="s">
        <v>246</v>
      </c>
      <c r="DH117" s="1063"/>
      <c r="DI117" s="1063"/>
      <c r="DJ117" s="1063"/>
      <c r="DK117" s="1064"/>
      <c r="DL117" s="1065" t="s">
        <v>246</v>
      </c>
      <c r="DM117" s="1063"/>
      <c r="DN117" s="1063"/>
      <c r="DO117" s="1063"/>
      <c r="DP117" s="1064"/>
      <c r="DQ117" s="1065" t="s">
        <v>246</v>
      </c>
      <c r="DR117" s="1063"/>
      <c r="DS117" s="1063"/>
      <c r="DT117" s="1063"/>
      <c r="DU117" s="1064"/>
      <c r="DV117" s="1066" t="s">
        <v>246</v>
      </c>
      <c r="DW117" s="1067"/>
      <c r="DX117" s="1067"/>
      <c r="DY117" s="1067"/>
      <c r="DZ117" s="1068"/>
    </row>
    <row r="118" spans="1:130" s="246" customFormat="1" ht="26.25" customHeight="1" x14ac:dyDescent="0.2">
      <c r="A118" s="1008" t="s">
        <v>433</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88" t="s">
        <v>431</v>
      </c>
      <c r="AB118" s="989"/>
      <c r="AC118" s="989"/>
      <c r="AD118" s="989"/>
      <c r="AE118" s="990"/>
      <c r="AF118" s="988" t="s">
        <v>309</v>
      </c>
      <c r="AG118" s="989"/>
      <c r="AH118" s="989"/>
      <c r="AI118" s="989"/>
      <c r="AJ118" s="990"/>
      <c r="AK118" s="988" t="s">
        <v>308</v>
      </c>
      <c r="AL118" s="989"/>
      <c r="AM118" s="989"/>
      <c r="AN118" s="989"/>
      <c r="AO118" s="990"/>
      <c r="AP118" s="1075" t="s">
        <v>432</v>
      </c>
      <c r="AQ118" s="1076"/>
      <c r="AR118" s="1076"/>
      <c r="AS118" s="1076"/>
      <c r="AT118" s="1077"/>
      <c r="AU118" s="1004"/>
      <c r="AV118" s="1005"/>
      <c r="AW118" s="1005"/>
      <c r="AX118" s="1005"/>
      <c r="AY118" s="1005"/>
      <c r="AZ118" s="1078" t="s">
        <v>462</v>
      </c>
      <c r="BA118" s="1069"/>
      <c r="BB118" s="1069"/>
      <c r="BC118" s="1069"/>
      <c r="BD118" s="1069"/>
      <c r="BE118" s="1069"/>
      <c r="BF118" s="1069"/>
      <c r="BG118" s="1069"/>
      <c r="BH118" s="1069"/>
      <c r="BI118" s="1069"/>
      <c r="BJ118" s="1069"/>
      <c r="BK118" s="1069"/>
      <c r="BL118" s="1069"/>
      <c r="BM118" s="1069"/>
      <c r="BN118" s="1069"/>
      <c r="BO118" s="1069"/>
      <c r="BP118" s="1070"/>
      <c r="BQ118" s="1101" t="s">
        <v>246</v>
      </c>
      <c r="BR118" s="1102"/>
      <c r="BS118" s="1102"/>
      <c r="BT118" s="1102"/>
      <c r="BU118" s="1102"/>
      <c r="BV118" s="1102" t="s">
        <v>246</v>
      </c>
      <c r="BW118" s="1102"/>
      <c r="BX118" s="1102"/>
      <c r="BY118" s="1102"/>
      <c r="BZ118" s="1102"/>
      <c r="CA118" s="1102" t="s">
        <v>246</v>
      </c>
      <c r="CB118" s="1102"/>
      <c r="CC118" s="1102"/>
      <c r="CD118" s="1102"/>
      <c r="CE118" s="1102"/>
      <c r="CF118" s="1018" t="s">
        <v>246</v>
      </c>
      <c r="CG118" s="1019"/>
      <c r="CH118" s="1019"/>
      <c r="CI118" s="1019"/>
      <c r="CJ118" s="1019"/>
      <c r="CK118" s="1049"/>
      <c r="CL118" s="1050"/>
      <c r="CM118" s="1020" t="s">
        <v>463</v>
      </c>
      <c r="CN118" s="1021"/>
      <c r="CO118" s="1021"/>
      <c r="CP118" s="1021"/>
      <c r="CQ118" s="1021"/>
      <c r="CR118" s="1021"/>
      <c r="CS118" s="1021"/>
      <c r="CT118" s="1021"/>
      <c r="CU118" s="1021"/>
      <c r="CV118" s="1021"/>
      <c r="CW118" s="1021"/>
      <c r="CX118" s="1021"/>
      <c r="CY118" s="1021"/>
      <c r="CZ118" s="1021"/>
      <c r="DA118" s="1021"/>
      <c r="DB118" s="1021"/>
      <c r="DC118" s="1021"/>
      <c r="DD118" s="1021"/>
      <c r="DE118" s="1021"/>
      <c r="DF118" s="1022"/>
      <c r="DG118" s="1062" t="s">
        <v>246</v>
      </c>
      <c r="DH118" s="1063"/>
      <c r="DI118" s="1063"/>
      <c r="DJ118" s="1063"/>
      <c r="DK118" s="1064"/>
      <c r="DL118" s="1065" t="s">
        <v>442</v>
      </c>
      <c r="DM118" s="1063"/>
      <c r="DN118" s="1063"/>
      <c r="DO118" s="1063"/>
      <c r="DP118" s="1064"/>
      <c r="DQ118" s="1065" t="s">
        <v>246</v>
      </c>
      <c r="DR118" s="1063"/>
      <c r="DS118" s="1063"/>
      <c r="DT118" s="1063"/>
      <c r="DU118" s="1064"/>
      <c r="DV118" s="1066" t="s">
        <v>246</v>
      </c>
      <c r="DW118" s="1067"/>
      <c r="DX118" s="1067"/>
      <c r="DY118" s="1067"/>
      <c r="DZ118" s="1068"/>
    </row>
    <row r="119" spans="1:130" s="246" customFormat="1" ht="26.25" customHeight="1" x14ac:dyDescent="0.2">
      <c r="A119" s="1162" t="s">
        <v>436</v>
      </c>
      <c r="B119" s="1048"/>
      <c r="C119" s="1027" t="s">
        <v>437</v>
      </c>
      <c r="D119" s="1028"/>
      <c r="E119" s="1028"/>
      <c r="F119" s="1028"/>
      <c r="G119" s="1028"/>
      <c r="H119" s="1028"/>
      <c r="I119" s="1028"/>
      <c r="J119" s="1028"/>
      <c r="K119" s="1028"/>
      <c r="L119" s="1028"/>
      <c r="M119" s="1028"/>
      <c r="N119" s="1028"/>
      <c r="O119" s="1028"/>
      <c r="P119" s="1028"/>
      <c r="Q119" s="1028"/>
      <c r="R119" s="1028"/>
      <c r="S119" s="1028"/>
      <c r="T119" s="1028"/>
      <c r="U119" s="1028"/>
      <c r="V119" s="1028"/>
      <c r="W119" s="1028"/>
      <c r="X119" s="1028"/>
      <c r="Y119" s="1028"/>
      <c r="Z119" s="1029"/>
      <c r="AA119" s="995">
        <v>184554</v>
      </c>
      <c r="AB119" s="996"/>
      <c r="AC119" s="996"/>
      <c r="AD119" s="996"/>
      <c r="AE119" s="997"/>
      <c r="AF119" s="998">
        <v>184640</v>
      </c>
      <c r="AG119" s="996"/>
      <c r="AH119" s="996"/>
      <c r="AI119" s="996"/>
      <c r="AJ119" s="997"/>
      <c r="AK119" s="998">
        <v>184723</v>
      </c>
      <c r="AL119" s="996"/>
      <c r="AM119" s="996"/>
      <c r="AN119" s="996"/>
      <c r="AO119" s="997"/>
      <c r="AP119" s="999">
        <v>0</v>
      </c>
      <c r="AQ119" s="1000"/>
      <c r="AR119" s="1000"/>
      <c r="AS119" s="1000"/>
      <c r="AT119" s="1001"/>
      <c r="AU119" s="1006"/>
      <c r="AV119" s="1007"/>
      <c r="AW119" s="1007"/>
      <c r="AX119" s="1007"/>
      <c r="AY119" s="1007"/>
      <c r="AZ119" s="277" t="s">
        <v>190</v>
      </c>
      <c r="BA119" s="277"/>
      <c r="BB119" s="277"/>
      <c r="BC119" s="277"/>
      <c r="BD119" s="277"/>
      <c r="BE119" s="277"/>
      <c r="BF119" s="277"/>
      <c r="BG119" s="277"/>
      <c r="BH119" s="277"/>
      <c r="BI119" s="277"/>
      <c r="BJ119" s="277"/>
      <c r="BK119" s="277"/>
      <c r="BL119" s="277"/>
      <c r="BM119" s="277"/>
      <c r="BN119" s="277"/>
      <c r="BO119" s="1079" t="s">
        <v>464</v>
      </c>
      <c r="BP119" s="1110"/>
      <c r="BQ119" s="1101">
        <v>1498598994</v>
      </c>
      <c r="BR119" s="1102"/>
      <c r="BS119" s="1102"/>
      <c r="BT119" s="1102"/>
      <c r="BU119" s="1102"/>
      <c r="BV119" s="1102">
        <v>1560734398</v>
      </c>
      <c r="BW119" s="1102"/>
      <c r="BX119" s="1102"/>
      <c r="BY119" s="1102"/>
      <c r="BZ119" s="1102"/>
      <c r="CA119" s="1102">
        <v>1551324587</v>
      </c>
      <c r="CB119" s="1102"/>
      <c r="CC119" s="1102"/>
      <c r="CD119" s="1102"/>
      <c r="CE119" s="1102"/>
      <c r="CF119" s="1103"/>
      <c r="CG119" s="1104"/>
      <c r="CH119" s="1104"/>
      <c r="CI119" s="1104"/>
      <c r="CJ119" s="1105"/>
      <c r="CK119" s="1051"/>
      <c r="CL119" s="1052"/>
      <c r="CM119" s="1106" t="s">
        <v>465</v>
      </c>
      <c r="CN119" s="1107"/>
      <c r="CO119" s="1107"/>
      <c r="CP119" s="1107"/>
      <c r="CQ119" s="1107"/>
      <c r="CR119" s="1107"/>
      <c r="CS119" s="1107"/>
      <c r="CT119" s="1107"/>
      <c r="CU119" s="1107"/>
      <c r="CV119" s="1107"/>
      <c r="CW119" s="1107"/>
      <c r="CX119" s="1107"/>
      <c r="CY119" s="1107"/>
      <c r="CZ119" s="1107"/>
      <c r="DA119" s="1107"/>
      <c r="DB119" s="1107"/>
      <c r="DC119" s="1107"/>
      <c r="DD119" s="1107"/>
      <c r="DE119" s="1107"/>
      <c r="DF119" s="1108"/>
      <c r="DG119" s="1109">
        <v>14781552</v>
      </c>
      <c r="DH119" s="1088"/>
      <c r="DI119" s="1088"/>
      <c r="DJ119" s="1088"/>
      <c r="DK119" s="1089"/>
      <c r="DL119" s="1087">
        <v>11090569</v>
      </c>
      <c r="DM119" s="1088"/>
      <c r="DN119" s="1088"/>
      <c r="DO119" s="1088"/>
      <c r="DP119" s="1089"/>
      <c r="DQ119" s="1087">
        <v>10912145</v>
      </c>
      <c r="DR119" s="1088"/>
      <c r="DS119" s="1088"/>
      <c r="DT119" s="1088"/>
      <c r="DU119" s="1089"/>
      <c r="DV119" s="1090">
        <v>2.9</v>
      </c>
      <c r="DW119" s="1091"/>
      <c r="DX119" s="1091"/>
      <c r="DY119" s="1091"/>
      <c r="DZ119" s="1092"/>
    </row>
    <row r="120" spans="1:130" s="246" customFormat="1" ht="26.25" customHeight="1" x14ac:dyDescent="0.2">
      <c r="A120" s="1163"/>
      <c r="B120" s="1050"/>
      <c r="C120" s="1020" t="s">
        <v>441</v>
      </c>
      <c r="D120" s="1021"/>
      <c r="E120" s="1021"/>
      <c r="F120" s="1021"/>
      <c r="G120" s="1021"/>
      <c r="H120" s="1021"/>
      <c r="I120" s="1021"/>
      <c r="J120" s="1021"/>
      <c r="K120" s="1021"/>
      <c r="L120" s="1021"/>
      <c r="M120" s="1021"/>
      <c r="N120" s="1021"/>
      <c r="O120" s="1021"/>
      <c r="P120" s="1021"/>
      <c r="Q120" s="1021"/>
      <c r="R120" s="1021"/>
      <c r="S120" s="1021"/>
      <c r="T120" s="1021"/>
      <c r="U120" s="1021"/>
      <c r="V120" s="1021"/>
      <c r="W120" s="1021"/>
      <c r="X120" s="1021"/>
      <c r="Y120" s="1021"/>
      <c r="Z120" s="1022"/>
      <c r="AA120" s="1062" t="s">
        <v>246</v>
      </c>
      <c r="AB120" s="1063"/>
      <c r="AC120" s="1063"/>
      <c r="AD120" s="1063"/>
      <c r="AE120" s="1064"/>
      <c r="AF120" s="1065" t="s">
        <v>246</v>
      </c>
      <c r="AG120" s="1063"/>
      <c r="AH120" s="1063"/>
      <c r="AI120" s="1063"/>
      <c r="AJ120" s="1064"/>
      <c r="AK120" s="1065" t="s">
        <v>246</v>
      </c>
      <c r="AL120" s="1063"/>
      <c r="AM120" s="1063"/>
      <c r="AN120" s="1063"/>
      <c r="AO120" s="1064"/>
      <c r="AP120" s="1066" t="s">
        <v>246</v>
      </c>
      <c r="AQ120" s="1067"/>
      <c r="AR120" s="1067"/>
      <c r="AS120" s="1067"/>
      <c r="AT120" s="1068"/>
      <c r="AU120" s="1093" t="s">
        <v>466</v>
      </c>
      <c r="AV120" s="1094"/>
      <c r="AW120" s="1094"/>
      <c r="AX120" s="1094"/>
      <c r="AY120" s="1095"/>
      <c r="AZ120" s="1044" t="s">
        <v>467</v>
      </c>
      <c r="BA120" s="993"/>
      <c r="BB120" s="993"/>
      <c r="BC120" s="993"/>
      <c r="BD120" s="993"/>
      <c r="BE120" s="993"/>
      <c r="BF120" s="993"/>
      <c r="BG120" s="993"/>
      <c r="BH120" s="993"/>
      <c r="BI120" s="993"/>
      <c r="BJ120" s="993"/>
      <c r="BK120" s="993"/>
      <c r="BL120" s="993"/>
      <c r="BM120" s="993"/>
      <c r="BN120" s="993"/>
      <c r="BO120" s="993"/>
      <c r="BP120" s="994"/>
      <c r="BQ120" s="1030">
        <v>267837678</v>
      </c>
      <c r="BR120" s="1031"/>
      <c r="BS120" s="1031"/>
      <c r="BT120" s="1031"/>
      <c r="BU120" s="1031"/>
      <c r="BV120" s="1031">
        <v>281632141</v>
      </c>
      <c r="BW120" s="1031"/>
      <c r="BX120" s="1031"/>
      <c r="BY120" s="1031"/>
      <c r="BZ120" s="1031"/>
      <c r="CA120" s="1031">
        <v>299088928</v>
      </c>
      <c r="CB120" s="1031"/>
      <c r="CC120" s="1031"/>
      <c r="CD120" s="1031"/>
      <c r="CE120" s="1031"/>
      <c r="CF120" s="1045">
        <v>79.099999999999994</v>
      </c>
      <c r="CG120" s="1046"/>
      <c r="CH120" s="1046"/>
      <c r="CI120" s="1046"/>
      <c r="CJ120" s="1046"/>
      <c r="CK120" s="1111" t="s">
        <v>468</v>
      </c>
      <c r="CL120" s="1112"/>
      <c r="CM120" s="1112"/>
      <c r="CN120" s="1112"/>
      <c r="CO120" s="1113"/>
      <c r="CP120" s="1119" t="s">
        <v>411</v>
      </c>
      <c r="CQ120" s="1120"/>
      <c r="CR120" s="1120"/>
      <c r="CS120" s="1120"/>
      <c r="CT120" s="1120"/>
      <c r="CU120" s="1120"/>
      <c r="CV120" s="1120"/>
      <c r="CW120" s="1120"/>
      <c r="CX120" s="1120"/>
      <c r="CY120" s="1120"/>
      <c r="CZ120" s="1120"/>
      <c r="DA120" s="1120"/>
      <c r="DB120" s="1120"/>
      <c r="DC120" s="1120"/>
      <c r="DD120" s="1120"/>
      <c r="DE120" s="1120"/>
      <c r="DF120" s="1121"/>
      <c r="DG120" s="1030">
        <v>48173026</v>
      </c>
      <c r="DH120" s="1031"/>
      <c r="DI120" s="1031"/>
      <c r="DJ120" s="1031"/>
      <c r="DK120" s="1031"/>
      <c r="DL120" s="1031">
        <v>49930872</v>
      </c>
      <c r="DM120" s="1031"/>
      <c r="DN120" s="1031"/>
      <c r="DO120" s="1031"/>
      <c r="DP120" s="1031"/>
      <c r="DQ120" s="1031">
        <v>49349867</v>
      </c>
      <c r="DR120" s="1031"/>
      <c r="DS120" s="1031"/>
      <c r="DT120" s="1031"/>
      <c r="DU120" s="1031"/>
      <c r="DV120" s="1032">
        <v>13.1</v>
      </c>
      <c r="DW120" s="1032"/>
      <c r="DX120" s="1032"/>
      <c r="DY120" s="1032"/>
      <c r="DZ120" s="1033"/>
    </row>
    <row r="121" spans="1:130" s="246" customFormat="1" ht="26.25" customHeight="1" x14ac:dyDescent="0.2">
      <c r="A121" s="1163"/>
      <c r="B121" s="1050"/>
      <c r="C121" s="1071" t="s">
        <v>469</v>
      </c>
      <c r="D121" s="1072"/>
      <c r="E121" s="1072"/>
      <c r="F121" s="1072"/>
      <c r="G121" s="1072"/>
      <c r="H121" s="1072"/>
      <c r="I121" s="1072"/>
      <c r="J121" s="1072"/>
      <c r="K121" s="1072"/>
      <c r="L121" s="1072"/>
      <c r="M121" s="1072"/>
      <c r="N121" s="1072"/>
      <c r="O121" s="1072"/>
      <c r="P121" s="1072"/>
      <c r="Q121" s="1072"/>
      <c r="R121" s="1072"/>
      <c r="S121" s="1072"/>
      <c r="T121" s="1072"/>
      <c r="U121" s="1072"/>
      <c r="V121" s="1072"/>
      <c r="W121" s="1072"/>
      <c r="X121" s="1072"/>
      <c r="Y121" s="1072"/>
      <c r="Z121" s="1073"/>
      <c r="AA121" s="1062">
        <v>22241</v>
      </c>
      <c r="AB121" s="1063"/>
      <c r="AC121" s="1063"/>
      <c r="AD121" s="1063"/>
      <c r="AE121" s="1064"/>
      <c r="AF121" s="1065">
        <v>10385</v>
      </c>
      <c r="AG121" s="1063"/>
      <c r="AH121" s="1063"/>
      <c r="AI121" s="1063"/>
      <c r="AJ121" s="1064"/>
      <c r="AK121" s="1065" t="s">
        <v>246</v>
      </c>
      <c r="AL121" s="1063"/>
      <c r="AM121" s="1063"/>
      <c r="AN121" s="1063"/>
      <c r="AO121" s="1064"/>
      <c r="AP121" s="1066" t="s">
        <v>246</v>
      </c>
      <c r="AQ121" s="1067"/>
      <c r="AR121" s="1067"/>
      <c r="AS121" s="1067"/>
      <c r="AT121" s="1068"/>
      <c r="AU121" s="1096"/>
      <c r="AV121" s="1097"/>
      <c r="AW121" s="1097"/>
      <c r="AX121" s="1097"/>
      <c r="AY121" s="1098"/>
      <c r="AZ121" s="1053" t="s">
        <v>470</v>
      </c>
      <c r="BA121" s="1054"/>
      <c r="BB121" s="1054"/>
      <c r="BC121" s="1054"/>
      <c r="BD121" s="1054"/>
      <c r="BE121" s="1054"/>
      <c r="BF121" s="1054"/>
      <c r="BG121" s="1054"/>
      <c r="BH121" s="1054"/>
      <c r="BI121" s="1054"/>
      <c r="BJ121" s="1054"/>
      <c r="BK121" s="1054"/>
      <c r="BL121" s="1054"/>
      <c r="BM121" s="1054"/>
      <c r="BN121" s="1054"/>
      <c r="BO121" s="1054"/>
      <c r="BP121" s="1055"/>
      <c r="BQ121" s="1023">
        <v>224070428</v>
      </c>
      <c r="BR121" s="1024"/>
      <c r="BS121" s="1024"/>
      <c r="BT121" s="1024"/>
      <c r="BU121" s="1024"/>
      <c r="BV121" s="1024">
        <v>218695708</v>
      </c>
      <c r="BW121" s="1024"/>
      <c r="BX121" s="1024"/>
      <c r="BY121" s="1024"/>
      <c r="BZ121" s="1024"/>
      <c r="CA121" s="1024">
        <v>208379889</v>
      </c>
      <c r="CB121" s="1024"/>
      <c r="CC121" s="1024"/>
      <c r="CD121" s="1024"/>
      <c r="CE121" s="1024"/>
      <c r="CF121" s="1018">
        <v>55.1</v>
      </c>
      <c r="CG121" s="1019"/>
      <c r="CH121" s="1019"/>
      <c r="CI121" s="1019"/>
      <c r="CJ121" s="1019"/>
      <c r="CK121" s="1114"/>
      <c r="CL121" s="1115"/>
      <c r="CM121" s="1115"/>
      <c r="CN121" s="1115"/>
      <c r="CO121" s="1116"/>
      <c r="CP121" s="1124" t="s">
        <v>408</v>
      </c>
      <c r="CQ121" s="1125"/>
      <c r="CR121" s="1125"/>
      <c r="CS121" s="1125"/>
      <c r="CT121" s="1125"/>
      <c r="CU121" s="1125"/>
      <c r="CV121" s="1125"/>
      <c r="CW121" s="1125"/>
      <c r="CX121" s="1125"/>
      <c r="CY121" s="1125"/>
      <c r="CZ121" s="1125"/>
      <c r="DA121" s="1125"/>
      <c r="DB121" s="1125"/>
      <c r="DC121" s="1125"/>
      <c r="DD121" s="1125"/>
      <c r="DE121" s="1125"/>
      <c r="DF121" s="1126"/>
      <c r="DG121" s="1023">
        <v>50703851</v>
      </c>
      <c r="DH121" s="1024"/>
      <c r="DI121" s="1024"/>
      <c r="DJ121" s="1024"/>
      <c r="DK121" s="1024"/>
      <c r="DL121" s="1024">
        <v>50670642</v>
      </c>
      <c r="DM121" s="1024"/>
      <c r="DN121" s="1024"/>
      <c r="DO121" s="1024"/>
      <c r="DP121" s="1024"/>
      <c r="DQ121" s="1024">
        <v>46127621</v>
      </c>
      <c r="DR121" s="1024"/>
      <c r="DS121" s="1024"/>
      <c r="DT121" s="1024"/>
      <c r="DU121" s="1024"/>
      <c r="DV121" s="1025">
        <v>12.2</v>
      </c>
      <c r="DW121" s="1025"/>
      <c r="DX121" s="1025"/>
      <c r="DY121" s="1025"/>
      <c r="DZ121" s="1026"/>
    </row>
    <row r="122" spans="1:130" s="246" customFormat="1" ht="26.25" customHeight="1" x14ac:dyDescent="0.2">
      <c r="A122" s="1163"/>
      <c r="B122" s="1050"/>
      <c r="C122" s="1020" t="s">
        <v>452</v>
      </c>
      <c r="D122" s="1021"/>
      <c r="E122" s="1021"/>
      <c r="F122" s="1021"/>
      <c r="G122" s="1021"/>
      <c r="H122" s="1021"/>
      <c r="I122" s="1021"/>
      <c r="J122" s="1021"/>
      <c r="K122" s="1021"/>
      <c r="L122" s="1021"/>
      <c r="M122" s="1021"/>
      <c r="N122" s="1021"/>
      <c r="O122" s="1021"/>
      <c r="P122" s="1021"/>
      <c r="Q122" s="1021"/>
      <c r="R122" s="1021"/>
      <c r="S122" s="1021"/>
      <c r="T122" s="1021"/>
      <c r="U122" s="1021"/>
      <c r="V122" s="1021"/>
      <c r="W122" s="1021"/>
      <c r="X122" s="1021"/>
      <c r="Y122" s="1021"/>
      <c r="Z122" s="1022"/>
      <c r="AA122" s="1062" t="s">
        <v>246</v>
      </c>
      <c r="AB122" s="1063"/>
      <c r="AC122" s="1063"/>
      <c r="AD122" s="1063"/>
      <c r="AE122" s="1064"/>
      <c r="AF122" s="1065" t="s">
        <v>246</v>
      </c>
      <c r="AG122" s="1063"/>
      <c r="AH122" s="1063"/>
      <c r="AI122" s="1063"/>
      <c r="AJ122" s="1064"/>
      <c r="AK122" s="1065" t="s">
        <v>246</v>
      </c>
      <c r="AL122" s="1063"/>
      <c r="AM122" s="1063"/>
      <c r="AN122" s="1063"/>
      <c r="AO122" s="1064"/>
      <c r="AP122" s="1066" t="s">
        <v>246</v>
      </c>
      <c r="AQ122" s="1067"/>
      <c r="AR122" s="1067"/>
      <c r="AS122" s="1067"/>
      <c r="AT122" s="1068"/>
      <c r="AU122" s="1096"/>
      <c r="AV122" s="1097"/>
      <c r="AW122" s="1097"/>
      <c r="AX122" s="1097"/>
      <c r="AY122" s="1098"/>
      <c r="AZ122" s="1078" t="s">
        <v>471</v>
      </c>
      <c r="BA122" s="1069"/>
      <c r="BB122" s="1069"/>
      <c r="BC122" s="1069"/>
      <c r="BD122" s="1069"/>
      <c r="BE122" s="1069"/>
      <c r="BF122" s="1069"/>
      <c r="BG122" s="1069"/>
      <c r="BH122" s="1069"/>
      <c r="BI122" s="1069"/>
      <c r="BJ122" s="1069"/>
      <c r="BK122" s="1069"/>
      <c r="BL122" s="1069"/>
      <c r="BM122" s="1069"/>
      <c r="BN122" s="1069"/>
      <c r="BO122" s="1069"/>
      <c r="BP122" s="1070"/>
      <c r="BQ122" s="1101">
        <v>748640418</v>
      </c>
      <c r="BR122" s="1102"/>
      <c r="BS122" s="1102"/>
      <c r="BT122" s="1102"/>
      <c r="BU122" s="1102"/>
      <c r="BV122" s="1102">
        <v>763524226</v>
      </c>
      <c r="BW122" s="1102"/>
      <c r="BX122" s="1102"/>
      <c r="BY122" s="1102"/>
      <c r="BZ122" s="1102"/>
      <c r="CA122" s="1102">
        <v>775260441</v>
      </c>
      <c r="CB122" s="1102"/>
      <c r="CC122" s="1102"/>
      <c r="CD122" s="1102"/>
      <c r="CE122" s="1102"/>
      <c r="CF122" s="1122">
        <v>205</v>
      </c>
      <c r="CG122" s="1123"/>
      <c r="CH122" s="1123"/>
      <c r="CI122" s="1123"/>
      <c r="CJ122" s="1123"/>
      <c r="CK122" s="1114"/>
      <c r="CL122" s="1115"/>
      <c r="CM122" s="1115"/>
      <c r="CN122" s="1115"/>
      <c r="CO122" s="1116"/>
      <c r="CP122" s="1124" t="s">
        <v>410</v>
      </c>
      <c r="CQ122" s="1125"/>
      <c r="CR122" s="1125"/>
      <c r="CS122" s="1125"/>
      <c r="CT122" s="1125"/>
      <c r="CU122" s="1125"/>
      <c r="CV122" s="1125"/>
      <c r="CW122" s="1125"/>
      <c r="CX122" s="1125"/>
      <c r="CY122" s="1125"/>
      <c r="CZ122" s="1125"/>
      <c r="DA122" s="1125"/>
      <c r="DB122" s="1125"/>
      <c r="DC122" s="1125"/>
      <c r="DD122" s="1125"/>
      <c r="DE122" s="1125"/>
      <c r="DF122" s="1126"/>
      <c r="DG122" s="1023">
        <v>45034586</v>
      </c>
      <c r="DH122" s="1024"/>
      <c r="DI122" s="1024"/>
      <c r="DJ122" s="1024"/>
      <c r="DK122" s="1024"/>
      <c r="DL122" s="1024">
        <v>43121659</v>
      </c>
      <c r="DM122" s="1024"/>
      <c r="DN122" s="1024"/>
      <c r="DO122" s="1024"/>
      <c r="DP122" s="1024"/>
      <c r="DQ122" s="1024">
        <v>44294687</v>
      </c>
      <c r="DR122" s="1024"/>
      <c r="DS122" s="1024"/>
      <c r="DT122" s="1024"/>
      <c r="DU122" s="1024"/>
      <c r="DV122" s="1025">
        <v>11.7</v>
      </c>
      <c r="DW122" s="1025"/>
      <c r="DX122" s="1025"/>
      <c r="DY122" s="1025"/>
      <c r="DZ122" s="1026"/>
    </row>
    <row r="123" spans="1:130" s="246" customFormat="1" ht="26.25" customHeight="1" x14ac:dyDescent="0.2">
      <c r="A123" s="1163"/>
      <c r="B123" s="1050"/>
      <c r="C123" s="1020" t="s">
        <v>458</v>
      </c>
      <c r="D123" s="1021"/>
      <c r="E123" s="1021"/>
      <c r="F123" s="1021"/>
      <c r="G123" s="1021"/>
      <c r="H123" s="1021"/>
      <c r="I123" s="1021"/>
      <c r="J123" s="1021"/>
      <c r="K123" s="1021"/>
      <c r="L123" s="1021"/>
      <c r="M123" s="1021"/>
      <c r="N123" s="1021"/>
      <c r="O123" s="1021"/>
      <c r="P123" s="1021"/>
      <c r="Q123" s="1021"/>
      <c r="R123" s="1021"/>
      <c r="S123" s="1021"/>
      <c r="T123" s="1021"/>
      <c r="U123" s="1021"/>
      <c r="V123" s="1021"/>
      <c r="W123" s="1021"/>
      <c r="X123" s="1021"/>
      <c r="Y123" s="1021"/>
      <c r="Z123" s="1022"/>
      <c r="AA123" s="1062" t="s">
        <v>246</v>
      </c>
      <c r="AB123" s="1063"/>
      <c r="AC123" s="1063"/>
      <c r="AD123" s="1063"/>
      <c r="AE123" s="1064"/>
      <c r="AF123" s="1065" t="s">
        <v>246</v>
      </c>
      <c r="AG123" s="1063"/>
      <c r="AH123" s="1063"/>
      <c r="AI123" s="1063"/>
      <c r="AJ123" s="1064"/>
      <c r="AK123" s="1065" t="s">
        <v>246</v>
      </c>
      <c r="AL123" s="1063"/>
      <c r="AM123" s="1063"/>
      <c r="AN123" s="1063"/>
      <c r="AO123" s="1064"/>
      <c r="AP123" s="1066" t="s">
        <v>246</v>
      </c>
      <c r="AQ123" s="1067"/>
      <c r="AR123" s="1067"/>
      <c r="AS123" s="1067"/>
      <c r="AT123" s="1068"/>
      <c r="AU123" s="1099"/>
      <c r="AV123" s="1100"/>
      <c r="AW123" s="1100"/>
      <c r="AX123" s="1100"/>
      <c r="AY123" s="1100"/>
      <c r="AZ123" s="277" t="s">
        <v>190</v>
      </c>
      <c r="BA123" s="277"/>
      <c r="BB123" s="277"/>
      <c r="BC123" s="277"/>
      <c r="BD123" s="277"/>
      <c r="BE123" s="277"/>
      <c r="BF123" s="277"/>
      <c r="BG123" s="277"/>
      <c r="BH123" s="277"/>
      <c r="BI123" s="277"/>
      <c r="BJ123" s="277"/>
      <c r="BK123" s="277"/>
      <c r="BL123" s="277"/>
      <c r="BM123" s="277"/>
      <c r="BN123" s="277"/>
      <c r="BO123" s="1079" t="s">
        <v>472</v>
      </c>
      <c r="BP123" s="1110"/>
      <c r="BQ123" s="1169">
        <v>1240548524</v>
      </c>
      <c r="BR123" s="1170"/>
      <c r="BS123" s="1170"/>
      <c r="BT123" s="1170"/>
      <c r="BU123" s="1170"/>
      <c r="BV123" s="1170">
        <v>1263852075</v>
      </c>
      <c r="BW123" s="1170"/>
      <c r="BX123" s="1170"/>
      <c r="BY123" s="1170"/>
      <c r="BZ123" s="1170"/>
      <c r="CA123" s="1170">
        <v>1282729258</v>
      </c>
      <c r="CB123" s="1170"/>
      <c r="CC123" s="1170"/>
      <c r="CD123" s="1170"/>
      <c r="CE123" s="1170"/>
      <c r="CF123" s="1103"/>
      <c r="CG123" s="1104"/>
      <c r="CH123" s="1104"/>
      <c r="CI123" s="1104"/>
      <c r="CJ123" s="1105"/>
      <c r="CK123" s="1114"/>
      <c r="CL123" s="1115"/>
      <c r="CM123" s="1115"/>
      <c r="CN123" s="1115"/>
      <c r="CO123" s="1116"/>
      <c r="CP123" s="1124" t="s">
        <v>416</v>
      </c>
      <c r="CQ123" s="1125"/>
      <c r="CR123" s="1125"/>
      <c r="CS123" s="1125"/>
      <c r="CT123" s="1125"/>
      <c r="CU123" s="1125"/>
      <c r="CV123" s="1125"/>
      <c r="CW123" s="1125"/>
      <c r="CX123" s="1125"/>
      <c r="CY123" s="1125"/>
      <c r="CZ123" s="1125"/>
      <c r="DA123" s="1125"/>
      <c r="DB123" s="1125"/>
      <c r="DC123" s="1125"/>
      <c r="DD123" s="1125"/>
      <c r="DE123" s="1125"/>
      <c r="DF123" s="1126"/>
      <c r="DG123" s="1062">
        <v>29352130</v>
      </c>
      <c r="DH123" s="1063"/>
      <c r="DI123" s="1063"/>
      <c r="DJ123" s="1063"/>
      <c r="DK123" s="1064"/>
      <c r="DL123" s="1065">
        <v>27544506</v>
      </c>
      <c r="DM123" s="1063"/>
      <c r="DN123" s="1063"/>
      <c r="DO123" s="1063"/>
      <c r="DP123" s="1064"/>
      <c r="DQ123" s="1065">
        <v>22948425</v>
      </c>
      <c r="DR123" s="1063"/>
      <c r="DS123" s="1063"/>
      <c r="DT123" s="1063"/>
      <c r="DU123" s="1064"/>
      <c r="DV123" s="1066">
        <v>6.1</v>
      </c>
      <c r="DW123" s="1067"/>
      <c r="DX123" s="1067"/>
      <c r="DY123" s="1067"/>
      <c r="DZ123" s="1068"/>
    </row>
    <row r="124" spans="1:130" s="246" customFormat="1" ht="26.25" customHeight="1" thickBot="1" x14ac:dyDescent="0.25">
      <c r="A124" s="1163"/>
      <c r="B124" s="1050"/>
      <c r="C124" s="1020" t="s">
        <v>461</v>
      </c>
      <c r="D124" s="1021"/>
      <c r="E124" s="1021"/>
      <c r="F124" s="1021"/>
      <c r="G124" s="1021"/>
      <c r="H124" s="1021"/>
      <c r="I124" s="1021"/>
      <c r="J124" s="1021"/>
      <c r="K124" s="1021"/>
      <c r="L124" s="1021"/>
      <c r="M124" s="1021"/>
      <c r="N124" s="1021"/>
      <c r="O124" s="1021"/>
      <c r="P124" s="1021"/>
      <c r="Q124" s="1021"/>
      <c r="R124" s="1021"/>
      <c r="S124" s="1021"/>
      <c r="T124" s="1021"/>
      <c r="U124" s="1021"/>
      <c r="V124" s="1021"/>
      <c r="W124" s="1021"/>
      <c r="X124" s="1021"/>
      <c r="Y124" s="1021"/>
      <c r="Z124" s="1022"/>
      <c r="AA124" s="1062" t="s">
        <v>246</v>
      </c>
      <c r="AB124" s="1063"/>
      <c r="AC124" s="1063"/>
      <c r="AD124" s="1063"/>
      <c r="AE124" s="1064"/>
      <c r="AF124" s="1065" t="s">
        <v>246</v>
      </c>
      <c r="AG124" s="1063"/>
      <c r="AH124" s="1063"/>
      <c r="AI124" s="1063"/>
      <c r="AJ124" s="1064"/>
      <c r="AK124" s="1065" t="s">
        <v>246</v>
      </c>
      <c r="AL124" s="1063"/>
      <c r="AM124" s="1063"/>
      <c r="AN124" s="1063"/>
      <c r="AO124" s="1064"/>
      <c r="AP124" s="1066" t="s">
        <v>246</v>
      </c>
      <c r="AQ124" s="1067"/>
      <c r="AR124" s="1067"/>
      <c r="AS124" s="1067"/>
      <c r="AT124" s="1068"/>
      <c r="AU124" s="1165" t="s">
        <v>473</v>
      </c>
      <c r="AV124" s="1166"/>
      <c r="AW124" s="1166"/>
      <c r="AX124" s="1166"/>
      <c r="AY124" s="1166"/>
      <c r="AZ124" s="1166"/>
      <c r="BA124" s="1166"/>
      <c r="BB124" s="1166"/>
      <c r="BC124" s="1166"/>
      <c r="BD124" s="1166"/>
      <c r="BE124" s="1166"/>
      <c r="BF124" s="1166"/>
      <c r="BG124" s="1166"/>
      <c r="BH124" s="1166"/>
      <c r="BI124" s="1166"/>
      <c r="BJ124" s="1166"/>
      <c r="BK124" s="1166"/>
      <c r="BL124" s="1166"/>
      <c r="BM124" s="1166"/>
      <c r="BN124" s="1166"/>
      <c r="BO124" s="1166"/>
      <c r="BP124" s="1167"/>
      <c r="BQ124" s="1168">
        <v>80</v>
      </c>
      <c r="BR124" s="1132"/>
      <c r="BS124" s="1132"/>
      <c r="BT124" s="1132"/>
      <c r="BU124" s="1132"/>
      <c r="BV124" s="1132">
        <v>78.8</v>
      </c>
      <c r="BW124" s="1132"/>
      <c r="BX124" s="1132"/>
      <c r="BY124" s="1132"/>
      <c r="BZ124" s="1132"/>
      <c r="CA124" s="1132">
        <v>71</v>
      </c>
      <c r="CB124" s="1132"/>
      <c r="CC124" s="1132"/>
      <c r="CD124" s="1132"/>
      <c r="CE124" s="1132"/>
      <c r="CF124" s="1133"/>
      <c r="CG124" s="1134"/>
      <c r="CH124" s="1134"/>
      <c r="CI124" s="1134"/>
      <c r="CJ124" s="1135"/>
      <c r="CK124" s="1117"/>
      <c r="CL124" s="1117"/>
      <c r="CM124" s="1117"/>
      <c r="CN124" s="1117"/>
      <c r="CO124" s="1118"/>
      <c r="CP124" s="1124" t="s">
        <v>474</v>
      </c>
      <c r="CQ124" s="1125"/>
      <c r="CR124" s="1125"/>
      <c r="CS124" s="1125"/>
      <c r="CT124" s="1125"/>
      <c r="CU124" s="1125"/>
      <c r="CV124" s="1125"/>
      <c r="CW124" s="1125"/>
      <c r="CX124" s="1125"/>
      <c r="CY124" s="1125"/>
      <c r="CZ124" s="1125"/>
      <c r="DA124" s="1125"/>
      <c r="DB124" s="1125"/>
      <c r="DC124" s="1125"/>
      <c r="DD124" s="1125"/>
      <c r="DE124" s="1125"/>
      <c r="DF124" s="1126"/>
      <c r="DG124" s="1109">
        <v>11494275</v>
      </c>
      <c r="DH124" s="1088"/>
      <c r="DI124" s="1088"/>
      <c r="DJ124" s="1088"/>
      <c r="DK124" s="1089"/>
      <c r="DL124" s="1087">
        <v>11500197</v>
      </c>
      <c r="DM124" s="1088"/>
      <c r="DN124" s="1088"/>
      <c r="DO124" s="1088"/>
      <c r="DP124" s="1089"/>
      <c r="DQ124" s="1087">
        <v>10878732</v>
      </c>
      <c r="DR124" s="1088"/>
      <c r="DS124" s="1088"/>
      <c r="DT124" s="1088"/>
      <c r="DU124" s="1089"/>
      <c r="DV124" s="1090">
        <v>2.9</v>
      </c>
      <c r="DW124" s="1091"/>
      <c r="DX124" s="1091"/>
      <c r="DY124" s="1091"/>
      <c r="DZ124" s="1092"/>
    </row>
    <row r="125" spans="1:130" s="246" customFormat="1" ht="26.25" customHeight="1" x14ac:dyDescent="0.2">
      <c r="A125" s="1163"/>
      <c r="B125" s="1050"/>
      <c r="C125" s="1020" t="s">
        <v>463</v>
      </c>
      <c r="D125" s="1021"/>
      <c r="E125" s="1021"/>
      <c r="F125" s="1021"/>
      <c r="G125" s="1021"/>
      <c r="H125" s="1021"/>
      <c r="I125" s="1021"/>
      <c r="J125" s="1021"/>
      <c r="K125" s="1021"/>
      <c r="L125" s="1021"/>
      <c r="M125" s="1021"/>
      <c r="N125" s="1021"/>
      <c r="O125" s="1021"/>
      <c r="P125" s="1021"/>
      <c r="Q125" s="1021"/>
      <c r="R125" s="1021"/>
      <c r="S125" s="1021"/>
      <c r="T125" s="1021"/>
      <c r="U125" s="1021"/>
      <c r="V125" s="1021"/>
      <c r="W125" s="1021"/>
      <c r="X125" s="1021"/>
      <c r="Y125" s="1021"/>
      <c r="Z125" s="1022"/>
      <c r="AA125" s="1062" t="s">
        <v>246</v>
      </c>
      <c r="AB125" s="1063"/>
      <c r="AC125" s="1063"/>
      <c r="AD125" s="1063"/>
      <c r="AE125" s="1064"/>
      <c r="AF125" s="1065" t="s">
        <v>246</v>
      </c>
      <c r="AG125" s="1063"/>
      <c r="AH125" s="1063"/>
      <c r="AI125" s="1063"/>
      <c r="AJ125" s="1064"/>
      <c r="AK125" s="1065" t="s">
        <v>246</v>
      </c>
      <c r="AL125" s="1063"/>
      <c r="AM125" s="1063"/>
      <c r="AN125" s="1063"/>
      <c r="AO125" s="1064"/>
      <c r="AP125" s="1066" t="s">
        <v>246</v>
      </c>
      <c r="AQ125" s="1067"/>
      <c r="AR125" s="1067"/>
      <c r="AS125" s="1067"/>
      <c r="AT125" s="1068"/>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27" t="s">
        <v>475</v>
      </c>
      <c r="CL125" s="1112"/>
      <c r="CM125" s="1112"/>
      <c r="CN125" s="1112"/>
      <c r="CO125" s="1113"/>
      <c r="CP125" s="1044" t="s">
        <v>476</v>
      </c>
      <c r="CQ125" s="993"/>
      <c r="CR125" s="993"/>
      <c r="CS125" s="993"/>
      <c r="CT125" s="993"/>
      <c r="CU125" s="993"/>
      <c r="CV125" s="993"/>
      <c r="CW125" s="993"/>
      <c r="CX125" s="993"/>
      <c r="CY125" s="993"/>
      <c r="CZ125" s="993"/>
      <c r="DA125" s="993"/>
      <c r="DB125" s="993"/>
      <c r="DC125" s="993"/>
      <c r="DD125" s="993"/>
      <c r="DE125" s="993"/>
      <c r="DF125" s="994"/>
      <c r="DG125" s="1030" t="s">
        <v>246</v>
      </c>
      <c r="DH125" s="1031"/>
      <c r="DI125" s="1031"/>
      <c r="DJ125" s="1031"/>
      <c r="DK125" s="1031"/>
      <c r="DL125" s="1031" t="s">
        <v>246</v>
      </c>
      <c r="DM125" s="1031"/>
      <c r="DN125" s="1031"/>
      <c r="DO125" s="1031"/>
      <c r="DP125" s="1031"/>
      <c r="DQ125" s="1031">
        <v>5357943</v>
      </c>
      <c r="DR125" s="1031"/>
      <c r="DS125" s="1031"/>
      <c r="DT125" s="1031"/>
      <c r="DU125" s="1031"/>
      <c r="DV125" s="1032">
        <v>1.4</v>
      </c>
      <c r="DW125" s="1032"/>
      <c r="DX125" s="1032"/>
      <c r="DY125" s="1032"/>
      <c r="DZ125" s="1033"/>
    </row>
    <row r="126" spans="1:130" s="246" customFormat="1" ht="26.25" customHeight="1" thickBot="1" x14ac:dyDescent="0.25">
      <c r="A126" s="1163"/>
      <c r="B126" s="1050"/>
      <c r="C126" s="1020" t="s">
        <v>465</v>
      </c>
      <c r="D126" s="1021"/>
      <c r="E126" s="1021"/>
      <c r="F126" s="1021"/>
      <c r="G126" s="1021"/>
      <c r="H126" s="1021"/>
      <c r="I126" s="1021"/>
      <c r="J126" s="1021"/>
      <c r="K126" s="1021"/>
      <c r="L126" s="1021"/>
      <c r="M126" s="1021"/>
      <c r="N126" s="1021"/>
      <c r="O126" s="1021"/>
      <c r="P126" s="1021"/>
      <c r="Q126" s="1021"/>
      <c r="R126" s="1021"/>
      <c r="S126" s="1021"/>
      <c r="T126" s="1021"/>
      <c r="U126" s="1021"/>
      <c r="V126" s="1021"/>
      <c r="W126" s="1021"/>
      <c r="X126" s="1021"/>
      <c r="Y126" s="1021"/>
      <c r="Z126" s="1022"/>
      <c r="AA126" s="1062">
        <v>1018270</v>
      </c>
      <c r="AB126" s="1063"/>
      <c r="AC126" s="1063"/>
      <c r="AD126" s="1063"/>
      <c r="AE126" s="1064"/>
      <c r="AF126" s="1065">
        <v>814597</v>
      </c>
      <c r="AG126" s="1063"/>
      <c r="AH126" s="1063"/>
      <c r="AI126" s="1063"/>
      <c r="AJ126" s="1064"/>
      <c r="AK126" s="1065">
        <v>405838</v>
      </c>
      <c r="AL126" s="1063"/>
      <c r="AM126" s="1063"/>
      <c r="AN126" s="1063"/>
      <c r="AO126" s="1064"/>
      <c r="AP126" s="1066">
        <v>0.1</v>
      </c>
      <c r="AQ126" s="1067"/>
      <c r="AR126" s="1067"/>
      <c r="AS126" s="1067"/>
      <c r="AT126" s="1068"/>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28"/>
      <c r="CL126" s="1115"/>
      <c r="CM126" s="1115"/>
      <c r="CN126" s="1115"/>
      <c r="CO126" s="1116"/>
      <c r="CP126" s="1053" t="s">
        <v>477</v>
      </c>
      <c r="CQ126" s="1054"/>
      <c r="CR126" s="1054"/>
      <c r="CS126" s="1054"/>
      <c r="CT126" s="1054"/>
      <c r="CU126" s="1054"/>
      <c r="CV126" s="1054"/>
      <c r="CW126" s="1054"/>
      <c r="CX126" s="1054"/>
      <c r="CY126" s="1054"/>
      <c r="CZ126" s="1054"/>
      <c r="DA126" s="1054"/>
      <c r="DB126" s="1054"/>
      <c r="DC126" s="1054"/>
      <c r="DD126" s="1054"/>
      <c r="DE126" s="1054"/>
      <c r="DF126" s="1055"/>
      <c r="DG126" s="1023" t="s">
        <v>246</v>
      </c>
      <c r="DH126" s="1024"/>
      <c r="DI126" s="1024"/>
      <c r="DJ126" s="1024"/>
      <c r="DK126" s="1024"/>
      <c r="DL126" s="1024" t="s">
        <v>246</v>
      </c>
      <c r="DM126" s="1024"/>
      <c r="DN126" s="1024"/>
      <c r="DO126" s="1024"/>
      <c r="DP126" s="1024"/>
      <c r="DQ126" s="1024" t="s">
        <v>246</v>
      </c>
      <c r="DR126" s="1024"/>
      <c r="DS126" s="1024"/>
      <c r="DT126" s="1024"/>
      <c r="DU126" s="1024"/>
      <c r="DV126" s="1025" t="s">
        <v>246</v>
      </c>
      <c r="DW126" s="1025"/>
      <c r="DX126" s="1025"/>
      <c r="DY126" s="1025"/>
      <c r="DZ126" s="1026"/>
    </row>
    <row r="127" spans="1:130" s="246" customFormat="1" ht="26.25" customHeight="1" x14ac:dyDescent="0.2">
      <c r="A127" s="1164"/>
      <c r="B127" s="1052"/>
      <c r="C127" s="1106" t="s">
        <v>478</v>
      </c>
      <c r="D127" s="1107"/>
      <c r="E127" s="1107"/>
      <c r="F127" s="1107"/>
      <c r="G127" s="1107"/>
      <c r="H127" s="1107"/>
      <c r="I127" s="1107"/>
      <c r="J127" s="1107"/>
      <c r="K127" s="1107"/>
      <c r="L127" s="1107"/>
      <c r="M127" s="1107"/>
      <c r="N127" s="1107"/>
      <c r="O127" s="1107"/>
      <c r="P127" s="1107"/>
      <c r="Q127" s="1107"/>
      <c r="R127" s="1107"/>
      <c r="S127" s="1107"/>
      <c r="T127" s="1107"/>
      <c r="U127" s="1107"/>
      <c r="V127" s="1107"/>
      <c r="W127" s="1107"/>
      <c r="X127" s="1107"/>
      <c r="Y127" s="1107"/>
      <c r="Z127" s="1108"/>
      <c r="AA127" s="1062">
        <v>37957</v>
      </c>
      <c r="AB127" s="1063"/>
      <c r="AC127" s="1063"/>
      <c r="AD127" s="1063"/>
      <c r="AE127" s="1064"/>
      <c r="AF127" s="1065">
        <v>23348</v>
      </c>
      <c r="AG127" s="1063"/>
      <c r="AH127" s="1063"/>
      <c r="AI127" s="1063"/>
      <c r="AJ127" s="1064"/>
      <c r="AK127" s="1065">
        <v>8842</v>
      </c>
      <c r="AL127" s="1063"/>
      <c r="AM127" s="1063"/>
      <c r="AN127" s="1063"/>
      <c r="AO127" s="1064"/>
      <c r="AP127" s="1066">
        <v>0</v>
      </c>
      <c r="AQ127" s="1067"/>
      <c r="AR127" s="1067"/>
      <c r="AS127" s="1067"/>
      <c r="AT127" s="1068"/>
      <c r="AU127" s="282"/>
      <c r="AV127" s="282"/>
      <c r="AW127" s="282"/>
      <c r="AX127" s="1136" t="s">
        <v>479</v>
      </c>
      <c r="AY127" s="1137"/>
      <c r="AZ127" s="1137"/>
      <c r="BA127" s="1137"/>
      <c r="BB127" s="1137"/>
      <c r="BC127" s="1137"/>
      <c r="BD127" s="1137"/>
      <c r="BE127" s="1138"/>
      <c r="BF127" s="1139" t="s">
        <v>480</v>
      </c>
      <c r="BG127" s="1137"/>
      <c r="BH127" s="1137"/>
      <c r="BI127" s="1137"/>
      <c r="BJ127" s="1137"/>
      <c r="BK127" s="1137"/>
      <c r="BL127" s="1138"/>
      <c r="BM127" s="1139" t="s">
        <v>481</v>
      </c>
      <c r="BN127" s="1137"/>
      <c r="BO127" s="1137"/>
      <c r="BP127" s="1137"/>
      <c r="BQ127" s="1137"/>
      <c r="BR127" s="1137"/>
      <c r="BS127" s="1138"/>
      <c r="BT127" s="1139" t="s">
        <v>482</v>
      </c>
      <c r="BU127" s="1137"/>
      <c r="BV127" s="1137"/>
      <c r="BW127" s="1137"/>
      <c r="BX127" s="1137"/>
      <c r="BY127" s="1137"/>
      <c r="BZ127" s="1161"/>
      <c r="CA127" s="282"/>
      <c r="CB127" s="282"/>
      <c r="CC127" s="282"/>
      <c r="CD127" s="283"/>
      <c r="CE127" s="283"/>
      <c r="CF127" s="283"/>
      <c r="CG127" s="280"/>
      <c r="CH127" s="280"/>
      <c r="CI127" s="280"/>
      <c r="CJ127" s="281"/>
      <c r="CK127" s="1128"/>
      <c r="CL127" s="1115"/>
      <c r="CM127" s="1115"/>
      <c r="CN127" s="1115"/>
      <c r="CO127" s="1116"/>
      <c r="CP127" s="1053" t="s">
        <v>483</v>
      </c>
      <c r="CQ127" s="1054"/>
      <c r="CR127" s="1054"/>
      <c r="CS127" s="1054"/>
      <c r="CT127" s="1054"/>
      <c r="CU127" s="1054"/>
      <c r="CV127" s="1054"/>
      <c r="CW127" s="1054"/>
      <c r="CX127" s="1054"/>
      <c r="CY127" s="1054"/>
      <c r="CZ127" s="1054"/>
      <c r="DA127" s="1054"/>
      <c r="DB127" s="1054"/>
      <c r="DC127" s="1054"/>
      <c r="DD127" s="1054"/>
      <c r="DE127" s="1054"/>
      <c r="DF127" s="1055"/>
      <c r="DG127" s="1023" t="s">
        <v>246</v>
      </c>
      <c r="DH127" s="1024"/>
      <c r="DI127" s="1024"/>
      <c r="DJ127" s="1024"/>
      <c r="DK127" s="1024"/>
      <c r="DL127" s="1024" t="s">
        <v>246</v>
      </c>
      <c r="DM127" s="1024"/>
      <c r="DN127" s="1024"/>
      <c r="DO127" s="1024"/>
      <c r="DP127" s="1024"/>
      <c r="DQ127" s="1024" t="s">
        <v>246</v>
      </c>
      <c r="DR127" s="1024"/>
      <c r="DS127" s="1024"/>
      <c r="DT127" s="1024"/>
      <c r="DU127" s="1024"/>
      <c r="DV127" s="1025" t="s">
        <v>246</v>
      </c>
      <c r="DW127" s="1025"/>
      <c r="DX127" s="1025"/>
      <c r="DY127" s="1025"/>
      <c r="DZ127" s="1026"/>
    </row>
    <row r="128" spans="1:130" s="246" customFormat="1" ht="26.25" customHeight="1" thickBot="1" x14ac:dyDescent="0.25">
      <c r="A128" s="1147" t="s">
        <v>484</v>
      </c>
      <c r="B128" s="1148"/>
      <c r="C128" s="1148"/>
      <c r="D128" s="1148"/>
      <c r="E128" s="1148"/>
      <c r="F128" s="1148"/>
      <c r="G128" s="1148"/>
      <c r="H128" s="1148"/>
      <c r="I128" s="1148"/>
      <c r="J128" s="1148"/>
      <c r="K128" s="1148"/>
      <c r="L128" s="1148"/>
      <c r="M128" s="1148"/>
      <c r="N128" s="1148"/>
      <c r="O128" s="1148"/>
      <c r="P128" s="1148"/>
      <c r="Q128" s="1148"/>
      <c r="R128" s="1148"/>
      <c r="S128" s="1148"/>
      <c r="T128" s="1148"/>
      <c r="U128" s="1148"/>
      <c r="V128" s="1148"/>
      <c r="W128" s="1149" t="s">
        <v>485</v>
      </c>
      <c r="X128" s="1149"/>
      <c r="Y128" s="1149"/>
      <c r="Z128" s="1150"/>
      <c r="AA128" s="1151">
        <v>29819400</v>
      </c>
      <c r="AB128" s="1152"/>
      <c r="AC128" s="1152"/>
      <c r="AD128" s="1152"/>
      <c r="AE128" s="1153"/>
      <c r="AF128" s="1154">
        <v>30383269</v>
      </c>
      <c r="AG128" s="1152"/>
      <c r="AH128" s="1152"/>
      <c r="AI128" s="1152"/>
      <c r="AJ128" s="1153"/>
      <c r="AK128" s="1154">
        <v>30747233</v>
      </c>
      <c r="AL128" s="1152"/>
      <c r="AM128" s="1152"/>
      <c r="AN128" s="1152"/>
      <c r="AO128" s="1153"/>
      <c r="AP128" s="1155"/>
      <c r="AQ128" s="1156"/>
      <c r="AR128" s="1156"/>
      <c r="AS128" s="1156"/>
      <c r="AT128" s="1157"/>
      <c r="AU128" s="282"/>
      <c r="AV128" s="282"/>
      <c r="AW128" s="282"/>
      <c r="AX128" s="992" t="s">
        <v>486</v>
      </c>
      <c r="AY128" s="993"/>
      <c r="AZ128" s="993"/>
      <c r="BA128" s="993"/>
      <c r="BB128" s="993"/>
      <c r="BC128" s="993"/>
      <c r="BD128" s="993"/>
      <c r="BE128" s="994"/>
      <c r="BF128" s="1158" t="s">
        <v>246</v>
      </c>
      <c r="BG128" s="1159"/>
      <c r="BH128" s="1159"/>
      <c r="BI128" s="1159"/>
      <c r="BJ128" s="1159"/>
      <c r="BK128" s="1159"/>
      <c r="BL128" s="1160"/>
      <c r="BM128" s="1158">
        <v>11.25</v>
      </c>
      <c r="BN128" s="1159"/>
      <c r="BO128" s="1159"/>
      <c r="BP128" s="1159"/>
      <c r="BQ128" s="1159"/>
      <c r="BR128" s="1159"/>
      <c r="BS128" s="1160"/>
      <c r="BT128" s="1158">
        <v>20</v>
      </c>
      <c r="BU128" s="1159"/>
      <c r="BV128" s="1159"/>
      <c r="BW128" s="1159"/>
      <c r="BX128" s="1159"/>
      <c r="BY128" s="1159"/>
      <c r="BZ128" s="1183"/>
      <c r="CA128" s="283"/>
      <c r="CB128" s="283"/>
      <c r="CC128" s="283"/>
      <c r="CD128" s="283"/>
      <c r="CE128" s="283"/>
      <c r="CF128" s="283"/>
      <c r="CG128" s="280"/>
      <c r="CH128" s="280"/>
      <c r="CI128" s="280"/>
      <c r="CJ128" s="281"/>
      <c r="CK128" s="1129"/>
      <c r="CL128" s="1130"/>
      <c r="CM128" s="1130"/>
      <c r="CN128" s="1130"/>
      <c r="CO128" s="1131"/>
      <c r="CP128" s="1140" t="s">
        <v>487</v>
      </c>
      <c r="CQ128" s="1141"/>
      <c r="CR128" s="1141"/>
      <c r="CS128" s="1141"/>
      <c r="CT128" s="1141"/>
      <c r="CU128" s="1141"/>
      <c r="CV128" s="1141"/>
      <c r="CW128" s="1141"/>
      <c r="CX128" s="1141"/>
      <c r="CY128" s="1141"/>
      <c r="CZ128" s="1141"/>
      <c r="DA128" s="1141"/>
      <c r="DB128" s="1141"/>
      <c r="DC128" s="1141"/>
      <c r="DD128" s="1141"/>
      <c r="DE128" s="1141"/>
      <c r="DF128" s="1142"/>
      <c r="DG128" s="1143">
        <v>1581867</v>
      </c>
      <c r="DH128" s="1144"/>
      <c r="DI128" s="1144"/>
      <c r="DJ128" s="1144"/>
      <c r="DK128" s="1144"/>
      <c r="DL128" s="1144">
        <v>1016225</v>
      </c>
      <c r="DM128" s="1144"/>
      <c r="DN128" s="1144"/>
      <c r="DO128" s="1144"/>
      <c r="DP128" s="1144"/>
      <c r="DQ128" s="1144">
        <v>1674218</v>
      </c>
      <c r="DR128" s="1144"/>
      <c r="DS128" s="1144"/>
      <c r="DT128" s="1144"/>
      <c r="DU128" s="1144"/>
      <c r="DV128" s="1145">
        <v>0.4</v>
      </c>
      <c r="DW128" s="1145"/>
      <c r="DX128" s="1145"/>
      <c r="DY128" s="1145"/>
      <c r="DZ128" s="1146"/>
    </row>
    <row r="129" spans="1:131" s="246" customFormat="1" ht="26.25" customHeight="1" x14ac:dyDescent="0.2">
      <c r="A129" s="1034" t="s">
        <v>107</v>
      </c>
      <c r="B129" s="1035"/>
      <c r="C129" s="1035"/>
      <c r="D129" s="1035"/>
      <c r="E129" s="1035"/>
      <c r="F129" s="1035"/>
      <c r="G129" s="1035"/>
      <c r="H129" s="1035"/>
      <c r="I129" s="1035"/>
      <c r="J129" s="1035"/>
      <c r="K129" s="1035"/>
      <c r="L129" s="1035"/>
      <c r="M129" s="1035"/>
      <c r="N129" s="1035"/>
      <c r="O129" s="1035"/>
      <c r="P129" s="1035"/>
      <c r="Q129" s="1035"/>
      <c r="R129" s="1035"/>
      <c r="S129" s="1035"/>
      <c r="T129" s="1035"/>
      <c r="U129" s="1035"/>
      <c r="V129" s="1035"/>
      <c r="W129" s="1177" t="s">
        <v>488</v>
      </c>
      <c r="X129" s="1178"/>
      <c r="Y129" s="1178"/>
      <c r="Z129" s="1179"/>
      <c r="AA129" s="1062">
        <v>384939904</v>
      </c>
      <c r="AB129" s="1063"/>
      <c r="AC129" s="1063"/>
      <c r="AD129" s="1063"/>
      <c r="AE129" s="1064"/>
      <c r="AF129" s="1065">
        <v>437141160</v>
      </c>
      <c r="AG129" s="1063"/>
      <c r="AH129" s="1063"/>
      <c r="AI129" s="1063"/>
      <c r="AJ129" s="1064"/>
      <c r="AK129" s="1065">
        <v>438756055</v>
      </c>
      <c r="AL129" s="1063"/>
      <c r="AM129" s="1063"/>
      <c r="AN129" s="1063"/>
      <c r="AO129" s="1064"/>
      <c r="AP129" s="1180"/>
      <c r="AQ129" s="1181"/>
      <c r="AR129" s="1181"/>
      <c r="AS129" s="1181"/>
      <c r="AT129" s="1182"/>
      <c r="AU129" s="284"/>
      <c r="AV129" s="284"/>
      <c r="AW129" s="284"/>
      <c r="AX129" s="1171" t="s">
        <v>489</v>
      </c>
      <c r="AY129" s="1054"/>
      <c r="AZ129" s="1054"/>
      <c r="BA129" s="1054"/>
      <c r="BB129" s="1054"/>
      <c r="BC129" s="1054"/>
      <c r="BD129" s="1054"/>
      <c r="BE129" s="1055"/>
      <c r="BF129" s="1172" t="s">
        <v>246</v>
      </c>
      <c r="BG129" s="1173"/>
      <c r="BH129" s="1173"/>
      <c r="BI129" s="1173"/>
      <c r="BJ129" s="1173"/>
      <c r="BK129" s="1173"/>
      <c r="BL129" s="1174"/>
      <c r="BM129" s="1172">
        <v>16.25</v>
      </c>
      <c r="BN129" s="1173"/>
      <c r="BO129" s="1173"/>
      <c r="BP129" s="1173"/>
      <c r="BQ129" s="1173"/>
      <c r="BR129" s="1173"/>
      <c r="BS129" s="1174"/>
      <c r="BT129" s="1172">
        <v>30</v>
      </c>
      <c r="BU129" s="1175"/>
      <c r="BV129" s="1175"/>
      <c r="BW129" s="1175"/>
      <c r="BX129" s="1175"/>
      <c r="BY129" s="1175"/>
      <c r="BZ129" s="1176"/>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1034" t="s">
        <v>490</v>
      </c>
      <c r="B130" s="1035"/>
      <c r="C130" s="1035"/>
      <c r="D130" s="1035"/>
      <c r="E130" s="1035"/>
      <c r="F130" s="1035"/>
      <c r="G130" s="1035"/>
      <c r="H130" s="1035"/>
      <c r="I130" s="1035"/>
      <c r="J130" s="1035"/>
      <c r="K130" s="1035"/>
      <c r="L130" s="1035"/>
      <c r="M130" s="1035"/>
      <c r="N130" s="1035"/>
      <c r="O130" s="1035"/>
      <c r="P130" s="1035"/>
      <c r="Q130" s="1035"/>
      <c r="R130" s="1035"/>
      <c r="S130" s="1035"/>
      <c r="T130" s="1035"/>
      <c r="U130" s="1035"/>
      <c r="V130" s="1035"/>
      <c r="W130" s="1177" t="s">
        <v>491</v>
      </c>
      <c r="X130" s="1178"/>
      <c r="Y130" s="1178"/>
      <c r="Z130" s="1179"/>
      <c r="AA130" s="1062">
        <v>62703015</v>
      </c>
      <c r="AB130" s="1063"/>
      <c r="AC130" s="1063"/>
      <c r="AD130" s="1063"/>
      <c r="AE130" s="1064"/>
      <c r="AF130" s="1065">
        <v>60702585</v>
      </c>
      <c r="AG130" s="1063"/>
      <c r="AH130" s="1063"/>
      <c r="AI130" s="1063"/>
      <c r="AJ130" s="1064"/>
      <c r="AK130" s="1065">
        <v>60610734</v>
      </c>
      <c r="AL130" s="1063"/>
      <c r="AM130" s="1063"/>
      <c r="AN130" s="1063"/>
      <c r="AO130" s="1064"/>
      <c r="AP130" s="1180"/>
      <c r="AQ130" s="1181"/>
      <c r="AR130" s="1181"/>
      <c r="AS130" s="1181"/>
      <c r="AT130" s="1182"/>
      <c r="AU130" s="284"/>
      <c r="AV130" s="284"/>
      <c r="AW130" s="284"/>
      <c r="AX130" s="1171" t="s">
        <v>492</v>
      </c>
      <c r="AY130" s="1054"/>
      <c r="AZ130" s="1054"/>
      <c r="BA130" s="1054"/>
      <c r="BB130" s="1054"/>
      <c r="BC130" s="1054"/>
      <c r="BD130" s="1054"/>
      <c r="BE130" s="1055"/>
      <c r="BF130" s="1208">
        <v>5.7</v>
      </c>
      <c r="BG130" s="1209"/>
      <c r="BH130" s="1209"/>
      <c r="BI130" s="1209"/>
      <c r="BJ130" s="1209"/>
      <c r="BK130" s="1209"/>
      <c r="BL130" s="1210"/>
      <c r="BM130" s="1208">
        <v>25</v>
      </c>
      <c r="BN130" s="1209"/>
      <c r="BO130" s="1209"/>
      <c r="BP130" s="1209"/>
      <c r="BQ130" s="1209"/>
      <c r="BR130" s="1209"/>
      <c r="BS130" s="1210"/>
      <c r="BT130" s="1208">
        <v>35</v>
      </c>
      <c r="BU130" s="1211"/>
      <c r="BV130" s="1211"/>
      <c r="BW130" s="1211"/>
      <c r="BX130" s="1211"/>
      <c r="BY130" s="1211"/>
      <c r="BZ130" s="1212"/>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1213"/>
      <c r="B131" s="1214"/>
      <c r="C131" s="1214"/>
      <c r="D131" s="1214"/>
      <c r="E131" s="1214"/>
      <c r="F131" s="1214"/>
      <c r="G131" s="1214"/>
      <c r="H131" s="1214"/>
      <c r="I131" s="1214"/>
      <c r="J131" s="1214"/>
      <c r="K131" s="1214"/>
      <c r="L131" s="1214"/>
      <c r="M131" s="1214"/>
      <c r="N131" s="1214"/>
      <c r="O131" s="1214"/>
      <c r="P131" s="1214"/>
      <c r="Q131" s="1214"/>
      <c r="R131" s="1214"/>
      <c r="S131" s="1214"/>
      <c r="T131" s="1214"/>
      <c r="U131" s="1214"/>
      <c r="V131" s="1214"/>
      <c r="W131" s="1215" t="s">
        <v>493</v>
      </c>
      <c r="X131" s="1216"/>
      <c r="Y131" s="1216"/>
      <c r="Z131" s="1217"/>
      <c r="AA131" s="1109">
        <v>322236889</v>
      </c>
      <c r="AB131" s="1088"/>
      <c r="AC131" s="1088"/>
      <c r="AD131" s="1088"/>
      <c r="AE131" s="1089"/>
      <c r="AF131" s="1087">
        <v>376438575</v>
      </c>
      <c r="AG131" s="1088"/>
      <c r="AH131" s="1088"/>
      <c r="AI131" s="1088"/>
      <c r="AJ131" s="1089"/>
      <c r="AK131" s="1087">
        <v>378145321</v>
      </c>
      <c r="AL131" s="1088"/>
      <c r="AM131" s="1088"/>
      <c r="AN131" s="1088"/>
      <c r="AO131" s="1089"/>
      <c r="AP131" s="1218"/>
      <c r="AQ131" s="1219"/>
      <c r="AR131" s="1219"/>
      <c r="AS131" s="1219"/>
      <c r="AT131" s="1220"/>
      <c r="AU131" s="284"/>
      <c r="AV131" s="284"/>
      <c r="AW131" s="284"/>
      <c r="AX131" s="1190" t="s">
        <v>494</v>
      </c>
      <c r="AY131" s="1141"/>
      <c r="AZ131" s="1141"/>
      <c r="BA131" s="1141"/>
      <c r="BB131" s="1141"/>
      <c r="BC131" s="1141"/>
      <c r="BD131" s="1141"/>
      <c r="BE131" s="1142"/>
      <c r="BF131" s="1191">
        <v>71</v>
      </c>
      <c r="BG131" s="1192"/>
      <c r="BH131" s="1192"/>
      <c r="BI131" s="1192"/>
      <c r="BJ131" s="1192"/>
      <c r="BK131" s="1192"/>
      <c r="BL131" s="1193"/>
      <c r="BM131" s="1191">
        <v>400</v>
      </c>
      <c r="BN131" s="1192"/>
      <c r="BO131" s="1192"/>
      <c r="BP131" s="1192"/>
      <c r="BQ131" s="1192"/>
      <c r="BR131" s="1192"/>
      <c r="BS131" s="1193"/>
      <c r="BT131" s="1194"/>
      <c r="BU131" s="1195"/>
      <c r="BV131" s="1195"/>
      <c r="BW131" s="1195"/>
      <c r="BX131" s="1195"/>
      <c r="BY131" s="1195"/>
      <c r="BZ131" s="1196"/>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1197" t="s">
        <v>495</v>
      </c>
      <c r="B132" s="1198"/>
      <c r="C132" s="1198"/>
      <c r="D132" s="1198"/>
      <c r="E132" s="1198"/>
      <c r="F132" s="1198"/>
      <c r="G132" s="1198"/>
      <c r="H132" s="1198"/>
      <c r="I132" s="1198"/>
      <c r="J132" s="1198"/>
      <c r="K132" s="1198"/>
      <c r="L132" s="1198"/>
      <c r="M132" s="1198"/>
      <c r="N132" s="1198"/>
      <c r="O132" s="1198"/>
      <c r="P132" s="1198"/>
      <c r="Q132" s="1198"/>
      <c r="R132" s="1198"/>
      <c r="S132" s="1198"/>
      <c r="T132" s="1198"/>
      <c r="U132" s="1198"/>
      <c r="V132" s="1201" t="s">
        <v>496</v>
      </c>
      <c r="W132" s="1201"/>
      <c r="X132" s="1201"/>
      <c r="Y132" s="1201"/>
      <c r="Z132" s="1202"/>
      <c r="AA132" s="1203">
        <v>7.6045979790000002</v>
      </c>
      <c r="AB132" s="1204"/>
      <c r="AC132" s="1204"/>
      <c r="AD132" s="1204"/>
      <c r="AE132" s="1205"/>
      <c r="AF132" s="1206">
        <v>5.5481218950000004</v>
      </c>
      <c r="AG132" s="1204"/>
      <c r="AH132" s="1204"/>
      <c r="AI132" s="1204"/>
      <c r="AJ132" s="1205"/>
      <c r="AK132" s="1206">
        <v>4.1136724789999999</v>
      </c>
      <c r="AL132" s="1204"/>
      <c r="AM132" s="1204"/>
      <c r="AN132" s="1204"/>
      <c r="AO132" s="1205"/>
      <c r="AP132" s="1103"/>
      <c r="AQ132" s="1104"/>
      <c r="AR132" s="1104"/>
      <c r="AS132" s="1104"/>
      <c r="AT132" s="1207"/>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1199"/>
      <c r="B133" s="1200"/>
      <c r="C133" s="1200"/>
      <c r="D133" s="1200"/>
      <c r="E133" s="1200"/>
      <c r="F133" s="1200"/>
      <c r="G133" s="1200"/>
      <c r="H133" s="1200"/>
      <c r="I133" s="1200"/>
      <c r="J133" s="1200"/>
      <c r="K133" s="1200"/>
      <c r="L133" s="1200"/>
      <c r="M133" s="1200"/>
      <c r="N133" s="1200"/>
      <c r="O133" s="1200"/>
      <c r="P133" s="1200"/>
      <c r="Q133" s="1200"/>
      <c r="R133" s="1200"/>
      <c r="S133" s="1200"/>
      <c r="T133" s="1200"/>
      <c r="U133" s="1200"/>
      <c r="V133" s="1184" t="s">
        <v>497</v>
      </c>
      <c r="W133" s="1184"/>
      <c r="X133" s="1184"/>
      <c r="Y133" s="1184"/>
      <c r="Z133" s="1185"/>
      <c r="AA133" s="1186">
        <v>7.4</v>
      </c>
      <c r="AB133" s="1187"/>
      <c r="AC133" s="1187"/>
      <c r="AD133" s="1187"/>
      <c r="AE133" s="1188"/>
      <c r="AF133" s="1186">
        <v>6.6</v>
      </c>
      <c r="AG133" s="1187"/>
      <c r="AH133" s="1187"/>
      <c r="AI133" s="1187"/>
      <c r="AJ133" s="1188"/>
      <c r="AK133" s="1186">
        <v>5.7</v>
      </c>
      <c r="AL133" s="1187"/>
      <c r="AM133" s="1187"/>
      <c r="AN133" s="1187"/>
      <c r="AO133" s="1188"/>
      <c r="AP133" s="1133"/>
      <c r="AQ133" s="1134"/>
      <c r="AR133" s="1134"/>
      <c r="AS133" s="1134"/>
      <c r="AT133" s="1189"/>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Ar4z/0RlpjYqrDWFb1r/7MTe6wgwsPa2STWnadOhta1WKo6UcQZKqnnf90jh5R9u64OTNPAyLuub61+xaB/I3Q==" saltValue="n1FqRTIA/lbKDT15BPRBkw==" spinCount="100000" sheet="1" objects="1" scenarios="1" formatRows="0"/>
  <mergeCells count="202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B28:P28"/>
    <mergeCell ref="Q28:U28"/>
    <mergeCell ref="V28:Z28"/>
    <mergeCell ref="AA28:AE28"/>
    <mergeCell ref="AF28:AJ28"/>
    <mergeCell ref="AK28:AO28"/>
    <mergeCell ref="AP28:AT28"/>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B29:P29"/>
    <mergeCell ref="Q29:U29"/>
    <mergeCell ref="V29:Z29"/>
    <mergeCell ref="AA29:AE29"/>
    <mergeCell ref="AF29:AJ29"/>
    <mergeCell ref="AK29:AO29"/>
    <mergeCell ref="AP29:AT29"/>
    <mergeCell ref="AU29:AY29"/>
    <mergeCell ref="AZ29:BD29"/>
    <mergeCell ref="CW26:DA26"/>
    <mergeCell ref="DB26:DF26"/>
    <mergeCell ref="DG26:DK26"/>
    <mergeCell ref="AK26:AO27"/>
    <mergeCell ref="AP26:AT27"/>
    <mergeCell ref="AU26:AY27"/>
    <mergeCell ref="AZ26:BD27"/>
    <mergeCell ref="BE26:BI27"/>
    <mergeCell ref="BS26:CG26"/>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B25:DF25"/>
    <mergeCell ref="DG25:DK25"/>
    <mergeCell ref="DL25:DP25"/>
    <mergeCell ref="DQ25:DU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L26:DP26"/>
    <mergeCell ref="DQ26:DU26"/>
    <mergeCell ref="BS27:CG27"/>
    <mergeCell ref="CH27:CL27"/>
    <mergeCell ref="CM27:CQ27"/>
    <mergeCell ref="CR27:CV27"/>
    <mergeCell ref="CW27:DA27"/>
    <mergeCell ref="DB27:DF27"/>
    <mergeCell ref="DG27:DK27"/>
    <mergeCell ref="CH26:CL26"/>
    <mergeCell ref="CM26:CQ26"/>
    <mergeCell ref="CR26:CV26"/>
    <mergeCell ref="DB23:DF23"/>
    <mergeCell ref="DG23:DK23"/>
    <mergeCell ref="DL23:DP23"/>
    <mergeCell ref="DQ23:DU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CH7:CL7"/>
    <mergeCell ref="CM7:CQ7"/>
    <mergeCell ref="DB5:DF6"/>
    <mergeCell ref="DG5:DK6"/>
    <mergeCell ref="DL5:DP6"/>
    <mergeCell ref="DQ5:DU6"/>
    <mergeCell ref="DV5:DZ6"/>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DQ7:DU7"/>
    <mergeCell ref="AK7:AO7"/>
    <mergeCell ref="AP7:AT7"/>
    <mergeCell ref="AU7:AY7"/>
    <mergeCell ref="BS7:CG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265625" style="291" customWidth="1"/>
    <col min="121" max="121" width="0" style="290" hidden="1" customWidth="1"/>
    <col min="122" max="16384" width="9" style="290" hidden="1"/>
  </cols>
  <sheetData>
    <row r="1" spans="1:120" ht="13"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0"/>
    </row>
    <row r="17" spans="119:120" ht="13" x14ac:dyDescent="0.2">
      <c r="DP17" s="290"/>
    </row>
    <row r="18" spans="119:120" ht="13" x14ac:dyDescent="0.2"/>
    <row r="19" spans="119:120" ht="13" x14ac:dyDescent="0.2"/>
    <row r="20" spans="119:120" ht="13" x14ac:dyDescent="0.2">
      <c r="DO20" s="290"/>
      <c r="DP20" s="290"/>
    </row>
    <row r="21" spans="119:120" ht="13" x14ac:dyDescent="0.2">
      <c r="DP21" s="290"/>
    </row>
    <row r="22" spans="119:120" ht="13" x14ac:dyDescent="0.2"/>
    <row r="23" spans="119:120" ht="13" x14ac:dyDescent="0.2">
      <c r="DO23" s="290"/>
      <c r="DP23" s="290"/>
    </row>
    <row r="24" spans="119:120" ht="13" x14ac:dyDescent="0.2">
      <c r="DP24" s="290"/>
    </row>
    <row r="25" spans="119:120" ht="13" x14ac:dyDescent="0.2">
      <c r="DP25" s="290"/>
    </row>
    <row r="26" spans="119:120" ht="13" x14ac:dyDescent="0.2">
      <c r="DO26" s="290"/>
      <c r="DP26" s="290"/>
    </row>
    <row r="27" spans="119:120" ht="13" x14ac:dyDescent="0.2"/>
    <row r="28" spans="119:120" ht="13" x14ac:dyDescent="0.2">
      <c r="DO28" s="290"/>
      <c r="DP28" s="290"/>
    </row>
    <row r="29" spans="119:120" ht="13" x14ac:dyDescent="0.2">
      <c r="DP29" s="290"/>
    </row>
    <row r="30" spans="119:120" ht="13" x14ac:dyDescent="0.2"/>
    <row r="31" spans="119:120" ht="13" x14ac:dyDescent="0.2">
      <c r="DO31" s="290"/>
      <c r="DP31" s="290"/>
    </row>
    <row r="32" spans="119:120" ht="13" x14ac:dyDescent="0.2"/>
    <row r="33" spans="98:120" ht="13" x14ac:dyDescent="0.2">
      <c r="DO33" s="290"/>
      <c r="DP33" s="290"/>
    </row>
    <row r="34" spans="98:120" ht="13" x14ac:dyDescent="0.2">
      <c r="DM34" s="290"/>
    </row>
    <row r="35" spans="98:120" ht="13" x14ac:dyDescent="0.2">
      <c r="CT35" s="290"/>
      <c r="CU35" s="290"/>
      <c r="CV35" s="290"/>
      <c r="CY35" s="290"/>
      <c r="CZ35" s="290"/>
      <c r="DA35" s="290"/>
      <c r="DD35" s="290"/>
      <c r="DE35" s="290"/>
      <c r="DF35" s="290"/>
      <c r="DI35" s="290"/>
      <c r="DJ35" s="290"/>
      <c r="DK35" s="290"/>
      <c r="DM35" s="290"/>
      <c r="DN35" s="290"/>
      <c r="DO35" s="290"/>
      <c r="DP35" s="290"/>
    </row>
    <row r="36" spans="98:120" ht="13" x14ac:dyDescent="0.2"/>
    <row r="37" spans="98:120" ht="13" x14ac:dyDescent="0.2">
      <c r="CW37" s="290"/>
      <c r="DB37" s="290"/>
      <c r="DG37" s="290"/>
      <c r="DL37" s="290"/>
      <c r="DP37" s="290"/>
    </row>
    <row r="38" spans="98:120" ht="13"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0"/>
      <c r="DO49" s="290"/>
      <c r="DP49" s="290"/>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0"/>
      <c r="CS63" s="290"/>
      <c r="CX63" s="290"/>
      <c r="DC63" s="290"/>
      <c r="DH63" s="290"/>
    </row>
    <row r="64" spans="22:120" ht="13" x14ac:dyDescent="0.2">
      <c r="V64" s="290"/>
    </row>
    <row r="65" spans="15:120" ht="13"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 x14ac:dyDescent="0.2">
      <c r="Q66" s="290"/>
      <c r="S66" s="290"/>
      <c r="U66" s="290"/>
      <c r="DM66" s="290"/>
    </row>
    <row r="67" spans="15:120" ht="13"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 x14ac:dyDescent="0.2"/>
    <row r="69" spans="15:120" ht="13" x14ac:dyDescent="0.2"/>
    <row r="70" spans="15:120" ht="13" x14ac:dyDescent="0.2"/>
    <row r="71" spans="15:120" ht="13" x14ac:dyDescent="0.2"/>
    <row r="72" spans="15:120" ht="13" x14ac:dyDescent="0.2">
      <c r="DP72" s="290"/>
    </row>
    <row r="73" spans="15:120" ht="13" x14ac:dyDescent="0.2">
      <c r="DP73" s="290"/>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0"/>
      <c r="CX96" s="290"/>
      <c r="DC96" s="290"/>
      <c r="DH96" s="290"/>
    </row>
    <row r="97" spans="24:120" ht="13" x14ac:dyDescent="0.2">
      <c r="CS97" s="290"/>
      <c r="CX97" s="290"/>
      <c r="DC97" s="290"/>
      <c r="DH97" s="290"/>
      <c r="DP97" s="291" t="s">
        <v>498</v>
      </c>
    </row>
    <row r="98" spans="24:120" ht="13" hidden="1" x14ac:dyDescent="0.2">
      <c r="CS98" s="290"/>
      <c r="CX98" s="290"/>
      <c r="DC98" s="290"/>
      <c r="DH98" s="290"/>
    </row>
    <row r="99" spans="24:120" ht="13" hidden="1" x14ac:dyDescent="0.2">
      <c r="CS99" s="290"/>
      <c r="CX99" s="290"/>
      <c r="DC99" s="290"/>
      <c r="DH99" s="290"/>
    </row>
    <row r="100" spans="24:120" ht="13"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 hidden="1" x14ac:dyDescent="0.2">
      <c r="CT103" s="290"/>
      <c r="CV103" s="290"/>
      <c r="CW103" s="290"/>
      <c r="CY103" s="290"/>
      <c r="DA103" s="290"/>
      <c r="DB103" s="290"/>
      <c r="DD103" s="290"/>
      <c r="DF103" s="290"/>
      <c r="DG103" s="290"/>
      <c r="DI103" s="290"/>
      <c r="DK103" s="290"/>
      <c r="DL103" s="290"/>
      <c r="DM103" s="290"/>
      <c r="DN103" s="290"/>
      <c r="DO103" s="290"/>
      <c r="DP103" s="290"/>
    </row>
    <row r="104" spans="24:120" ht="13" hidden="1" x14ac:dyDescent="0.2">
      <c r="CV104" s="290"/>
      <c r="CW104" s="290"/>
      <c r="DA104" s="290"/>
      <c r="DB104" s="290"/>
      <c r="DF104" s="290"/>
      <c r="DG104" s="290"/>
      <c r="DK104" s="290"/>
      <c r="DL104" s="290"/>
      <c r="DN104" s="290"/>
      <c r="DO104" s="290"/>
      <c r="DP104" s="290"/>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ua6x7BlHa6laLDVs6b4H5rgtuQlBz9h1F6+sAzBM6UgzrcaJ90XYixxsUywtrmXqf6TxF/nmaCvZ37fevQsYeA==" saltValue="ESvUIT2BksfI3oezZHv8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election sqref="A1:A1048576"/>
    </sheetView>
  </sheetViews>
  <sheetFormatPr defaultColWidth="0" defaultRowHeight="13.5" customHeight="1" zeroHeight="1" x14ac:dyDescent="0.2"/>
  <cols>
    <col min="1" max="116" width="2.6328125" style="291" customWidth="1"/>
    <col min="117" max="16384" width="9" style="290" hidden="1"/>
  </cols>
  <sheetData>
    <row r="1" spans="2:116" ht="13"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 x14ac:dyDescent="0.2"/>
    <row r="3" spans="2:116" ht="13" x14ac:dyDescent="0.2"/>
    <row r="4" spans="2:116" ht="13"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 x14ac:dyDescent="0.2"/>
    <row r="20" spans="9:116" ht="13" x14ac:dyDescent="0.2"/>
    <row r="21" spans="9:116" ht="13" x14ac:dyDescent="0.2">
      <c r="DL21" s="290"/>
    </row>
    <row r="22" spans="9:116" ht="13" x14ac:dyDescent="0.2">
      <c r="DI22" s="290"/>
      <c r="DJ22" s="290"/>
      <c r="DK22" s="290"/>
      <c r="DL22" s="290"/>
    </row>
    <row r="23" spans="9:116" ht="13" x14ac:dyDescent="0.2">
      <c r="CY23" s="290"/>
      <c r="CZ23" s="290"/>
      <c r="DA23" s="290"/>
      <c r="DB23" s="290"/>
      <c r="DC23" s="290"/>
      <c r="DD23" s="290"/>
      <c r="DE23" s="290"/>
      <c r="DF23" s="290"/>
      <c r="DG23" s="290"/>
      <c r="DH23" s="290"/>
      <c r="DI23" s="290"/>
      <c r="DJ23" s="290"/>
      <c r="DK23" s="290"/>
      <c r="DL23" s="290"/>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0"/>
      <c r="DA35" s="290"/>
      <c r="DB35" s="290"/>
      <c r="DC35" s="290"/>
      <c r="DD35" s="290"/>
      <c r="DE35" s="290"/>
      <c r="DF35" s="290"/>
      <c r="DG35" s="290"/>
      <c r="DH35" s="290"/>
      <c r="DI35" s="290"/>
      <c r="DJ35" s="290"/>
      <c r="DK35" s="290"/>
      <c r="DL35" s="290"/>
    </row>
    <row r="36" spans="15:116" ht="13" x14ac:dyDescent="0.2"/>
    <row r="37" spans="15:116" ht="13" x14ac:dyDescent="0.2">
      <c r="DL37" s="290"/>
    </row>
    <row r="38" spans="15:116" ht="13" x14ac:dyDescent="0.2">
      <c r="DI38" s="290"/>
      <c r="DJ38" s="290"/>
      <c r="DK38" s="290"/>
      <c r="DL38" s="290"/>
    </row>
    <row r="39" spans="15:116" ht="13" x14ac:dyDescent="0.2"/>
    <row r="40" spans="15:116" ht="13" x14ac:dyDescent="0.2"/>
    <row r="41" spans="15:116" ht="13" x14ac:dyDescent="0.2"/>
    <row r="42" spans="15:116" ht="13" x14ac:dyDescent="0.2"/>
    <row r="43" spans="15:116" ht="13"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 x14ac:dyDescent="0.2">
      <c r="DL44" s="290"/>
    </row>
    <row r="45" spans="15:116" ht="13" x14ac:dyDescent="0.2"/>
    <row r="46" spans="15:116" ht="13" x14ac:dyDescent="0.2">
      <c r="DA46" s="290"/>
      <c r="DB46" s="290"/>
      <c r="DC46" s="290"/>
      <c r="DD46" s="290"/>
      <c r="DE46" s="290"/>
      <c r="DF46" s="290"/>
      <c r="DG46" s="290"/>
      <c r="DH46" s="290"/>
      <c r="DI46" s="290"/>
      <c r="DJ46" s="290"/>
      <c r="DK46" s="290"/>
      <c r="DL46" s="290"/>
    </row>
    <row r="47" spans="15:116" ht="13" x14ac:dyDescent="0.2"/>
    <row r="48" spans="15:116" ht="13" x14ac:dyDescent="0.2"/>
    <row r="49" spans="104:116" ht="13" x14ac:dyDescent="0.2"/>
    <row r="50" spans="104:116" ht="13" x14ac:dyDescent="0.2">
      <c r="CZ50" s="290"/>
      <c r="DA50" s="290"/>
      <c r="DB50" s="290"/>
      <c r="DC50" s="290"/>
      <c r="DD50" s="290"/>
      <c r="DE50" s="290"/>
      <c r="DF50" s="290"/>
      <c r="DG50" s="290"/>
      <c r="DH50" s="290"/>
      <c r="DI50" s="290"/>
      <c r="DJ50" s="290"/>
      <c r="DK50" s="290"/>
      <c r="DL50" s="290"/>
    </row>
    <row r="51" spans="104:116" ht="13" x14ac:dyDescent="0.2"/>
    <row r="52" spans="104:116" ht="13" x14ac:dyDescent="0.2"/>
    <row r="53" spans="104:116" ht="13" x14ac:dyDescent="0.2">
      <c r="DL53" s="290"/>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0"/>
      <c r="DD67" s="290"/>
      <c r="DE67" s="290"/>
      <c r="DF67" s="290"/>
      <c r="DG67" s="290"/>
      <c r="DH67" s="290"/>
      <c r="DI67" s="290"/>
      <c r="DJ67" s="290"/>
      <c r="DK67" s="290"/>
      <c r="DL67" s="290"/>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P6iKIuwL5+UBjbVZwaobFLwxu6YbjQCfUDP8yjOrnVffd2kPMYdT6UrB7VcYW5ZaHTuU+wlkq312JcdpSqUbng==" saltValue="j4L6tfO7somW3/uw/PAHd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sqref="A1:A1048576"/>
    </sheetView>
  </sheetViews>
  <sheetFormatPr defaultColWidth="0" defaultRowHeight="13.5" customHeight="1" zeroHeight="1" x14ac:dyDescent="0.2"/>
  <cols>
    <col min="1" max="36" width="2.453125" style="292" customWidth="1"/>
    <col min="37" max="44" width="17" style="292" customWidth="1"/>
    <col min="45" max="45" width="6.08984375" style="299" customWidth="1"/>
    <col min="46" max="46" width="3" style="297" customWidth="1"/>
    <col min="47" max="47" width="19.08984375" style="292" hidden="1" customWidth="1"/>
    <col min="48" max="52" width="12.6328125" style="292" hidden="1" customWidth="1"/>
    <col min="53" max="16384" width="8.6328125" style="292" hidden="1"/>
  </cols>
  <sheetData>
    <row r="1" spans="1:46" ht="13" x14ac:dyDescent="0.2">
      <c r="AS1" s="293"/>
      <c r="AT1" s="293"/>
    </row>
    <row r="2" spans="1:46" ht="13" x14ac:dyDescent="0.2">
      <c r="AS2" s="293"/>
      <c r="AT2" s="293"/>
    </row>
    <row r="3" spans="1:46" ht="13" x14ac:dyDescent="0.2">
      <c r="AS3" s="293"/>
      <c r="AT3" s="293"/>
    </row>
    <row r="4" spans="1:46" ht="13" x14ac:dyDescent="0.2">
      <c r="AS4" s="293"/>
      <c r="AT4" s="293"/>
    </row>
    <row r="5" spans="1:46" ht="16.5" x14ac:dyDescent="0.2">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ht="13"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24" t="s">
        <v>501</v>
      </c>
      <c r="AP7" s="303"/>
      <c r="AQ7" s="304" t="s">
        <v>502</v>
      </c>
      <c r="AR7" s="305"/>
    </row>
    <row r="8" spans="1:46" ht="13"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25"/>
      <c r="AP8" s="309" t="s">
        <v>503</v>
      </c>
      <c r="AQ8" s="310" t="s">
        <v>504</v>
      </c>
      <c r="AR8" s="311" t="s">
        <v>505</v>
      </c>
    </row>
    <row r="9" spans="1:46" ht="13"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506</v>
      </c>
      <c r="AL9" s="1227"/>
      <c r="AM9" s="1227"/>
      <c r="AN9" s="1228"/>
      <c r="AO9" s="312">
        <v>184733983</v>
      </c>
      <c r="AP9" s="312">
        <v>120111</v>
      </c>
      <c r="AQ9" s="313">
        <v>103123</v>
      </c>
      <c r="AR9" s="314">
        <v>16.5</v>
      </c>
    </row>
    <row r="10" spans="1:46" ht="13"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507</v>
      </c>
      <c r="AL10" s="1227"/>
      <c r="AM10" s="1227"/>
      <c r="AN10" s="1228"/>
      <c r="AO10" s="315">
        <v>3227544</v>
      </c>
      <c r="AP10" s="315">
        <v>2098</v>
      </c>
      <c r="AQ10" s="316">
        <v>1485</v>
      </c>
      <c r="AR10" s="317">
        <v>41.3</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508</v>
      </c>
      <c r="AL11" s="1227"/>
      <c r="AM11" s="1227"/>
      <c r="AN11" s="1228"/>
      <c r="AO11" s="315">
        <v>427</v>
      </c>
      <c r="AP11" s="315">
        <v>0</v>
      </c>
      <c r="AQ11" s="316">
        <v>130</v>
      </c>
      <c r="AR11" s="317">
        <v>-100</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509</v>
      </c>
      <c r="AL12" s="1227"/>
      <c r="AM12" s="1227"/>
      <c r="AN12" s="1228"/>
      <c r="AO12" s="315">
        <v>883899</v>
      </c>
      <c r="AP12" s="315">
        <v>575</v>
      </c>
      <c r="AQ12" s="316">
        <v>1206</v>
      </c>
      <c r="AR12" s="317">
        <v>-52.3</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510</v>
      </c>
      <c r="AL13" s="1227"/>
      <c r="AM13" s="1227"/>
      <c r="AN13" s="1228"/>
      <c r="AO13" s="315" t="s">
        <v>511</v>
      </c>
      <c r="AP13" s="315" t="s">
        <v>511</v>
      </c>
      <c r="AQ13" s="316">
        <v>5</v>
      </c>
      <c r="AR13" s="317" t="s">
        <v>511</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512</v>
      </c>
      <c r="AL14" s="1227"/>
      <c r="AM14" s="1227"/>
      <c r="AN14" s="1228"/>
      <c r="AO14" s="315">
        <v>3101941</v>
      </c>
      <c r="AP14" s="315">
        <v>2017</v>
      </c>
      <c r="AQ14" s="316">
        <v>1897</v>
      </c>
      <c r="AR14" s="317">
        <v>6.3</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513</v>
      </c>
      <c r="AL15" s="1227"/>
      <c r="AM15" s="1227"/>
      <c r="AN15" s="1228"/>
      <c r="AO15" s="315">
        <v>1539746</v>
      </c>
      <c r="AP15" s="315">
        <v>1001</v>
      </c>
      <c r="AQ15" s="316">
        <v>1181</v>
      </c>
      <c r="AR15" s="317">
        <v>-15.2</v>
      </c>
    </row>
    <row r="16" spans="1:46" ht="13"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514</v>
      </c>
      <c r="AL16" s="1230"/>
      <c r="AM16" s="1230"/>
      <c r="AN16" s="1231"/>
      <c r="AO16" s="315">
        <v>-12700475</v>
      </c>
      <c r="AP16" s="315">
        <v>-8258</v>
      </c>
      <c r="AQ16" s="316">
        <v>-7816</v>
      </c>
      <c r="AR16" s="317">
        <v>5.7</v>
      </c>
    </row>
    <row r="17" spans="1:46" ht="13"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190</v>
      </c>
      <c r="AL17" s="1230"/>
      <c r="AM17" s="1230"/>
      <c r="AN17" s="1231"/>
      <c r="AO17" s="315">
        <v>180787065</v>
      </c>
      <c r="AP17" s="315">
        <v>117545</v>
      </c>
      <c r="AQ17" s="316">
        <v>101211</v>
      </c>
      <c r="AR17" s="317">
        <v>16.100000000000001</v>
      </c>
    </row>
    <row r="18" spans="1:46" ht="13"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ht="13"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ht="13"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1" t="s">
        <v>519</v>
      </c>
      <c r="AL21" s="1222"/>
      <c r="AM21" s="1222"/>
      <c r="AN21" s="1223"/>
      <c r="AO21" s="327">
        <v>11.79</v>
      </c>
      <c r="AP21" s="328">
        <v>10.74</v>
      </c>
      <c r="AQ21" s="329">
        <v>1.05</v>
      </c>
      <c r="AR21" s="298"/>
      <c r="AS21" s="330"/>
      <c r="AT21" s="326"/>
    </row>
    <row r="22" spans="1:46" s="331" customFormat="1" ht="13"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1" t="s">
        <v>520</v>
      </c>
      <c r="AL22" s="1222"/>
      <c r="AM22" s="1222"/>
      <c r="AN22" s="1223"/>
      <c r="AO22" s="332">
        <v>100.3</v>
      </c>
      <c r="AP22" s="333">
        <v>99.9</v>
      </c>
      <c r="AQ22" s="334">
        <v>0.4</v>
      </c>
      <c r="AR22" s="318"/>
      <c r="AS22" s="330"/>
      <c r="AT22" s="326"/>
    </row>
    <row r="23" spans="1:46" s="331" customFormat="1" ht="13"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 x14ac:dyDescent="0.2">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 x14ac:dyDescent="0.2">
      <c r="A27" s="339"/>
      <c r="AO27" s="293"/>
      <c r="AP27" s="293"/>
      <c r="AQ27" s="293"/>
      <c r="AR27" s="293"/>
      <c r="AS27" s="293"/>
      <c r="AT27" s="293"/>
    </row>
    <row r="28" spans="1:46" ht="16.5" x14ac:dyDescent="0.2">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ht="13"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24" t="s">
        <v>501</v>
      </c>
      <c r="AP30" s="303"/>
      <c r="AQ30" s="304" t="s">
        <v>502</v>
      </c>
      <c r="AR30" s="305"/>
    </row>
    <row r="31" spans="1:46" ht="13"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25"/>
      <c r="AP31" s="309" t="s">
        <v>503</v>
      </c>
      <c r="AQ31" s="310" t="s">
        <v>504</v>
      </c>
      <c r="AR31" s="311" t="s">
        <v>505</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37" t="s">
        <v>524</v>
      </c>
      <c r="AL32" s="1238"/>
      <c r="AM32" s="1238"/>
      <c r="AN32" s="1239"/>
      <c r="AO32" s="342">
        <v>48267151</v>
      </c>
      <c r="AP32" s="342">
        <v>31383</v>
      </c>
      <c r="AQ32" s="343">
        <v>32293</v>
      </c>
      <c r="AR32" s="344">
        <v>-2.8</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37" t="s">
        <v>525</v>
      </c>
      <c r="AL33" s="1238"/>
      <c r="AM33" s="1238"/>
      <c r="AN33" s="1239"/>
      <c r="AO33" s="342" t="s">
        <v>511</v>
      </c>
      <c r="AP33" s="342" t="s">
        <v>511</v>
      </c>
      <c r="AQ33" s="343">
        <v>2903</v>
      </c>
      <c r="AR33" s="344" t="s">
        <v>511</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37" t="s">
        <v>526</v>
      </c>
      <c r="AL34" s="1238"/>
      <c r="AM34" s="1238"/>
      <c r="AN34" s="1239"/>
      <c r="AO34" s="342">
        <v>41707521</v>
      </c>
      <c r="AP34" s="342">
        <v>27118</v>
      </c>
      <c r="AQ34" s="343">
        <v>20757</v>
      </c>
      <c r="AR34" s="344">
        <v>30.6</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37" t="s">
        <v>527</v>
      </c>
      <c r="AL35" s="1238"/>
      <c r="AM35" s="1238"/>
      <c r="AN35" s="1239"/>
      <c r="AO35" s="342">
        <v>16105707</v>
      </c>
      <c r="AP35" s="342">
        <v>10472</v>
      </c>
      <c r="AQ35" s="343">
        <v>11103</v>
      </c>
      <c r="AR35" s="344">
        <v>-5.7</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37" t="s">
        <v>528</v>
      </c>
      <c r="AL36" s="1238"/>
      <c r="AM36" s="1238"/>
      <c r="AN36" s="1239"/>
      <c r="AO36" s="342">
        <v>233845</v>
      </c>
      <c r="AP36" s="342">
        <v>152</v>
      </c>
      <c r="AQ36" s="343">
        <v>186</v>
      </c>
      <c r="AR36" s="344">
        <v>-18.3</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37" t="s">
        <v>529</v>
      </c>
      <c r="AL37" s="1238"/>
      <c r="AM37" s="1238"/>
      <c r="AN37" s="1239"/>
      <c r="AO37" s="342">
        <v>599403</v>
      </c>
      <c r="AP37" s="342">
        <v>390</v>
      </c>
      <c r="AQ37" s="343">
        <v>1195</v>
      </c>
      <c r="AR37" s="344">
        <v>-67.400000000000006</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40" t="s">
        <v>530</v>
      </c>
      <c r="AL38" s="1241"/>
      <c r="AM38" s="1241"/>
      <c r="AN38" s="1242"/>
      <c r="AO38" s="345" t="s">
        <v>511</v>
      </c>
      <c r="AP38" s="345" t="s">
        <v>511</v>
      </c>
      <c r="AQ38" s="346">
        <v>0</v>
      </c>
      <c r="AR38" s="334" t="s">
        <v>511</v>
      </c>
      <c r="AS38" s="341"/>
    </row>
    <row r="39" spans="1:46" ht="13"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40" t="s">
        <v>531</v>
      </c>
      <c r="AL39" s="1241"/>
      <c r="AM39" s="1241"/>
      <c r="AN39" s="1242"/>
      <c r="AO39" s="342">
        <v>-30747233</v>
      </c>
      <c r="AP39" s="342">
        <v>-19991</v>
      </c>
      <c r="AQ39" s="343">
        <v>-17395</v>
      </c>
      <c r="AR39" s="344">
        <v>14.9</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37" t="s">
        <v>532</v>
      </c>
      <c r="AL40" s="1238"/>
      <c r="AM40" s="1238"/>
      <c r="AN40" s="1239"/>
      <c r="AO40" s="342">
        <v>-60610734</v>
      </c>
      <c r="AP40" s="342">
        <v>-39408</v>
      </c>
      <c r="AQ40" s="343">
        <v>-33490</v>
      </c>
      <c r="AR40" s="344">
        <v>17.7</v>
      </c>
      <c r="AS40" s="341"/>
    </row>
    <row r="41" spans="1:46" ht="13"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43" t="s">
        <v>303</v>
      </c>
      <c r="AL41" s="1244"/>
      <c r="AM41" s="1244"/>
      <c r="AN41" s="1245"/>
      <c r="AO41" s="342">
        <v>15555660</v>
      </c>
      <c r="AP41" s="342">
        <v>10114</v>
      </c>
      <c r="AQ41" s="343">
        <v>17551</v>
      </c>
      <c r="AR41" s="344">
        <v>-42.4</v>
      </c>
      <c r="AS41" s="341"/>
    </row>
    <row r="42" spans="1:46" ht="13"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ht="13"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32" t="s">
        <v>501</v>
      </c>
      <c r="AN49" s="1234" t="s">
        <v>536</v>
      </c>
      <c r="AO49" s="1235"/>
      <c r="AP49" s="1235"/>
      <c r="AQ49" s="1235"/>
      <c r="AR49" s="1236"/>
    </row>
    <row r="50" spans="1:44" ht="13"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33"/>
      <c r="AN50" s="358" t="s">
        <v>537</v>
      </c>
      <c r="AO50" s="359" t="s">
        <v>538</v>
      </c>
      <c r="AP50" s="360" t="s">
        <v>539</v>
      </c>
      <c r="AQ50" s="361" t="s">
        <v>540</v>
      </c>
      <c r="AR50" s="362" t="s">
        <v>541</v>
      </c>
    </row>
    <row r="51" spans="1:44" ht="13"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86093204</v>
      </c>
      <c r="AN51" s="364">
        <v>55514</v>
      </c>
      <c r="AO51" s="365">
        <v>-12.5</v>
      </c>
      <c r="AP51" s="366">
        <v>53572</v>
      </c>
      <c r="AQ51" s="367">
        <v>5.4</v>
      </c>
      <c r="AR51" s="368">
        <v>-17.899999999999999</v>
      </c>
    </row>
    <row r="52" spans="1:44" ht="13"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39572870</v>
      </c>
      <c r="AN52" s="372">
        <v>25517</v>
      </c>
      <c r="AO52" s="373">
        <v>-11.8</v>
      </c>
      <c r="AP52" s="374">
        <v>25259</v>
      </c>
      <c r="AQ52" s="375">
        <v>11.8</v>
      </c>
      <c r="AR52" s="376">
        <v>-23.6</v>
      </c>
    </row>
    <row r="53" spans="1:44" ht="13"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80717527</v>
      </c>
      <c r="AN53" s="364">
        <v>52148</v>
      </c>
      <c r="AO53" s="365">
        <v>-6.1</v>
      </c>
      <c r="AP53" s="366">
        <v>51898</v>
      </c>
      <c r="AQ53" s="367">
        <v>-3.1</v>
      </c>
      <c r="AR53" s="368">
        <v>-3</v>
      </c>
    </row>
    <row r="54" spans="1:44" ht="13"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39052745</v>
      </c>
      <c r="AN54" s="372">
        <v>25230</v>
      </c>
      <c r="AO54" s="373">
        <v>-1.1000000000000001</v>
      </c>
      <c r="AP54" s="374">
        <v>25986</v>
      </c>
      <c r="AQ54" s="375">
        <v>2.9</v>
      </c>
      <c r="AR54" s="376">
        <v>-4</v>
      </c>
    </row>
    <row r="55" spans="1:44" ht="13"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91416827</v>
      </c>
      <c r="AN55" s="364">
        <v>59121</v>
      </c>
      <c r="AO55" s="365">
        <v>13.4</v>
      </c>
      <c r="AP55" s="366">
        <v>51684</v>
      </c>
      <c r="AQ55" s="367">
        <v>-0.4</v>
      </c>
      <c r="AR55" s="368">
        <v>13.8</v>
      </c>
    </row>
    <row r="56" spans="1:44" ht="13"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48107268</v>
      </c>
      <c r="AN56" s="372">
        <v>31112</v>
      </c>
      <c r="AO56" s="373">
        <v>23.3</v>
      </c>
      <c r="AP56" s="374">
        <v>26671</v>
      </c>
      <c r="AQ56" s="375">
        <v>2.6</v>
      </c>
      <c r="AR56" s="376">
        <v>20.7</v>
      </c>
    </row>
    <row r="57" spans="1:44" ht="13"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92200466</v>
      </c>
      <c r="AN57" s="364">
        <v>59757</v>
      </c>
      <c r="AO57" s="365">
        <v>1.1000000000000001</v>
      </c>
      <c r="AP57" s="366">
        <v>52897</v>
      </c>
      <c r="AQ57" s="367">
        <v>2.2999999999999998</v>
      </c>
      <c r="AR57" s="368">
        <v>-1.2</v>
      </c>
    </row>
    <row r="58" spans="1:44" ht="13"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47793956</v>
      </c>
      <c r="AN58" s="372">
        <v>30976</v>
      </c>
      <c r="AO58" s="373">
        <v>-0.4</v>
      </c>
      <c r="AP58" s="374">
        <v>27013</v>
      </c>
      <c r="AQ58" s="375">
        <v>1.3</v>
      </c>
      <c r="AR58" s="376">
        <v>-1.7</v>
      </c>
    </row>
    <row r="59" spans="1:44" ht="13"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87247467</v>
      </c>
      <c r="AN59" s="364">
        <v>56727</v>
      </c>
      <c r="AO59" s="365">
        <v>-5.0999999999999996</v>
      </c>
      <c r="AP59" s="366">
        <v>54945</v>
      </c>
      <c r="AQ59" s="367">
        <v>3.9</v>
      </c>
      <c r="AR59" s="368">
        <v>-9</v>
      </c>
    </row>
    <row r="60" spans="1:44" ht="13"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47998254</v>
      </c>
      <c r="AN60" s="372">
        <v>31208</v>
      </c>
      <c r="AO60" s="373">
        <v>0.7</v>
      </c>
      <c r="AP60" s="374">
        <v>29293</v>
      </c>
      <c r="AQ60" s="375">
        <v>8.4</v>
      </c>
      <c r="AR60" s="376">
        <v>-7.7</v>
      </c>
    </row>
    <row r="61" spans="1:44" ht="13"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87535098</v>
      </c>
      <c r="AN61" s="379">
        <v>56653</v>
      </c>
      <c r="AO61" s="380">
        <v>-1.8</v>
      </c>
      <c r="AP61" s="381">
        <v>52999</v>
      </c>
      <c r="AQ61" s="382">
        <v>1.6</v>
      </c>
      <c r="AR61" s="368">
        <v>-3.4</v>
      </c>
    </row>
    <row r="62" spans="1:44" ht="13"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44505019</v>
      </c>
      <c r="AN62" s="372">
        <v>28809</v>
      </c>
      <c r="AO62" s="373">
        <v>2.1</v>
      </c>
      <c r="AP62" s="374">
        <v>26844</v>
      </c>
      <c r="AQ62" s="375">
        <v>5.4</v>
      </c>
      <c r="AR62" s="376">
        <v>-3.3</v>
      </c>
    </row>
    <row r="63" spans="1:44" ht="13"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 hidden="1" x14ac:dyDescent="0.2">
      <c r="AK70" s="293"/>
      <c r="AL70" s="293"/>
      <c r="AM70" s="293"/>
      <c r="AN70" s="293"/>
      <c r="AO70" s="293"/>
      <c r="AP70" s="293"/>
      <c r="AQ70" s="293"/>
      <c r="AR70" s="293"/>
    </row>
    <row r="71" spans="1:46" ht="13" hidden="1" x14ac:dyDescent="0.2">
      <c r="AK71" s="293"/>
      <c r="AL71" s="293"/>
      <c r="AM71" s="293"/>
      <c r="AN71" s="293"/>
      <c r="AO71" s="293"/>
      <c r="AP71" s="293"/>
      <c r="AQ71" s="293"/>
      <c r="AR71" s="293"/>
    </row>
    <row r="72" spans="1:46" ht="13" hidden="1" x14ac:dyDescent="0.2">
      <c r="AK72" s="293"/>
      <c r="AL72" s="293"/>
      <c r="AM72" s="293"/>
      <c r="AN72" s="293"/>
      <c r="AO72" s="293"/>
      <c r="AP72" s="293"/>
      <c r="AQ72" s="293"/>
      <c r="AR72" s="293"/>
    </row>
    <row r="73" spans="1:46" ht="13" hidden="1" x14ac:dyDescent="0.2">
      <c r="AK73" s="293"/>
      <c r="AL73" s="293"/>
      <c r="AM73" s="293"/>
      <c r="AN73" s="293"/>
      <c r="AO73" s="293"/>
      <c r="AP73" s="293"/>
      <c r="AQ73" s="293"/>
      <c r="AR73" s="293"/>
    </row>
    <row r="74" spans="1:46" ht="13" hidden="1" x14ac:dyDescent="0.2"/>
  </sheetData>
  <sheetProtection algorithmName="SHA-512" hashValue="N5sNfxRcT94zj5rhVSbemYg6zbkSQI9JUjzWgI8wL2sy7cc9mYDjH1rWyT1zqwYySj1/R+4b5xO506Qo05NEUg==" saltValue="Esd5pvMAbHJInag02rcni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 x14ac:dyDescent="0.2">
      <c r="B2" s="290"/>
      <c r="DG2" s="290"/>
    </row>
    <row r="3" spans="2:125" ht="13"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 x14ac:dyDescent="0.2"/>
    <row r="5" spans="2:125" ht="13" x14ac:dyDescent="0.2"/>
    <row r="6" spans="2:125" ht="13" x14ac:dyDescent="0.2"/>
    <row r="7" spans="2:125" ht="13" x14ac:dyDescent="0.2"/>
    <row r="8" spans="2:125" ht="13" x14ac:dyDescent="0.2"/>
    <row r="9" spans="2:125" ht="13" x14ac:dyDescent="0.2">
      <c r="DU9" s="290"/>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0"/>
    </row>
    <row r="18" spans="125:125" ht="13" x14ac:dyDescent="0.2"/>
    <row r="19" spans="125:125" ht="13" x14ac:dyDescent="0.2"/>
    <row r="20" spans="125:125" ht="13" x14ac:dyDescent="0.2">
      <c r="DU20" s="290"/>
    </row>
    <row r="21" spans="125:125" ht="13" x14ac:dyDescent="0.2">
      <c r="DU21" s="290"/>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0"/>
    </row>
    <row r="29" spans="125:125" ht="13" x14ac:dyDescent="0.2"/>
    <row r="30" spans="125:125" ht="13" x14ac:dyDescent="0.2"/>
    <row r="31" spans="125:125" ht="13" x14ac:dyDescent="0.2"/>
    <row r="32" spans="125:125" ht="13" x14ac:dyDescent="0.2"/>
    <row r="33" spans="2:125" ht="13" x14ac:dyDescent="0.2">
      <c r="B33" s="290"/>
      <c r="G33" s="290"/>
      <c r="I33" s="290"/>
    </row>
    <row r="34" spans="2:125" ht="13" x14ac:dyDescent="0.2">
      <c r="C34" s="290"/>
      <c r="P34" s="290"/>
      <c r="DE34" s="290"/>
      <c r="DH34" s="290"/>
    </row>
    <row r="35" spans="2:125" ht="13" x14ac:dyDescent="0.2">
      <c r="D35" s="290"/>
      <c r="E35" s="290"/>
      <c r="DG35" s="290"/>
      <c r="DJ35" s="290"/>
      <c r="DP35" s="290"/>
      <c r="DQ35" s="290"/>
      <c r="DR35" s="290"/>
      <c r="DS35" s="290"/>
      <c r="DT35" s="290"/>
      <c r="DU35" s="290"/>
    </row>
    <row r="36" spans="2:125" ht="13"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 x14ac:dyDescent="0.2">
      <c r="DU37" s="290"/>
    </row>
    <row r="38" spans="2:125" ht="13" x14ac:dyDescent="0.2">
      <c r="DT38" s="290"/>
      <c r="DU38" s="290"/>
    </row>
    <row r="39" spans="2:125" ht="13" x14ac:dyDescent="0.2"/>
    <row r="40" spans="2:125" ht="13" x14ac:dyDescent="0.2">
      <c r="DH40" s="290"/>
    </row>
    <row r="41" spans="2:125" ht="13" x14ac:dyDescent="0.2">
      <c r="DE41" s="290"/>
    </row>
    <row r="42" spans="2:125" ht="13" x14ac:dyDescent="0.2">
      <c r="DG42" s="290"/>
      <c r="DJ42" s="290"/>
    </row>
    <row r="43" spans="2:125" ht="13"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 x14ac:dyDescent="0.2">
      <c r="DU44" s="290"/>
    </row>
    <row r="45" spans="2:125" ht="13" x14ac:dyDescent="0.2"/>
    <row r="46" spans="2:125" ht="13" x14ac:dyDescent="0.2"/>
    <row r="47" spans="2:125" ht="13" x14ac:dyDescent="0.2"/>
    <row r="48" spans="2:125" ht="13" x14ac:dyDescent="0.2">
      <c r="DT48" s="290"/>
      <c r="DU48" s="290"/>
    </row>
    <row r="49" spans="120:125" ht="13" x14ac:dyDescent="0.2">
      <c r="DU49" s="290"/>
    </row>
    <row r="50" spans="120:125" ht="13" x14ac:dyDescent="0.2">
      <c r="DU50" s="290"/>
    </row>
    <row r="51" spans="120:125" ht="13" x14ac:dyDescent="0.2">
      <c r="DP51" s="290"/>
      <c r="DQ51" s="290"/>
      <c r="DR51" s="290"/>
      <c r="DS51" s="290"/>
      <c r="DT51" s="290"/>
      <c r="DU51" s="290"/>
    </row>
    <row r="52" spans="120:125" ht="13" x14ac:dyDescent="0.2"/>
    <row r="53" spans="120:125" ht="13" x14ac:dyDescent="0.2"/>
    <row r="54" spans="120:125" ht="13" x14ac:dyDescent="0.2">
      <c r="DU54" s="290"/>
    </row>
    <row r="55" spans="120:125" ht="13" x14ac:dyDescent="0.2"/>
    <row r="56" spans="120:125" ht="13" x14ac:dyDescent="0.2"/>
    <row r="57" spans="120:125" ht="13" x14ac:dyDescent="0.2"/>
    <row r="58" spans="120:125" ht="13" x14ac:dyDescent="0.2">
      <c r="DU58" s="290"/>
    </row>
    <row r="59" spans="120:125" ht="13" x14ac:dyDescent="0.2"/>
    <row r="60" spans="120:125" ht="13" x14ac:dyDescent="0.2"/>
    <row r="61" spans="120:125" ht="13" x14ac:dyDescent="0.2"/>
    <row r="62" spans="120:125" ht="13" x14ac:dyDescent="0.2"/>
    <row r="63" spans="120:125" ht="13" x14ac:dyDescent="0.2">
      <c r="DU63" s="290"/>
    </row>
    <row r="64" spans="120:125" ht="13" x14ac:dyDescent="0.2">
      <c r="DT64" s="290"/>
      <c r="DU64" s="290"/>
    </row>
    <row r="65" spans="123:125" ht="13" x14ac:dyDescent="0.2"/>
    <row r="66" spans="123:125" ht="13" x14ac:dyDescent="0.2"/>
    <row r="67" spans="123:125" ht="13" x14ac:dyDescent="0.2"/>
    <row r="68" spans="123:125" ht="13" x14ac:dyDescent="0.2"/>
    <row r="69" spans="123:125" ht="13" x14ac:dyDescent="0.2">
      <c r="DS69" s="290"/>
      <c r="DT69" s="290"/>
      <c r="DU69" s="29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0"/>
    </row>
    <row r="83" spans="116:125" ht="13" x14ac:dyDescent="0.2">
      <c r="DM83" s="290"/>
      <c r="DN83" s="290"/>
      <c r="DO83" s="290"/>
      <c r="DP83" s="290"/>
      <c r="DQ83" s="290"/>
      <c r="DR83" s="290"/>
      <c r="DS83" s="290"/>
      <c r="DT83" s="290"/>
      <c r="DU83" s="290"/>
    </row>
    <row r="84" spans="116:125" ht="13" x14ac:dyDescent="0.2"/>
    <row r="85" spans="116:125" ht="13" x14ac:dyDescent="0.2"/>
    <row r="86" spans="116:125" ht="13" x14ac:dyDescent="0.2"/>
    <row r="87" spans="116:125" ht="13" x14ac:dyDescent="0.2"/>
    <row r="88" spans="116:125" ht="13" x14ac:dyDescent="0.2">
      <c r="DU88" s="290"/>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mqDkn9nHDsHwWQYHPQhsiBQz4CncjaAFKCErmgcRQukmGSD/zIJ211zzUW0lvDNko/QrV7IDEYxVUo0O/eSKDg==" saltValue="06y9yQIByYf5wtIjG7mw7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531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 x14ac:dyDescent="0.2">
      <c r="B2" s="290"/>
      <c r="T2" s="290"/>
    </row>
    <row r="3" spans="1:125" ht="13"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0"/>
      <c r="G33" s="290"/>
      <c r="I33" s="290"/>
    </row>
    <row r="34" spans="2:125" ht="13" x14ac:dyDescent="0.2">
      <c r="C34" s="290"/>
      <c r="P34" s="290"/>
      <c r="R34" s="290"/>
      <c r="U34" s="290"/>
    </row>
    <row r="35" spans="2:125" ht="13"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 x14ac:dyDescent="0.2">
      <c r="F36" s="290"/>
      <c r="H36" s="290"/>
      <c r="J36" s="290"/>
      <c r="K36" s="290"/>
      <c r="L36" s="290"/>
      <c r="M36" s="290"/>
      <c r="N36" s="290"/>
      <c r="O36" s="290"/>
      <c r="Q36" s="290"/>
      <c r="S36" s="290"/>
      <c r="V36" s="290"/>
    </row>
    <row r="37" spans="2:125" ht="13" x14ac:dyDescent="0.2"/>
    <row r="38" spans="2:125" ht="13" x14ac:dyDescent="0.2"/>
    <row r="39" spans="2:125" ht="13" x14ac:dyDescent="0.2"/>
    <row r="40" spans="2:125" ht="13" x14ac:dyDescent="0.2">
      <c r="U40" s="290"/>
    </row>
    <row r="41" spans="2:125" ht="13" x14ac:dyDescent="0.2">
      <c r="R41" s="290"/>
    </row>
    <row r="42" spans="2:125" ht="13"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 x14ac:dyDescent="0.2">
      <c r="Q43" s="290"/>
      <c r="S43" s="290"/>
      <c r="V43" s="290"/>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OW3hpoWrMXCAHROjgOGJN9lqdIgnO8a2ZmGAs8FpgUigXrbMy+cFgU0OESAGn0QsGOyi922SQHwZbwFc+UzCgg==" saltValue="RBqfL7Lq2fmbDG8id+DE0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sqref="A1:A1048576"/>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552</v>
      </c>
      <c r="G46" s="8" t="s">
        <v>553</v>
      </c>
      <c r="H46" s="8" t="s">
        <v>554</v>
      </c>
      <c r="I46" s="8" t="s">
        <v>555</v>
      </c>
      <c r="J46" s="9" t="s">
        <v>556</v>
      </c>
    </row>
    <row r="47" spans="2:10" ht="57.75" customHeight="1" x14ac:dyDescent="0.2">
      <c r="B47" s="10"/>
      <c r="C47" s="1246" t="s">
        <v>3</v>
      </c>
      <c r="D47" s="1246"/>
      <c r="E47" s="1247"/>
      <c r="F47" s="11">
        <v>2.89</v>
      </c>
      <c r="G47" s="12">
        <v>3.35</v>
      </c>
      <c r="H47" s="12">
        <v>3.35</v>
      </c>
      <c r="I47" s="12">
        <v>2.95</v>
      </c>
      <c r="J47" s="13">
        <v>2.94</v>
      </c>
    </row>
    <row r="48" spans="2:10" ht="57.75" customHeight="1" x14ac:dyDescent="0.2">
      <c r="B48" s="14"/>
      <c r="C48" s="1248" t="s">
        <v>4</v>
      </c>
      <c r="D48" s="1248"/>
      <c r="E48" s="1249"/>
      <c r="F48" s="15">
        <v>0.41</v>
      </c>
      <c r="G48" s="16">
        <v>0.33</v>
      </c>
      <c r="H48" s="16">
        <v>0.24</v>
      </c>
      <c r="I48" s="16">
        <v>0.61</v>
      </c>
      <c r="J48" s="17">
        <v>0.46</v>
      </c>
    </row>
    <row r="49" spans="2:10" ht="57.75" customHeight="1" thickBot="1" x14ac:dyDescent="0.25">
      <c r="B49" s="18"/>
      <c r="C49" s="1250" t="s">
        <v>5</v>
      </c>
      <c r="D49" s="1250"/>
      <c r="E49" s="1251"/>
      <c r="F49" s="19">
        <v>0.41</v>
      </c>
      <c r="G49" s="20">
        <v>0.4</v>
      </c>
      <c r="H49" s="20" t="s">
        <v>557</v>
      </c>
      <c r="I49" s="20">
        <v>0.4</v>
      </c>
      <c r="J49" s="21" t="s">
        <v>558</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6QeGy8qK1vrwYhtELF9/uHyhAYuroie4FNakdqxGKeNjgCW86FS9t0RIz6mqxvglT14rXimMV1GNnxmH4jpGxg==" saltValue="DGFP0VWFMdvEE2hk0wmF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OTA</cp:lastModifiedBy>
  <cp:lastPrinted>2020-03-11T09:02:44Z</cp:lastPrinted>
  <dcterms:created xsi:type="dcterms:W3CDTF">2020-02-10T04:48:20Z</dcterms:created>
  <dcterms:modified xsi:type="dcterms:W3CDTF">2020-09-15T00:31:23Z</dcterms:modified>
  <cp:category/>
</cp:coreProperties>
</file>