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zaisei01\財政課書庫\99 その他\04_県調査・通知・調査照会システム\R2\20200821 財政状況資料集（２回目）\03_回答\"/>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<sst xmlns="http://schemas.openxmlformats.org/spreadsheetml/2006/main" count="1133" uniqueCount="613">
  <si>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</si>
  <si>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</si>
  <si>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</si>
  <si>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</si>
  <si>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</si>
  <si>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</si>
  <si>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</si>
  <si>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</si>
  <si>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</si>
  <si>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</si>
  <si>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</si>
  <si>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</si>
  <si>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</si>
  <si>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</si>
  <si>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</si>
  <si>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</si>
  <si>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</si>
  <si>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</si>
  <si>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</si>
  <si>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</si>
  <si>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</si>
  <si>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</si>
  <si>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</si>
  <si>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</si>
  <si>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</si>
  <si>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</si>
  <si>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</si>
  <si>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</si>
  <si>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</si>
  <si>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</si>
  <si>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</si>
  <si>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</si>
  <si>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</si>
  <si>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</si>
  <si>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</si>
  <si>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</si>
  <si>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</si>
  <si>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</si>
  <si>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</si>
  <si>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</si>
  <si>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</si>
  <si>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</si>
  <si>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</si>
  <si>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</si>
  <si>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</si>
  <si>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</si>
  <si>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</si>
  <si>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</si>
  <si>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</si>
  <si>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</si>
  <si>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</si>
  <si>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</si>
  <si>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</si>
  <si>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</si>
  <si>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</si>
  <si>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</si>
  <si>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</si>
  <si>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</si>
  <si>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</si>
  <si>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</si>
  <si>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</si>
  <si>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</si>
  <si>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</si>
  <si>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</si>
  <si>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</si>
  <si>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</si>
  <si>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</si>
  <si>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</si>
  <si>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</si>
  <si>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</si>
  <si>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</si>
  <si>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</si>
  <si>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</si>
  <si>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</si>
  <si>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</si>
  <si>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</si>
  <si>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</si>
  <si>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</si>
  <si>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</si>
  <si>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</si>
  <si>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</si>
  <si>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</si>
  <si>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</si>
  <si>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</si>
  <si>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</si>
  <si>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</si>
  <si>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</si>
  <si>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</si>
  <si>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</si>
  <si>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</si>
  <si>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</si>
  <si>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</si>
  <si>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</si>
  <si>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</si>
  <si>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</si>
  <si>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</si>
  <si>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</si>
  <si>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</si>
  <si>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</si>
  <si>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</si>
  <si>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</si>
  <si>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</si>
  <si>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</si>
  <si>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</si>
  <si>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</si>
  <si>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</si>
  <si>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</si>
  <si>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</si>
  <si>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</si>
  <si>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</si>
  <si>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</si>
  <si>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</si>
  <si>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</si>
  <si>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</si>
  <si>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</si>
  <si>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</si>
  <si>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</si>
  <si>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</si>
  <si>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</si>
  <si>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</si>
  <si>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</si>
  <si>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</si>
  <si>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</si>
  <si>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</si>
  <si>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</si>
  <si>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</si>
  <si>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</si>
  <si>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</si>
  <si>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</si>
  <si>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</si>
  <si>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</si>
  <si>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</si>
  <si>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</si>
  <si>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</si>
  <si>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</si>
  <si>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</si>
  <si>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</si>
  <si>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</si>
  <si>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</si>
  <si>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</si>
  <si>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</si>
  <si>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</si>
  <si>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</si>
  <si>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</si>
  <si>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</si>
  <si>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</si>
  <si>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</si>
  <si>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</si>
  <si>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</si>
  <si>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</si>
  <si>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</si>
  <si>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</si>
  <si>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</si>
  <si>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</si>
  <si>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</si>
  <si>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</si>
  <si>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</si>
  <si>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</si>
  <si>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</si>
  <si>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</si>
  <si>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</si>
  <si>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</si>
  <si>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</si>
  <si>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</si>
  <si>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</si>
  <si>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</si>
  <si>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</si>
  <si>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</si>
  <si>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</si>
  <si>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</si>
  <si>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</si>
  <si>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</si>
  <si>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</si>
  <si>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</si>
  <si>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</si>
  <si>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</si>
  <si>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</si>
  <si>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</si>
  <si>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</si>
  <si>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</si>
  <si>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</si>
  <si>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</si>
  <si>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</si>
  <si>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</si>
  <si>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</si>
  <si>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</si>
  <si>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</si>
  <si>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</si>
  <si>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</si>
  <si>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</si>
  <si>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</si>
  <si>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</si>
  <si>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</si>
  <si>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</si>
  <si>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</si>
  <si>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</si>
  <si>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</si>
  <si>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</si>
  <si>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</si>
  <si>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</si>
  <si>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</si>
  <si>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</si>
  <si>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</si>
  <si>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</si>
  <si>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</si>
  <si>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</si>
  <si>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</si>
  <si>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</si>
  <si>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</si>
  <si>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</si>
  <si>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</si>
  <si>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兵庫県明石市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</si>
  <si>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</si>
  <si>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</si>
  <si>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</si>
  <si>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</si>
  <si>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</si>
  <si>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</si>
  <si>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</si>
  <si>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</si>
  <si>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</si>
  <si>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</si>
  <si>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</si>
  <si>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</si>
  <si>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</si>
  <si>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</si>
  <si>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</si>
  <si>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</si>
  <si>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</si>
  <si>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</si>
  <si>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</si>
  <si>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</si>
  <si>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</si>
  <si>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</si>
  <si>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</si>
  <si>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</si>
  <si>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</si>
  <si>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</si>
  <si>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</si>
  <si>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</si>
  <si>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</si>
  <si>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</si>
  <si>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</si>
  <si>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</si>
  <si>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</si>
  <si>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</si>
  <si>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</si>
  <si>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</si>
  <si>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</si>
  <si>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</si>
  <si>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</si>
  <si>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</si>
  <si>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</si>
  <si>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</si>
  <si>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</si>
  <si>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</si>
  <si>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</si>
  <si>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</si>
  <si>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</si>
  <si>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</si>
  <si>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</si>
  <si>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</si>
  <si>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</si>
  <si>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</si>
  <si>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</si>
  <si>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</si>
  <si>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</si>
  <si>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</si>
  <si>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</si>
  <si>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</si>
  <si>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</si>
  <si>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</si>
  <si>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</si>
  <si>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</si>
  <si>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</si>
  <si>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</si>
  <si>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</si>
  <si>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</si>
  <si>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</si>
  <si>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</si>
  <si>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</si>
  <si>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</si>
  <si>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</si>
  <si>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</si>
  <si>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</si>
  <si>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</si>
  <si>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</si>
  <si>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</si>
  <si>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</si>
  <si>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</si>
  <si>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</si>
  <si>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</si>
  <si>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</si>
  <si>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</si>
  <si>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</si>
  <si>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</si>
  <si>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</si>
  <si>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</si>
  <si>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</si>
  <si>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</si>
  <si>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</si>
  <si>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</si>
  <si>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</si>
  <si>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</si>
  <si>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</si>
  <si>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</si>
  <si>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</si>
  <si>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</si>
  <si>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</si>
  <si>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</si>
  <si>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</si>
  <si>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</si>
  <si>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</si>
  <si>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</si>
  <si>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</si>
  <si>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</si>
  <si>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</si>
  <si>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</si>
  <si>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</si>
  <si>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</si>
  <si>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</si>
  <si>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</si>
  <si>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</si>
  <si>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</si>
  <si>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</si>
  <si>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</si>
  <si>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</si>
  <si>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</si>
  <si>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</si>
  <si>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</si>
  <si>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</si>
  <si>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</si>
  <si>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</si>
  <si>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</si>
  <si>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</si>
  <si>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</si>
  <si>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</si>
  <si>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</si>
  <si>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</si>
  <si>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</si>
  <si>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</si>
  <si>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</si>
  <si>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</si>
  <si>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</si>
  <si>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</si>
  <si>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</si>
  <si>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</si>
  <si>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</si>
  <si>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</si>
  <si>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</si>
  <si>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</si>
  <si>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</si>
  <si>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</si>
  <si>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</si>
  <si>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</si>
  <si>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</si>
  <si>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</si>
  <si>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</si>
  <si>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</si>
  <si>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</si>
  <si>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</si>
  <si>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兵庫県明石市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</si>
  <si>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</si>
  <si>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</si>
  <si>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</si>
  <si>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</si>
  <si>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</si>
  <si>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</si>
  <si>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</si>
  <si>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</si>
  <si>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</si>
  <si>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</si>
  <si>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</si>
  <si>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</si>
  <si>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</si>
  <si>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</si>
  <si>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</si>
  <si>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</si>
  <si>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</si>
  <si>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</si>
  <si>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</si>
  <si>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</si>
  <si>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</si>
  <si>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t>
    <phoneticPr fontId="5"/>
  </si>
  <si>
    <t>公共用地取得事業特別会計</t>
    <phoneticPr fontId="5"/>
  </si>
  <si>
    <t>-</t>
    <phoneticPr fontId="5"/>
  </si>
  <si>
    <t>石ヶ谷墓園整備事業特別会計</t>
    <phoneticPr fontId="5"/>
  </si>
  <si>
    <t>病院事業債管理特別会計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</si>
  <si>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</si>
  <si>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</si>
  <si>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</si>
  <si>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</si>
  <si>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</si>
  <si>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</si>
  <si>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</si>
  <si>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</si>
  <si>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</si>
  <si>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</si>
  <si>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</si>
  <si>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</si>
  <si>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</si>
  <si>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</si>
  <si>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</si>
  <si>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</si>
  <si>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</si>
  <si>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農業共済事業特別会計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</si>
  <si>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</si>
  <si>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</si>
  <si>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</si>
  <si>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</si>
  <si>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</si>
  <si>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</si>
  <si>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</si>
  <si>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</si>
  <si>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</si>
  <si>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</si>
  <si>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</si>
  <si>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</si>
  <si>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</si>
  <si>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</si>
  <si>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</si>
  <si>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</si>
  <si>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</si>
  <si>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</si>
  <si>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</si>
  <si>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</si>
  <si>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</si>
  <si>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</si>
  <si>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</si>
  <si>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</si>
  <si>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</si>
  <si>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</si>
  <si>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</si>
  <si>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</si>
  <si>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</si>
  <si>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</si>
  <si>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</si>
  <si>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</si>
  <si>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</si>
  <si>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</si>
  <si>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</si>
  <si>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</si>
  <si>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</si>
  <si>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</si>
  <si>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</si>
  <si>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</si>
  <si>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</si>
  <si>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</si>
  <si>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</si>
  <si>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</si>
  <si>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</si>
  <si>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</si>
  <si>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</si>
  <si>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</si>
  <si>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</si>
  <si>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</si>
  <si>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</si>
  <si>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</si>
  <si>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</si>
  <si>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</si>
  <si>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</si>
  <si>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</si>
  <si>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</si>
  <si>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</si>
  <si>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</si>
  <si>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</si>
  <si>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</si>
  <si>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</si>
  <si>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</si>
  <si>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</si>
  <si>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</si>
  <si>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</si>
  <si>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</si>
  <si>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</si>
  <si>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</si>
  <si>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</si>
  <si>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</si>
  <si>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</si>
  <si>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</si>
  <si>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</si>
  <si>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</si>
  <si>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</si>
  <si>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</si>
  <si>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</si>
  <si>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</si>
  <si>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</si>
  <si>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</si>
  <si>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</si>
  <si>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</si>
  <si>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</si>
  <si>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</si>
  <si>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</si>
  <si>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</si>
  <si>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</si>
  <si>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</si>
  <si>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</si>
  <si>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</si>
  <si>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</si>
  <si>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</si>
  <si>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</si>
  <si>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</si>
  <si>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</si>
  <si>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</si>
  <si>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</si>
  <si>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</si>
  <si>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</si>
  <si>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</si>
  <si>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</si>
  <si>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</si>
  <si>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</si>
  <si>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</si>
  <si>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</si>
  <si>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</si>
  <si>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</si>
  <si>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</si>
  <si>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</si>
  <si>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</si>
  <si>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</si>
  <si>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</si>
  <si>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</si>
  <si>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</si>
  <si>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</si>
  <si>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</si>
  <si>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</si>
  <si>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</si>
  <si>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</si>
  <si>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</si>
  <si>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</si>
  <si>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</si>
  <si>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</si>
  <si>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</si>
  <si>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</si>
  <si>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</si>
  <si>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</si>
  <si>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</si>
  <si>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</si>
  <si>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</si>
  <si>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</si>
  <si>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</si>
  <si>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</si>
  <si>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</si>
  <si>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</si>
  <si>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</si>
  <si>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</si>
  <si>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</si>
  <si>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</si>
  <si>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</si>
  <si>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</si>
  <si>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</si>
  <si>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</si>
  <si>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</si>
  <si>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</si>
  <si>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</si>
  <si>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</si>
  <si>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</si>
  <si>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</si>
  <si>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</si>
  <si>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</si>
  <si>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</si>
  <si>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</si>
  <si>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</si>
  <si>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</si>
  <si>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</si>
  <si>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</si>
  <si>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</si>
  <si>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</si>
  <si>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</si>
  <si>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</si>
  <si>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</si>
  <si>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</si>
  <si>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</si>
  <si>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</si>
  <si>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0.48</t>
  </si>
  <si>
    <t>▲ 0.36</t>
  </si>
  <si>
    <t>水道事業会計</t>
  </si>
  <si>
    <t>下水道事業会計</t>
  </si>
  <si>
    <t>国民健康保険事業特別会計</t>
  </si>
  <si>
    <t>介護保険事業特別会計</t>
  </si>
  <si>
    <t>一般会計</t>
  </si>
  <si>
    <t>石ヶ谷墓園整備事業特別会計</t>
  </si>
  <si>
    <t>後期高齢者医療事業特別会計</t>
  </si>
  <si>
    <t>農業共済事業特別会計</t>
  </si>
  <si>
    <t>その他会計（赤字）</t>
  </si>
  <si>
    <t>▲ 0.00</t>
  </si>
  <si>
    <t>その他会計（黒字）</t>
  </si>
  <si>
    <t>H25末</t>
    <phoneticPr fontId="5"/>
  </si>
  <si>
    <t>H26末</t>
    <phoneticPr fontId="5"/>
  </si>
  <si>
    <t>H27末</t>
    <phoneticPr fontId="5"/>
  </si>
  <si>
    <t>H28末</t>
    <phoneticPr fontId="5"/>
  </si>
  <si>
    <t>H29末</t>
    <phoneticPr fontId="5"/>
  </si>
  <si>
    <t>明石市産業振興財団</t>
    <rPh sb="0" eb="2">
      <t>アカシ</t>
    </rPh>
    <rPh sb="2" eb="3">
      <t>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</si>
  <si>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</si>
  <si>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</si>
  <si>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一般財団法人あかしこども財団</t>
    <rPh sb="0" eb="2">
      <t>イッパン</t>
    </rPh>
    <rPh sb="2" eb="4">
      <t>ザイダン</t>
    </rPh>
    <rPh sb="4" eb="6">
      <t>ホウジン</t>
    </rPh>
    <rPh sb="12" eb="14">
      <t>ザイダン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</si>
  <si>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</si>
  <si>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</si>
  <si>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明石市庁舎建設基金</t>
    <rPh sb="0" eb="3">
      <t>アカシシ</t>
    </rPh>
    <rPh sb="3" eb="5">
      <t>チョウシャ</t>
    </rPh>
    <rPh sb="5" eb="7">
      <t>ケンセツ</t>
    </rPh>
    <rPh sb="7" eb="9">
      <t>キキン</t>
    </rPh>
    <phoneticPr fontId="2"/>
  </si>
  <si>
    <t>明石市一般廃棄物処理施設整備基金</t>
    <rPh sb="0" eb="3">
      <t>アカシシ</t>
    </rPh>
    <rPh sb="3" eb="5">
      <t>イッパン</t>
    </rPh>
    <rPh sb="5" eb="8">
      <t>ハイキブツ</t>
    </rPh>
    <rPh sb="8" eb="10">
      <t>ショリ</t>
    </rPh>
    <rPh sb="10" eb="12">
      <t>シセツ</t>
    </rPh>
    <rPh sb="12" eb="14">
      <t>セイビ</t>
    </rPh>
    <rPh sb="14" eb="16">
      <t>キキン</t>
    </rPh>
    <phoneticPr fontId="2"/>
  </si>
  <si>
    <t>明石市福祉コミュニティー基金</t>
    <rPh sb="0" eb="3">
      <t>アカシシ</t>
    </rPh>
    <rPh sb="3" eb="5">
      <t>フクシ</t>
    </rPh>
    <rPh sb="12" eb="14">
      <t>キキン</t>
    </rPh>
    <phoneticPr fontId="2"/>
  </si>
  <si>
    <t>明石市特別会計等財政健全化基金</t>
    <rPh sb="0" eb="3">
      <t>アカシシ</t>
    </rPh>
    <rPh sb="3" eb="5">
      <t>トクベツ</t>
    </rPh>
    <rPh sb="5" eb="7">
      <t>カイケイ</t>
    </rPh>
    <rPh sb="7" eb="8">
      <t>トウ</t>
    </rPh>
    <rPh sb="8" eb="10">
      <t>ザイセイ</t>
    </rPh>
    <rPh sb="10" eb="13">
      <t>ケンゼンカ</t>
    </rPh>
    <rPh sb="13" eb="15">
      <t>キキン</t>
    </rPh>
    <phoneticPr fontId="2"/>
  </si>
  <si>
    <t>明石市福祉施設整備基金</t>
    <rPh sb="0" eb="3">
      <t>アカシシ</t>
    </rPh>
    <rPh sb="3" eb="5">
      <t>フクシ</t>
    </rPh>
    <rPh sb="5" eb="7">
      <t>シセツ</t>
    </rPh>
    <rPh sb="7" eb="9">
      <t>セイビ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</si>
  <si>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</si>
  <si>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</si>
  <si>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</si>
  <si>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将来負担比率は、前年度と比較して13.4%改善され、類似団体平均よりも低い比率となったが、財政調整基金における土地売払収入の積立等により、充当可能基金が増加したことによるものである。
有形固定資産減価償却率は、類似団体平均よりも低い水準を示しており、引き続き、公共施設配置適正化基本計画等に基づき、中長期的視点をもって公共施設の更新・統廃合・長寿命化などを計画的に行うことにより、財政負担を軽減・平準化し、効率的・効果的な公共施設の適正配置を実現していく。</t>
    <rPh sb="8" eb="11">
      <t>ゼンネンド</t>
    </rPh>
    <rPh sb="12" eb="14">
      <t>ヒカク</t>
    </rPh>
    <rPh sb="21" eb="23">
      <t>カイゼン</t>
    </rPh>
    <rPh sb="35" eb="36">
      <t>ヒク</t>
    </rPh>
    <rPh sb="76" eb="78">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</si>
  <si>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</si>
  <si>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</si>
  <si>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</si>
  <si>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</si>
  <si>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</si>
  <si>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</si>
  <si>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</si>
  <si>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実質公債費比率は、近年投資事業を抑制してきたことから、既発債に係る元利償還金の減少等により、類似団体平均を下回り良好な状態にある。
将来負担比率も、充当可能基金が増加したことなどにより、類似団体平均よりも低い比率となった。
今後は、市役所新庁舎の建設や新ごみ処理施設の立替などの地方債の発行に伴い、実質公債費比率は下げ止まる可能性もあることから、引き続き、事業の適切な取捨選択を進めるとともに、地方債残高の適正管理に努める。</t>
    <rPh sb="74" eb="76">
      <t>ジュウトウ</t>
    </rPh>
    <rPh sb="76" eb="78">
      <t>カノウ</t>
    </rPh>
    <rPh sb="78" eb="80">
      <t>キキン</t>
    </rPh>
    <rPh sb="81" eb="83">
      <t>ゾウカ</t>
    </rPh>
    <rPh sb="102" eb="103">
      <t>ヒク</t>
    </rPh>
    <rPh sb="116" eb="119">
      <t>シヤクショ</t>
    </rPh>
    <rPh sb="119" eb="122">
      <t>シンチョウシャ</t>
    </rPh>
    <rPh sb="123" eb="125">
      <t>ケンセツ</t>
    </rPh>
    <rPh sb="126" eb="127">
      <t>シン</t>
    </rPh>
    <rPh sb="129" eb="131">
      <t>ショリ</t>
    </rPh>
    <rPh sb="131" eb="133">
      <t>シセツ</t>
    </rPh>
    <rPh sb="134" eb="136">
      <t>タテカエ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</si>
</sst>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46457</c:v>
                </c:pt>
              </c:numCache>
            </c:numRef>
          </c:val>
          <c:smooth val="0"/>
          <c:extLst>
            <c:ext xmlns:c16="http://schemas.microsoft.com/office/drawing/2014/chart" uri="{C3380CC4-5D6E-409C-BE32-E72D297353CC}">
              <c16:uniqueId val="{00000000-7F79-485A-9325-DFBDD3B8AB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37638</c:v>
                </c:pt>
                <c:pt idx="1">
                  <c:v>38372</c:v>
                </c:pt>
                <c:pt idx="2">
                  <c:v>57082</c:v>
                </c:pt>
                <c:pt idx="3">
                  <c:v>34645</c:v>
                </c:pt>
                <c:pt idx="4">
                  <c:v>42789</c:v>
                </c:pt>
              </c:numCache>
            </c:numRef>
          </c:val>
          <c:smooth val="0"/>
          <c:extLst>
            <c:ext xmlns:c16="http://schemas.microsoft.com/office/drawing/2014/chart" uri="{C3380CC4-5D6E-409C-BE32-E72D297353CC}">
              <c16:uniqueId val="{00000001-7F79-485A-9325-DFBDD3B8AB55}"/>
            </c:ext>
          </c:extLst>
        </c:ser>
        <c:dLbls>
          <c:showLegendKey val="0"/>
          <c:showVal val="0"/>
          <c:showCatName val="0"/>
          <c:showSerName val="0"/>
          <c:showPercent val="0"/>
          <c:showBubbleSize val="0"/>
        </c:dLbls>
        <c:marker val="1"/>
        <c:smooth val="0"/>
        <c:axId val="531015432"/>
        <c:axId val="531014256"/>
      </c:lineChart>
      <c:catAx>
        <c:axId val="531015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014256"/>
        <c:crosses val="autoZero"/>
        <c:auto val="1"/>
        <c:lblAlgn val="ctr"/>
        <c:lblOffset val="100"/>
        <c:tickLblSkip val="1"/>
        <c:tickMarkSkip val="1"/>
        <c:noMultiLvlLbl val="0"/>
      </c:catAx>
      <c:valAx>
        <c:axId val="5310142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015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1.81</c:v>
                </c:pt>
                <c:pt idx="1">
                  <c:v>3.54</c:v>
                </c:pt>
                <c:pt idx="2">
                  <c:v>2.23</c:v>
                </c:pt>
                <c:pt idx="3">
                  <c:v>1.64</c:v>
                </c:pt>
                <c:pt idx="4">
                  <c:v>1.53</c:v>
                </c:pt>
              </c:numCache>
            </c:numRef>
          </c:val>
          <c:extLst>
            <c:ext xmlns:c16="http://schemas.microsoft.com/office/drawing/2014/chart" uri="{C3380CC4-5D6E-409C-BE32-E72D297353CC}">
              <c16:uniqueId val="{00000000-A786-44B0-B1B3-C11B0D8C3A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9.2200000000000006</c:v>
                </c:pt>
                <c:pt idx="1">
                  <c:v>9.6999999999999993</c:v>
                </c:pt>
                <c:pt idx="2">
                  <c:v>11.04</c:v>
                </c:pt>
                <c:pt idx="3">
                  <c:v>11.15</c:v>
                </c:pt>
                <c:pt idx="4">
                  <c:v>15.87</c:v>
                </c:pt>
              </c:numCache>
            </c:numRef>
          </c:val>
          <c:extLst>
            <c:ext xmlns:c16="http://schemas.microsoft.com/office/drawing/2014/chart" uri="{C3380CC4-5D6E-409C-BE32-E72D297353CC}">
              <c16:uniqueId val="{00000001-A786-44B0-B1B3-C11B0D8C3A3D}"/>
            </c:ext>
          </c:extLst>
        </c:ser>
        <c:dLbls>
          <c:showLegendKey val="0"/>
          <c:showVal val="0"/>
          <c:showCatName val="0"/>
          <c:showSerName val="0"/>
          <c:showPercent val="0"/>
          <c:showBubbleSize val="0"/>
        </c:dLbls>
        <c:gapWidth val="250"/>
        <c:overlap val="100"/>
        <c:axId val="38189328"/>
        <c:axId val="529413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-0.48</c:v>
                </c:pt>
                <c:pt idx="1">
                  <c:v>2.3199999999999998</c:v>
                </c:pt>
                <c:pt idx="2">
                  <c:v>0.17</c:v>
                </c:pt>
                <c:pt idx="3">
                  <c:v>-0.36</c:v>
                </c:pt>
                <c:pt idx="4">
                  <c:v>5.0199999999999996</c:v>
                </c:pt>
              </c:numCache>
            </c:numRef>
          </c:val>
          <c:smooth val="0"/>
          <c:extLst>
            <c:ext xmlns:c16="http://schemas.microsoft.com/office/drawing/2014/chart" uri="{C3380CC4-5D6E-409C-BE32-E72D297353CC}">
              <c16:uniqueId val="{00000002-A786-44B0-B1B3-C11B0D8C3A3D}"/>
            </c:ext>
          </c:extLst>
        </c:ser>
        <c:dLbls>
          <c:showLegendKey val="0"/>
          <c:showVal val="0"/>
          <c:showCatName val="0"/>
          <c:showSerName val="0"/>
          <c:showPercent val="0"/>
          <c:showBubbleSize val="0"/>
        </c:dLbls>
        <c:marker val="1"/>
        <c:smooth val="0"/>
        <c:axId val="38189328"/>
        <c:axId val="529413720"/>
      </c:lineChart>
      <c:catAx>
        <c:axId val="3818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9413720"/>
        <c:crosses val="autoZero"/>
        <c:auto val="1"/>
        <c:lblAlgn val="ctr"/>
        <c:lblOffset val="100"/>
        <c:tickLblSkip val="1"/>
        <c:tickMarkSkip val="1"/>
        <c:noMultiLvlLbl val="0"/>
      </c:catAx>
      <c:valAx>
        <c:axId val="529413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8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0.85</c:v>
                </c:pt>
                <c:pt idx="2">
                  <c:v>#N/A</c:v>
                </c:pt>
                <c:pt idx="3">
                  <c:v>0.69</c:v>
                </c:pt>
                <c:pt idx="4">
                  <c:v>#N/A</c:v>
                </c:pt>
                <c:pt idx="5">
                  <c:v>0.02</c:v>
                </c:pt>
                <c:pt idx="6">
                  <c:v>#N/A</c:v>
                </c:pt>
                <c:pt idx="7">
                  <c:v>0.49</c:v>
                </c:pt>
                <c:pt idx="8">
                  <c:v>#N/A</c:v>
                </c:pt>
                <c:pt idx="9">
                  <c:v>0</c:v>
                </c:pt>
              </c:numCache>
            </c:numRef>
          </c:val>
          <c:extLst>
            <c:ext xmlns:c16="http://schemas.microsoft.com/office/drawing/2014/chart" uri="{C3380CC4-5D6E-409C-BE32-E72D297353CC}">
              <c16:uniqueId val="{00000000-16BD-49A4-849D-4922BA6420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BD-49A4-849D-4922BA642004}"/>
            </c:ext>
          </c:extLst>
        </c:ser>
        <c:ser>
          <c:idx val="2"/>
          <c:order val="2"/>
          <c:tx>
            <c:strRef>
              <c:f>データシート!$A$29</c:f>
              <c:strCache>
                <c:ptCount val="1"/>
                <c:pt idx="0">
                  <c:v>農業共済事業特別会計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6BD-49A4-849D-4922BA64200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0.16</c:v>
                </c:pt>
                <c:pt idx="8">
                  <c:v>#N/A</c:v>
                </c:pt>
                <c:pt idx="9">
                  <c:v>0.17</c:v>
                </c:pt>
              </c:numCache>
            </c:numRef>
          </c:val>
          <c:extLst>
            <c:ext xmlns:c16="http://schemas.microsoft.com/office/drawing/2014/chart" uri="{C3380CC4-5D6E-409C-BE32-E72D297353CC}">
              <c16:uniqueId val="{00000003-16BD-49A4-849D-4922BA642004}"/>
            </c:ext>
          </c:extLst>
        </c:ser>
        <c:ser>
          <c:idx val="4"/>
          <c:order val="4"/>
          <c:tx>
            <c:strRef>
              <c:f>データシート!$A$31</c:f>
              <c:strCache>
                <c:ptCount val="1"/>
                <c:pt idx="0">
                  <c:v>石ヶ谷墓園整備事業特別会計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0.67</c:v>
                </c:pt>
                <c:pt idx="2">
                  <c:v>#N/A</c:v>
                </c:pt>
                <c:pt idx="3">
                  <c:v>0.63</c:v>
                </c:pt>
                <c:pt idx="4">
                  <c:v>#N/A</c:v>
                </c:pt>
                <c:pt idx="5">
                  <c:v>0.36</c:v>
                </c:pt>
                <c:pt idx="6">
                  <c:v>#N/A</c:v>
                </c:pt>
                <c:pt idx="7">
                  <c:v>0.45</c:v>
                </c:pt>
                <c:pt idx="8">
                  <c:v>#N/A</c:v>
                </c:pt>
                <c:pt idx="9">
                  <c:v>0.46</c:v>
                </c:pt>
              </c:numCache>
            </c:numRef>
          </c:val>
          <c:extLst>
            <c:ext xmlns:c16="http://schemas.microsoft.com/office/drawing/2014/chart" uri="{C3380CC4-5D6E-409C-BE32-E72D297353CC}">
              <c16:uniqueId val="{00000004-16BD-49A4-849D-4922BA64200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1.1299999999999999</c:v>
                </c:pt>
                <c:pt idx="2">
                  <c:v>#N/A</c:v>
                </c:pt>
                <c:pt idx="3">
                  <c:v>2.89</c:v>
                </c:pt>
                <c:pt idx="4">
                  <c:v>#N/A</c:v>
                </c:pt>
                <c:pt idx="5">
                  <c:v>1.83</c:v>
                </c:pt>
                <c:pt idx="6">
                  <c:v>#N/A</c:v>
                </c:pt>
                <c:pt idx="7">
                  <c:v>1.1200000000000001</c:v>
                </c:pt>
                <c:pt idx="8">
                  <c:v>#N/A</c:v>
                </c:pt>
                <c:pt idx="9">
                  <c:v>1.06</c:v>
                </c:pt>
              </c:numCache>
            </c:numRef>
          </c:val>
          <c:extLst>
            <c:ext xmlns:c16="http://schemas.microsoft.com/office/drawing/2014/chart" uri="{C3380CC4-5D6E-409C-BE32-E72D297353CC}">
              <c16:uniqueId val="{00000005-16BD-49A4-849D-4922BA64200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0.48</c:v>
                </c:pt>
                <c:pt idx="4">
                  <c:v>#N/A</c:v>
                </c:pt>
                <c:pt idx="5">
                  <c:v>0.59</c:v>
                </c:pt>
                <c:pt idx="6">
                  <c:v>#N/A</c:v>
                </c:pt>
                <c:pt idx="7">
                  <c:v>0.83</c:v>
                </c:pt>
                <c:pt idx="8">
                  <c:v>#N/A</c:v>
                </c:pt>
                <c:pt idx="9">
                  <c:v>1.1299999999999999</c:v>
                </c:pt>
              </c:numCache>
            </c:numRef>
          </c:val>
          <c:extLst>
            <c:ext xmlns:c16="http://schemas.microsoft.com/office/drawing/2014/chart" uri="{C3380CC4-5D6E-409C-BE32-E72D297353CC}">
              <c16:uniqueId val="{00000006-16BD-49A4-849D-4922BA64200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4.22</c:v>
                </c:pt>
                <c:pt idx="2">
                  <c:v>#N/A</c:v>
                </c:pt>
                <c:pt idx="3">
                  <c:v>4.3899999999999997</c:v>
                </c:pt>
                <c:pt idx="4">
                  <c:v>#N/A</c:v>
                </c:pt>
                <c:pt idx="5">
                  <c:v>5.37</c:v>
                </c:pt>
                <c:pt idx="6">
                  <c:v>#N/A</c:v>
                </c:pt>
                <c:pt idx="7">
                  <c:v>7.61</c:v>
                </c:pt>
                <c:pt idx="8">
                  <c:v>#N/A</c:v>
                </c:pt>
                <c:pt idx="9">
                  <c:v>1.93</c:v>
                </c:pt>
              </c:numCache>
            </c:numRef>
          </c:val>
          <c:extLst>
            <c:ext xmlns:c16="http://schemas.microsoft.com/office/drawing/2014/chart" uri="{C3380CC4-5D6E-409C-BE32-E72D297353CC}">
              <c16:uniqueId val="{00000007-16BD-49A4-849D-4922BA64200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2.02</c:v>
                </c:pt>
                <c:pt idx="6">
                  <c:v>#N/A</c:v>
                </c:pt>
                <c:pt idx="7">
                  <c:v>2.92</c:v>
                </c:pt>
                <c:pt idx="8">
                  <c:v>#N/A</c:v>
                </c:pt>
                <c:pt idx="9">
                  <c:v>4.1900000000000004</c:v>
                </c:pt>
              </c:numCache>
            </c:numRef>
          </c:val>
          <c:extLst>
            <c:ext xmlns:c16="http://schemas.microsoft.com/office/drawing/2014/chart" uri="{C3380CC4-5D6E-409C-BE32-E72D297353CC}">
              <c16:uniqueId val="{00000008-16BD-49A4-849D-4922BA6420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7.14</c:v>
                </c:pt>
                <c:pt idx="2">
                  <c:v>#N/A</c:v>
                </c:pt>
                <c:pt idx="3">
                  <c:v>7.58</c:v>
                </c:pt>
                <c:pt idx="4">
                  <c:v>#N/A</c:v>
                </c:pt>
                <c:pt idx="5">
                  <c:v>7.09</c:v>
                </c:pt>
                <c:pt idx="6">
                  <c:v>#N/A</c:v>
                </c:pt>
                <c:pt idx="7">
                  <c:v>7.37</c:v>
                </c:pt>
                <c:pt idx="8">
                  <c:v>#N/A</c:v>
                </c:pt>
                <c:pt idx="9">
                  <c:v>7.25</c:v>
                </c:pt>
              </c:numCache>
            </c:numRef>
          </c:val>
          <c:extLst>
            <c:ext xmlns:c16="http://schemas.microsoft.com/office/drawing/2014/chart" uri="{C3380CC4-5D6E-409C-BE32-E72D297353CC}">
              <c16:uniqueId val="{00000009-16BD-49A4-849D-4922BA642004}"/>
            </c:ext>
          </c:extLst>
        </c:ser>
        <c:dLbls>
          <c:showLegendKey val="0"/>
          <c:showVal val="0"/>
          <c:showCatName val="0"/>
          <c:showSerName val="0"/>
          <c:showPercent val="0"/>
          <c:showBubbleSize val="0"/>
        </c:dLbls>
        <c:gapWidth val="150"/>
        <c:overlap val="100"/>
        <c:axId val="531002568"/>
        <c:axId val="482483728"/>
      </c:barChart>
      <c:catAx>
        <c:axId val="53100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483728"/>
        <c:crosses val="autoZero"/>
        <c:auto val="1"/>
        <c:lblAlgn val="ctr"/>
        <c:lblOffset val="100"/>
        <c:tickLblSkip val="1"/>
        <c:tickMarkSkip val="1"/>
        <c:noMultiLvlLbl val="0"/>
      </c:catAx>
      <c:valAx>
        <c:axId val="48248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002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12244</c:v>
                </c:pt>
                <c:pt idx="5">
                  <c:v>11758</c:v>
                </c:pt>
                <c:pt idx="8">
                  <c:v>11933</c:v>
                </c:pt>
                <c:pt idx="11">
                  <c:v>11821</c:v>
                </c:pt>
                <c:pt idx="14">
                  <c:v>11841</c:v>
                </c:pt>
              </c:numCache>
            </c:numRef>
          </c:val>
          <c:extLst>
            <c:ext xmlns:c16="http://schemas.microsoft.com/office/drawing/2014/chart" uri="{C3380CC4-5D6E-409C-BE32-E72D297353CC}">
              <c16:uniqueId val="{00000000-FC49-48A4-AEC1-5E0F29805D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49-48A4-AEC1-5E0F29805D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1</c:v>
                </c:pt>
                <c:pt idx="6">
                  <c:v>1</c:v>
                </c:pt>
                <c:pt idx="9">
                  <c:v>0</c:v>
                </c:pt>
                <c:pt idx="12">
                  <c:v>0</c:v>
                </c:pt>
              </c:numCache>
            </c:numRef>
          </c:val>
          <c:extLst>
            <c:ext xmlns:c16="http://schemas.microsoft.com/office/drawing/2014/chart" uri="{C3380CC4-5D6E-409C-BE32-E72D297353CC}">
              <c16:uniqueId val="{00000002-FC49-48A4-AEC1-5E0F29805D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49-48A4-AEC1-5E0F29805D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2244</c:v>
                </c:pt>
                <c:pt idx="3">
                  <c:v>2347</c:v>
                </c:pt>
                <c:pt idx="6">
                  <c:v>2115</c:v>
                </c:pt>
                <c:pt idx="9">
                  <c:v>2061</c:v>
                </c:pt>
                <c:pt idx="12">
                  <c:v>2127</c:v>
                </c:pt>
              </c:numCache>
            </c:numRef>
          </c:val>
          <c:extLst>
            <c:ext xmlns:c16="http://schemas.microsoft.com/office/drawing/2014/chart" uri="{C3380CC4-5D6E-409C-BE32-E72D297353CC}">
              <c16:uniqueId val="{00000004-FC49-48A4-AEC1-5E0F29805D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49-48A4-AEC1-5E0F29805D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49-48A4-AEC1-5E0F29805D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11831</c:v>
                </c:pt>
                <c:pt idx="3">
                  <c:v>11069</c:v>
                </c:pt>
                <c:pt idx="6">
                  <c:v>11300</c:v>
                </c:pt>
                <c:pt idx="9">
                  <c:v>10953</c:v>
                </c:pt>
                <c:pt idx="12">
                  <c:v>11258</c:v>
                </c:pt>
              </c:numCache>
            </c:numRef>
          </c:val>
          <c:extLst>
            <c:ext xmlns:c16="http://schemas.microsoft.com/office/drawing/2014/chart" uri="{C3380CC4-5D6E-409C-BE32-E72D297353CC}">
              <c16:uniqueId val="{00000007-FC49-48A4-AEC1-5E0F29805D62}"/>
            </c:ext>
          </c:extLst>
        </c:ser>
        <c:dLbls>
          <c:showLegendKey val="0"/>
          <c:showVal val="0"/>
          <c:showCatName val="0"/>
          <c:showSerName val="0"/>
          <c:showPercent val="0"/>
          <c:showBubbleSize val="0"/>
        </c:dLbls>
        <c:gapWidth val="100"/>
        <c:overlap val="100"/>
        <c:axId val="471681328"/>
        <c:axId val="471679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1835</c:v>
                </c:pt>
                <c:pt idx="2">
                  <c:v>#N/A</c:v>
                </c:pt>
                <c:pt idx="3">
                  <c:v>#N/A</c:v>
                </c:pt>
                <c:pt idx="4">
                  <c:v>1659</c:v>
                </c:pt>
                <c:pt idx="5">
                  <c:v>#N/A</c:v>
                </c:pt>
                <c:pt idx="6">
                  <c:v>#N/A</c:v>
                </c:pt>
                <c:pt idx="7">
                  <c:v>1483</c:v>
                </c:pt>
                <c:pt idx="8">
                  <c:v>#N/A</c:v>
                </c:pt>
                <c:pt idx="9">
                  <c:v>#N/A</c:v>
                </c:pt>
                <c:pt idx="10">
                  <c:v>1193</c:v>
                </c:pt>
                <c:pt idx="11">
                  <c:v>#N/A</c:v>
                </c:pt>
                <c:pt idx="12">
                  <c:v>#N/A</c:v>
                </c:pt>
                <c:pt idx="13">
                  <c:v>1544</c:v>
                </c:pt>
                <c:pt idx="14">
                  <c:v>#N/A</c:v>
                </c:pt>
              </c:numCache>
            </c:numRef>
          </c:val>
          <c:smooth val="0"/>
          <c:extLst>
            <c:ext xmlns:c16="http://schemas.microsoft.com/office/drawing/2014/chart" uri="{C3380CC4-5D6E-409C-BE32-E72D297353CC}">
              <c16:uniqueId val="{00000008-FC49-48A4-AEC1-5E0F29805D62}"/>
            </c:ext>
          </c:extLst>
        </c:ser>
        <c:dLbls>
          <c:showLegendKey val="0"/>
          <c:showVal val="0"/>
          <c:showCatName val="0"/>
          <c:showSerName val="0"/>
          <c:showPercent val="0"/>
          <c:showBubbleSize val="0"/>
        </c:dLbls>
        <c:marker val="1"/>
        <c:smooth val="0"/>
        <c:axId val="471681328"/>
        <c:axId val="471679368"/>
      </c:lineChart>
      <c:catAx>
        <c:axId val="47168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679368"/>
        <c:crosses val="autoZero"/>
        <c:auto val="1"/>
        <c:lblAlgn val="ctr"/>
        <c:lblOffset val="100"/>
        <c:tickLblSkip val="1"/>
        <c:tickMarkSkip val="1"/>
        <c:noMultiLvlLbl val="0"/>
      </c:catAx>
      <c:valAx>
        <c:axId val="471679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68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89810</c:v>
                </c:pt>
                <c:pt idx="5">
                  <c:v>89878</c:v>
                </c:pt>
                <c:pt idx="8">
                  <c:v>89552</c:v>
                </c:pt>
                <c:pt idx="11">
                  <c:v>89754</c:v>
                </c:pt>
                <c:pt idx="14">
                  <c:v>88963</c:v>
                </c:pt>
              </c:numCache>
            </c:numRef>
          </c:val>
          <c:extLst>
            <c:ext xmlns:c16="http://schemas.microsoft.com/office/drawing/2014/chart" uri="{C3380CC4-5D6E-409C-BE32-E72D297353CC}">
              <c16:uniqueId val="{00000000-8491-4931-B19A-F88DD03F41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33230</c:v>
                </c:pt>
                <c:pt idx="5">
                  <c:v>32206</c:v>
                </c:pt>
                <c:pt idx="8">
                  <c:v>33022</c:v>
                </c:pt>
                <c:pt idx="11">
                  <c:v>32231</c:v>
                </c:pt>
                <c:pt idx="14">
                  <c:v>31888</c:v>
                </c:pt>
              </c:numCache>
            </c:numRef>
          </c:val>
          <c:extLst>
            <c:ext xmlns:c16="http://schemas.microsoft.com/office/drawing/2014/chart" uri="{C3380CC4-5D6E-409C-BE32-E72D297353CC}">
              <c16:uniqueId val="{00000001-8491-4931-B19A-F88DD03F41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12120</c:v>
                </c:pt>
                <c:pt idx="5">
                  <c:v>13166</c:v>
                </c:pt>
                <c:pt idx="8">
                  <c:v>14269</c:v>
                </c:pt>
                <c:pt idx="11">
                  <c:v>14552</c:v>
                </c:pt>
                <c:pt idx="14">
                  <c:v>20396</c:v>
                </c:pt>
              </c:numCache>
            </c:numRef>
          </c:val>
          <c:extLst>
            <c:ext xmlns:c16="http://schemas.microsoft.com/office/drawing/2014/chart" uri="{C3380CC4-5D6E-409C-BE32-E72D297353CC}">
              <c16:uniqueId val="{00000002-8491-4931-B19A-F88DD03F41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91-4931-B19A-F88DD03F41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91-4931-B19A-F88DD03F41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7</c:v>
                </c:pt>
                <c:pt idx="6">
                  <c:v>5</c:v>
                </c:pt>
                <c:pt idx="9">
                  <c:v>3</c:v>
                </c:pt>
                <c:pt idx="12">
                  <c:v>4</c:v>
                </c:pt>
              </c:numCache>
            </c:numRef>
          </c:val>
          <c:extLst>
            <c:ext xmlns:c16="http://schemas.microsoft.com/office/drawing/2014/chart" uri="{C3380CC4-5D6E-409C-BE32-E72D297353CC}">
              <c16:uniqueId val="{00000005-8491-4931-B19A-F88DD03F41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15052</c:v>
                </c:pt>
                <c:pt idx="3">
                  <c:v>14381</c:v>
                </c:pt>
                <c:pt idx="6">
                  <c:v>13989</c:v>
                </c:pt>
                <c:pt idx="9">
                  <c:v>13533</c:v>
                </c:pt>
                <c:pt idx="12">
                  <c:v>13676</c:v>
                </c:pt>
              </c:numCache>
            </c:numRef>
          </c:val>
          <c:extLst>
            <c:ext xmlns:c16="http://schemas.microsoft.com/office/drawing/2014/chart" uri="{C3380CC4-5D6E-409C-BE32-E72D297353CC}">
              <c16:uniqueId val="{00000006-8491-4931-B19A-F88DD03F41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491-4931-B19A-F88DD03F41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29452</c:v>
                </c:pt>
                <c:pt idx="3">
                  <c:v>28911</c:v>
                </c:pt>
                <c:pt idx="6">
                  <c:v>26902</c:v>
                </c:pt>
                <c:pt idx="9">
                  <c:v>21729</c:v>
                </c:pt>
                <c:pt idx="12">
                  <c:v>19846</c:v>
                </c:pt>
              </c:numCache>
            </c:numRef>
          </c:val>
          <c:extLst>
            <c:ext xmlns:c16="http://schemas.microsoft.com/office/drawing/2014/chart" uri="{C3380CC4-5D6E-409C-BE32-E72D297353CC}">
              <c16:uniqueId val="{00000008-8491-4931-B19A-F88DD03F41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c:v>
                </c:pt>
                <c:pt idx="3">
                  <c:v>1</c:v>
                </c:pt>
                <c:pt idx="6">
                  <c:v>1</c:v>
                </c:pt>
                <c:pt idx="9">
                  <c:v>0</c:v>
                </c:pt>
                <c:pt idx="12">
                  <c:v>0</c:v>
                </c:pt>
              </c:numCache>
            </c:numRef>
          </c:val>
          <c:extLst>
            <c:ext xmlns:c16="http://schemas.microsoft.com/office/drawing/2014/chart" uri="{C3380CC4-5D6E-409C-BE32-E72D297353CC}">
              <c16:uniqueId val="{00000009-8491-4931-B19A-F88DD03F41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115963</c:v>
                </c:pt>
                <c:pt idx="3">
                  <c:v>116546</c:v>
                </c:pt>
                <c:pt idx="6">
                  <c:v>119695</c:v>
                </c:pt>
                <c:pt idx="9">
                  <c:v>121567</c:v>
                </c:pt>
                <c:pt idx="12">
                  <c:v>122031</c:v>
                </c:pt>
              </c:numCache>
            </c:numRef>
          </c:val>
          <c:extLst>
            <c:ext xmlns:c16="http://schemas.microsoft.com/office/drawing/2014/chart" uri="{C3380CC4-5D6E-409C-BE32-E72D297353CC}">
              <c16:uniqueId val="{0000000A-8491-4931-B19A-F88DD03F4132}"/>
            </c:ext>
          </c:extLst>
        </c:ser>
        <c:dLbls>
          <c:showLegendKey val="0"/>
          <c:showVal val="0"/>
          <c:showCatName val="0"/>
          <c:showSerName val="0"/>
          <c:showPercent val="0"/>
          <c:showBubbleSize val="0"/>
        </c:dLbls>
        <c:gapWidth val="100"/>
        <c:overlap val="100"/>
        <c:axId val="471680152"/>
        <c:axId val="471682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25315</c:v>
                </c:pt>
                <c:pt idx="2">
                  <c:v>#N/A</c:v>
                </c:pt>
                <c:pt idx="3">
                  <c:v>#N/A</c:v>
                </c:pt>
                <c:pt idx="4">
                  <c:v>24597</c:v>
                </c:pt>
                <c:pt idx="5">
                  <c:v>#N/A</c:v>
                </c:pt>
                <c:pt idx="6">
                  <c:v>#N/A</c:v>
                </c:pt>
                <c:pt idx="7">
                  <c:v>23748</c:v>
                </c:pt>
                <c:pt idx="8">
                  <c:v>#N/A</c:v>
                </c:pt>
                <c:pt idx="9">
                  <c:v>#N/A</c:v>
                </c:pt>
                <c:pt idx="10">
                  <c:v>20295</c:v>
                </c:pt>
                <c:pt idx="11">
                  <c:v>#N/A</c:v>
                </c:pt>
                <c:pt idx="12">
                  <c:v>#N/A</c:v>
                </c:pt>
                <c:pt idx="13">
                  <c:v>14309</c:v>
                </c:pt>
                <c:pt idx="14">
                  <c:v>#N/A</c:v>
                </c:pt>
              </c:numCache>
            </c:numRef>
          </c:val>
          <c:smooth val="0"/>
          <c:extLst>
            <c:ext xmlns:c16="http://schemas.microsoft.com/office/drawing/2014/chart" uri="{C3380CC4-5D6E-409C-BE32-E72D297353CC}">
              <c16:uniqueId val="{0000000B-8491-4931-B19A-F88DD03F4132}"/>
            </c:ext>
          </c:extLst>
        </c:ser>
        <c:dLbls>
          <c:showLegendKey val="0"/>
          <c:showVal val="0"/>
          <c:showCatName val="0"/>
          <c:showSerName val="0"/>
          <c:showPercent val="0"/>
          <c:showBubbleSize val="0"/>
        </c:dLbls>
        <c:marker val="1"/>
        <c:smooth val="0"/>
        <c:axId val="471680152"/>
        <c:axId val="471682112"/>
      </c:lineChart>
      <c:catAx>
        <c:axId val="47168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682112"/>
        <c:crosses val="autoZero"/>
        <c:auto val="1"/>
        <c:lblAlgn val="ctr"/>
        <c:lblOffset val="100"/>
        <c:tickLblSkip val="1"/>
        <c:tickMarkSkip val="1"/>
        <c:noMultiLvlLbl val="0"/>
      </c:catAx>
      <c:valAx>
        <c:axId val="47168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68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6229</c:v>
                </c:pt>
                <c:pt idx="1">
                  <c:v>6351</c:v>
                </c:pt>
                <c:pt idx="2">
                  <c:v>9337</c:v>
                </c:pt>
              </c:numCache>
            </c:numRef>
          </c:val>
          <c:extLst>
            <c:ext xmlns:c16="http://schemas.microsoft.com/office/drawing/2014/chart" uri="{C3380CC4-5D6E-409C-BE32-E72D297353CC}">
              <c16:uniqueId val="{00000000-4609-406E-BA8F-A66200840B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1951</c:v>
                </c:pt>
                <c:pt idx="1">
                  <c:v>1801</c:v>
                </c:pt>
                <c:pt idx="2">
                  <c:v>1701</c:v>
                </c:pt>
              </c:numCache>
            </c:numRef>
          </c:val>
          <c:extLst>
            <c:ext xmlns:c16="http://schemas.microsoft.com/office/drawing/2014/chart" uri="{C3380CC4-5D6E-409C-BE32-E72D297353CC}">
              <c16:uniqueId val="{00000001-4609-406E-BA8F-A66200840B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3625</c:v>
                </c:pt>
                <c:pt idx="1">
                  <c:v>3676</c:v>
                </c:pt>
                <c:pt idx="2">
                  <c:v>3630</c:v>
                </c:pt>
              </c:numCache>
            </c:numRef>
          </c:val>
          <c:extLst>
            <c:ext xmlns:c16="http://schemas.microsoft.com/office/drawing/2014/chart" uri="{C3380CC4-5D6E-409C-BE32-E72D297353CC}">
              <c16:uniqueId val="{00000002-4609-406E-BA8F-A66200840B24}"/>
            </c:ext>
          </c:extLst>
        </c:ser>
        <c:dLbls>
          <c:showLegendKey val="0"/>
          <c:showVal val="0"/>
          <c:showCatName val="0"/>
          <c:showSerName val="0"/>
          <c:showPercent val="0"/>
          <c:showBubbleSize val="0"/>
        </c:dLbls>
        <c:gapWidth val="120"/>
        <c:overlap val="100"/>
        <c:axId val="471680936"/>
        <c:axId val="471681720"/>
      </c:barChart>
      <c:catAx>
        <c:axId val="47168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1681720"/>
        <c:crosses val="autoZero"/>
        <c:auto val="1"/>
        <c:lblAlgn val="ctr"/>
        <c:lblOffset val="100"/>
        <c:tickLblSkip val="1"/>
        <c:tickMarkSkip val="1"/>
        <c:noMultiLvlLbl val="0"/>
      </c:catAx>
      <c:valAx>
        <c:axId val="471681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168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{929437C6-735B-4AFE-8E60-67AA73BD5B6E}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5B4-482D-9271-C010F9C507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{2E256156-4B58-42E2-BD54-8C4A2CC88458}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B4-482D-9271-C010F9C507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{A32E6F68-F139-4A02-99F3-2924226466B6}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B4-482D-9271-C010F9C507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{877DEBFD-9869-4CEB-8752-FE60396DE055}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B4-482D-9271-C010F9C507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{F9492BB4-E7C9-455B-826C-66B36A1D81BC}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B4-482D-9271-C010F9C50717}"/>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{53239B3B-02FD-4285-BC60-554D77F232C3}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5B4-482D-9271-C010F9C50717}"/>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{B482144E-BAEE-4A17-9A8B-C45E412ADAD9}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5B4-482D-9271-C010F9C50717}"/>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{26A4341C-213A-4E9A-9D0C-2FADB39E0524}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5B4-482D-9271-C010F9C50717}"/>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{41F86962-3A3B-47AD-9464-BE617E821E8E}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5B4-482D-9271-C010F9C507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49.5</c:v>
                </c:pt>
                <c:pt idx="16">
                  <c:v>47.7</c:v>
                </c:pt>
                <c:pt idx="24">
                  <c:v>49.1</c:v>
                </c:pt>
                <c:pt idx="32">
                  <c:v>50.8</c:v>
                </c:pt>
              </c:numCache>
            </c:numRef>
          </c:xVal>
          <c:yVal>
            <c:numRef>
              <c:f>公会計指標分析・財政指標組合せ分析表!$BP$51:$DC$51</c:f>
              <c:numCache>
                <c:formatCode>#,##0.0;"▲ "#,##0.0</c:formatCode>
                <c:ptCount val="40"/>
                <c:pt idx="8">
                  <c:v>51.5</c:v>
                </c:pt>
                <c:pt idx="16">
                  <c:v>49.3</c:v>
                </c:pt>
                <c:pt idx="24">
                  <c:v>41.5</c:v>
                </c:pt>
                <c:pt idx="32">
                  <c:v>28.1</c:v>
                </c:pt>
              </c:numCache>
            </c:numRef>
          </c:yVal>
          <c:smooth val="0"/>
          <c:extLst>
            <c:ext xmlns:c16="http://schemas.microsoft.com/office/drawing/2014/chart" uri="{C3380CC4-5D6E-409C-BE32-E72D297353CC}">
              <c16:uniqueId val="{00000009-95B4-482D-9271-C010F9C507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{AAF0BB05-B3D4-4DD3-B5A2-C30F31A61548}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5B4-482D-9271-C010F9C507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{A01F051F-D33D-441D-BA1D-E05A2E049322}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B4-482D-9271-C010F9C507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{992BE7F8-7C99-4C87-8196-B6104DE66678}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B4-482D-9271-C010F9C507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{FF5D9BBE-4E48-4DD9-9723-3A416367F1DB}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B4-482D-9271-C010F9C507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{513844A3-4C2D-467B-9762-0B91D9FD7F10}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B4-482D-9271-C010F9C5071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{3BDDA9A9-C271-4D51-AC75-36E93E0EC5AC}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5B4-482D-9271-C010F9C5071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{BF62365E-F5DB-4726-A677-AC659822B871}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5B4-482D-9271-C010F9C5071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{7461C892-CD22-4A61-BDD9-4CDA81CD88AA}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5B4-482D-9271-C010F9C5071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{BB88BCAF-487A-4804-95A2-3DE351660310}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5B4-482D-9271-C010F9C507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60.8</c:v>
                </c:pt>
              </c:numCache>
            </c:numRef>
          </c:xVal>
          <c:yVal>
            <c:numRef>
              <c:f>公会計指標分析・財政指標組合せ分析表!$BP$55:$DC$55</c:f>
              <c:numCache>
                <c:formatCode>#,##0.0;"▲ "#,##0.0</c:formatCode>
                <c:ptCount val="40"/>
                <c:pt idx="8">
                  <c:v>37.4</c:v>
                </c:pt>
                <c:pt idx="16">
                  <c:v>31</c:v>
                </c:pt>
                <c:pt idx="24">
                  <c:v>30</c:v>
                </c:pt>
                <c:pt idx="32">
                  <c:v>34</c:v>
                </c:pt>
              </c:numCache>
            </c:numRef>
          </c:yVal>
          <c:smooth val="0"/>
          <c:extLst>
            <c:ext xmlns:c16="http://schemas.microsoft.com/office/drawing/2014/chart" uri="{C3380CC4-5D6E-409C-BE32-E72D297353CC}">
              <c16:uniqueId val="{00000013-95B4-482D-9271-C010F9C50717}"/>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{3CEE01EB-663A-4C31-83FE-A2FFA0F16979}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978-4421-B348-E0B670935B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{E0179C43-6216-4539-B897-B4F5AABE42C1}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78-4421-B348-E0B670935B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{C60BF7DD-7188-4626-9144-F3C82A4918C2}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78-4421-B348-E0B670935B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{92605D15-2D9F-4D68-9AAD-73D66EFCAA12}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78-4421-B348-E0B670935B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{D8C0F2F9-0118-439F-B6F0-0CDC34AE15F1}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78-4421-B348-E0B670935B97}"/>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{AF1DBEA5-0AE0-4E0A-8A68-3B3DF97D4923}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978-4421-B348-E0B670935B97}"/>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{06BBDCC2-D516-4255-A811-F24B764D64D6}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978-4421-B348-E0B670935B97}"/>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{FF4C449D-DF64-46D9-B111-A0FADE0FDF42}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978-4421-B348-E0B670935B97}"/>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{BD021378-76C8-438E-AF53-0FC5BE1EE823}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978-4421-B348-E0B670935B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3.8</c:v>
                </c:pt>
                <c:pt idx="16">
                  <c:v>3.4</c:v>
                </c:pt>
                <c:pt idx="24">
                  <c:v>2.9</c:v>
                </c:pt>
                <c:pt idx="32">
                  <c:v>2.8</c:v>
                </c:pt>
              </c:numCache>
            </c:numRef>
          </c:xVal>
          <c:yVal>
            <c:numRef>
              <c:f>公会計指標分析・財政指標組合せ分析表!$BP$73:$DC$73</c:f>
              <c:numCache>
                <c:formatCode>#,##0.0;"▲ "#,##0.0</c:formatCode>
                <c:ptCount val="40"/>
                <c:pt idx="0">
                  <c:v>54.1</c:v>
                </c:pt>
                <c:pt idx="8">
                  <c:v>51.5</c:v>
                </c:pt>
                <c:pt idx="16">
                  <c:v>49.3</c:v>
                </c:pt>
                <c:pt idx="24">
                  <c:v>41.5</c:v>
                </c:pt>
                <c:pt idx="32">
                  <c:v>28.1</c:v>
                </c:pt>
              </c:numCache>
            </c:numRef>
          </c:yVal>
          <c:smooth val="0"/>
          <c:extLst>
            <c:ext xmlns:c16="http://schemas.microsoft.com/office/drawing/2014/chart" uri="{C3380CC4-5D6E-409C-BE32-E72D297353CC}">
              <c16:uniqueId val="{00000009-A978-4421-B348-E0B670935B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{3E4A1AA4-F97A-420D-A32E-8E196449BAF2}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978-4421-B348-E0B670935B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{1046DB46-B9E1-402E-8C51-B6E3B3D65992}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78-4421-B348-E0B670935B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{FBDD7516-D744-4B84-9E29-F80707088E44}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78-4421-B348-E0B670935B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{4FAFDAF2-644E-4D1A-8479-7F029CC79C40}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78-4421-B348-E0B670935B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{65CD5C89-53AB-4852-AAFE-144014A6F84A}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78-4421-B348-E0B670935B9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{9E2D6EC7-327B-4AA2-98C2-64689EEF0A8B}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978-4421-B348-E0B670935B9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{F8E09D9E-5610-4ED9-9905-99F31641C1B1}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978-4421-B348-E0B670935B9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{89067F87-32A5-4293-878B-86B49496E260}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978-4421-B348-E0B670935B9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{1E3944F5-BCAA-4C71-A267-40AFDA7AD718}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978-4421-B348-E0B670935B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5.9</c:v>
                </c:pt>
              </c:numCache>
            </c:numRef>
          </c:xVal>
          <c:yVal>
            <c:numRef>
              <c:f>公会計指標分析・財政指標組合せ分析表!$BP$77:$DC$77</c:f>
              <c:numCache>
                <c:formatCode>#,##0.0;"▲ "#,##0.0</c:formatCode>
                <c:ptCount val="40"/>
                <c:pt idx="0">
                  <c:v>45.1</c:v>
                </c:pt>
                <c:pt idx="8">
                  <c:v>37.4</c:v>
                </c:pt>
                <c:pt idx="16">
                  <c:v>31</c:v>
                </c:pt>
                <c:pt idx="24">
                  <c:v>30</c:v>
                </c:pt>
                <c:pt idx="32">
                  <c:v>34</c:v>
                </c:pt>
              </c:numCache>
            </c:numRef>
          </c:yVal>
          <c:smooth val="0"/>
          <c:extLst>
            <c:ext xmlns:c16="http://schemas.microsoft.com/office/drawing/2014/chart" uri="{C3380CC4-5D6E-409C-BE32-E72D297353CC}">
              <c16:uniqueId val="{00000013-A978-4421-B348-E0B670935B97}"/>
            </c:ext>
          </c:extLst>
        </c:ser>
        <c:dLbls>
          <c:showLegendKey val="0"/>
          <c:showVal val="1"/>
          <c:showCatName val="0"/>
          <c:showSerName val="0"/>
          <c:showPercent val="0"/>
          <c:showBubbleSize val="0"/>
        </c:dLbls>
        <c:axId val="84219776"/>
        <c:axId val="84234240"/>
      </c:scatterChart>
      <c:valAx>
        <c:axId val="84219776"/>
        <c:scaling>
          <c:orientation val="minMax"/>
          <c:max val="7.5"/>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は、臨時財政対策債などの元利償還金が約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億円増加し、下水道事業にかかる準元利償還金など公営企業債の元利償還金に対する繰入金についても約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千万円の増加となった。</a:t>
          </a:r>
        </a:p>
        <a:p>
          <a:r>
            <a:rPr kumimoji="1" lang="ja-JP" altLang="en-US" sz="1200">
              <a:latin typeface="ＭＳ ゴシック" pitchFamily="49" charset="-128"/>
              <a:ea typeface="ＭＳ ゴシック" pitchFamily="49" charset="-128"/>
            </a:rPr>
            <a:t>一方、算入公債費等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は、臨時財政対策債の借入総額の増に係る基準財政需要額の増加により約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千万円の増加となった。</a:t>
          </a:r>
        </a:p>
        <a:p>
          <a:r>
            <a:rPr kumimoji="1" lang="ja-JP" altLang="en-US" sz="1200">
              <a:latin typeface="ＭＳ ゴシック" pitchFamily="49" charset="-128"/>
              <a:ea typeface="ＭＳ ゴシック" pitchFamily="49" charset="-128"/>
            </a:rPr>
            <a:t>結果、元利償還金等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を控除した実質公債費比率の分子は約</a:t>
          </a:r>
          <a:r>
            <a:rPr kumimoji="1" lang="en-US" altLang="ja-JP" sz="1200">
              <a:latin typeface="ＭＳ ゴシック" pitchFamily="49" charset="-128"/>
              <a:ea typeface="ＭＳ ゴシック" pitchFamily="49" charset="-128"/>
            </a:rPr>
            <a:t>29.4</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千万円）増加し、平成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年度以来の増加に転じた。</a:t>
          </a:r>
        </a:p>
        <a:p>
          <a:r>
            <a:rPr kumimoji="1" lang="ja-JP" altLang="en-US" sz="1200">
              <a:latin typeface="ＭＳ ゴシック" pitchFamily="49" charset="-128"/>
              <a:ea typeface="ＭＳ ゴシック" pitchFamily="49" charset="-128"/>
            </a:rPr>
            <a:t>今後、中核市移行に伴う保健所や動物愛護センター、児童相談所等の整備にかかる地方債の償還開始により、公債費が高い水準で推移するものと考えられるため、引き続き事業の適切な取捨選択を進め、公債費の削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平成</a:t>
          </a:r>
          <a:r>
            <a:rPr kumimoji="1" lang="en-US" altLang="ja-JP" sz="1200">
              <a:solidFill>
                <a:schemeClr val="tx1"/>
              </a:solidFill>
              <a:latin typeface="ＭＳ ゴシック" pitchFamily="49" charset="-128"/>
              <a:ea typeface="ＭＳ ゴシック" pitchFamily="49" charset="-128"/>
            </a:rPr>
            <a:t>30</a:t>
          </a:r>
          <a:r>
            <a:rPr kumimoji="1" lang="ja-JP" altLang="en-US" sz="1200">
              <a:solidFill>
                <a:schemeClr val="tx1"/>
              </a:solidFill>
              <a:latin typeface="ＭＳ ゴシック" pitchFamily="49" charset="-128"/>
              <a:ea typeface="ＭＳ ゴシック" pitchFamily="49" charset="-128"/>
            </a:rPr>
            <a:t>年度においては、一般会計等に係る地方債の現在高が約</a:t>
          </a:r>
          <a:r>
            <a:rPr kumimoji="1" lang="en-US" altLang="ja-JP" sz="1200">
              <a:solidFill>
                <a:schemeClr val="tx1"/>
              </a:solidFill>
              <a:latin typeface="ＭＳ ゴシック" pitchFamily="49" charset="-128"/>
              <a:ea typeface="ＭＳ ゴシック" pitchFamily="49" charset="-128"/>
            </a:rPr>
            <a:t>4</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6</a:t>
          </a:r>
          <a:r>
            <a:rPr kumimoji="1" lang="ja-JP" altLang="en-US" sz="1200">
              <a:solidFill>
                <a:schemeClr val="tx1"/>
              </a:solidFill>
              <a:latin typeface="ＭＳ ゴシック" pitchFamily="49" charset="-128"/>
              <a:ea typeface="ＭＳ ゴシック" pitchFamily="49" charset="-128"/>
            </a:rPr>
            <a:t>千万円増加したものの、下水道事業債の残高減少などにより公営企業債等繰入見込額が減少したことにより、将来負担額</a:t>
          </a:r>
          <a:r>
            <a:rPr kumimoji="1" lang="en-US" altLang="ja-JP" sz="1200">
              <a:solidFill>
                <a:schemeClr val="tx1"/>
              </a:solidFill>
              <a:latin typeface="ＭＳ ゴシック" pitchFamily="49" charset="-128"/>
              <a:ea typeface="ＭＳ ゴシック" pitchFamily="49" charset="-128"/>
            </a:rPr>
            <a:t>(A)</a:t>
          </a:r>
          <a:r>
            <a:rPr kumimoji="1" lang="ja-JP" altLang="en-US" sz="1200">
              <a:solidFill>
                <a:schemeClr val="tx1"/>
              </a:solidFill>
              <a:latin typeface="ＭＳ ゴシック" pitchFamily="49" charset="-128"/>
              <a:ea typeface="ＭＳ ゴシック" pitchFamily="49" charset="-128"/>
            </a:rPr>
            <a:t>が</a:t>
          </a:r>
          <a:r>
            <a:rPr kumimoji="1" lang="en-US" altLang="ja-JP" sz="1200">
              <a:solidFill>
                <a:schemeClr val="tx1"/>
              </a:solidFill>
              <a:latin typeface="ＭＳ ゴシック" pitchFamily="49" charset="-128"/>
              <a:ea typeface="ＭＳ ゴシック" pitchFamily="49" charset="-128"/>
            </a:rPr>
            <a:t>0.8</a:t>
          </a:r>
          <a:r>
            <a:rPr kumimoji="1" lang="ja-JP" altLang="en-US" sz="1200">
              <a:solidFill>
                <a:schemeClr val="tx1"/>
              </a:solidFill>
              <a:latin typeface="ＭＳ ゴシック" pitchFamily="49" charset="-128"/>
              <a:ea typeface="ＭＳ ゴシック" pitchFamily="49" charset="-128"/>
            </a:rPr>
            <a:t>％（約</a:t>
          </a:r>
          <a:r>
            <a:rPr kumimoji="1" lang="en-US" altLang="ja-JP" sz="1200">
              <a:solidFill>
                <a:schemeClr val="tx1"/>
              </a:solidFill>
              <a:latin typeface="ＭＳ ゴシック" pitchFamily="49" charset="-128"/>
              <a:ea typeface="ＭＳ ゴシック" pitchFamily="49" charset="-128"/>
            </a:rPr>
            <a:t>12</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7</a:t>
          </a:r>
          <a:r>
            <a:rPr kumimoji="1" lang="ja-JP" altLang="en-US" sz="1200">
              <a:solidFill>
                <a:schemeClr val="tx1"/>
              </a:solidFill>
              <a:latin typeface="ＭＳ ゴシック" pitchFamily="49" charset="-128"/>
              <a:ea typeface="ＭＳ ゴシック" pitchFamily="49" charset="-128"/>
            </a:rPr>
            <a:t>千万円）減少した。</a:t>
          </a:r>
        </a:p>
        <a:p>
          <a:r>
            <a:rPr kumimoji="1" lang="ja-JP" altLang="en-US" sz="1200">
              <a:solidFill>
                <a:schemeClr val="tx1"/>
              </a:solidFill>
              <a:latin typeface="ＭＳ ゴシック" pitchFamily="49" charset="-128"/>
              <a:ea typeface="ＭＳ ゴシック" pitchFamily="49" charset="-128"/>
            </a:rPr>
            <a:t>一方、充当可能財源等</a:t>
          </a:r>
          <a:r>
            <a:rPr kumimoji="1" lang="en-US" altLang="ja-JP" sz="1200">
              <a:solidFill>
                <a:schemeClr val="tx1"/>
              </a:solidFill>
              <a:latin typeface="ＭＳ ゴシック" pitchFamily="49" charset="-128"/>
              <a:ea typeface="ＭＳ ゴシック" pitchFamily="49" charset="-128"/>
            </a:rPr>
            <a:t>(B)</a:t>
          </a:r>
          <a:r>
            <a:rPr kumimoji="1" lang="ja-JP" altLang="en-US" sz="1200">
              <a:solidFill>
                <a:schemeClr val="tx1"/>
              </a:solidFill>
              <a:latin typeface="ＭＳ ゴシック" pitchFamily="49" charset="-128"/>
              <a:ea typeface="ＭＳ ゴシック" pitchFamily="49" charset="-128"/>
            </a:rPr>
            <a:t>は、貸付金償還金などの充当可能特定歳入が減少したものの、財政調整基金における土地売払収入の積立等により、充当可能基金が約</a:t>
          </a:r>
          <a:r>
            <a:rPr kumimoji="1" lang="en-US" altLang="ja-JP" sz="1200">
              <a:solidFill>
                <a:schemeClr val="tx1"/>
              </a:solidFill>
              <a:latin typeface="ＭＳ ゴシック" pitchFamily="49" charset="-128"/>
              <a:ea typeface="ＭＳ ゴシック" pitchFamily="49" charset="-128"/>
            </a:rPr>
            <a:t>58</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4</a:t>
          </a:r>
          <a:r>
            <a:rPr kumimoji="1" lang="ja-JP" altLang="en-US" sz="1200">
              <a:solidFill>
                <a:schemeClr val="tx1"/>
              </a:solidFill>
              <a:latin typeface="ＭＳ ゴシック" pitchFamily="49" charset="-128"/>
              <a:ea typeface="ＭＳ ゴシック" pitchFamily="49" charset="-128"/>
            </a:rPr>
            <a:t>千万円の増加したことで、</a:t>
          </a:r>
          <a:r>
            <a:rPr kumimoji="1" lang="en-US" altLang="ja-JP" sz="1200">
              <a:solidFill>
                <a:schemeClr val="tx1"/>
              </a:solidFill>
              <a:latin typeface="ＭＳ ゴシック" pitchFamily="49" charset="-128"/>
              <a:ea typeface="ＭＳ ゴシック" pitchFamily="49" charset="-128"/>
            </a:rPr>
            <a:t>3.4</a:t>
          </a:r>
          <a:r>
            <a:rPr kumimoji="1" lang="ja-JP" altLang="en-US" sz="1200">
              <a:solidFill>
                <a:schemeClr val="tx1"/>
              </a:solidFill>
              <a:latin typeface="ＭＳ ゴシック" pitchFamily="49" charset="-128"/>
              <a:ea typeface="ＭＳ ゴシック" pitchFamily="49" charset="-128"/>
            </a:rPr>
            <a:t>％（約</a:t>
          </a:r>
          <a:r>
            <a:rPr kumimoji="1" lang="en-US" altLang="ja-JP" sz="1200">
              <a:solidFill>
                <a:schemeClr val="tx1"/>
              </a:solidFill>
              <a:latin typeface="ＭＳ ゴシック" pitchFamily="49" charset="-128"/>
              <a:ea typeface="ＭＳ ゴシック" pitchFamily="49" charset="-128"/>
            </a:rPr>
            <a:t>47</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1</a:t>
          </a:r>
          <a:r>
            <a:rPr kumimoji="1" lang="ja-JP" altLang="en-US" sz="1200">
              <a:solidFill>
                <a:schemeClr val="tx1"/>
              </a:solidFill>
              <a:latin typeface="ＭＳ ゴシック" pitchFamily="49" charset="-128"/>
              <a:ea typeface="ＭＳ ゴシック" pitchFamily="49" charset="-128"/>
            </a:rPr>
            <a:t>千万円）増加となった。</a:t>
          </a:r>
        </a:p>
        <a:p>
          <a:r>
            <a:rPr kumimoji="1" lang="ja-JP" altLang="en-US" sz="1200">
              <a:solidFill>
                <a:schemeClr val="tx1"/>
              </a:solidFill>
              <a:latin typeface="ＭＳ ゴシック" pitchFamily="49" charset="-128"/>
              <a:ea typeface="ＭＳ ゴシック" pitchFamily="49" charset="-128"/>
            </a:rPr>
            <a:t>その結果、将来負担額</a:t>
          </a:r>
          <a:r>
            <a:rPr kumimoji="1" lang="en-US" altLang="ja-JP" sz="1200">
              <a:solidFill>
                <a:schemeClr val="tx1"/>
              </a:solidFill>
              <a:latin typeface="ＭＳ ゴシック" pitchFamily="49" charset="-128"/>
              <a:ea typeface="ＭＳ ゴシック" pitchFamily="49" charset="-128"/>
            </a:rPr>
            <a:t>(A)</a:t>
          </a:r>
          <a:r>
            <a:rPr kumimoji="1" lang="ja-JP" altLang="en-US" sz="1200">
              <a:solidFill>
                <a:schemeClr val="tx1"/>
              </a:solidFill>
              <a:latin typeface="ＭＳ ゴシック" pitchFamily="49" charset="-128"/>
              <a:ea typeface="ＭＳ ゴシック" pitchFamily="49" charset="-128"/>
            </a:rPr>
            <a:t>から充当可能財源等</a:t>
          </a:r>
          <a:r>
            <a:rPr kumimoji="1" lang="en-US" altLang="ja-JP" sz="1200">
              <a:solidFill>
                <a:schemeClr val="tx1"/>
              </a:solidFill>
              <a:latin typeface="ＭＳ ゴシック" pitchFamily="49" charset="-128"/>
              <a:ea typeface="ＭＳ ゴシック" pitchFamily="49" charset="-128"/>
            </a:rPr>
            <a:t>(B)</a:t>
          </a:r>
          <a:r>
            <a:rPr kumimoji="1" lang="ja-JP" altLang="en-US" sz="1200">
              <a:solidFill>
                <a:schemeClr val="tx1"/>
              </a:solidFill>
              <a:latin typeface="ＭＳ ゴシック" pitchFamily="49" charset="-128"/>
              <a:ea typeface="ＭＳ ゴシック" pitchFamily="49" charset="-128"/>
            </a:rPr>
            <a:t>を控除した将来負担比率の分子は</a:t>
          </a:r>
          <a:r>
            <a:rPr kumimoji="1" lang="en-US" altLang="ja-JP" sz="1200">
              <a:solidFill>
                <a:schemeClr val="tx1"/>
              </a:solidFill>
              <a:latin typeface="ＭＳ ゴシック" pitchFamily="49" charset="-128"/>
              <a:ea typeface="ＭＳ ゴシック" pitchFamily="49" charset="-128"/>
            </a:rPr>
            <a:t>29.5</a:t>
          </a:r>
          <a:r>
            <a:rPr kumimoji="1" lang="ja-JP" altLang="en-US" sz="1200">
              <a:solidFill>
                <a:schemeClr val="tx1"/>
              </a:solidFill>
              <a:latin typeface="ＭＳ ゴシック" pitchFamily="49" charset="-128"/>
              <a:ea typeface="ＭＳ ゴシック" pitchFamily="49" charset="-128"/>
            </a:rPr>
            <a:t>％（約</a:t>
          </a:r>
          <a:r>
            <a:rPr kumimoji="1" lang="en-US" altLang="ja-JP" sz="1200">
              <a:solidFill>
                <a:schemeClr val="tx1"/>
              </a:solidFill>
              <a:latin typeface="ＭＳ ゴシック" pitchFamily="49" charset="-128"/>
              <a:ea typeface="ＭＳ ゴシック" pitchFamily="49" charset="-128"/>
            </a:rPr>
            <a:t>59</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9</a:t>
          </a:r>
          <a:r>
            <a:rPr kumimoji="1" lang="ja-JP" altLang="en-US" sz="1200">
              <a:solidFill>
                <a:schemeClr val="tx1"/>
              </a:solidFill>
              <a:latin typeface="ＭＳ ゴシック" pitchFamily="49" charset="-128"/>
              <a:ea typeface="ＭＳ ゴシック" pitchFamily="49" charset="-128"/>
            </a:rPr>
            <a:t>千万円）減少し、</a:t>
          </a:r>
          <a:r>
            <a:rPr kumimoji="1" lang="en-US" altLang="ja-JP" sz="1200">
              <a:solidFill>
                <a:schemeClr val="tx1"/>
              </a:solidFill>
              <a:latin typeface="ＭＳ ゴシック" pitchFamily="49" charset="-128"/>
              <a:ea typeface="ＭＳ ゴシック" pitchFamily="49" charset="-128"/>
            </a:rPr>
            <a:t>5</a:t>
          </a:r>
          <a:r>
            <a:rPr kumimoji="1" lang="ja-JP" altLang="en-US" sz="1200">
              <a:solidFill>
                <a:schemeClr val="tx1"/>
              </a:solidFill>
              <a:latin typeface="ＭＳ ゴシック" pitchFamily="49" charset="-128"/>
              <a:ea typeface="ＭＳ ゴシック" pitchFamily="49" charset="-128"/>
            </a:rPr>
            <a:t>年連続の減少となった。</a:t>
          </a:r>
        </a:p>
        <a:p>
          <a:r>
            <a:rPr kumimoji="1" lang="ja-JP" altLang="en-US" sz="1200">
              <a:solidFill>
                <a:schemeClr val="tx1"/>
              </a:solidFill>
              <a:latin typeface="ＭＳ ゴシック" pitchFamily="49" charset="-128"/>
              <a:ea typeface="ＭＳ ゴシック" pitchFamily="49" charset="-128"/>
            </a:rPr>
            <a:t>今後も引き続き地方債残高の適正管理を進めるとともに、交付税措置のある有利な市債の活用等を図るなどして、健全な財政運営に取り組みながら、将来負担比率の抑制に努めていく。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兵庫県明石市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財源不足により、財政調整基金及び減債基金で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億円の取り崩しを行ったが、土地の売払収入に伴う財政調整基金積立金の増があったため、特別会計等財政健全化基金を加えた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基金の合計では、前年度比約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事務事業の見直しや公共施設の適正配置などの取り組みを通じて、財政調整基金、減債基金及び特別会計等財政健全化基金の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庁舎建設基金・・・・・・・・・市役所新庁舎の建設費用に充当。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福祉コミュニティー基金・・・・地域におけるボランティア福祉活動、その他高齢者等の保健福祉を積極的に推進するための事業費用に充当。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特別会計等財政健全化基金・・・特別会計等の財政の健全な運営及び累積欠損の計画的な解消に資するために用いる。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福祉施設整備基金・・・・・・・地域福祉の増進を図るために要する福祉施設の整備費用に充当。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一般廃棄物処理施設整備基金は、電力売却収入の一部を積み立てたことで、前年度比約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福祉コミュニティ基金は、当該事業不足額に対し取り崩しを行ったため、前年度比約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福祉施設整備基金は、当該施設整備事業不足額に対し取り崩しを行ったため、前年度比約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その他特定目的基金については、積み立ての目標額等の設定は行っていない。各基金条例に定める管理・運用等に沿った適切な処理を行っていく。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財源不足により取り崩しがあったものの、土地売払収入を含む積立額が約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億円になり、前年度比約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減債基金及び特別会計等財政健全化基金との合計が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財源不足により取り崩しを行ったため、前年度比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財政調整基金及び特別会計等財政健全化基金との合計が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303,129
299,743
49.42
110,408,643
109,465,606
900,920
58,815,015
120,260,182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有形固定資産減価償却率は類似団体平均を下回っているが、当市では、平成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月に策定した公共施設配置適正化実行計画において、</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年間で施設総量（延べ面積）をおおむね３％縮減することを目標に掲げるとともに、施設維持管理費用の縮減に向けて、管理運営の効率化や施設の長寿命化にもあわせて取り組んでいる。なお、</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年度に完了した明石駅前南地区再開発事業等の減価償却が進むことにより、平成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年度の</a:t>
          </a:r>
          <a:r>
            <a:rPr kumimoji="1" lang="ja-JP" altLang="ja-JP" sz="1000">
              <a:solidFill>
                <a:schemeClr val="dk1"/>
              </a:solidFill>
              <a:effectLst/>
              <a:latin typeface="+mn-lt"/>
              <a:ea typeface="+mn-ea"/>
              <a:cs typeface="+mn-cs"/>
            </a:rPr>
            <a:t>有形固定資産減価償却率は</a:t>
          </a:r>
          <a:r>
            <a:rPr kumimoji="1" lang="ja-JP" altLang="en-US" sz="1000">
              <a:solidFill>
                <a:schemeClr val="dk1"/>
              </a:solidFill>
              <a:effectLst/>
              <a:latin typeface="+mn-lt"/>
              <a:ea typeface="+mn-ea"/>
              <a:cs typeface="+mn-cs"/>
            </a:rPr>
            <a:t>前年度より</a:t>
          </a:r>
          <a:r>
            <a:rPr kumimoji="1" lang="ja-JP" altLang="ja-JP" sz="1000">
              <a:solidFill>
                <a:schemeClr val="dk1"/>
              </a:solidFill>
              <a:effectLst/>
              <a:latin typeface="+mn-lt"/>
              <a:ea typeface="+mn-ea"/>
              <a:cs typeface="+mn-cs"/>
            </a:rPr>
            <a:t>低下している。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13081</xdr:rowOff>
    </xdr:from>
    <xdr:to>
      <xdr:col>19</xdr:col>
      <xdr:colOff>187325</xdr:colOff>
      <xdr:row>32</xdr:row>
      <xdr:rowOff>114681</xdr:rowOff>
    </xdr:to>
    <xdr:sp macro="" textlink="">
      <xdr:nvSpPr>
        <xdr:cNvPr id="69" name="フローチャート: 判断 68"/>
        <xdr:cNvSpPr/>
      </xdr:nvSpPr>
      <xdr:spPr>
        <a:xfrm>
          <a:off x="4000500" y="627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51943</xdr:rowOff>
    </xdr:from>
    <xdr:to>
      <xdr:col>15</xdr:col>
      <xdr:colOff>187325</xdr:colOff>
      <xdr:row>32</xdr:row>
      <xdr:rowOff>153543</xdr:rowOff>
    </xdr:to>
    <xdr:sp macro="" textlink="">
      <xdr:nvSpPr>
        <xdr:cNvPr id="70" name="フローチャート: 判断 69"/>
        <xdr:cNvSpPr/>
      </xdr:nvSpPr>
      <xdr:spPr>
        <a:xfrm>
          <a:off x="323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10033</xdr:rowOff>
    </xdr:from>
    <xdr:to>
      <xdr:col>11</xdr:col>
      <xdr:colOff>187325</xdr:colOff>
      <xdr:row>33</xdr:row>
      <xdr:rowOff>111633</xdr:rowOff>
    </xdr:to>
    <xdr:sp macro="" textlink="">
      <xdr:nvSpPr>
        <xdr:cNvPr id="71" name="フローチャート: 判断 70"/>
        <xdr:cNvSpPr/>
      </xdr:nvSpPr>
      <xdr:spPr>
        <a:xfrm>
          <a:off x="2476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165481</xdr:rowOff>
    </xdr:from>
    <xdr:to>
      <xdr:col>23</xdr:col>
      <xdr:colOff>136525</xdr:colOff>
      <xdr:row>34</xdr:row>
      <xdr:rowOff>95631</xdr:rowOff>
    </xdr:to>
    <xdr:sp macro="" textlink="">
      <xdr:nvSpPr>
        <xdr:cNvPr id="77" name="楕円 76"/>
        <xdr:cNvSpPr/>
      </xdr:nvSpPr>
      <xdr:spPr>
        <a:xfrm>
          <a:off x="4711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143908</xdr:rowOff>
    </xdr:from>
    <xdr:ext cx="405111" cy="259045"/>
    <xdr:sp macro="" textlink="">
      <xdr:nvSpPr>
        <xdr:cNvPr id="78" name="有形固定資産減価償却率該当値テキスト"/>
        <xdr:cNvSpPr txBox="1"/>
      </xdr:nvSpPr>
      <xdr:spPr>
        <a:xfrm>
          <a:off x="4813300" y="65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67437</xdr:rowOff>
    </xdr:from>
    <xdr:to>
      <xdr:col>19</xdr:col>
      <xdr:colOff>187325</xdr:colOff>
      <xdr:row>34</xdr:row>
      <xdr:rowOff>169037</xdr:rowOff>
    </xdr:to>
    <xdr:sp macro="" textlink="">
      <xdr:nvSpPr>
        <xdr:cNvPr id="79" name="楕円 78"/>
        <xdr:cNvSpPr/>
      </xdr:nvSpPr>
      <xdr:spPr>
        <a:xfrm>
          <a:off x="4000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44831</xdr:rowOff>
    </xdr:from>
    <xdr:to>
      <xdr:col>23</xdr:col>
      <xdr:colOff>85725</xdr:colOff>
      <xdr:row>34</xdr:row>
      <xdr:rowOff>118237</xdr:rowOff>
    </xdr:to>
    <xdr:cxnSp macro="">
      <xdr:nvCxnSpPr>
        <xdr:cNvPr id="80" name="直線コネクタ 79"/>
        <xdr:cNvCxnSpPr/>
      </xdr:nvCxnSpPr>
      <xdr:spPr>
        <a:xfrm flipV="1">
          <a:off x="4051300" y="6645656"/>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127889</xdr:rowOff>
    </xdr:from>
    <xdr:to>
      <xdr:col>15</xdr:col>
      <xdr:colOff>187325</xdr:colOff>
      <xdr:row>35</xdr:row>
      <xdr:rowOff>58039</xdr:rowOff>
    </xdr:to>
    <xdr:sp macro="" textlink="">
      <xdr:nvSpPr>
        <xdr:cNvPr id="81" name="楕円 80"/>
        <xdr:cNvSpPr/>
      </xdr:nvSpPr>
      <xdr:spPr>
        <a:xfrm>
          <a:off x="3238500" y="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118237</xdr:rowOff>
    </xdr:from>
    <xdr:to>
      <xdr:col>19</xdr:col>
      <xdr:colOff>136525</xdr:colOff>
      <xdr:row>35</xdr:row>
      <xdr:rowOff>7239</xdr:rowOff>
    </xdr:to>
    <xdr:cxnSp macro="">
      <xdr:nvCxnSpPr>
        <xdr:cNvPr id="82" name="直線コネクタ 81"/>
        <xdr:cNvCxnSpPr/>
      </xdr:nvCxnSpPr>
      <xdr:spPr>
        <a:xfrm flipV="1">
          <a:off x="3289300" y="671906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50165</xdr:rowOff>
    </xdr:from>
    <xdr:to>
      <xdr:col>11</xdr:col>
      <xdr:colOff>187325</xdr:colOff>
      <xdr:row>34</xdr:row>
      <xdr:rowOff>151765</xdr:rowOff>
    </xdr:to>
    <xdr:sp macro="" textlink="">
      <xdr:nvSpPr>
        <xdr:cNvPr id="83" name="楕円 82"/>
        <xdr:cNvSpPr/>
      </xdr:nvSpPr>
      <xdr:spPr>
        <a:xfrm>
          <a:off x="247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100965</xdr:rowOff>
    </xdr:from>
    <xdr:to>
      <xdr:col>15</xdr:col>
      <xdr:colOff>136525</xdr:colOff>
      <xdr:row>35</xdr:row>
      <xdr:rowOff>7239</xdr:rowOff>
    </xdr:to>
    <xdr:cxnSp macro="">
      <xdr:nvCxnSpPr>
        <xdr:cNvPr id="84" name="直線コネクタ 83"/>
        <xdr:cNvCxnSpPr/>
      </xdr:nvCxnSpPr>
      <xdr:spPr>
        <a:xfrm>
          <a:off x="2527300" y="670179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131208</xdr:rowOff>
    </xdr:from>
    <xdr:ext cx="405111" cy="259045"/>
    <xdr:sp macro="" textlink="">
      <xdr:nvSpPr>
        <xdr:cNvPr id="85" name="n_1aveValue有形固定資産減価償却率"/>
        <xdr:cNvSpPr txBox="1"/>
      </xdr:nvSpPr>
      <xdr:spPr>
        <a:xfrm>
          <a:off x="3836044" y="604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170070</xdr:rowOff>
    </xdr:from>
    <xdr:ext cx="405111" cy="259045"/>
    <xdr:sp macro="" textlink="">
      <xdr:nvSpPr>
        <xdr:cNvPr id="86" name="n_2aveValue有形固定資産減価償却率"/>
        <xdr:cNvSpPr txBox="1"/>
      </xdr:nvSpPr>
      <xdr:spPr>
        <a:xfrm>
          <a:off x="3086744" y="6085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128160</xdr:rowOff>
    </xdr:from>
    <xdr:ext cx="405111" cy="259045"/>
    <xdr:sp macro="" textlink="">
      <xdr:nvSpPr>
        <xdr:cNvPr id="87" name="n_3aveValue有形固定資産減価償却率"/>
        <xdr:cNvSpPr txBox="1"/>
      </xdr:nvSpPr>
      <xdr:spPr>
        <a:xfrm>
          <a:off x="2324744" y="621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160164</xdr:rowOff>
    </xdr:from>
    <xdr:ext cx="405111" cy="259045"/>
    <xdr:sp macro="" textlink="">
      <xdr:nvSpPr>
        <xdr:cNvPr id="88" name="n_1mainValue有形固定資産減価償却率"/>
        <xdr:cNvSpPr txBox="1"/>
      </xdr:nvSpPr>
      <xdr:spPr>
        <a:xfrm>
          <a:off x="3836044" y="676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49166</xdr:rowOff>
    </xdr:from>
    <xdr:ext cx="405111" cy="259045"/>
    <xdr:sp macro="" textlink="">
      <xdr:nvSpPr>
        <xdr:cNvPr id="89" name="n_2mainValue有形固定資産減価償却率"/>
        <xdr:cNvSpPr txBox="1"/>
      </xdr:nvSpPr>
      <xdr:spPr>
        <a:xfrm>
          <a:off x="3086744" y="682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142892</xdr:rowOff>
    </xdr:from>
    <xdr:ext cx="405111" cy="259045"/>
    <xdr:sp macro="" textlink="">
      <xdr:nvSpPr>
        <xdr:cNvPr id="90" name="n_3mainValue有形固定資産減価償却率"/>
        <xdr:cNvSpPr txBox="1"/>
      </xdr:nvSpPr>
      <xdr:spPr>
        <a:xfrm>
          <a:off x="2324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債務償還比率は全国平均よりもやや高い数値となっている。平成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将来負担</a:t>
          </a:r>
          <a:r>
            <a:rPr kumimoji="1" lang="ja-JP" altLang="en-US" sz="1100">
              <a:solidFill>
                <a:schemeClr val="dk1"/>
              </a:solidFill>
              <a:effectLst/>
              <a:latin typeface="+mn-lt"/>
              <a:ea typeface="+mn-ea"/>
              <a:cs typeface="+mn-cs"/>
            </a:rPr>
            <a:t>額の</a:t>
          </a:r>
          <a:r>
            <a:rPr kumimoji="1" lang="ja-JP" altLang="en-US" sz="1000">
              <a:solidFill>
                <a:schemeClr val="dk1"/>
              </a:solidFill>
              <a:effectLst/>
              <a:latin typeface="+mn-lt"/>
              <a:ea typeface="+mn-ea"/>
              <a:cs typeface="+mn-cs"/>
            </a:rPr>
            <a:t>公営企業債残高の減少や充当可能財源の基金残高の増加などにより計算上の分子が減少し、前年度より</a:t>
          </a:r>
          <a:r>
            <a:rPr kumimoji="1" lang="en-US" altLang="ja-JP" sz="1000">
              <a:solidFill>
                <a:schemeClr val="dk1"/>
              </a:solidFill>
              <a:effectLst/>
              <a:latin typeface="+mn-lt"/>
              <a:ea typeface="+mn-ea"/>
              <a:cs typeface="+mn-cs"/>
            </a:rPr>
            <a:t>70.9</a:t>
          </a:r>
          <a:r>
            <a:rPr kumimoji="1" lang="ja-JP" altLang="en-US" sz="1000">
              <a:solidFill>
                <a:schemeClr val="dk1"/>
              </a:solidFill>
              <a:effectLst/>
              <a:latin typeface="+mn-lt"/>
              <a:ea typeface="+mn-ea"/>
              <a:cs typeface="+mn-cs"/>
            </a:rPr>
            <a:t>ポイント改善した。今後は、市役所新庁舎の建設や新ごみ処理施設の立替などの大型事業が控えており、交付税措置のある市債を活用するなど、比率が過度に上昇しないよう取り組んでいく。また、引き続き、歳入面では市税等の一般財源の確保や歳出面では財政健全化に取り組む。</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23495</xdr:rowOff>
    </xdr:from>
    <xdr:to>
      <xdr:col>72</xdr:col>
      <xdr:colOff>123825</xdr:colOff>
      <xdr:row>30</xdr:row>
      <xdr:rowOff>125095</xdr:rowOff>
    </xdr:to>
    <xdr:sp macro="" textlink="">
      <xdr:nvSpPr>
        <xdr:cNvPr id="126" name="フローチャート: 判断 125"/>
        <xdr:cNvSpPr/>
      </xdr:nvSpPr>
      <xdr:spPr>
        <a:xfrm>
          <a:off x="14033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122499</xdr:rowOff>
    </xdr:from>
    <xdr:to>
      <xdr:col>76</xdr:col>
      <xdr:colOff>73025</xdr:colOff>
      <xdr:row>30</xdr:row>
      <xdr:rowOff>52649</xdr:rowOff>
    </xdr:to>
    <xdr:sp macro="" textlink="">
      <xdr:nvSpPr>
        <xdr:cNvPr id="132" name="楕円 131"/>
        <xdr:cNvSpPr/>
      </xdr:nvSpPr>
      <xdr:spPr>
        <a:xfrm>
          <a:off x="14744700" y="58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145376</xdr:rowOff>
    </xdr:from>
    <xdr:ext cx="469744" cy="259045"/>
    <xdr:sp macro="" textlink="">
      <xdr:nvSpPr>
        <xdr:cNvPr id="133" name="債務償還比率該当値テキスト"/>
        <xdr:cNvSpPr txBox="1"/>
      </xdr:nvSpPr>
      <xdr:spPr>
        <a:xfrm>
          <a:off x="14846300" y="571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37458</xdr:rowOff>
    </xdr:from>
    <xdr:to>
      <xdr:col>72</xdr:col>
      <xdr:colOff>123825</xdr:colOff>
      <xdr:row>29</xdr:row>
      <xdr:rowOff>139058</xdr:rowOff>
    </xdr:to>
    <xdr:sp macro="" textlink="">
      <xdr:nvSpPr>
        <xdr:cNvPr id="134" name="楕円 133"/>
        <xdr:cNvSpPr/>
      </xdr:nvSpPr>
      <xdr:spPr>
        <a:xfrm>
          <a:off x="14033500" y="57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88258</xdr:rowOff>
    </xdr:from>
    <xdr:to>
      <xdr:col>76</xdr:col>
      <xdr:colOff>22225</xdr:colOff>
      <xdr:row>30</xdr:row>
      <xdr:rowOff>1849</xdr:rowOff>
    </xdr:to>
    <xdr:cxnSp macro="">
      <xdr:nvCxnSpPr>
        <xdr:cNvPr id="135" name="直線コネクタ 134"/>
        <xdr:cNvCxnSpPr/>
      </xdr:nvCxnSpPr>
      <xdr:spPr>
        <a:xfrm>
          <a:off x="14084300" y="5831833"/>
          <a:ext cx="711200" cy="8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116222</xdr:rowOff>
    </xdr:from>
    <xdr:ext cx="469744" cy="259045"/>
    <xdr:sp macro="" textlink="">
      <xdr:nvSpPr>
        <xdr:cNvPr id="136" name="n_1aveValue債務償還比率"/>
        <xdr:cNvSpPr txBox="1"/>
      </xdr:nvSpPr>
      <xdr:spPr>
        <a:xfrm>
          <a:off x="13836727"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155585</xdr:rowOff>
    </xdr:from>
    <xdr:ext cx="469744" cy="259045"/>
    <xdr:sp macro="" textlink="">
      <xdr:nvSpPr>
        <xdr:cNvPr id="137" name="n_1mainValue債務償還比率"/>
        <xdr:cNvSpPr txBox="1"/>
      </xdr:nvSpPr>
      <xdr:spPr>
        <a:xfrm>
          <a:off x="13836727" y="55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303,129
299,743
49.42
110,408,643
109,465,606
900,920
58,815,015
120,260,182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1" name="楕円 70"/>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2" name="【道路】&#10;有形固定資産減価償却率該当値テキスト"/>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33020</xdr:rowOff>
    </xdr:from>
    <xdr:to>
      <xdr:col>20</xdr:col>
      <xdr:colOff>38100</xdr:colOff>
      <xdr:row>38</xdr:row>
      <xdr:rowOff>134620</xdr:rowOff>
    </xdr:to>
    <xdr:sp macro="" textlink="">
      <xdr:nvSpPr>
        <xdr:cNvPr id="73" name="楕円 72"/>
        <xdr:cNvSpPr/>
      </xdr:nvSpPr>
      <xdr:spPr>
        <a:xfrm>
          <a:off x="3746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83820</xdr:rowOff>
    </xdr:to>
    <xdr:cxnSp macro="">
      <xdr:nvCxnSpPr>
        <xdr:cNvPr id="74" name="直線コネクタ 73"/>
        <xdr:cNvCxnSpPr/>
      </xdr:nvCxnSpPr>
      <xdr:spPr>
        <a:xfrm flipV="1">
          <a:off x="3797300" y="65436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122555</xdr:rowOff>
    </xdr:from>
    <xdr:to>
      <xdr:col>15</xdr:col>
      <xdr:colOff>101600</xdr:colOff>
      <xdr:row>39</xdr:row>
      <xdr:rowOff>52705</xdr:rowOff>
    </xdr:to>
    <xdr:sp macro="" textlink="">
      <xdr:nvSpPr>
        <xdr:cNvPr id="75" name="楕円 74"/>
        <xdr:cNvSpPr/>
      </xdr:nvSpPr>
      <xdr:spPr>
        <a:xfrm>
          <a:off x="2857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39</xdr:row>
      <xdr:rowOff>1905</xdr:rowOff>
    </xdr:to>
    <xdr:cxnSp macro="">
      <xdr:nvCxnSpPr>
        <xdr:cNvPr id="76" name="直線コネクタ 75"/>
        <xdr:cNvCxnSpPr/>
      </xdr:nvCxnSpPr>
      <xdr:spPr>
        <a:xfrm flipV="1">
          <a:off x="2908300" y="65989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21590</xdr:rowOff>
    </xdr:from>
    <xdr:to>
      <xdr:col>10</xdr:col>
      <xdr:colOff>165100</xdr:colOff>
      <xdr:row>38</xdr:row>
      <xdr:rowOff>123190</xdr:rowOff>
    </xdr:to>
    <xdr:sp macro="" textlink="">
      <xdr:nvSpPr>
        <xdr:cNvPr id="77" name="楕円 76"/>
        <xdr:cNvSpPr/>
      </xdr:nvSpPr>
      <xdr:spPr>
        <a:xfrm>
          <a:off x="196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72390</xdr:rowOff>
    </xdr:from>
    <xdr:to>
      <xdr:col>15</xdr:col>
      <xdr:colOff>50800</xdr:colOff>
      <xdr:row>39</xdr:row>
      <xdr:rowOff>1905</xdr:rowOff>
    </xdr:to>
    <xdr:cxnSp macro="">
      <xdr:nvCxnSpPr>
        <xdr:cNvPr id="78" name="直線コネクタ 77"/>
        <xdr:cNvCxnSpPr/>
      </xdr:nvCxnSpPr>
      <xdr:spPr>
        <a:xfrm>
          <a:off x="2019300" y="65874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125747</xdr:rowOff>
    </xdr:from>
    <xdr:ext cx="405111" cy="259045"/>
    <xdr:sp macro="" textlink="">
      <xdr:nvSpPr>
        <xdr:cNvPr id="82" name="n_1mainValue【道路】&#10;有形固定資産減価償却率"/>
        <xdr:cNvSpPr txBox="1"/>
      </xdr:nvSpPr>
      <xdr:spPr>
        <a:xfrm>
          <a:off x="3582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43832</xdr:rowOff>
    </xdr:from>
    <xdr:ext cx="405111" cy="259045"/>
    <xdr:sp macro="" textlink="">
      <xdr:nvSpPr>
        <xdr:cNvPr id="83" name="n_2mainValue【道路】&#10;有形固定資産減価償却率"/>
        <xdr:cNvSpPr txBox="1"/>
      </xdr:nvSpPr>
      <xdr:spPr>
        <a:xfrm>
          <a:off x="2705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4" name="n_3mainValue【道路】&#10;有形固定資産減価償却率"/>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112702</xdr:rowOff>
    </xdr:from>
    <xdr:to>
      <xdr:col>50</xdr:col>
      <xdr:colOff>165100</xdr:colOff>
      <xdr:row>41</xdr:row>
      <xdr:rowOff>42852</xdr:rowOff>
    </xdr:to>
    <xdr:sp macro="" textlink="">
      <xdr:nvSpPr>
        <xdr:cNvPr id="113" name="フローチャート: 判断 112"/>
        <xdr:cNvSpPr/>
      </xdr:nvSpPr>
      <xdr:spPr>
        <a:xfrm>
          <a:off x="9588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123996</xdr:rowOff>
    </xdr:from>
    <xdr:to>
      <xdr:col>46</xdr:col>
      <xdr:colOff>38100</xdr:colOff>
      <xdr:row>41</xdr:row>
      <xdr:rowOff>54146</xdr:rowOff>
    </xdr:to>
    <xdr:sp macro="" textlink="">
      <xdr:nvSpPr>
        <xdr:cNvPr id="114" name="フローチャート: 判断 113"/>
        <xdr:cNvSpPr/>
      </xdr:nvSpPr>
      <xdr:spPr>
        <a:xfrm>
          <a:off x="8699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128132</xdr:rowOff>
    </xdr:from>
    <xdr:to>
      <xdr:col>41</xdr:col>
      <xdr:colOff>101600</xdr:colOff>
      <xdr:row>41</xdr:row>
      <xdr:rowOff>58282</xdr:rowOff>
    </xdr:to>
    <xdr:sp macro="" textlink="">
      <xdr:nvSpPr>
        <xdr:cNvPr id="115" name="フローチャート: 判断 114"/>
        <xdr:cNvSpPr/>
      </xdr:nvSpPr>
      <xdr:spPr>
        <a:xfrm>
          <a:off x="7810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33972</xdr:rowOff>
    </xdr:from>
    <xdr:to>
      <xdr:col>55</xdr:col>
      <xdr:colOff>50800</xdr:colOff>
      <xdr:row>41</xdr:row>
      <xdr:rowOff>135572</xdr:rowOff>
    </xdr:to>
    <xdr:sp macro="" textlink="">
      <xdr:nvSpPr>
        <xdr:cNvPr id="121" name="楕円 120"/>
        <xdr:cNvSpPr/>
      </xdr:nvSpPr>
      <xdr:spPr>
        <a:xfrm>
          <a:off x="10426700" y="70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120349</xdr:rowOff>
    </xdr:from>
    <xdr:ext cx="469744" cy="259045"/>
    <xdr:sp macro="" textlink="">
      <xdr:nvSpPr>
        <xdr:cNvPr id="122" name="【道路】&#10;一人当たり延長該当値テキスト"/>
        <xdr:cNvSpPr txBox="1"/>
      </xdr:nvSpPr>
      <xdr:spPr>
        <a:xfrm>
          <a:off x="10515600" y="697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33927</xdr:rowOff>
    </xdr:from>
    <xdr:to>
      <xdr:col>50</xdr:col>
      <xdr:colOff>165100</xdr:colOff>
      <xdr:row>41</xdr:row>
      <xdr:rowOff>135527</xdr:rowOff>
    </xdr:to>
    <xdr:sp macro="" textlink="">
      <xdr:nvSpPr>
        <xdr:cNvPr id="123" name="楕円 122"/>
        <xdr:cNvSpPr/>
      </xdr:nvSpPr>
      <xdr:spPr>
        <a:xfrm>
          <a:off x="9588500" y="70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84727</xdr:rowOff>
    </xdr:from>
    <xdr:to>
      <xdr:col>55</xdr:col>
      <xdr:colOff>0</xdr:colOff>
      <xdr:row>41</xdr:row>
      <xdr:rowOff>84772</xdr:rowOff>
    </xdr:to>
    <xdr:cxnSp macro="">
      <xdr:nvCxnSpPr>
        <xdr:cNvPr id="124" name="直線コネクタ 123"/>
        <xdr:cNvCxnSpPr/>
      </xdr:nvCxnSpPr>
      <xdr:spPr>
        <a:xfrm>
          <a:off x="9639300" y="7114177"/>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33813</xdr:rowOff>
    </xdr:from>
    <xdr:to>
      <xdr:col>46</xdr:col>
      <xdr:colOff>38100</xdr:colOff>
      <xdr:row>41</xdr:row>
      <xdr:rowOff>135413</xdr:rowOff>
    </xdr:to>
    <xdr:sp macro="" textlink="">
      <xdr:nvSpPr>
        <xdr:cNvPr id="125" name="楕円 124"/>
        <xdr:cNvSpPr/>
      </xdr:nvSpPr>
      <xdr:spPr>
        <a:xfrm>
          <a:off x="8699500" y="70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84613</xdr:rowOff>
    </xdr:from>
    <xdr:to>
      <xdr:col>50</xdr:col>
      <xdr:colOff>114300</xdr:colOff>
      <xdr:row>41</xdr:row>
      <xdr:rowOff>84727</xdr:rowOff>
    </xdr:to>
    <xdr:cxnSp macro="">
      <xdr:nvCxnSpPr>
        <xdr:cNvPr id="126" name="直線コネクタ 125"/>
        <xdr:cNvCxnSpPr/>
      </xdr:nvCxnSpPr>
      <xdr:spPr>
        <a:xfrm>
          <a:off x="8750300" y="711406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35984</xdr:rowOff>
    </xdr:from>
    <xdr:to>
      <xdr:col>41</xdr:col>
      <xdr:colOff>101600</xdr:colOff>
      <xdr:row>41</xdr:row>
      <xdr:rowOff>137584</xdr:rowOff>
    </xdr:to>
    <xdr:sp macro="" textlink="">
      <xdr:nvSpPr>
        <xdr:cNvPr id="127" name="楕円 126"/>
        <xdr:cNvSpPr/>
      </xdr:nvSpPr>
      <xdr:spPr>
        <a:xfrm>
          <a:off x="7810500" y="7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84613</xdr:rowOff>
    </xdr:from>
    <xdr:to>
      <xdr:col>45</xdr:col>
      <xdr:colOff>177800</xdr:colOff>
      <xdr:row>41</xdr:row>
      <xdr:rowOff>86784</xdr:rowOff>
    </xdr:to>
    <xdr:cxnSp macro="">
      <xdr:nvCxnSpPr>
        <xdr:cNvPr id="128" name="直線コネクタ 127"/>
        <xdr:cNvCxnSpPr/>
      </xdr:nvCxnSpPr>
      <xdr:spPr>
        <a:xfrm flipV="1">
          <a:off x="7861300" y="711406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59379</xdr:rowOff>
    </xdr:from>
    <xdr:ext cx="469744" cy="259045"/>
    <xdr:sp macro="" textlink="">
      <xdr:nvSpPr>
        <xdr:cNvPr id="129" name="n_1aveValue【道路】&#10;一人当たり延長"/>
        <xdr:cNvSpPr txBox="1"/>
      </xdr:nvSpPr>
      <xdr:spPr>
        <a:xfrm>
          <a:off x="93917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70673</xdr:rowOff>
    </xdr:from>
    <xdr:ext cx="469744" cy="259045"/>
    <xdr:sp macro="" textlink="">
      <xdr:nvSpPr>
        <xdr:cNvPr id="130" name="n_2aveValue【道路】&#10;一人当たり延長"/>
        <xdr:cNvSpPr txBox="1"/>
      </xdr:nvSpPr>
      <xdr:spPr>
        <a:xfrm>
          <a:off x="8515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74809</xdr:rowOff>
    </xdr:from>
    <xdr:ext cx="469744" cy="259045"/>
    <xdr:sp macro="" textlink="">
      <xdr:nvSpPr>
        <xdr:cNvPr id="131" name="n_3aveValue【道路】&#10;一人当たり延長"/>
        <xdr:cNvSpPr txBox="1"/>
      </xdr:nvSpPr>
      <xdr:spPr>
        <a:xfrm>
          <a:off x="7626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126654</xdr:rowOff>
    </xdr:from>
    <xdr:ext cx="469744" cy="259045"/>
    <xdr:sp macro="" textlink="">
      <xdr:nvSpPr>
        <xdr:cNvPr id="132" name="n_1mainValue【道路】&#10;一人当たり延長"/>
        <xdr:cNvSpPr txBox="1"/>
      </xdr:nvSpPr>
      <xdr:spPr>
        <a:xfrm>
          <a:off x="9391727" y="715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126540</xdr:rowOff>
    </xdr:from>
    <xdr:ext cx="469744" cy="259045"/>
    <xdr:sp macro="" textlink="">
      <xdr:nvSpPr>
        <xdr:cNvPr id="133" name="n_2mainValue【道路】&#10;一人当たり延長"/>
        <xdr:cNvSpPr txBox="1"/>
      </xdr:nvSpPr>
      <xdr:spPr>
        <a:xfrm>
          <a:off x="8515427" y="71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128711</xdr:rowOff>
    </xdr:from>
    <xdr:ext cx="469744" cy="259045"/>
    <xdr:sp macro="" textlink="">
      <xdr:nvSpPr>
        <xdr:cNvPr id="134" name="n_3mainValue【道路】&#10;一人当たり延長"/>
        <xdr:cNvSpPr txBox="1"/>
      </xdr:nvSpPr>
      <xdr:spPr>
        <a:xfrm>
          <a:off x="7626427" y="71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168275</xdr:rowOff>
    </xdr:from>
    <xdr:to>
      <xdr:col>20</xdr:col>
      <xdr:colOff>38100</xdr:colOff>
      <xdr:row>58</xdr:row>
      <xdr:rowOff>98425</xdr:rowOff>
    </xdr:to>
    <xdr:sp macro="" textlink="">
      <xdr:nvSpPr>
        <xdr:cNvPr id="165" name="フローチャート: 判断 164"/>
        <xdr:cNvSpPr/>
      </xdr:nvSpPr>
      <xdr:spPr>
        <a:xfrm>
          <a:off x="3746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31115</xdr:rowOff>
    </xdr:from>
    <xdr:to>
      <xdr:col>15</xdr:col>
      <xdr:colOff>101600</xdr:colOff>
      <xdr:row>58</xdr:row>
      <xdr:rowOff>132715</xdr:rowOff>
    </xdr:to>
    <xdr:sp macro="" textlink="">
      <xdr:nvSpPr>
        <xdr:cNvPr id="166" name="フローチャート: 判断 165"/>
        <xdr:cNvSpPr/>
      </xdr:nvSpPr>
      <xdr:spPr>
        <a:xfrm>
          <a:off x="2857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67" name="フローチャート: 判断 166"/>
        <xdr:cNvSpPr/>
      </xdr:nvSpPr>
      <xdr:spPr>
        <a:xfrm>
          <a:off x="1968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3" name="楕円 172"/>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53357</xdr:rowOff>
    </xdr:from>
    <xdr:ext cx="405111" cy="259045"/>
    <xdr:sp macro="" textlink="">
      <xdr:nvSpPr>
        <xdr:cNvPr id="174" name="【橋りょう・トンネル】&#10;有形固定資産減価償却率該当値テキスト"/>
        <xdr:cNvSpPr txBox="1"/>
      </xdr:nvSpPr>
      <xdr:spPr>
        <a:xfrm>
          <a:off x="4673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75" name="楕円 174"/>
        <xdr:cNvSpPr/>
      </xdr:nvSpPr>
      <xdr:spPr>
        <a:xfrm>
          <a:off x="3746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161925</xdr:rowOff>
    </xdr:to>
    <xdr:cxnSp macro="">
      <xdr:nvCxnSpPr>
        <xdr:cNvPr id="176" name="直線コネクタ 175"/>
        <xdr:cNvCxnSpPr/>
      </xdr:nvCxnSpPr>
      <xdr:spPr>
        <a:xfrm flipV="1">
          <a:off x="3797300" y="102412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77" name="楕円 176"/>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161925</xdr:rowOff>
    </xdr:from>
    <xdr:to>
      <xdr:col>19</xdr:col>
      <xdr:colOff>177800</xdr:colOff>
      <xdr:row>60</xdr:row>
      <xdr:rowOff>28575</xdr:rowOff>
    </xdr:to>
    <xdr:cxnSp macro="">
      <xdr:nvCxnSpPr>
        <xdr:cNvPr id="178" name="直線コネクタ 177"/>
        <xdr:cNvCxnSpPr/>
      </xdr:nvCxnSpPr>
      <xdr:spPr>
        <a:xfrm flipV="1">
          <a:off x="2908300" y="10277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79" name="楕円 178"/>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28575</xdr:rowOff>
    </xdr:to>
    <xdr:cxnSp macro="">
      <xdr:nvCxnSpPr>
        <xdr:cNvPr id="180" name="直線コネクタ 179"/>
        <xdr:cNvCxnSpPr/>
      </xdr:nvCxnSpPr>
      <xdr:spPr>
        <a:xfrm>
          <a:off x="2019300" y="10306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114952</xdr:rowOff>
    </xdr:from>
    <xdr:ext cx="405111" cy="259045"/>
    <xdr:sp macro="" textlink="">
      <xdr:nvSpPr>
        <xdr:cNvPr id="181" name="n_1aveValue【橋りょう・トンネル】&#10;有形固定資産減価償却率"/>
        <xdr:cNvSpPr txBox="1"/>
      </xdr:nvSpPr>
      <xdr:spPr>
        <a:xfrm>
          <a:off x="3582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182" name="n_2aveValue【橋りょう・トンネル】&#10;有形固定資産減価償却率"/>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83" name="n_3ave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32402</xdr:rowOff>
    </xdr:from>
    <xdr:ext cx="405111" cy="259045"/>
    <xdr:sp macro="" textlink="">
      <xdr:nvSpPr>
        <xdr:cNvPr id="184" name="n_1mainValue【橋りょう・トンネ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70502</xdr:rowOff>
    </xdr:from>
    <xdr:ext cx="405111" cy="259045"/>
    <xdr:sp macro="" textlink="">
      <xdr:nvSpPr>
        <xdr:cNvPr id="185" name="n_2mainValue【橋りょう・トンネル】&#10;有形固定資産減価償却率"/>
        <xdr:cNvSpPr txBox="1"/>
      </xdr:nvSpPr>
      <xdr:spPr>
        <a:xfrm>
          <a:off x="2705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186" name="n_3mainValue【橋りょう・トンネル】&#10;有形固定資産減価償却率"/>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5" name="フローチャート: 判断 214"/>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6" name="フローチャート: 判断 215"/>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7" name="フローチャート: 判断 216"/>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39753</xdr:rowOff>
    </xdr:from>
    <xdr:to>
      <xdr:col>55</xdr:col>
      <xdr:colOff>50800</xdr:colOff>
      <xdr:row>62</xdr:row>
      <xdr:rowOff>141353</xdr:rowOff>
    </xdr:to>
    <xdr:sp macro="" textlink="">
      <xdr:nvSpPr>
        <xdr:cNvPr id="223" name="楕円 222"/>
        <xdr:cNvSpPr/>
      </xdr:nvSpPr>
      <xdr:spPr>
        <a:xfrm>
          <a:off x="10426700" y="106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18180</xdr:rowOff>
    </xdr:from>
    <xdr:ext cx="534377" cy="259045"/>
    <xdr:sp macro="" textlink="">
      <xdr:nvSpPr>
        <xdr:cNvPr id="224" name="【橋りょう・トンネル】&#10;一人当たり有形固定資産（償却資産）額該当値テキスト"/>
        <xdr:cNvSpPr txBox="1"/>
      </xdr:nvSpPr>
      <xdr:spPr>
        <a:xfrm>
          <a:off x="10515600" y="106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38798</xdr:rowOff>
    </xdr:from>
    <xdr:to>
      <xdr:col>50</xdr:col>
      <xdr:colOff>165100</xdr:colOff>
      <xdr:row>62</xdr:row>
      <xdr:rowOff>140398</xdr:rowOff>
    </xdr:to>
    <xdr:sp macro="" textlink="">
      <xdr:nvSpPr>
        <xdr:cNvPr id="225" name="楕円 224"/>
        <xdr:cNvSpPr/>
      </xdr:nvSpPr>
      <xdr:spPr>
        <a:xfrm>
          <a:off x="9588500" y="106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89598</xdr:rowOff>
    </xdr:from>
    <xdr:to>
      <xdr:col>55</xdr:col>
      <xdr:colOff>0</xdr:colOff>
      <xdr:row>62</xdr:row>
      <xdr:rowOff>90553</xdr:rowOff>
    </xdr:to>
    <xdr:cxnSp macro="">
      <xdr:nvCxnSpPr>
        <xdr:cNvPr id="226" name="直線コネクタ 225"/>
        <xdr:cNvCxnSpPr/>
      </xdr:nvCxnSpPr>
      <xdr:spPr>
        <a:xfrm>
          <a:off x="9639300" y="10719498"/>
          <a:ext cx="8382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36777</xdr:rowOff>
    </xdr:from>
    <xdr:to>
      <xdr:col>46</xdr:col>
      <xdr:colOff>38100</xdr:colOff>
      <xdr:row>62</xdr:row>
      <xdr:rowOff>138377</xdr:rowOff>
    </xdr:to>
    <xdr:sp macro="" textlink="">
      <xdr:nvSpPr>
        <xdr:cNvPr id="227" name="楕円 226"/>
        <xdr:cNvSpPr/>
      </xdr:nvSpPr>
      <xdr:spPr>
        <a:xfrm>
          <a:off x="8699500" y="1066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87577</xdr:rowOff>
    </xdr:from>
    <xdr:to>
      <xdr:col>50</xdr:col>
      <xdr:colOff>114300</xdr:colOff>
      <xdr:row>62</xdr:row>
      <xdr:rowOff>89598</xdr:rowOff>
    </xdr:to>
    <xdr:cxnSp macro="">
      <xdr:nvCxnSpPr>
        <xdr:cNvPr id="228" name="直線コネクタ 227"/>
        <xdr:cNvCxnSpPr/>
      </xdr:nvCxnSpPr>
      <xdr:spPr>
        <a:xfrm>
          <a:off x="8750300" y="10717477"/>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51288</xdr:rowOff>
    </xdr:from>
    <xdr:to>
      <xdr:col>41</xdr:col>
      <xdr:colOff>101600</xdr:colOff>
      <xdr:row>62</xdr:row>
      <xdr:rowOff>152888</xdr:rowOff>
    </xdr:to>
    <xdr:sp macro="" textlink="">
      <xdr:nvSpPr>
        <xdr:cNvPr id="229" name="楕円 228"/>
        <xdr:cNvSpPr/>
      </xdr:nvSpPr>
      <xdr:spPr>
        <a:xfrm>
          <a:off x="7810500" y="106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87577</xdr:rowOff>
    </xdr:from>
    <xdr:to>
      <xdr:col>45</xdr:col>
      <xdr:colOff>177800</xdr:colOff>
      <xdr:row>62</xdr:row>
      <xdr:rowOff>102088</xdr:rowOff>
    </xdr:to>
    <xdr:cxnSp macro="">
      <xdr:nvCxnSpPr>
        <xdr:cNvPr id="230" name="直線コネクタ 229"/>
        <xdr:cNvCxnSpPr/>
      </xdr:nvCxnSpPr>
      <xdr:spPr>
        <a:xfrm flipV="1">
          <a:off x="7861300" y="10717477"/>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1"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2"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3"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131525</xdr:rowOff>
    </xdr:from>
    <xdr:ext cx="534377" cy="259045"/>
    <xdr:sp macro="" textlink="">
      <xdr:nvSpPr>
        <xdr:cNvPr id="234" name="n_1mainValue【橋りょう・トンネル】&#10;一人当たり有形固定資産（償却資産）額"/>
        <xdr:cNvSpPr txBox="1"/>
      </xdr:nvSpPr>
      <xdr:spPr>
        <a:xfrm>
          <a:off x="9359411" y="1076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129504</xdr:rowOff>
    </xdr:from>
    <xdr:ext cx="534377" cy="259045"/>
    <xdr:sp macro="" textlink="">
      <xdr:nvSpPr>
        <xdr:cNvPr id="235" name="n_2mainValue【橋りょう・トンネル】&#10;一人当たり有形固定資産（償却資産）額"/>
        <xdr:cNvSpPr txBox="1"/>
      </xdr:nvSpPr>
      <xdr:spPr>
        <a:xfrm>
          <a:off x="8483111" y="1075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144015</xdr:rowOff>
    </xdr:from>
    <xdr:ext cx="534377" cy="259045"/>
    <xdr:sp macro="" textlink="">
      <xdr:nvSpPr>
        <xdr:cNvPr id="236" name="n_3mainValue【橋りょう・トンネル】&#10;一人当たり有形固定資産（償却資産）額"/>
        <xdr:cNvSpPr txBox="1"/>
      </xdr:nvSpPr>
      <xdr:spPr>
        <a:xfrm>
          <a:off x="7594111" y="1077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68" name="フローチャート: 判断 267"/>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9" name="フローチャート: 判断 26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70" name="フローチャート: 判断 269"/>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276" name="楕円 275"/>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277" name="【公営住宅】&#10;有形固定資産減価償却率該当値テキスト"/>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78" name="楕円 277"/>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83820</xdr:rowOff>
    </xdr:to>
    <xdr:cxnSp macro="">
      <xdr:nvCxnSpPr>
        <xdr:cNvPr id="279" name="直線コネクタ 278"/>
        <xdr:cNvCxnSpPr/>
      </xdr:nvCxnSpPr>
      <xdr:spPr>
        <a:xfrm flipV="1">
          <a:off x="3797300" y="14401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109220</xdr:rowOff>
    </xdr:from>
    <xdr:to>
      <xdr:col>15</xdr:col>
      <xdr:colOff>101600</xdr:colOff>
      <xdr:row>85</xdr:row>
      <xdr:rowOff>39370</xdr:rowOff>
    </xdr:to>
    <xdr:sp macro="" textlink="">
      <xdr:nvSpPr>
        <xdr:cNvPr id="280" name="楕円 279"/>
        <xdr:cNvSpPr/>
      </xdr:nvSpPr>
      <xdr:spPr>
        <a:xfrm>
          <a:off x="2857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160020</xdr:rowOff>
    </xdr:to>
    <xdr:cxnSp macro="">
      <xdr:nvCxnSpPr>
        <xdr:cNvPr id="281" name="直線コネクタ 280"/>
        <xdr:cNvCxnSpPr/>
      </xdr:nvCxnSpPr>
      <xdr:spPr>
        <a:xfrm flipV="1">
          <a:off x="2908300" y="14485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162561</xdr:rowOff>
    </xdr:from>
    <xdr:to>
      <xdr:col>10</xdr:col>
      <xdr:colOff>165100</xdr:colOff>
      <xdr:row>85</xdr:row>
      <xdr:rowOff>92711</xdr:rowOff>
    </xdr:to>
    <xdr:sp macro="" textlink="">
      <xdr:nvSpPr>
        <xdr:cNvPr id="282" name="楕円 281"/>
        <xdr:cNvSpPr/>
      </xdr:nvSpPr>
      <xdr:spPr>
        <a:xfrm>
          <a:off x="196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160020</xdr:rowOff>
    </xdr:from>
    <xdr:to>
      <xdr:col>15</xdr:col>
      <xdr:colOff>50800</xdr:colOff>
      <xdr:row>85</xdr:row>
      <xdr:rowOff>41911</xdr:rowOff>
    </xdr:to>
    <xdr:cxnSp macro="">
      <xdr:nvCxnSpPr>
        <xdr:cNvPr id="283" name="直線コネクタ 282"/>
        <xdr:cNvCxnSpPr/>
      </xdr:nvCxnSpPr>
      <xdr:spPr>
        <a:xfrm flipV="1">
          <a:off x="2019300" y="14561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84" name="n_1aveValue【公営住宅】&#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5"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86"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287" name="n_1mainValue【公営住宅】&#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30497</xdr:rowOff>
    </xdr:from>
    <xdr:ext cx="405111" cy="259045"/>
    <xdr:sp macro="" textlink="">
      <xdr:nvSpPr>
        <xdr:cNvPr id="288" name="n_2mainValue【公営住宅】&#10;有形固定資産減価償却率"/>
        <xdr:cNvSpPr txBox="1"/>
      </xdr:nvSpPr>
      <xdr:spPr>
        <a:xfrm>
          <a:off x="2705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83838</xdr:rowOff>
    </xdr:from>
    <xdr:ext cx="405111" cy="259045"/>
    <xdr:sp macro="" textlink="">
      <xdr:nvSpPr>
        <xdr:cNvPr id="289" name="n_3mainValue【公営住宅】&#10;有形固定資産減価償却率"/>
        <xdr:cNvSpPr txBox="1"/>
      </xdr:nvSpPr>
      <xdr:spPr>
        <a:xfrm>
          <a:off x="1816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106935</xdr:rowOff>
    </xdr:from>
    <xdr:to>
      <xdr:col>50</xdr:col>
      <xdr:colOff>165100</xdr:colOff>
      <xdr:row>85</xdr:row>
      <xdr:rowOff>37085</xdr:rowOff>
    </xdr:to>
    <xdr:sp macro="" textlink="">
      <xdr:nvSpPr>
        <xdr:cNvPr id="320" name="フローチャート: 判断 319"/>
        <xdr:cNvSpPr/>
      </xdr:nvSpPr>
      <xdr:spPr>
        <a:xfrm>
          <a:off x="9588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1" name="フローチャート: 判断 320"/>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22" name="フローチャート: 判断 321"/>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8" name="楕円 327"/>
        <xdr:cNvSpPr/>
      </xdr:nvSpPr>
      <xdr:spPr>
        <a:xfrm>
          <a:off x="104267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27449</xdr:rowOff>
    </xdr:from>
    <xdr:ext cx="469744" cy="259045"/>
    <xdr:sp macro="" textlink="">
      <xdr:nvSpPr>
        <xdr:cNvPr id="329" name="【公営住宅】&#10;一人当たり面積該当値テキスト"/>
        <xdr:cNvSpPr txBox="1"/>
      </xdr:nvSpPr>
      <xdr:spPr>
        <a:xfrm>
          <a:off x="10515600" y="14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46737</xdr:rowOff>
    </xdr:from>
    <xdr:to>
      <xdr:col>50</xdr:col>
      <xdr:colOff>165100</xdr:colOff>
      <xdr:row>84</xdr:row>
      <xdr:rowOff>148337</xdr:rowOff>
    </xdr:to>
    <xdr:sp macro="" textlink="">
      <xdr:nvSpPr>
        <xdr:cNvPr id="330" name="楕円 329"/>
        <xdr:cNvSpPr/>
      </xdr:nvSpPr>
      <xdr:spPr>
        <a:xfrm>
          <a:off x="9588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97537</xdr:rowOff>
    </xdr:from>
    <xdr:to>
      <xdr:col>55</xdr:col>
      <xdr:colOff>0</xdr:colOff>
      <xdr:row>84</xdr:row>
      <xdr:rowOff>99822</xdr:rowOff>
    </xdr:to>
    <xdr:cxnSp macro="">
      <xdr:nvCxnSpPr>
        <xdr:cNvPr id="331" name="直線コネクタ 330"/>
        <xdr:cNvCxnSpPr/>
      </xdr:nvCxnSpPr>
      <xdr:spPr>
        <a:xfrm>
          <a:off x="9639300" y="144993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32" name="楕円 331"/>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97537</xdr:rowOff>
    </xdr:to>
    <xdr:cxnSp macro="">
      <xdr:nvCxnSpPr>
        <xdr:cNvPr id="333" name="直線コネクタ 332"/>
        <xdr:cNvCxnSpPr/>
      </xdr:nvCxnSpPr>
      <xdr:spPr>
        <a:xfrm>
          <a:off x="8750300" y="1449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42926</xdr:rowOff>
    </xdr:from>
    <xdr:to>
      <xdr:col>41</xdr:col>
      <xdr:colOff>101600</xdr:colOff>
      <xdr:row>84</xdr:row>
      <xdr:rowOff>144526</xdr:rowOff>
    </xdr:to>
    <xdr:sp macro="" textlink="">
      <xdr:nvSpPr>
        <xdr:cNvPr id="334" name="楕円 333"/>
        <xdr:cNvSpPr/>
      </xdr:nvSpPr>
      <xdr:spPr>
        <a:xfrm>
          <a:off x="78105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93726</xdr:rowOff>
    </xdr:from>
    <xdr:to>
      <xdr:col>45</xdr:col>
      <xdr:colOff>177800</xdr:colOff>
      <xdr:row>84</xdr:row>
      <xdr:rowOff>95250</xdr:rowOff>
    </xdr:to>
    <xdr:cxnSp macro="">
      <xdr:nvCxnSpPr>
        <xdr:cNvPr id="335" name="直線コネクタ 334"/>
        <xdr:cNvCxnSpPr/>
      </xdr:nvCxnSpPr>
      <xdr:spPr>
        <a:xfrm>
          <a:off x="7861300" y="144955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28212</xdr:rowOff>
    </xdr:from>
    <xdr:ext cx="469744" cy="259045"/>
    <xdr:sp macro="" textlink="">
      <xdr:nvSpPr>
        <xdr:cNvPr id="336" name="n_1aveValue【公営住宅】&#10;一人当たり面積"/>
        <xdr:cNvSpPr txBox="1"/>
      </xdr:nvSpPr>
      <xdr:spPr>
        <a:xfrm>
          <a:off x="93917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37"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38"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164864</xdr:rowOff>
    </xdr:from>
    <xdr:ext cx="469744" cy="259045"/>
    <xdr:sp macro="" textlink="">
      <xdr:nvSpPr>
        <xdr:cNvPr id="339" name="n_1mainValue【公営住宅】&#10;一人当たり面積"/>
        <xdr:cNvSpPr txBox="1"/>
      </xdr:nvSpPr>
      <xdr:spPr>
        <a:xfrm>
          <a:off x="9391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40" name="n_2mainValue【公営住宅】&#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161053</xdr:rowOff>
    </xdr:from>
    <xdr:ext cx="469744" cy="259045"/>
    <xdr:sp macro="" textlink="">
      <xdr:nvSpPr>
        <xdr:cNvPr id="341" name="n_3mainValue【公営住宅】&#10;一人当たり面積"/>
        <xdr:cNvSpPr txBox="1"/>
      </xdr:nvSpPr>
      <xdr:spPr>
        <a:xfrm>
          <a:off x="7626427"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4" name="テキスト ボックス 3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2" name="テキスト ボックス 36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66" name="直線コネクタ 365"/>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7"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8" name="直線コネクタ 367"/>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69"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71"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73" name="フローチャート: 判断 372"/>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374" name="フローチャート: 判断 373"/>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375" name="フローチャート: 判断 374"/>
        <xdr:cNvSpPr/>
      </xdr:nvSpPr>
      <xdr:spPr>
        <a:xfrm>
          <a:off x="1968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76836</xdr:rowOff>
    </xdr:from>
    <xdr:to>
      <xdr:col>24</xdr:col>
      <xdr:colOff>114300</xdr:colOff>
      <xdr:row>105</xdr:row>
      <xdr:rowOff>6986</xdr:rowOff>
    </xdr:to>
    <xdr:sp macro="" textlink="">
      <xdr:nvSpPr>
        <xdr:cNvPr id="381" name="楕円 380"/>
        <xdr:cNvSpPr/>
      </xdr:nvSpPr>
      <xdr:spPr>
        <a:xfrm>
          <a:off x="4584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55263</xdr:rowOff>
    </xdr:from>
    <xdr:ext cx="405111" cy="259045"/>
    <xdr:sp macro="" textlink="">
      <xdr:nvSpPr>
        <xdr:cNvPr id="382" name="【港湾・漁港】&#10;有形固定資産減価償却率該当値テキスト"/>
        <xdr:cNvSpPr txBox="1"/>
      </xdr:nvSpPr>
      <xdr:spPr>
        <a:xfrm>
          <a:off x="4673600"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83" name="楕円 382"/>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127636</xdr:rowOff>
    </xdr:from>
    <xdr:to>
      <xdr:col>24</xdr:col>
      <xdr:colOff>63500</xdr:colOff>
      <xdr:row>104</xdr:row>
      <xdr:rowOff>167639</xdr:rowOff>
    </xdr:to>
    <xdr:cxnSp macro="">
      <xdr:nvCxnSpPr>
        <xdr:cNvPr id="384" name="直線コネクタ 383"/>
        <xdr:cNvCxnSpPr/>
      </xdr:nvCxnSpPr>
      <xdr:spPr>
        <a:xfrm flipV="1">
          <a:off x="3797300" y="179584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156845</xdr:rowOff>
    </xdr:from>
    <xdr:to>
      <xdr:col>15</xdr:col>
      <xdr:colOff>101600</xdr:colOff>
      <xdr:row>105</xdr:row>
      <xdr:rowOff>86995</xdr:rowOff>
    </xdr:to>
    <xdr:sp macro="" textlink="">
      <xdr:nvSpPr>
        <xdr:cNvPr id="385" name="楕円 384"/>
        <xdr:cNvSpPr/>
      </xdr:nvSpPr>
      <xdr:spPr>
        <a:xfrm>
          <a:off x="2857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36195</xdr:rowOff>
    </xdr:to>
    <xdr:cxnSp macro="">
      <xdr:nvCxnSpPr>
        <xdr:cNvPr id="386" name="直線コネクタ 385"/>
        <xdr:cNvCxnSpPr/>
      </xdr:nvCxnSpPr>
      <xdr:spPr>
        <a:xfrm flipV="1">
          <a:off x="2908300" y="179984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153036</xdr:rowOff>
    </xdr:from>
    <xdr:to>
      <xdr:col>10</xdr:col>
      <xdr:colOff>165100</xdr:colOff>
      <xdr:row>105</xdr:row>
      <xdr:rowOff>83186</xdr:rowOff>
    </xdr:to>
    <xdr:sp macro="" textlink="">
      <xdr:nvSpPr>
        <xdr:cNvPr id="387" name="楕円 386"/>
        <xdr:cNvSpPr/>
      </xdr:nvSpPr>
      <xdr:spPr>
        <a:xfrm>
          <a:off x="1968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32386</xdr:rowOff>
    </xdr:from>
    <xdr:to>
      <xdr:col>15</xdr:col>
      <xdr:colOff>50800</xdr:colOff>
      <xdr:row>105</xdr:row>
      <xdr:rowOff>36195</xdr:rowOff>
    </xdr:to>
    <xdr:cxnSp macro="">
      <xdr:nvCxnSpPr>
        <xdr:cNvPr id="388" name="直線コネクタ 387"/>
        <xdr:cNvCxnSpPr/>
      </xdr:nvCxnSpPr>
      <xdr:spPr>
        <a:xfrm>
          <a:off x="2019300" y="180346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84472</xdr:rowOff>
    </xdr:from>
    <xdr:ext cx="405111" cy="259045"/>
    <xdr:sp macro="" textlink="">
      <xdr:nvSpPr>
        <xdr:cNvPr id="389" name="n_1aveValue【港湾・漁港】&#10;有形固定資産減価償却率"/>
        <xdr:cNvSpPr txBox="1"/>
      </xdr:nvSpPr>
      <xdr:spPr>
        <a:xfrm>
          <a:off x="35820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93997</xdr:rowOff>
    </xdr:from>
    <xdr:ext cx="405111" cy="259045"/>
    <xdr:sp macro="" textlink="">
      <xdr:nvSpPr>
        <xdr:cNvPr id="390" name="n_2aveValue【港湾・漁港】&#10;有形固定資産減価償却率"/>
        <xdr:cNvSpPr txBox="1"/>
      </xdr:nvSpPr>
      <xdr:spPr>
        <a:xfrm>
          <a:off x="2705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391" name="n_3aveValue【港湾・漁港】&#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92" name="n_1mainValue【港湾・漁港】&#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78122</xdr:rowOff>
    </xdr:from>
    <xdr:ext cx="405111" cy="259045"/>
    <xdr:sp macro="" textlink="">
      <xdr:nvSpPr>
        <xdr:cNvPr id="393" name="n_2mainValue【港湾・漁港】&#10;有形固定資産減価償却率"/>
        <xdr:cNvSpPr txBox="1"/>
      </xdr:nvSpPr>
      <xdr:spPr>
        <a:xfrm>
          <a:off x="2705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74313</xdr:rowOff>
    </xdr:from>
    <xdr:ext cx="405111" cy="259045"/>
    <xdr:sp macro="" textlink="">
      <xdr:nvSpPr>
        <xdr:cNvPr id="394" name="n_3mainValue【港湾・漁港】&#10;有形固定資産減価償却率"/>
        <xdr:cNvSpPr txBox="1"/>
      </xdr:nvSpPr>
      <xdr:spPr>
        <a:xfrm>
          <a:off x="1816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6" name="テキスト ボックス 40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8" name="テキスト ボックス 40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0" name="テキスト ボックス 40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2" name="テキスト ボックス 41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4" name="テキスト ボックス 41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6" name="テキスト ボックス 41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420" name="直線コネクタ 419"/>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21"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22" name="直線コネクタ 421"/>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23"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24" name="直線コネクタ 423"/>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25"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26" name="フローチャート: 判断 425"/>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1074</xdr:rowOff>
    </xdr:from>
    <xdr:to>
      <xdr:col>50</xdr:col>
      <xdr:colOff>165100</xdr:colOff>
      <xdr:row>108</xdr:row>
      <xdr:rowOff>102674</xdr:rowOff>
    </xdr:to>
    <xdr:sp macro="" textlink="">
      <xdr:nvSpPr>
        <xdr:cNvPr id="427" name="フローチャート: 判断 426"/>
        <xdr:cNvSpPr/>
      </xdr:nvSpPr>
      <xdr:spPr>
        <a:xfrm>
          <a:off x="9588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166822</xdr:rowOff>
    </xdr:from>
    <xdr:to>
      <xdr:col>46</xdr:col>
      <xdr:colOff>38100</xdr:colOff>
      <xdr:row>108</xdr:row>
      <xdr:rowOff>96972</xdr:rowOff>
    </xdr:to>
    <xdr:sp macro="" textlink="">
      <xdr:nvSpPr>
        <xdr:cNvPr id="428" name="フローチャート: 判断 427"/>
        <xdr:cNvSpPr/>
      </xdr:nvSpPr>
      <xdr:spPr>
        <a:xfrm>
          <a:off x="8699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155046</xdr:rowOff>
    </xdr:from>
    <xdr:to>
      <xdr:col>41</xdr:col>
      <xdr:colOff>101600</xdr:colOff>
      <xdr:row>108</xdr:row>
      <xdr:rowOff>85196</xdr:rowOff>
    </xdr:to>
    <xdr:sp macro="" textlink="">
      <xdr:nvSpPr>
        <xdr:cNvPr id="429" name="フローチャート: 判断 428"/>
        <xdr:cNvSpPr/>
      </xdr:nvSpPr>
      <xdr:spPr>
        <a:xfrm>
          <a:off x="7810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109679</xdr:rowOff>
    </xdr:from>
    <xdr:to>
      <xdr:col>55</xdr:col>
      <xdr:colOff>50800</xdr:colOff>
      <xdr:row>109</xdr:row>
      <xdr:rowOff>39829</xdr:rowOff>
    </xdr:to>
    <xdr:sp macro="" textlink="">
      <xdr:nvSpPr>
        <xdr:cNvPr id="435" name="楕円 434"/>
        <xdr:cNvSpPr/>
      </xdr:nvSpPr>
      <xdr:spPr>
        <a:xfrm>
          <a:off x="10426700" y="186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24606</xdr:rowOff>
    </xdr:from>
    <xdr:ext cx="534377" cy="259045"/>
    <xdr:sp macro="" textlink="">
      <xdr:nvSpPr>
        <xdr:cNvPr id="436" name="【港湾・漁港】&#10;一人当たり有形固定資産（償却資産）額該当値テキスト"/>
        <xdr:cNvSpPr txBox="1"/>
      </xdr:nvSpPr>
      <xdr:spPr>
        <a:xfrm>
          <a:off x="10515600" y="1854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109387</xdr:rowOff>
    </xdr:from>
    <xdr:to>
      <xdr:col>50</xdr:col>
      <xdr:colOff>165100</xdr:colOff>
      <xdr:row>109</xdr:row>
      <xdr:rowOff>39537</xdr:rowOff>
    </xdr:to>
    <xdr:sp macro="" textlink="">
      <xdr:nvSpPr>
        <xdr:cNvPr id="437" name="楕円 436"/>
        <xdr:cNvSpPr/>
      </xdr:nvSpPr>
      <xdr:spPr>
        <a:xfrm>
          <a:off x="9588500" y="186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160187</xdr:rowOff>
    </xdr:from>
    <xdr:to>
      <xdr:col>55</xdr:col>
      <xdr:colOff>0</xdr:colOff>
      <xdr:row>108</xdr:row>
      <xdr:rowOff>160479</xdr:rowOff>
    </xdr:to>
    <xdr:cxnSp macro="">
      <xdr:nvCxnSpPr>
        <xdr:cNvPr id="438" name="直線コネクタ 437"/>
        <xdr:cNvCxnSpPr/>
      </xdr:nvCxnSpPr>
      <xdr:spPr>
        <a:xfrm>
          <a:off x="9639300" y="18676787"/>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109018</xdr:rowOff>
    </xdr:from>
    <xdr:to>
      <xdr:col>46</xdr:col>
      <xdr:colOff>38100</xdr:colOff>
      <xdr:row>109</xdr:row>
      <xdr:rowOff>39168</xdr:rowOff>
    </xdr:to>
    <xdr:sp macro="" textlink="">
      <xdr:nvSpPr>
        <xdr:cNvPr id="439" name="楕円 438"/>
        <xdr:cNvSpPr/>
      </xdr:nvSpPr>
      <xdr:spPr>
        <a:xfrm>
          <a:off x="8699500" y="18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159818</xdr:rowOff>
    </xdr:from>
    <xdr:to>
      <xdr:col>50</xdr:col>
      <xdr:colOff>114300</xdr:colOff>
      <xdr:row>108</xdr:row>
      <xdr:rowOff>160187</xdr:rowOff>
    </xdr:to>
    <xdr:cxnSp macro="">
      <xdr:nvCxnSpPr>
        <xdr:cNvPr id="440" name="直線コネクタ 439"/>
        <xdr:cNvCxnSpPr/>
      </xdr:nvCxnSpPr>
      <xdr:spPr>
        <a:xfrm>
          <a:off x="8750300" y="18676418"/>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110975</xdr:rowOff>
    </xdr:from>
    <xdr:to>
      <xdr:col>41</xdr:col>
      <xdr:colOff>101600</xdr:colOff>
      <xdr:row>109</xdr:row>
      <xdr:rowOff>41125</xdr:rowOff>
    </xdr:to>
    <xdr:sp macro="" textlink="">
      <xdr:nvSpPr>
        <xdr:cNvPr id="441" name="楕円 440"/>
        <xdr:cNvSpPr/>
      </xdr:nvSpPr>
      <xdr:spPr>
        <a:xfrm>
          <a:off x="7810500" y="186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159818</xdr:rowOff>
    </xdr:from>
    <xdr:to>
      <xdr:col>45</xdr:col>
      <xdr:colOff>177800</xdr:colOff>
      <xdr:row>108</xdr:row>
      <xdr:rowOff>161775</xdr:rowOff>
    </xdr:to>
    <xdr:cxnSp macro="">
      <xdr:nvCxnSpPr>
        <xdr:cNvPr id="442" name="直線コネクタ 441"/>
        <xdr:cNvCxnSpPr/>
      </xdr:nvCxnSpPr>
      <xdr:spPr>
        <a:xfrm flipV="1">
          <a:off x="7861300" y="18676418"/>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119201</xdr:rowOff>
    </xdr:from>
    <xdr:ext cx="534377" cy="259045"/>
    <xdr:sp macro="" textlink="">
      <xdr:nvSpPr>
        <xdr:cNvPr id="443" name="n_1aveValue【港湾・漁港】&#10;一人当たり有形固定資産（償却資産）額"/>
        <xdr:cNvSpPr txBox="1"/>
      </xdr:nvSpPr>
      <xdr:spPr>
        <a:xfrm>
          <a:off x="9359411" y="18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113499</xdr:rowOff>
    </xdr:from>
    <xdr:ext cx="534377" cy="259045"/>
    <xdr:sp macro="" textlink="">
      <xdr:nvSpPr>
        <xdr:cNvPr id="444" name="n_2aveValue【港湾・漁港】&#10;一人当たり有形固定資産（償却資産）額"/>
        <xdr:cNvSpPr txBox="1"/>
      </xdr:nvSpPr>
      <xdr:spPr>
        <a:xfrm>
          <a:off x="8483111" y="182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101723</xdr:rowOff>
    </xdr:from>
    <xdr:ext cx="534377" cy="259045"/>
    <xdr:sp macro="" textlink="">
      <xdr:nvSpPr>
        <xdr:cNvPr id="445" name="n_3aveValue【港湾・漁港】&#10;一人当たり有形固定資産（償却資産）額"/>
        <xdr:cNvSpPr txBox="1"/>
      </xdr:nvSpPr>
      <xdr:spPr>
        <a:xfrm>
          <a:off x="7594111" y="182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30664</xdr:rowOff>
    </xdr:from>
    <xdr:ext cx="534377" cy="259045"/>
    <xdr:sp macro="" textlink="">
      <xdr:nvSpPr>
        <xdr:cNvPr id="446" name="n_1mainValue【港湾・漁港】&#10;一人当たり有形固定資産（償却資産）額"/>
        <xdr:cNvSpPr txBox="1"/>
      </xdr:nvSpPr>
      <xdr:spPr>
        <a:xfrm>
          <a:off x="9359411" y="187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30295</xdr:rowOff>
    </xdr:from>
    <xdr:ext cx="534377" cy="259045"/>
    <xdr:sp macro="" textlink="">
      <xdr:nvSpPr>
        <xdr:cNvPr id="447" name="n_2mainValue【港湾・漁港】&#10;一人当たり有形固定資産（償却資産）額"/>
        <xdr:cNvSpPr txBox="1"/>
      </xdr:nvSpPr>
      <xdr:spPr>
        <a:xfrm>
          <a:off x="8483111" y="187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32252</xdr:rowOff>
    </xdr:from>
    <xdr:ext cx="534377" cy="259045"/>
    <xdr:sp macro="" textlink="">
      <xdr:nvSpPr>
        <xdr:cNvPr id="448" name="n_3mainValue【港湾・漁港】&#10;一人当たり有形固定資産（償却資産）額"/>
        <xdr:cNvSpPr txBox="1"/>
      </xdr:nvSpPr>
      <xdr:spPr>
        <a:xfrm>
          <a:off x="7594111" y="187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73" name="直線コネクタ 472"/>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74"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75" name="直線コネクタ 474"/>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76"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7" name="直線コネクタ 476"/>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78"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9" name="フローチャート: 判断 478"/>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0" name="フローチャート: 判断 479"/>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81" name="フローチャート: 判断 480"/>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488" name="楕円 487"/>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489" name="【認定こども園・幼稚園・保育所】&#10;有形固定資産減価償却率該当値テキスト"/>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90" name="楕円 489"/>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26670</xdr:rowOff>
    </xdr:to>
    <xdr:cxnSp macro="">
      <xdr:nvCxnSpPr>
        <xdr:cNvPr id="491" name="直線コネクタ 490"/>
        <xdr:cNvCxnSpPr/>
      </xdr:nvCxnSpPr>
      <xdr:spPr>
        <a:xfrm>
          <a:off x="15481300" y="636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492" name="楕円 491"/>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22860</xdr:rowOff>
    </xdr:to>
    <xdr:cxnSp macro="">
      <xdr:nvCxnSpPr>
        <xdr:cNvPr id="493" name="直線コネクタ 492"/>
        <xdr:cNvCxnSpPr/>
      </xdr:nvCxnSpPr>
      <xdr:spPr>
        <a:xfrm flipV="1">
          <a:off x="14592300" y="6362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94" name="楕円 493"/>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163830</xdr:rowOff>
    </xdr:from>
    <xdr:to>
      <xdr:col>76</xdr:col>
      <xdr:colOff>114300</xdr:colOff>
      <xdr:row>37</xdr:row>
      <xdr:rowOff>22860</xdr:rowOff>
    </xdr:to>
    <xdr:cxnSp macro="">
      <xdr:nvCxnSpPr>
        <xdr:cNvPr id="495" name="直線コネクタ 494"/>
        <xdr:cNvCxnSpPr/>
      </xdr:nvCxnSpPr>
      <xdr:spPr>
        <a:xfrm>
          <a:off x="13703300" y="6336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96"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97"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8"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499"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90187</xdr:rowOff>
    </xdr:from>
    <xdr:ext cx="405111" cy="259045"/>
    <xdr:sp macro="" textlink="">
      <xdr:nvSpPr>
        <xdr:cNvPr id="500" name="n_2mainValue【認定こども園・幼稚園・保育所】&#10;有形固定資産減価償却率"/>
        <xdr:cNvSpPr txBox="1"/>
      </xdr:nvSpPr>
      <xdr:spPr>
        <a:xfrm>
          <a:off x="14389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501" name="n_3mainValue【認定こども園・幼稚園・保育所】&#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3" name="テキスト ボックス 5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5" name="テキスト ボックス 5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7" name="テキスト ボックス 5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9" name="テキスト ボックス 5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523" name="直線コネクタ 522"/>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5" name="直線コネクタ 52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526"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27" name="直線コネクタ 526"/>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28"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29" name="フローチャート: 判断 528"/>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66548</xdr:rowOff>
    </xdr:from>
    <xdr:to>
      <xdr:col>112</xdr:col>
      <xdr:colOff>38100</xdr:colOff>
      <xdr:row>40</xdr:row>
      <xdr:rowOff>168148</xdr:rowOff>
    </xdr:to>
    <xdr:sp macro="" textlink="">
      <xdr:nvSpPr>
        <xdr:cNvPr id="530" name="フローチャート: 判断 529"/>
        <xdr:cNvSpPr/>
      </xdr:nvSpPr>
      <xdr:spPr>
        <a:xfrm>
          <a:off x="21272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68834</xdr:rowOff>
    </xdr:from>
    <xdr:to>
      <xdr:col>107</xdr:col>
      <xdr:colOff>101600</xdr:colOff>
      <xdr:row>40</xdr:row>
      <xdr:rowOff>170434</xdr:rowOff>
    </xdr:to>
    <xdr:sp macro="" textlink="">
      <xdr:nvSpPr>
        <xdr:cNvPr id="531" name="フローチャート: 判断 530"/>
        <xdr:cNvSpPr/>
      </xdr:nvSpPr>
      <xdr:spPr>
        <a:xfrm>
          <a:off x="20383500" y="692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532" name="フローチャート: 判断 531"/>
        <xdr:cNvSpPr/>
      </xdr:nvSpPr>
      <xdr:spPr>
        <a:xfrm>
          <a:off x="194945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538" name="楕円 537"/>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151147</xdr:rowOff>
    </xdr:from>
    <xdr:ext cx="469744" cy="259045"/>
    <xdr:sp macro="" textlink="">
      <xdr:nvSpPr>
        <xdr:cNvPr id="539" name="【認定こども園・幼稚園・保育所】&#10;一人当たり面積該当値テキスト"/>
        <xdr:cNvSpPr txBox="1"/>
      </xdr:nvSpPr>
      <xdr:spPr>
        <a:xfrm>
          <a:off x="22199600"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40" name="楕円 539"/>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541" name="直線コネクタ 540"/>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125984</xdr:rowOff>
    </xdr:from>
    <xdr:to>
      <xdr:col>107</xdr:col>
      <xdr:colOff>101600</xdr:colOff>
      <xdr:row>40</xdr:row>
      <xdr:rowOff>56134</xdr:rowOff>
    </xdr:to>
    <xdr:sp macro="" textlink="">
      <xdr:nvSpPr>
        <xdr:cNvPr id="542" name="楕円 541"/>
        <xdr:cNvSpPr/>
      </xdr:nvSpPr>
      <xdr:spPr>
        <a:xfrm>
          <a:off x="20383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xdr:rowOff>
    </xdr:from>
    <xdr:to>
      <xdr:col>111</xdr:col>
      <xdr:colOff>177800</xdr:colOff>
      <xdr:row>40</xdr:row>
      <xdr:rowOff>7620</xdr:rowOff>
    </xdr:to>
    <xdr:cxnSp macro="">
      <xdr:nvCxnSpPr>
        <xdr:cNvPr id="543" name="直線コネクタ 542"/>
        <xdr:cNvCxnSpPr/>
      </xdr:nvCxnSpPr>
      <xdr:spPr>
        <a:xfrm>
          <a:off x="20434300" y="68633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130556</xdr:rowOff>
    </xdr:from>
    <xdr:to>
      <xdr:col>102</xdr:col>
      <xdr:colOff>165100</xdr:colOff>
      <xdr:row>40</xdr:row>
      <xdr:rowOff>60706</xdr:rowOff>
    </xdr:to>
    <xdr:sp macro="" textlink="">
      <xdr:nvSpPr>
        <xdr:cNvPr id="544" name="楕円 543"/>
        <xdr:cNvSpPr/>
      </xdr:nvSpPr>
      <xdr:spPr>
        <a:xfrm>
          <a:off x="19494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xdr:rowOff>
    </xdr:from>
    <xdr:to>
      <xdr:col>107</xdr:col>
      <xdr:colOff>50800</xdr:colOff>
      <xdr:row>40</xdr:row>
      <xdr:rowOff>9906</xdr:rowOff>
    </xdr:to>
    <xdr:cxnSp macro="">
      <xdr:nvCxnSpPr>
        <xdr:cNvPr id="545" name="直線コネクタ 544"/>
        <xdr:cNvCxnSpPr/>
      </xdr:nvCxnSpPr>
      <xdr:spPr>
        <a:xfrm flipV="1">
          <a:off x="19545300" y="68633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159275</xdr:rowOff>
    </xdr:from>
    <xdr:ext cx="469744" cy="259045"/>
    <xdr:sp macro="" textlink="">
      <xdr:nvSpPr>
        <xdr:cNvPr id="546" name="n_1ave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547" name="n_2aveValue【認定こども園・幼稚園・保育所】&#10;一人当たり面積"/>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147845</xdr:rowOff>
    </xdr:from>
    <xdr:ext cx="469744" cy="259045"/>
    <xdr:sp macro="" textlink="">
      <xdr:nvSpPr>
        <xdr:cNvPr id="548" name="n_3aveValue【認定こども園・幼稚園・保育所】&#10;一人当たり面積"/>
        <xdr:cNvSpPr txBox="1"/>
      </xdr:nvSpPr>
      <xdr:spPr>
        <a:xfrm>
          <a:off x="19310427" y="70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74947</xdr:rowOff>
    </xdr:from>
    <xdr:ext cx="469744" cy="259045"/>
    <xdr:sp macro="" textlink="">
      <xdr:nvSpPr>
        <xdr:cNvPr id="549" name="n_1mainValue【認定こども園・幼稚園・保育所】&#10;一人当たり面積"/>
        <xdr:cNvSpPr txBox="1"/>
      </xdr:nvSpPr>
      <xdr:spPr>
        <a:xfrm>
          <a:off x="21075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72661</xdr:rowOff>
    </xdr:from>
    <xdr:ext cx="469744" cy="259045"/>
    <xdr:sp macro="" textlink="">
      <xdr:nvSpPr>
        <xdr:cNvPr id="550" name="n_2mainValue【認定こども園・幼稚園・保育所】&#10;一人当たり面積"/>
        <xdr:cNvSpPr txBox="1"/>
      </xdr:nvSpPr>
      <xdr:spPr>
        <a:xfrm>
          <a:off x="20199427" y="658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77233</xdr:rowOff>
    </xdr:from>
    <xdr:ext cx="469744" cy="259045"/>
    <xdr:sp macro="" textlink="">
      <xdr:nvSpPr>
        <xdr:cNvPr id="551" name="n_3mainValue【認定こども園・幼稚園・保育所】&#10;一人当たり面積"/>
        <xdr:cNvSpPr txBox="1"/>
      </xdr:nvSpPr>
      <xdr:spPr>
        <a:xfrm>
          <a:off x="19310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4" name="テキスト ボックス 5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76" name="直線コネクタ 57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8" name="直線コネクタ 57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7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80" name="直線コネクタ 57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81"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2" name="フローチャート: 判断 58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83" name="フローチャート: 判断 582"/>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84" name="フローチャート: 判断 583"/>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85" name="フローチャート: 判断 584"/>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91" name="楕円 590"/>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592" name="【学校施設】&#10;有形固定資産減価償却率該当値テキスト"/>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93" name="楕円 592"/>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49530</xdr:rowOff>
    </xdr:to>
    <xdr:cxnSp macro="">
      <xdr:nvCxnSpPr>
        <xdr:cNvPr id="594" name="直線コネクタ 593"/>
        <xdr:cNvCxnSpPr/>
      </xdr:nvCxnSpPr>
      <xdr:spPr>
        <a:xfrm>
          <a:off x="15481300" y="10469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95" name="楕円 594"/>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45720</xdr:rowOff>
    </xdr:to>
    <xdr:cxnSp macro="">
      <xdr:nvCxnSpPr>
        <xdr:cNvPr id="596" name="直線コネクタ 595"/>
        <xdr:cNvCxnSpPr/>
      </xdr:nvCxnSpPr>
      <xdr:spPr>
        <a:xfrm flipV="1">
          <a:off x="14592300" y="1046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97" name="楕円 596"/>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38100</xdr:rowOff>
    </xdr:from>
    <xdr:to>
      <xdr:col>76</xdr:col>
      <xdr:colOff>114300</xdr:colOff>
      <xdr:row>61</xdr:row>
      <xdr:rowOff>45720</xdr:rowOff>
    </xdr:to>
    <xdr:cxnSp macro="">
      <xdr:nvCxnSpPr>
        <xdr:cNvPr id="598" name="直線コネクタ 597"/>
        <xdr:cNvCxnSpPr/>
      </xdr:nvCxnSpPr>
      <xdr:spPr>
        <a:xfrm>
          <a:off x="13703300" y="10496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99" name="n_1ave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600"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601"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02"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603" name="n_2mainValue【学校施設】&#10;有形固定資産減価償却率"/>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604" name="n_3mainValue【学校施設】&#10;有形固定資産減価償却率"/>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5" name="テキスト ボックス 6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629" name="直線コネクタ 628"/>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630"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31" name="直線コネクタ 630"/>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632"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33" name="直線コネクタ 632"/>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34"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35" name="フローチャート: 判断 634"/>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85217</xdr:rowOff>
    </xdr:from>
    <xdr:to>
      <xdr:col>112</xdr:col>
      <xdr:colOff>38100</xdr:colOff>
      <xdr:row>64</xdr:row>
      <xdr:rowOff>15367</xdr:rowOff>
    </xdr:to>
    <xdr:sp macro="" textlink="">
      <xdr:nvSpPr>
        <xdr:cNvPr id="636" name="フローチャート: 判断 635"/>
        <xdr:cNvSpPr/>
      </xdr:nvSpPr>
      <xdr:spPr>
        <a:xfrm>
          <a:off x="212725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93218</xdr:rowOff>
    </xdr:from>
    <xdr:to>
      <xdr:col>107</xdr:col>
      <xdr:colOff>101600</xdr:colOff>
      <xdr:row>64</xdr:row>
      <xdr:rowOff>23368</xdr:rowOff>
    </xdr:to>
    <xdr:sp macro="" textlink="">
      <xdr:nvSpPr>
        <xdr:cNvPr id="637" name="フローチャート: 判断 636"/>
        <xdr:cNvSpPr/>
      </xdr:nvSpPr>
      <xdr:spPr>
        <a:xfrm>
          <a:off x="203835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638" name="フローチャート: 判断 637"/>
        <xdr:cNvSpPr/>
      </xdr:nvSpPr>
      <xdr:spPr>
        <a:xfrm>
          <a:off x="19494500" y="108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100838</xdr:rowOff>
    </xdr:from>
    <xdr:to>
      <xdr:col>116</xdr:col>
      <xdr:colOff>114300</xdr:colOff>
      <xdr:row>64</xdr:row>
      <xdr:rowOff>30988</xdr:rowOff>
    </xdr:to>
    <xdr:sp macro="" textlink="">
      <xdr:nvSpPr>
        <xdr:cNvPr id="644" name="楕円 643"/>
        <xdr:cNvSpPr/>
      </xdr:nvSpPr>
      <xdr:spPr>
        <a:xfrm>
          <a:off x="22110700" y="109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645" name="【学校施設】&#10;一人当たり面積該当値テキスト"/>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106172</xdr:rowOff>
    </xdr:from>
    <xdr:to>
      <xdr:col>112</xdr:col>
      <xdr:colOff>38100</xdr:colOff>
      <xdr:row>64</xdr:row>
      <xdr:rowOff>36322</xdr:rowOff>
    </xdr:to>
    <xdr:sp macro="" textlink="">
      <xdr:nvSpPr>
        <xdr:cNvPr id="646" name="楕円 645"/>
        <xdr:cNvSpPr/>
      </xdr:nvSpPr>
      <xdr:spPr>
        <a:xfrm>
          <a:off x="21272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151638</xdr:rowOff>
    </xdr:from>
    <xdr:to>
      <xdr:col>116</xdr:col>
      <xdr:colOff>63500</xdr:colOff>
      <xdr:row>63</xdr:row>
      <xdr:rowOff>156972</xdr:rowOff>
    </xdr:to>
    <xdr:cxnSp macro="">
      <xdr:nvCxnSpPr>
        <xdr:cNvPr id="647" name="直線コネクタ 646"/>
        <xdr:cNvCxnSpPr/>
      </xdr:nvCxnSpPr>
      <xdr:spPr>
        <a:xfrm flipV="1">
          <a:off x="21323300" y="1095298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102743</xdr:rowOff>
    </xdr:from>
    <xdr:to>
      <xdr:col>107</xdr:col>
      <xdr:colOff>101600</xdr:colOff>
      <xdr:row>64</xdr:row>
      <xdr:rowOff>32893</xdr:rowOff>
    </xdr:to>
    <xdr:sp macro="" textlink="">
      <xdr:nvSpPr>
        <xdr:cNvPr id="648" name="楕円 647"/>
        <xdr:cNvSpPr/>
      </xdr:nvSpPr>
      <xdr:spPr>
        <a:xfrm>
          <a:off x="20383500" y="109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153543</xdr:rowOff>
    </xdr:from>
    <xdr:to>
      <xdr:col>111</xdr:col>
      <xdr:colOff>177800</xdr:colOff>
      <xdr:row>63</xdr:row>
      <xdr:rowOff>156972</xdr:rowOff>
    </xdr:to>
    <xdr:cxnSp macro="">
      <xdr:nvCxnSpPr>
        <xdr:cNvPr id="649" name="直線コネクタ 648"/>
        <xdr:cNvCxnSpPr/>
      </xdr:nvCxnSpPr>
      <xdr:spPr>
        <a:xfrm>
          <a:off x="20434300" y="1095489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108839</xdr:rowOff>
    </xdr:from>
    <xdr:to>
      <xdr:col>102</xdr:col>
      <xdr:colOff>165100</xdr:colOff>
      <xdr:row>64</xdr:row>
      <xdr:rowOff>38989</xdr:rowOff>
    </xdr:to>
    <xdr:sp macro="" textlink="">
      <xdr:nvSpPr>
        <xdr:cNvPr id="650" name="楕円 649"/>
        <xdr:cNvSpPr/>
      </xdr:nvSpPr>
      <xdr:spPr>
        <a:xfrm>
          <a:off x="19494500" y="109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153543</xdr:rowOff>
    </xdr:from>
    <xdr:to>
      <xdr:col>107</xdr:col>
      <xdr:colOff>50800</xdr:colOff>
      <xdr:row>63</xdr:row>
      <xdr:rowOff>159639</xdr:rowOff>
    </xdr:to>
    <xdr:cxnSp macro="">
      <xdr:nvCxnSpPr>
        <xdr:cNvPr id="651" name="直線コネクタ 650"/>
        <xdr:cNvCxnSpPr/>
      </xdr:nvCxnSpPr>
      <xdr:spPr>
        <a:xfrm flipV="1">
          <a:off x="19545300" y="1095489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31894</xdr:rowOff>
    </xdr:from>
    <xdr:ext cx="469744" cy="259045"/>
    <xdr:sp macro="" textlink="">
      <xdr:nvSpPr>
        <xdr:cNvPr id="652" name="n_1aveValue【学校施設】&#10;一人当たり面積"/>
        <xdr:cNvSpPr txBox="1"/>
      </xdr:nvSpPr>
      <xdr:spPr>
        <a:xfrm>
          <a:off x="21075727" y="106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39895</xdr:rowOff>
    </xdr:from>
    <xdr:ext cx="469744" cy="259045"/>
    <xdr:sp macro="" textlink="">
      <xdr:nvSpPr>
        <xdr:cNvPr id="653" name="n_2aveValue【学校施設】&#10;一人当たり面積"/>
        <xdr:cNvSpPr txBox="1"/>
      </xdr:nvSpPr>
      <xdr:spPr>
        <a:xfrm>
          <a:off x="20199427" y="1066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37609</xdr:rowOff>
    </xdr:from>
    <xdr:ext cx="469744" cy="259045"/>
    <xdr:sp macro="" textlink="">
      <xdr:nvSpPr>
        <xdr:cNvPr id="654" name="n_3aveValue【学校施設】&#10;一人当たり面積"/>
        <xdr:cNvSpPr txBox="1"/>
      </xdr:nvSpPr>
      <xdr:spPr>
        <a:xfrm>
          <a:off x="19310427" y="106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27449</xdr:rowOff>
    </xdr:from>
    <xdr:ext cx="469744" cy="259045"/>
    <xdr:sp macro="" textlink="">
      <xdr:nvSpPr>
        <xdr:cNvPr id="655" name="n_1mainValue【学校施設】&#10;一人当たり面積"/>
        <xdr:cNvSpPr txBox="1"/>
      </xdr:nvSpPr>
      <xdr:spPr>
        <a:xfrm>
          <a:off x="210757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24020</xdr:rowOff>
    </xdr:from>
    <xdr:ext cx="469744" cy="259045"/>
    <xdr:sp macro="" textlink="">
      <xdr:nvSpPr>
        <xdr:cNvPr id="656" name="n_2mainValue【学校施設】&#10;一人当たり面積"/>
        <xdr:cNvSpPr txBox="1"/>
      </xdr:nvSpPr>
      <xdr:spPr>
        <a:xfrm>
          <a:off x="20199427" y="109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30116</xdr:rowOff>
    </xdr:from>
    <xdr:ext cx="469744" cy="259045"/>
    <xdr:sp macro="" textlink="">
      <xdr:nvSpPr>
        <xdr:cNvPr id="657" name="n_3mainValue【学校施設】&#10;一人当たり面積"/>
        <xdr:cNvSpPr txBox="1"/>
      </xdr:nvSpPr>
      <xdr:spPr>
        <a:xfrm>
          <a:off x="19310427" y="110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有形固定資産減価償却率は類似団体平均とほぼ同程度であるが、平成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月に都市計画道路である八木松陰線が供用開始されたことに伴い、平成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年度の有形固定資産減価償却率は大きく下がっ</a:t>
          </a:r>
          <a:r>
            <a:rPr kumimoji="1" lang="ja-JP" altLang="en-US" sz="1100">
              <a:solidFill>
                <a:schemeClr val="dk1"/>
              </a:solidFill>
              <a:effectLst/>
              <a:latin typeface="+mn-lt"/>
              <a:ea typeface="+mn-ea"/>
              <a:cs typeface="+mn-cs"/>
            </a:rPr>
            <a:t>ており、その後減価償却が進むにつれてポイントも上昇してきている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橋りょう・トンネルについては、有形固定資産減価償却率は類似団体平均を下回っているが、インフラに関しては、長寿命化等によるライフサイクルコストの縮減を図ることとしており、特に橋りょうについては、個別施設計画としての橋りょう長寿命化修繕計画に基づき予防保全型の管理を進めることと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公営住宅については、類似団体平均と比較して有形固定資産減価償却率は下回っており、これは平成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年度までに西二見小池住宅の建て替えが進められたことが一因となっていると考えられるが、今後とも、人口推移や建物の劣化状況などを考慮し、公営住宅の複合化や集約化の検討に取り組んでいく。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認定こども園・幼稚園・保育所については、類似団体平均と比較して有形固定資産減価償却率が高くなっている。主に</a:t>
          </a:r>
          <a:r>
            <a:rPr kumimoji="1" lang="en-US" altLang="ja-JP" sz="1100">
              <a:solidFill>
                <a:schemeClr val="dk1"/>
              </a:solidFill>
              <a:effectLst/>
              <a:latin typeface="+mn-lt"/>
              <a:ea typeface="+mn-ea"/>
              <a:cs typeface="+mn-cs"/>
            </a:rPr>
            <a:t>1960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年代に建築された施設が多く、老朽化が進んでいるため、公共施設配置適正化基本計画等に基づき、保育所や幼稚園の今後のあり方を検討する中で、施設の老朽化対策に取り組むこととしている。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学校施設については、有形固定資産減価償却率は類似団体平均よりも低くなっている。今後は、児童生徒数の推移等を踏まえながら、良好な教育環境の整備を前提として統廃合や通学区域の見直しなどの規模の適正化を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303,129
299,743
49.42
110,408,643
109,465,606
900,920
58,815,015
120,260,182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43362</xdr:rowOff>
    </xdr:from>
    <xdr:to>
      <xdr:col>15</xdr:col>
      <xdr:colOff>101600</xdr:colOff>
      <xdr:row>38</xdr:row>
      <xdr:rowOff>144962</xdr:rowOff>
    </xdr:to>
    <xdr:sp macro="" textlink="">
      <xdr:nvSpPr>
        <xdr:cNvPr id="65" name="フローチャート: 判断 64"/>
        <xdr:cNvSpPr/>
      </xdr:nvSpPr>
      <xdr:spPr>
        <a:xfrm>
          <a:off x="2857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144599</xdr:rowOff>
    </xdr:from>
    <xdr:to>
      <xdr:col>24</xdr:col>
      <xdr:colOff>114300</xdr:colOff>
      <xdr:row>41</xdr:row>
      <xdr:rowOff>74749</xdr:rowOff>
    </xdr:to>
    <xdr:sp macro="" textlink="">
      <xdr:nvSpPr>
        <xdr:cNvPr id="72" name="楕円 71"/>
        <xdr:cNvSpPr/>
      </xdr:nvSpPr>
      <xdr:spPr>
        <a:xfrm>
          <a:off x="45847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59526</xdr:rowOff>
    </xdr:from>
    <xdr:ext cx="405111" cy="259045"/>
    <xdr:sp macro="" textlink="">
      <xdr:nvSpPr>
        <xdr:cNvPr id="73" name="【図書館】&#10;有形固定資産減価償却率該当値テキスト"/>
        <xdr:cNvSpPr txBox="1"/>
      </xdr:nvSpPr>
      <xdr:spPr>
        <a:xfrm>
          <a:off x="4673600" y="691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23767</xdr:rowOff>
    </xdr:from>
    <xdr:to>
      <xdr:col>20</xdr:col>
      <xdr:colOff>38100</xdr:colOff>
      <xdr:row>41</xdr:row>
      <xdr:rowOff>125367</xdr:rowOff>
    </xdr:to>
    <xdr:sp macro="" textlink="">
      <xdr:nvSpPr>
        <xdr:cNvPr id="74" name="楕円 73"/>
        <xdr:cNvSpPr/>
      </xdr:nvSpPr>
      <xdr:spPr>
        <a:xfrm>
          <a:off x="3746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23949</xdr:rowOff>
    </xdr:from>
    <xdr:to>
      <xdr:col>24</xdr:col>
      <xdr:colOff>63500</xdr:colOff>
      <xdr:row>41</xdr:row>
      <xdr:rowOff>74567</xdr:rowOff>
    </xdr:to>
    <xdr:cxnSp macro="">
      <xdr:nvCxnSpPr>
        <xdr:cNvPr id="75" name="直線コネクタ 74"/>
        <xdr:cNvCxnSpPr/>
      </xdr:nvCxnSpPr>
      <xdr:spPr>
        <a:xfrm flipV="1">
          <a:off x="3797300" y="705339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76019</xdr:rowOff>
    </xdr:from>
    <xdr:to>
      <xdr:col>15</xdr:col>
      <xdr:colOff>101600</xdr:colOff>
      <xdr:row>42</xdr:row>
      <xdr:rowOff>6169</xdr:rowOff>
    </xdr:to>
    <xdr:sp macro="" textlink="">
      <xdr:nvSpPr>
        <xdr:cNvPr id="76" name="楕円 75"/>
        <xdr:cNvSpPr/>
      </xdr:nvSpPr>
      <xdr:spPr>
        <a:xfrm>
          <a:off x="2857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74567</xdr:rowOff>
    </xdr:from>
    <xdr:to>
      <xdr:col>19</xdr:col>
      <xdr:colOff>177800</xdr:colOff>
      <xdr:row>41</xdr:row>
      <xdr:rowOff>126819</xdr:rowOff>
    </xdr:to>
    <xdr:cxnSp macro="">
      <xdr:nvCxnSpPr>
        <xdr:cNvPr id="77" name="直線コネクタ 76"/>
        <xdr:cNvCxnSpPr/>
      </xdr:nvCxnSpPr>
      <xdr:spPr>
        <a:xfrm flipV="1">
          <a:off x="2908300" y="71040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134801</xdr:rowOff>
    </xdr:from>
    <xdr:to>
      <xdr:col>10</xdr:col>
      <xdr:colOff>165100</xdr:colOff>
      <xdr:row>38</xdr:row>
      <xdr:rowOff>64951</xdr:rowOff>
    </xdr:to>
    <xdr:sp macro="" textlink="">
      <xdr:nvSpPr>
        <xdr:cNvPr id="78" name="楕円 77"/>
        <xdr:cNvSpPr/>
      </xdr:nvSpPr>
      <xdr:spPr>
        <a:xfrm>
          <a:off x="1968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xdr:rowOff>
    </xdr:from>
    <xdr:to>
      <xdr:col>15</xdr:col>
      <xdr:colOff>50800</xdr:colOff>
      <xdr:row>41</xdr:row>
      <xdr:rowOff>126819</xdr:rowOff>
    </xdr:to>
    <xdr:cxnSp macro="">
      <xdr:nvCxnSpPr>
        <xdr:cNvPr id="79" name="直線コネクタ 78"/>
        <xdr:cNvCxnSpPr/>
      </xdr:nvCxnSpPr>
      <xdr:spPr>
        <a:xfrm>
          <a:off x="2019300" y="6529251"/>
          <a:ext cx="889000" cy="6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0"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161488</xdr:rowOff>
    </xdr:from>
    <xdr:ext cx="405111" cy="259045"/>
    <xdr:sp macro="" textlink="">
      <xdr:nvSpPr>
        <xdr:cNvPr id="81" name="n_2aveValue【図書館】&#10;有形固定資産減価償却率"/>
        <xdr:cNvSpPr txBox="1"/>
      </xdr:nvSpPr>
      <xdr:spPr>
        <a:xfrm>
          <a:off x="2705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116494</xdr:rowOff>
    </xdr:from>
    <xdr:ext cx="405111" cy="259045"/>
    <xdr:sp macro="" textlink="">
      <xdr:nvSpPr>
        <xdr:cNvPr id="83" name="n_1mainValue【図書館】&#10;有形固定資産減価償却率"/>
        <xdr:cNvSpPr txBox="1"/>
      </xdr:nvSpPr>
      <xdr:spPr>
        <a:xfrm>
          <a:off x="35820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168746</xdr:rowOff>
    </xdr:from>
    <xdr:ext cx="340478" cy="259045"/>
    <xdr:sp macro="" textlink="">
      <xdr:nvSpPr>
        <xdr:cNvPr id="84" name="n_2mainValue【図書館】&#10;有形固定資産減価償却率"/>
        <xdr:cNvSpPr txBox="1"/>
      </xdr:nvSpPr>
      <xdr:spPr>
        <a:xfrm>
          <a:off x="2738061" y="7198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81478</xdr:rowOff>
    </xdr:from>
    <xdr:ext cx="405111" cy="259045"/>
    <xdr:sp macro="" textlink="">
      <xdr:nvSpPr>
        <xdr:cNvPr id="85" name="n_3mainValue【図書館】&#10;有形固定資産減価償却率"/>
        <xdr:cNvSpPr txBox="1"/>
      </xdr:nvSpPr>
      <xdr:spPr>
        <a:xfrm>
          <a:off x="1816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146050</xdr:rowOff>
    </xdr:from>
    <xdr:to>
      <xdr:col>50</xdr:col>
      <xdr:colOff>165100</xdr:colOff>
      <xdr:row>40</xdr:row>
      <xdr:rowOff>76200</xdr:rowOff>
    </xdr:to>
    <xdr:sp macro="" textlink="">
      <xdr:nvSpPr>
        <xdr:cNvPr id="116" name="フローチャート: 判断 115"/>
        <xdr:cNvSpPr/>
      </xdr:nvSpPr>
      <xdr:spPr>
        <a:xfrm>
          <a:off x="9588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17" name="フローチャート: 判断 116"/>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12700</xdr:rowOff>
    </xdr:from>
    <xdr:to>
      <xdr:col>41</xdr:col>
      <xdr:colOff>101600</xdr:colOff>
      <xdr:row>40</xdr:row>
      <xdr:rowOff>114300</xdr:rowOff>
    </xdr:to>
    <xdr:sp macro="" textlink="">
      <xdr:nvSpPr>
        <xdr:cNvPr id="118" name="フローチャート: 判断 117"/>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4" name="楕円 123"/>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25"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6" name="楕円 125"/>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7" name="直線コネクタ 126"/>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8" name="楕円 127"/>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9" name="直線コネクタ 128"/>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152400</xdr:rowOff>
    </xdr:from>
    <xdr:to>
      <xdr:col>41</xdr:col>
      <xdr:colOff>101600</xdr:colOff>
      <xdr:row>41</xdr:row>
      <xdr:rowOff>82550</xdr:rowOff>
    </xdr:to>
    <xdr:sp macro="" textlink="">
      <xdr:nvSpPr>
        <xdr:cNvPr id="130" name="楕円 129"/>
        <xdr:cNvSpPr/>
      </xdr:nvSpPr>
      <xdr:spPr>
        <a:xfrm>
          <a:off x="7810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41</xdr:row>
      <xdr:rowOff>31750</xdr:rowOff>
    </xdr:to>
    <xdr:cxnSp macro="">
      <xdr:nvCxnSpPr>
        <xdr:cNvPr id="131" name="直線コネクタ 130"/>
        <xdr:cNvCxnSpPr/>
      </xdr:nvCxnSpPr>
      <xdr:spPr>
        <a:xfrm flipV="1">
          <a:off x="7861300" y="701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92727</xdr:rowOff>
    </xdr:from>
    <xdr:ext cx="469744" cy="259045"/>
    <xdr:sp macro="" textlink="">
      <xdr:nvSpPr>
        <xdr:cNvPr id="132" name="n_1aveValue【図書館】&#10;一人当たり面積"/>
        <xdr:cNvSpPr txBox="1"/>
      </xdr:nvSpPr>
      <xdr:spPr>
        <a:xfrm>
          <a:off x="93917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3" name="n_2aveValue【図書館】&#10;一人当たり面積"/>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130827</xdr:rowOff>
    </xdr:from>
    <xdr:ext cx="469744" cy="259045"/>
    <xdr:sp macro="" textlink="">
      <xdr:nvSpPr>
        <xdr:cNvPr id="134" name="n_3aveValue【図書館】&#10;一人当たり面積"/>
        <xdr:cNvSpPr txBox="1"/>
      </xdr:nvSpPr>
      <xdr:spPr>
        <a:xfrm>
          <a:off x="7626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5"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6"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73677</xdr:rowOff>
    </xdr:from>
    <xdr:ext cx="469744" cy="259045"/>
    <xdr:sp macro="" textlink="">
      <xdr:nvSpPr>
        <xdr:cNvPr id="137" name="n_3mainValue【図書館】&#10;一人当たり面積"/>
        <xdr:cNvSpPr txBox="1"/>
      </xdr:nvSpPr>
      <xdr:spPr>
        <a:xfrm>
          <a:off x="7626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79502</xdr:rowOff>
    </xdr:from>
    <xdr:to>
      <xdr:col>20</xdr:col>
      <xdr:colOff>38100</xdr:colOff>
      <xdr:row>60</xdr:row>
      <xdr:rowOff>9652</xdr:rowOff>
    </xdr:to>
    <xdr:sp macro="" textlink="">
      <xdr:nvSpPr>
        <xdr:cNvPr id="167" name="フローチャート: 判断 166"/>
        <xdr:cNvSpPr/>
      </xdr:nvSpPr>
      <xdr:spPr>
        <a:xfrm>
          <a:off x="3746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88646</xdr:rowOff>
    </xdr:from>
    <xdr:to>
      <xdr:col>15</xdr:col>
      <xdr:colOff>101600</xdr:colOff>
      <xdr:row>60</xdr:row>
      <xdr:rowOff>18796</xdr:rowOff>
    </xdr:to>
    <xdr:sp macro="" textlink="">
      <xdr:nvSpPr>
        <xdr:cNvPr id="168" name="フローチャート: 判断 167"/>
        <xdr:cNvSpPr/>
      </xdr:nvSpPr>
      <xdr:spPr>
        <a:xfrm>
          <a:off x="2857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69" name="フローチャート: 判断 168"/>
        <xdr:cNvSpPr/>
      </xdr:nvSpPr>
      <xdr:spPr>
        <a:xfrm>
          <a:off x="1968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45212</xdr:rowOff>
    </xdr:from>
    <xdr:to>
      <xdr:col>24</xdr:col>
      <xdr:colOff>114300</xdr:colOff>
      <xdr:row>58</xdr:row>
      <xdr:rowOff>146812</xdr:rowOff>
    </xdr:to>
    <xdr:sp macro="" textlink="">
      <xdr:nvSpPr>
        <xdr:cNvPr id="175" name="楕円 174"/>
        <xdr:cNvSpPr/>
      </xdr:nvSpPr>
      <xdr:spPr>
        <a:xfrm>
          <a:off x="4584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68089</xdr:rowOff>
    </xdr:from>
    <xdr:ext cx="405111" cy="259045"/>
    <xdr:sp macro="" textlink="">
      <xdr:nvSpPr>
        <xdr:cNvPr id="176" name="【体育館・プール】&#10;有形固定資産減価償却率該当値テキスト"/>
        <xdr:cNvSpPr txBox="1"/>
      </xdr:nvSpPr>
      <xdr:spPr>
        <a:xfrm>
          <a:off x="46736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100076</xdr:rowOff>
    </xdr:from>
    <xdr:to>
      <xdr:col>20</xdr:col>
      <xdr:colOff>38100</xdr:colOff>
      <xdr:row>59</xdr:row>
      <xdr:rowOff>30226</xdr:rowOff>
    </xdr:to>
    <xdr:sp macro="" textlink="">
      <xdr:nvSpPr>
        <xdr:cNvPr id="177" name="楕円 176"/>
        <xdr:cNvSpPr/>
      </xdr:nvSpPr>
      <xdr:spPr>
        <a:xfrm>
          <a:off x="3746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96012</xdr:rowOff>
    </xdr:from>
    <xdr:to>
      <xdr:col>24</xdr:col>
      <xdr:colOff>63500</xdr:colOff>
      <xdr:row>58</xdr:row>
      <xdr:rowOff>150876</xdr:rowOff>
    </xdr:to>
    <xdr:cxnSp macro="">
      <xdr:nvCxnSpPr>
        <xdr:cNvPr id="178" name="直線コネクタ 177"/>
        <xdr:cNvCxnSpPr/>
      </xdr:nvCxnSpPr>
      <xdr:spPr>
        <a:xfrm flipV="1">
          <a:off x="3797300" y="100401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65786</xdr:rowOff>
    </xdr:from>
    <xdr:to>
      <xdr:col>15</xdr:col>
      <xdr:colOff>101600</xdr:colOff>
      <xdr:row>58</xdr:row>
      <xdr:rowOff>167386</xdr:rowOff>
    </xdr:to>
    <xdr:sp macro="" textlink="">
      <xdr:nvSpPr>
        <xdr:cNvPr id="179" name="楕円 178"/>
        <xdr:cNvSpPr/>
      </xdr:nvSpPr>
      <xdr:spPr>
        <a:xfrm>
          <a:off x="2857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116586</xdr:rowOff>
    </xdr:from>
    <xdr:to>
      <xdr:col>19</xdr:col>
      <xdr:colOff>177800</xdr:colOff>
      <xdr:row>58</xdr:row>
      <xdr:rowOff>150876</xdr:rowOff>
    </xdr:to>
    <xdr:cxnSp macro="">
      <xdr:nvCxnSpPr>
        <xdr:cNvPr id="180" name="直線コネクタ 179"/>
        <xdr:cNvCxnSpPr/>
      </xdr:nvCxnSpPr>
      <xdr:spPr>
        <a:xfrm>
          <a:off x="2908300" y="100606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45212</xdr:rowOff>
    </xdr:from>
    <xdr:to>
      <xdr:col>10</xdr:col>
      <xdr:colOff>165100</xdr:colOff>
      <xdr:row>58</xdr:row>
      <xdr:rowOff>146812</xdr:rowOff>
    </xdr:to>
    <xdr:sp macro="" textlink="">
      <xdr:nvSpPr>
        <xdr:cNvPr id="181" name="楕円 180"/>
        <xdr:cNvSpPr/>
      </xdr:nvSpPr>
      <xdr:spPr>
        <a:xfrm>
          <a:off x="1968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96012</xdr:rowOff>
    </xdr:from>
    <xdr:to>
      <xdr:col>15</xdr:col>
      <xdr:colOff>50800</xdr:colOff>
      <xdr:row>58</xdr:row>
      <xdr:rowOff>116586</xdr:rowOff>
    </xdr:to>
    <xdr:cxnSp macro="">
      <xdr:nvCxnSpPr>
        <xdr:cNvPr id="182" name="直線コネクタ 181"/>
        <xdr:cNvCxnSpPr/>
      </xdr:nvCxnSpPr>
      <xdr:spPr>
        <a:xfrm>
          <a:off x="2019300" y="10040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779</xdr:rowOff>
    </xdr:from>
    <xdr:ext cx="405111" cy="259045"/>
    <xdr:sp macro="" textlink="">
      <xdr:nvSpPr>
        <xdr:cNvPr id="183" name="n_1aveValue【体育館・プール】&#10;有形固定資産減価償却率"/>
        <xdr:cNvSpPr txBox="1"/>
      </xdr:nvSpPr>
      <xdr:spPr>
        <a:xfrm>
          <a:off x="3582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9923</xdr:rowOff>
    </xdr:from>
    <xdr:ext cx="405111" cy="259045"/>
    <xdr:sp macro="" textlink="">
      <xdr:nvSpPr>
        <xdr:cNvPr id="184" name="n_2aveValue【体育館・プール】&#10;有形固定資産減価償却率"/>
        <xdr:cNvSpPr txBox="1"/>
      </xdr:nvSpPr>
      <xdr:spPr>
        <a:xfrm>
          <a:off x="2705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53357</xdr:rowOff>
    </xdr:from>
    <xdr:ext cx="405111" cy="259045"/>
    <xdr:sp macro="" textlink="">
      <xdr:nvSpPr>
        <xdr:cNvPr id="185" name="n_3aveValue【体育館・プール】&#10;有形固定資産減価償却率"/>
        <xdr:cNvSpPr txBox="1"/>
      </xdr:nvSpPr>
      <xdr:spPr>
        <a:xfrm>
          <a:off x="1816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46753</xdr:rowOff>
    </xdr:from>
    <xdr:ext cx="405111" cy="259045"/>
    <xdr:sp macro="" textlink="">
      <xdr:nvSpPr>
        <xdr:cNvPr id="186" name="n_1mainValue【体育館・プール】&#10;有形固定資産減価償却率"/>
        <xdr:cNvSpPr txBox="1"/>
      </xdr:nvSpPr>
      <xdr:spPr>
        <a:xfrm>
          <a:off x="35820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12463</xdr:rowOff>
    </xdr:from>
    <xdr:ext cx="405111" cy="259045"/>
    <xdr:sp macro="" textlink="">
      <xdr:nvSpPr>
        <xdr:cNvPr id="187" name="n_2mainValue【体育館・プール】&#10;有形固定資産減価償却率"/>
        <xdr:cNvSpPr txBox="1"/>
      </xdr:nvSpPr>
      <xdr:spPr>
        <a:xfrm>
          <a:off x="2705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163339</xdr:rowOff>
    </xdr:from>
    <xdr:ext cx="405111" cy="259045"/>
    <xdr:sp macro="" textlink="">
      <xdr:nvSpPr>
        <xdr:cNvPr id="188" name="n_3mainValue【体育館・プール】&#10;有形固定資産減価償却率"/>
        <xdr:cNvSpPr txBox="1"/>
      </xdr:nvSpPr>
      <xdr:spPr>
        <a:xfrm>
          <a:off x="1816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38100</xdr:rowOff>
    </xdr:from>
    <xdr:to>
      <xdr:col>50</xdr:col>
      <xdr:colOff>165100</xdr:colOff>
      <xdr:row>63</xdr:row>
      <xdr:rowOff>139700</xdr:rowOff>
    </xdr:to>
    <xdr:sp macro="" textlink="">
      <xdr:nvSpPr>
        <xdr:cNvPr id="219" name="フローチャート: 判断 218"/>
        <xdr:cNvSpPr/>
      </xdr:nvSpPr>
      <xdr:spPr>
        <a:xfrm>
          <a:off x="9588500" y="108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20" name="フローチャート: 判断 219"/>
        <xdr:cNvSpPr/>
      </xdr:nvSpPr>
      <xdr:spPr>
        <a:xfrm>
          <a:off x="86995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31750</xdr:rowOff>
    </xdr:from>
    <xdr:to>
      <xdr:col>41</xdr:col>
      <xdr:colOff>101600</xdr:colOff>
      <xdr:row>63</xdr:row>
      <xdr:rowOff>133350</xdr:rowOff>
    </xdr:to>
    <xdr:sp macro="" textlink="">
      <xdr:nvSpPr>
        <xdr:cNvPr id="221" name="フローチャート: 判断 220"/>
        <xdr:cNvSpPr/>
      </xdr:nvSpPr>
      <xdr:spPr>
        <a:xfrm>
          <a:off x="7810500" y="1083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148590</xdr:rowOff>
    </xdr:from>
    <xdr:to>
      <xdr:col>55</xdr:col>
      <xdr:colOff>50800</xdr:colOff>
      <xdr:row>64</xdr:row>
      <xdr:rowOff>78740</xdr:rowOff>
    </xdr:to>
    <xdr:sp macro="" textlink="">
      <xdr:nvSpPr>
        <xdr:cNvPr id="227" name="楕円 226"/>
        <xdr:cNvSpPr/>
      </xdr:nvSpPr>
      <xdr:spPr>
        <a:xfrm>
          <a:off x="104267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63517</xdr:rowOff>
    </xdr:from>
    <xdr:ext cx="469744" cy="259045"/>
    <xdr:sp macro="" textlink="">
      <xdr:nvSpPr>
        <xdr:cNvPr id="228" name="【体育館・プール】&#10;一人当たり面積該当値テキスト"/>
        <xdr:cNvSpPr txBox="1"/>
      </xdr:nvSpPr>
      <xdr:spPr>
        <a:xfrm>
          <a:off x="10515600"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148590</xdr:rowOff>
    </xdr:from>
    <xdr:to>
      <xdr:col>50</xdr:col>
      <xdr:colOff>165100</xdr:colOff>
      <xdr:row>64</xdr:row>
      <xdr:rowOff>78740</xdr:rowOff>
    </xdr:to>
    <xdr:sp macro="" textlink="">
      <xdr:nvSpPr>
        <xdr:cNvPr id="229" name="楕円 228"/>
        <xdr:cNvSpPr/>
      </xdr:nvSpPr>
      <xdr:spPr>
        <a:xfrm>
          <a:off x="95885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27940</xdr:rowOff>
    </xdr:from>
    <xdr:to>
      <xdr:col>55</xdr:col>
      <xdr:colOff>0</xdr:colOff>
      <xdr:row>64</xdr:row>
      <xdr:rowOff>27940</xdr:rowOff>
    </xdr:to>
    <xdr:cxnSp macro="">
      <xdr:nvCxnSpPr>
        <xdr:cNvPr id="230" name="直線コネクタ 229"/>
        <xdr:cNvCxnSpPr/>
      </xdr:nvCxnSpPr>
      <xdr:spPr>
        <a:xfrm>
          <a:off x="9639300" y="11000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148590</xdr:rowOff>
    </xdr:from>
    <xdr:to>
      <xdr:col>46</xdr:col>
      <xdr:colOff>38100</xdr:colOff>
      <xdr:row>64</xdr:row>
      <xdr:rowOff>78740</xdr:rowOff>
    </xdr:to>
    <xdr:sp macro="" textlink="">
      <xdr:nvSpPr>
        <xdr:cNvPr id="231" name="楕円 230"/>
        <xdr:cNvSpPr/>
      </xdr:nvSpPr>
      <xdr:spPr>
        <a:xfrm>
          <a:off x="86995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27940</xdr:rowOff>
    </xdr:from>
    <xdr:to>
      <xdr:col>50</xdr:col>
      <xdr:colOff>114300</xdr:colOff>
      <xdr:row>64</xdr:row>
      <xdr:rowOff>27940</xdr:rowOff>
    </xdr:to>
    <xdr:cxnSp macro="">
      <xdr:nvCxnSpPr>
        <xdr:cNvPr id="232" name="直線コネクタ 231"/>
        <xdr:cNvCxnSpPr/>
      </xdr:nvCxnSpPr>
      <xdr:spPr>
        <a:xfrm>
          <a:off x="8750300" y="11000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157480</xdr:rowOff>
    </xdr:from>
    <xdr:to>
      <xdr:col>41</xdr:col>
      <xdr:colOff>101600</xdr:colOff>
      <xdr:row>64</xdr:row>
      <xdr:rowOff>87630</xdr:rowOff>
    </xdr:to>
    <xdr:sp macro="" textlink="">
      <xdr:nvSpPr>
        <xdr:cNvPr id="233" name="楕円 232"/>
        <xdr:cNvSpPr/>
      </xdr:nvSpPr>
      <xdr:spPr>
        <a:xfrm>
          <a:off x="7810500" y="109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27940</xdr:rowOff>
    </xdr:from>
    <xdr:to>
      <xdr:col>45</xdr:col>
      <xdr:colOff>177800</xdr:colOff>
      <xdr:row>64</xdr:row>
      <xdr:rowOff>36830</xdr:rowOff>
    </xdr:to>
    <xdr:cxnSp macro="">
      <xdr:nvCxnSpPr>
        <xdr:cNvPr id="234" name="直線コネクタ 233"/>
        <xdr:cNvCxnSpPr/>
      </xdr:nvCxnSpPr>
      <xdr:spPr>
        <a:xfrm flipV="1">
          <a:off x="7861300" y="1100074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156227</xdr:rowOff>
    </xdr:from>
    <xdr:ext cx="469744" cy="259045"/>
    <xdr:sp macro="" textlink="">
      <xdr:nvSpPr>
        <xdr:cNvPr id="235" name="n_1ave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36" name="n_2ave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149877</xdr:rowOff>
    </xdr:from>
    <xdr:ext cx="469744" cy="259045"/>
    <xdr:sp macro="" textlink="">
      <xdr:nvSpPr>
        <xdr:cNvPr id="237" name="n_3aveValue【体育館・プール】&#10;一人当たり面積"/>
        <xdr:cNvSpPr txBox="1"/>
      </xdr:nvSpPr>
      <xdr:spPr>
        <a:xfrm>
          <a:off x="76264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69867</xdr:rowOff>
    </xdr:from>
    <xdr:ext cx="469744" cy="259045"/>
    <xdr:sp macro="" textlink="">
      <xdr:nvSpPr>
        <xdr:cNvPr id="238" name="n_1mainValue【体育館・プール】&#10;一人当たり面積"/>
        <xdr:cNvSpPr txBox="1"/>
      </xdr:nvSpPr>
      <xdr:spPr>
        <a:xfrm>
          <a:off x="9391727" y="110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69867</xdr:rowOff>
    </xdr:from>
    <xdr:ext cx="469744" cy="259045"/>
    <xdr:sp macro="" textlink="">
      <xdr:nvSpPr>
        <xdr:cNvPr id="239" name="n_2mainValue【体育館・プール】&#10;一人当たり面積"/>
        <xdr:cNvSpPr txBox="1"/>
      </xdr:nvSpPr>
      <xdr:spPr>
        <a:xfrm>
          <a:off x="8515427" y="110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78757</xdr:rowOff>
    </xdr:from>
    <xdr:ext cx="469744" cy="259045"/>
    <xdr:sp macro="" textlink="">
      <xdr:nvSpPr>
        <xdr:cNvPr id="240" name="n_3mainValue【体育館・プール】&#10;一人当たり面積"/>
        <xdr:cNvSpPr txBox="1"/>
      </xdr:nvSpPr>
      <xdr:spPr>
        <a:xfrm>
          <a:off x="7626427" y="1105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2" name="フローチャート: 判断 271"/>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3" name="フローチャート: 判断 272"/>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4" name="フローチャート: 判断 273"/>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0" name="楕円 279"/>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281" name="【福祉施設】&#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282" name="楕円 281"/>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84</xdr:row>
      <xdr:rowOff>24764</xdr:rowOff>
    </xdr:to>
    <xdr:cxnSp macro="">
      <xdr:nvCxnSpPr>
        <xdr:cNvPr id="283" name="直線コネクタ 282"/>
        <xdr:cNvCxnSpPr/>
      </xdr:nvCxnSpPr>
      <xdr:spPr>
        <a:xfrm flipV="1">
          <a:off x="3797300" y="14348461"/>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284" name="楕円 283"/>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24764</xdr:rowOff>
    </xdr:from>
    <xdr:to>
      <xdr:col>19</xdr:col>
      <xdr:colOff>177800</xdr:colOff>
      <xdr:row>84</xdr:row>
      <xdr:rowOff>53339</xdr:rowOff>
    </xdr:to>
    <xdr:cxnSp macro="">
      <xdr:nvCxnSpPr>
        <xdr:cNvPr id="285" name="直線コネクタ 284"/>
        <xdr:cNvCxnSpPr/>
      </xdr:nvCxnSpPr>
      <xdr:spPr>
        <a:xfrm flipV="1">
          <a:off x="2908300" y="144265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86" name="楕円 285"/>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53339</xdr:rowOff>
    </xdr:from>
    <xdr:to>
      <xdr:col>15</xdr:col>
      <xdr:colOff>50800</xdr:colOff>
      <xdr:row>84</xdr:row>
      <xdr:rowOff>60961</xdr:rowOff>
    </xdr:to>
    <xdr:cxnSp macro="">
      <xdr:nvCxnSpPr>
        <xdr:cNvPr id="287" name="直線コネクタ 286"/>
        <xdr:cNvCxnSpPr/>
      </xdr:nvCxnSpPr>
      <xdr:spPr>
        <a:xfrm flipV="1">
          <a:off x="2019300" y="1445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8" name="n_1aveValue【福祉施設】&#10;有形固定資産減価償却率"/>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89" name="n_2aveValue【福祉施設】&#10;有形固定資産減価償却率"/>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90"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291" name="n_1mainValue【福祉施設】&#10;有形固定資産減価償却率"/>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292" name="n_2mainValue【福祉施設】&#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293" name="n_3mainValue【福祉施設】&#10;有形固定資産減価償却率"/>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2"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25" name="フローチャート: 判断 324"/>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26" name="フローチャート: 判断 325"/>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97789</xdr:rowOff>
    </xdr:from>
    <xdr:to>
      <xdr:col>55</xdr:col>
      <xdr:colOff>50800</xdr:colOff>
      <xdr:row>84</xdr:row>
      <xdr:rowOff>27939</xdr:rowOff>
    </xdr:to>
    <xdr:sp macro="" textlink="">
      <xdr:nvSpPr>
        <xdr:cNvPr id="332" name="楕円 331"/>
        <xdr:cNvSpPr/>
      </xdr:nvSpPr>
      <xdr:spPr>
        <a:xfrm>
          <a:off x="10426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120666</xdr:rowOff>
    </xdr:from>
    <xdr:ext cx="469744" cy="259045"/>
    <xdr:sp macro="" textlink="">
      <xdr:nvSpPr>
        <xdr:cNvPr id="333" name="【福祉施設】&#10;一人当たり面積該当値テキスト"/>
        <xdr:cNvSpPr txBox="1"/>
      </xdr:nvSpPr>
      <xdr:spPr>
        <a:xfrm>
          <a:off x="10515600"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166370</xdr:rowOff>
    </xdr:from>
    <xdr:to>
      <xdr:col>50</xdr:col>
      <xdr:colOff>165100</xdr:colOff>
      <xdr:row>84</xdr:row>
      <xdr:rowOff>96520</xdr:rowOff>
    </xdr:to>
    <xdr:sp macro="" textlink="">
      <xdr:nvSpPr>
        <xdr:cNvPr id="334" name="楕円 333"/>
        <xdr:cNvSpPr/>
      </xdr:nvSpPr>
      <xdr:spPr>
        <a:xfrm>
          <a:off x="958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148589</xdr:rowOff>
    </xdr:from>
    <xdr:to>
      <xdr:col>55</xdr:col>
      <xdr:colOff>0</xdr:colOff>
      <xdr:row>84</xdr:row>
      <xdr:rowOff>45720</xdr:rowOff>
    </xdr:to>
    <xdr:cxnSp macro="">
      <xdr:nvCxnSpPr>
        <xdr:cNvPr id="335" name="直線コネクタ 334"/>
        <xdr:cNvCxnSpPr/>
      </xdr:nvCxnSpPr>
      <xdr:spPr>
        <a:xfrm flipV="1">
          <a:off x="9639300" y="143789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166370</xdr:rowOff>
    </xdr:from>
    <xdr:to>
      <xdr:col>46</xdr:col>
      <xdr:colOff>38100</xdr:colOff>
      <xdr:row>84</xdr:row>
      <xdr:rowOff>96520</xdr:rowOff>
    </xdr:to>
    <xdr:sp macro="" textlink="">
      <xdr:nvSpPr>
        <xdr:cNvPr id="336" name="楕円 335"/>
        <xdr:cNvSpPr/>
      </xdr:nvSpPr>
      <xdr:spPr>
        <a:xfrm>
          <a:off x="8699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45720</xdr:rowOff>
    </xdr:from>
    <xdr:to>
      <xdr:col>50</xdr:col>
      <xdr:colOff>114300</xdr:colOff>
      <xdr:row>84</xdr:row>
      <xdr:rowOff>45720</xdr:rowOff>
    </xdr:to>
    <xdr:cxnSp macro="">
      <xdr:nvCxnSpPr>
        <xdr:cNvPr id="337" name="直線コネクタ 336"/>
        <xdr:cNvCxnSpPr/>
      </xdr:nvCxnSpPr>
      <xdr:spPr>
        <a:xfrm>
          <a:off x="8750300" y="1444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143511</xdr:rowOff>
    </xdr:from>
    <xdr:to>
      <xdr:col>41</xdr:col>
      <xdr:colOff>101600</xdr:colOff>
      <xdr:row>84</xdr:row>
      <xdr:rowOff>73661</xdr:rowOff>
    </xdr:to>
    <xdr:sp macro="" textlink="">
      <xdr:nvSpPr>
        <xdr:cNvPr id="338" name="楕円 337"/>
        <xdr:cNvSpPr/>
      </xdr:nvSpPr>
      <xdr:spPr>
        <a:xfrm>
          <a:off x="7810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22861</xdr:rowOff>
    </xdr:from>
    <xdr:to>
      <xdr:col>45</xdr:col>
      <xdr:colOff>177800</xdr:colOff>
      <xdr:row>84</xdr:row>
      <xdr:rowOff>45720</xdr:rowOff>
    </xdr:to>
    <xdr:cxnSp macro="">
      <xdr:nvCxnSpPr>
        <xdr:cNvPr id="339" name="直線コネクタ 338"/>
        <xdr:cNvCxnSpPr/>
      </xdr:nvCxnSpPr>
      <xdr:spPr>
        <a:xfrm>
          <a:off x="7861300" y="14424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40"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41"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42" name="n_3aveValue【福祉施設】&#10;一人当たり面積"/>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113047</xdr:rowOff>
    </xdr:from>
    <xdr:ext cx="469744" cy="259045"/>
    <xdr:sp macro="" textlink="">
      <xdr:nvSpPr>
        <xdr:cNvPr id="343" name="n_1main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87647</xdr:rowOff>
    </xdr:from>
    <xdr:ext cx="469744" cy="259045"/>
    <xdr:sp macro="" textlink="">
      <xdr:nvSpPr>
        <xdr:cNvPr id="344" name="n_2mainValue【福祉施設】&#10;一人当たり面積"/>
        <xdr:cNvSpPr txBox="1"/>
      </xdr:nvSpPr>
      <xdr:spPr>
        <a:xfrm>
          <a:off x="8515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90188</xdr:rowOff>
    </xdr:from>
    <xdr:ext cx="469744" cy="259045"/>
    <xdr:sp macro="" textlink="">
      <xdr:nvSpPr>
        <xdr:cNvPr id="345" name="n_3mainValue【福祉施設】&#10;一人当たり面積"/>
        <xdr:cNvSpPr txBox="1"/>
      </xdr:nvSpPr>
      <xdr:spPr>
        <a:xfrm>
          <a:off x="7626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78" name="フローチャート: 判断 377"/>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152763</xdr:rowOff>
    </xdr:from>
    <xdr:to>
      <xdr:col>15</xdr:col>
      <xdr:colOff>101600</xdr:colOff>
      <xdr:row>104</xdr:row>
      <xdr:rowOff>82913</xdr:rowOff>
    </xdr:to>
    <xdr:sp macro="" textlink="">
      <xdr:nvSpPr>
        <xdr:cNvPr id="379" name="フローチャート: 判断 378"/>
        <xdr:cNvSpPr/>
      </xdr:nvSpPr>
      <xdr:spPr>
        <a:xfrm>
          <a:off x="2857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80" name="フローチャート: 判断 379"/>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69487</xdr:rowOff>
    </xdr:from>
    <xdr:to>
      <xdr:col>24</xdr:col>
      <xdr:colOff>114300</xdr:colOff>
      <xdr:row>103</xdr:row>
      <xdr:rowOff>171087</xdr:rowOff>
    </xdr:to>
    <xdr:sp macro="" textlink="">
      <xdr:nvSpPr>
        <xdr:cNvPr id="386" name="楕円 385"/>
        <xdr:cNvSpPr/>
      </xdr:nvSpPr>
      <xdr:spPr>
        <a:xfrm>
          <a:off x="4584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92364</xdr:rowOff>
    </xdr:from>
    <xdr:ext cx="405111" cy="259045"/>
    <xdr:sp macro="" textlink="">
      <xdr:nvSpPr>
        <xdr:cNvPr id="387" name="【市民会館】&#10;有形固定資産減価償却率該当値テキスト"/>
        <xdr:cNvSpPr txBox="1"/>
      </xdr:nvSpPr>
      <xdr:spPr>
        <a:xfrm>
          <a:off x="46736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102144</xdr:rowOff>
    </xdr:from>
    <xdr:to>
      <xdr:col>20</xdr:col>
      <xdr:colOff>38100</xdr:colOff>
      <xdr:row>104</xdr:row>
      <xdr:rowOff>32294</xdr:rowOff>
    </xdr:to>
    <xdr:sp macro="" textlink="">
      <xdr:nvSpPr>
        <xdr:cNvPr id="388" name="楕円 387"/>
        <xdr:cNvSpPr/>
      </xdr:nvSpPr>
      <xdr:spPr>
        <a:xfrm>
          <a:off x="3746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120287</xdr:rowOff>
    </xdr:from>
    <xdr:to>
      <xdr:col>24</xdr:col>
      <xdr:colOff>63500</xdr:colOff>
      <xdr:row>103</xdr:row>
      <xdr:rowOff>152944</xdr:rowOff>
    </xdr:to>
    <xdr:cxnSp macro="">
      <xdr:nvCxnSpPr>
        <xdr:cNvPr id="389" name="直線コネクタ 388"/>
        <xdr:cNvCxnSpPr/>
      </xdr:nvCxnSpPr>
      <xdr:spPr>
        <a:xfrm flipV="1">
          <a:off x="3797300" y="177796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121738</xdr:rowOff>
    </xdr:from>
    <xdr:to>
      <xdr:col>15</xdr:col>
      <xdr:colOff>101600</xdr:colOff>
      <xdr:row>104</xdr:row>
      <xdr:rowOff>51888</xdr:rowOff>
    </xdr:to>
    <xdr:sp macro="" textlink="">
      <xdr:nvSpPr>
        <xdr:cNvPr id="390" name="楕円 389"/>
        <xdr:cNvSpPr/>
      </xdr:nvSpPr>
      <xdr:spPr>
        <a:xfrm>
          <a:off x="2857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1088</xdr:rowOff>
    </xdr:to>
    <xdr:cxnSp macro="">
      <xdr:nvCxnSpPr>
        <xdr:cNvPr id="391" name="直線コネクタ 390"/>
        <xdr:cNvCxnSpPr/>
      </xdr:nvCxnSpPr>
      <xdr:spPr>
        <a:xfrm flipV="1">
          <a:off x="2908300" y="178122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170724</xdr:rowOff>
    </xdr:from>
    <xdr:to>
      <xdr:col>10</xdr:col>
      <xdr:colOff>165100</xdr:colOff>
      <xdr:row>105</xdr:row>
      <xdr:rowOff>100874</xdr:rowOff>
    </xdr:to>
    <xdr:sp macro="" textlink="">
      <xdr:nvSpPr>
        <xdr:cNvPr id="392" name="楕円 391"/>
        <xdr:cNvSpPr/>
      </xdr:nvSpPr>
      <xdr:spPr>
        <a:xfrm>
          <a:off x="1968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xdr:rowOff>
    </xdr:from>
    <xdr:to>
      <xdr:col>15</xdr:col>
      <xdr:colOff>50800</xdr:colOff>
      <xdr:row>105</xdr:row>
      <xdr:rowOff>50074</xdr:rowOff>
    </xdr:to>
    <xdr:cxnSp macro="">
      <xdr:nvCxnSpPr>
        <xdr:cNvPr id="393" name="直線コネクタ 392"/>
        <xdr:cNvCxnSpPr/>
      </xdr:nvCxnSpPr>
      <xdr:spPr>
        <a:xfrm flipV="1">
          <a:off x="2019300" y="17831888"/>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54446</xdr:rowOff>
    </xdr:from>
    <xdr:ext cx="405111" cy="259045"/>
    <xdr:sp macro="" textlink="">
      <xdr:nvSpPr>
        <xdr:cNvPr id="394"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74040</xdr:rowOff>
    </xdr:from>
    <xdr:ext cx="405111" cy="259045"/>
    <xdr:sp macro="" textlink="">
      <xdr:nvSpPr>
        <xdr:cNvPr id="395" name="n_2aveValue【市民会館】&#10;有形固定資産減価償却率"/>
        <xdr:cNvSpPr txBox="1"/>
      </xdr:nvSpPr>
      <xdr:spPr>
        <a:xfrm>
          <a:off x="2705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96"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48821</xdr:rowOff>
    </xdr:from>
    <xdr:ext cx="405111" cy="259045"/>
    <xdr:sp macro="" textlink="">
      <xdr:nvSpPr>
        <xdr:cNvPr id="397" name="n_1mainValue【市民会館】&#10;有形固定資産減価償却率"/>
        <xdr:cNvSpPr txBox="1"/>
      </xdr:nvSpPr>
      <xdr:spPr>
        <a:xfrm>
          <a:off x="35820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68415</xdr:rowOff>
    </xdr:from>
    <xdr:ext cx="405111" cy="259045"/>
    <xdr:sp macro="" textlink="">
      <xdr:nvSpPr>
        <xdr:cNvPr id="398" name="n_2mainValue【市民会館】&#10;有形固定資産減価償却率"/>
        <xdr:cNvSpPr txBox="1"/>
      </xdr:nvSpPr>
      <xdr:spPr>
        <a:xfrm>
          <a:off x="2705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92001</xdr:rowOff>
    </xdr:from>
    <xdr:ext cx="405111" cy="259045"/>
    <xdr:sp macro="" textlink="">
      <xdr:nvSpPr>
        <xdr:cNvPr id="399" name="n_3mainValue【市民会館】&#10;有形固定資産減価償却率"/>
        <xdr:cNvSpPr txBox="1"/>
      </xdr:nvSpPr>
      <xdr:spPr>
        <a:xfrm>
          <a:off x="1816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26" name="フローチャート: 判断 425"/>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27" name="フローチャート: 判断 426"/>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28" name="フローチャート: 判断 427"/>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111125</xdr:rowOff>
    </xdr:from>
    <xdr:to>
      <xdr:col>55</xdr:col>
      <xdr:colOff>50800</xdr:colOff>
      <xdr:row>105</xdr:row>
      <xdr:rowOff>41275</xdr:rowOff>
    </xdr:to>
    <xdr:sp macro="" textlink="">
      <xdr:nvSpPr>
        <xdr:cNvPr id="434" name="楕円 433"/>
        <xdr:cNvSpPr/>
      </xdr:nvSpPr>
      <xdr:spPr>
        <a:xfrm>
          <a:off x="10426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134002</xdr:rowOff>
    </xdr:from>
    <xdr:ext cx="469744" cy="259045"/>
    <xdr:sp macro="" textlink="">
      <xdr:nvSpPr>
        <xdr:cNvPr id="435" name="【市民会館】&#10;一人当たり面積該当値テキスト"/>
        <xdr:cNvSpPr txBox="1"/>
      </xdr:nvSpPr>
      <xdr:spPr>
        <a:xfrm>
          <a:off x="10515600"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111125</xdr:rowOff>
    </xdr:from>
    <xdr:to>
      <xdr:col>50</xdr:col>
      <xdr:colOff>165100</xdr:colOff>
      <xdr:row>105</xdr:row>
      <xdr:rowOff>41275</xdr:rowOff>
    </xdr:to>
    <xdr:sp macro="" textlink="">
      <xdr:nvSpPr>
        <xdr:cNvPr id="436" name="楕円 435"/>
        <xdr:cNvSpPr/>
      </xdr:nvSpPr>
      <xdr:spPr>
        <a:xfrm>
          <a:off x="9588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161925</xdr:rowOff>
    </xdr:from>
    <xdr:to>
      <xdr:col>55</xdr:col>
      <xdr:colOff>0</xdr:colOff>
      <xdr:row>104</xdr:row>
      <xdr:rowOff>161925</xdr:rowOff>
    </xdr:to>
    <xdr:cxnSp macro="">
      <xdr:nvCxnSpPr>
        <xdr:cNvPr id="437" name="直線コネクタ 436"/>
        <xdr:cNvCxnSpPr/>
      </xdr:nvCxnSpPr>
      <xdr:spPr>
        <a:xfrm>
          <a:off x="9639300" y="1799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65405</xdr:rowOff>
    </xdr:from>
    <xdr:to>
      <xdr:col>46</xdr:col>
      <xdr:colOff>38100</xdr:colOff>
      <xdr:row>104</xdr:row>
      <xdr:rowOff>167005</xdr:rowOff>
    </xdr:to>
    <xdr:sp macro="" textlink="">
      <xdr:nvSpPr>
        <xdr:cNvPr id="438" name="楕円 437"/>
        <xdr:cNvSpPr/>
      </xdr:nvSpPr>
      <xdr:spPr>
        <a:xfrm>
          <a:off x="8699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116205</xdr:rowOff>
    </xdr:from>
    <xdr:to>
      <xdr:col>50</xdr:col>
      <xdr:colOff>114300</xdr:colOff>
      <xdr:row>104</xdr:row>
      <xdr:rowOff>161925</xdr:rowOff>
    </xdr:to>
    <xdr:cxnSp macro="">
      <xdr:nvCxnSpPr>
        <xdr:cNvPr id="439" name="直線コネクタ 438"/>
        <xdr:cNvCxnSpPr/>
      </xdr:nvCxnSpPr>
      <xdr:spPr>
        <a:xfrm>
          <a:off x="8750300" y="1794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156845</xdr:rowOff>
    </xdr:from>
    <xdr:to>
      <xdr:col>41</xdr:col>
      <xdr:colOff>101600</xdr:colOff>
      <xdr:row>105</xdr:row>
      <xdr:rowOff>86995</xdr:rowOff>
    </xdr:to>
    <xdr:sp macro="" textlink="">
      <xdr:nvSpPr>
        <xdr:cNvPr id="440" name="楕円 439"/>
        <xdr:cNvSpPr/>
      </xdr:nvSpPr>
      <xdr:spPr>
        <a:xfrm>
          <a:off x="781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116205</xdr:rowOff>
    </xdr:from>
    <xdr:to>
      <xdr:col>45</xdr:col>
      <xdr:colOff>177800</xdr:colOff>
      <xdr:row>105</xdr:row>
      <xdr:rowOff>36195</xdr:rowOff>
    </xdr:to>
    <xdr:cxnSp macro="">
      <xdr:nvCxnSpPr>
        <xdr:cNvPr id="441" name="直線コネクタ 440"/>
        <xdr:cNvCxnSpPr/>
      </xdr:nvCxnSpPr>
      <xdr:spPr>
        <a:xfrm flipV="1">
          <a:off x="7861300" y="179470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442"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43" name="n_2aveValue【市民会館】&#10;一人当たり面積"/>
        <xdr:cNvSpPr txBox="1"/>
      </xdr:nvSpPr>
      <xdr:spPr>
        <a:xfrm>
          <a:off x="8515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44"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57802</xdr:rowOff>
    </xdr:from>
    <xdr:ext cx="469744" cy="259045"/>
    <xdr:sp macro="" textlink="">
      <xdr:nvSpPr>
        <xdr:cNvPr id="445" name="n_1mainValue【市民会館】&#10;一人当たり面積"/>
        <xdr:cNvSpPr txBox="1"/>
      </xdr:nvSpPr>
      <xdr:spPr>
        <a:xfrm>
          <a:off x="93917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12082</xdr:rowOff>
    </xdr:from>
    <xdr:ext cx="469744" cy="259045"/>
    <xdr:sp macro="" textlink="">
      <xdr:nvSpPr>
        <xdr:cNvPr id="446" name="n_2mainValue【市民会館】&#10;一人当たり面積"/>
        <xdr:cNvSpPr txBox="1"/>
      </xdr:nvSpPr>
      <xdr:spPr>
        <a:xfrm>
          <a:off x="8515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103522</xdr:rowOff>
    </xdr:from>
    <xdr:ext cx="469744" cy="259045"/>
    <xdr:sp macro="" textlink="">
      <xdr:nvSpPr>
        <xdr:cNvPr id="447" name="n_3mainValue【市民会館】&#10;一人当たり面積"/>
        <xdr:cNvSpPr txBox="1"/>
      </xdr:nvSpPr>
      <xdr:spPr>
        <a:xfrm>
          <a:off x="7626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79" name="フローチャート: 判断 478"/>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0" name="フローチャート: 判断 47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1" name="フローチャート: 判断 480"/>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487" name="楕円 486"/>
        <xdr:cNvSpPr/>
      </xdr:nvSpPr>
      <xdr:spPr>
        <a:xfrm>
          <a:off x="16268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488" name="【一般廃棄物処理施設】&#10;有形固定資産減価償却率該当値テキスト"/>
        <xdr:cNvSpPr txBox="1"/>
      </xdr:nvSpPr>
      <xdr:spPr>
        <a:xfrm>
          <a:off x="16357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489" name="楕円 488"/>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161925</xdr:rowOff>
    </xdr:from>
    <xdr:to>
      <xdr:col>85</xdr:col>
      <xdr:colOff>127000</xdr:colOff>
      <xdr:row>39</xdr:row>
      <xdr:rowOff>5715</xdr:rowOff>
    </xdr:to>
    <xdr:cxnSp macro="">
      <xdr:nvCxnSpPr>
        <xdr:cNvPr id="490" name="直線コネクタ 489"/>
        <xdr:cNvCxnSpPr/>
      </xdr:nvCxnSpPr>
      <xdr:spPr>
        <a:xfrm flipV="1">
          <a:off x="15481300" y="66770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491" name="楕円 490"/>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13335</xdr:rowOff>
    </xdr:to>
    <xdr:cxnSp macro="">
      <xdr:nvCxnSpPr>
        <xdr:cNvPr id="492" name="直線コネクタ 491"/>
        <xdr:cNvCxnSpPr/>
      </xdr:nvCxnSpPr>
      <xdr:spPr>
        <a:xfrm flipV="1">
          <a:off x="14592300" y="66922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93" name="楕円 492"/>
        <xdr:cNvSpPr/>
      </xdr:nvSpPr>
      <xdr:spPr>
        <a:xfrm>
          <a:off x="13652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17145</xdr:rowOff>
    </xdr:to>
    <xdr:cxnSp macro="">
      <xdr:nvCxnSpPr>
        <xdr:cNvPr id="494" name="直線コネクタ 493"/>
        <xdr:cNvCxnSpPr/>
      </xdr:nvCxnSpPr>
      <xdr:spPr>
        <a:xfrm flipV="1">
          <a:off x="13703300" y="66998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95"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96"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97"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47642</xdr:rowOff>
    </xdr:from>
    <xdr:ext cx="405111" cy="259045"/>
    <xdr:sp macro="" textlink="">
      <xdr:nvSpPr>
        <xdr:cNvPr id="498" name="n_1mainValue【一般廃棄物処理施設】&#10;有形固定資産減価償却率"/>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499" name="n_2mainValue【一般廃棄物処理施設】&#10;有形固定資産減価償却率"/>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500" name="n_3mainValue【一般廃棄物処理施設】&#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31"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142933</xdr:rowOff>
    </xdr:from>
    <xdr:to>
      <xdr:col>112</xdr:col>
      <xdr:colOff>38100</xdr:colOff>
      <xdr:row>39</xdr:row>
      <xdr:rowOff>73083</xdr:rowOff>
    </xdr:to>
    <xdr:sp macro="" textlink="">
      <xdr:nvSpPr>
        <xdr:cNvPr id="533" name="フローチャート: 判断 532"/>
        <xdr:cNvSpPr/>
      </xdr:nvSpPr>
      <xdr:spPr>
        <a:xfrm>
          <a:off x="21272500" y="665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1081</xdr:rowOff>
    </xdr:from>
    <xdr:to>
      <xdr:col>107</xdr:col>
      <xdr:colOff>101600</xdr:colOff>
      <xdr:row>39</xdr:row>
      <xdr:rowOff>102681</xdr:rowOff>
    </xdr:to>
    <xdr:sp macro="" textlink="">
      <xdr:nvSpPr>
        <xdr:cNvPr id="534" name="フローチャート: 判断 533"/>
        <xdr:cNvSpPr/>
      </xdr:nvSpPr>
      <xdr:spPr>
        <a:xfrm>
          <a:off x="20383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21808</xdr:rowOff>
    </xdr:from>
    <xdr:to>
      <xdr:col>102</xdr:col>
      <xdr:colOff>165100</xdr:colOff>
      <xdr:row>39</xdr:row>
      <xdr:rowOff>123408</xdr:rowOff>
    </xdr:to>
    <xdr:sp macro="" textlink="">
      <xdr:nvSpPr>
        <xdr:cNvPr id="535" name="フローチャート: 判断 534"/>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146155</xdr:rowOff>
    </xdr:from>
    <xdr:to>
      <xdr:col>116</xdr:col>
      <xdr:colOff>114300</xdr:colOff>
      <xdr:row>39</xdr:row>
      <xdr:rowOff>76305</xdr:rowOff>
    </xdr:to>
    <xdr:sp macro="" textlink="">
      <xdr:nvSpPr>
        <xdr:cNvPr id="541" name="楕円 540"/>
        <xdr:cNvSpPr/>
      </xdr:nvSpPr>
      <xdr:spPr>
        <a:xfrm>
          <a:off x="22110700" y="66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124582</xdr:rowOff>
    </xdr:from>
    <xdr:ext cx="534377" cy="259045"/>
    <xdr:sp macro="" textlink="">
      <xdr:nvSpPr>
        <xdr:cNvPr id="542" name="【一般廃棄物処理施設】&#10;一人当たり有形固定資産（償却資産）額該当値テキスト"/>
        <xdr:cNvSpPr txBox="1"/>
      </xdr:nvSpPr>
      <xdr:spPr>
        <a:xfrm>
          <a:off x="22199600" y="663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168428</xdr:rowOff>
    </xdr:from>
    <xdr:to>
      <xdr:col>112</xdr:col>
      <xdr:colOff>38100</xdr:colOff>
      <xdr:row>39</xdr:row>
      <xdr:rowOff>98578</xdr:rowOff>
    </xdr:to>
    <xdr:sp macro="" textlink="">
      <xdr:nvSpPr>
        <xdr:cNvPr id="543" name="楕円 542"/>
        <xdr:cNvSpPr/>
      </xdr:nvSpPr>
      <xdr:spPr>
        <a:xfrm>
          <a:off x="21272500" y="66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25505</xdr:rowOff>
    </xdr:from>
    <xdr:to>
      <xdr:col>116</xdr:col>
      <xdr:colOff>63500</xdr:colOff>
      <xdr:row>39</xdr:row>
      <xdr:rowOff>47778</xdr:rowOff>
    </xdr:to>
    <xdr:cxnSp macro="">
      <xdr:nvCxnSpPr>
        <xdr:cNvPr id="544" name="直線コネクタ 543"/>
        <xdr:cNvCxnSpPr/>
      </xdr:nvCxnSpPr>
      <xdr:spPr>
        <a:xfrm flipV="1">
          <a:off x="21323300" y="6712055"/>
          <a:ext cx="8382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14623</xdr:rowOff>
    </xdr:from>
    <xdr:to>
      <xdr:col>107</xdr:col>
      <xdr:colOff>101600</xdr:colOff>
      <xdr:row>39</xdr:row>
      <xdr:rowOff>116223</xdr:rowOff>
    </xdr:to>
    <xdr:sp macro="" textlink="">
      <xdr:nvSpPr>
        <xdr:cNvPr id="545" name="楕円 544"/>
        <xdr:cNvSpPr/>
      </xdr:nvSpPr>
      <xdr:spPr>
        <a:xfrm>
          <a:off x="20383500" y="67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47778</xdr:rowOff>
    </xdr:from>
    <xdr:to>
      <xdr:col>111</xdr:col>
      <xdr:colOff>177800</xdr:colOff>
      <xdr:row>39</xdr:row>
      <xdr:rowOff>65423</xdr:rowOff>
    </xdr:to>
    <xdr:cxnSp macro="">
      <xdr:nvCxnSpPr>
        <xdr:cNvPr id="546" name="直線コネクタ 545"/>
        <xdr:cNvCxnSpPr/>
      </xdr:nvCxnSpPr>
      <xdr:spPr>
        <a:xfrm flipV="1">
          <a:off x="20434300" y="6734328"/>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127508</xdr:rowOff>
    </xdr:from>
    <xdr:to>
      <xdr:col>102</xdr:col>
      <xdr:colOff>165100</xdr:colOff>
      <xdr:row>40</xdr:row>
      <xdr:rowOff>57658</xdr:rowOff>
    </xdr:to>
    <xdr:sp macro="" textlink="">
      <xdr:nvSpPr>
        <xdr:cNvPr id="547" name="楕円 546"/>
        <xdr:cNvSpPr/>
      </xdr:nvSpPr>
      <xdr:spPr>
        <a:xfrm>
          <a:off x="19494500" y="68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65423</xdr:rowOff>
    </xdr:from>
    <xdr:to>
      <xdr:col>107</xdr:col>
      <xdr:colOff>50800</xdr:colOff>
      <xdr:row>40</xdr:row>
      <xdr:rowOff>6858</xdr:rowOff>
    </xdr:to>
    <xdr:cxnSp macro="">
      <xdr:nvCxnSpPr>
        <xdr:cNvPr id="548" name="直線コネクタ 547"/>
        <xdr:cNvCxnSpPr/>
      </xdr:nvCxnSpPr>
      <xdr:spPr>
        <a:xfrm flipV="1">
          <a:off x="19545300" y="6751973"/>
          <a:ext cx="88900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89610</xdr:rowOff>
    </xdr:from>
    <xdr:ext cx="534377" cy="259045"/>
    <xdr:sp macro="" textlink="">
      <xdr:nvSpPr>
        <xdr:cNvPr id="549" name="n_1aveValue【一般廃棄物処理施設】&#10;一人当たり有形固定資産（償却資産）額"/>
        <xdr:cNvSpPr txBox="1"/>
      </xdr:nvSpPr>
      <xdr:spPr>
        <a:xfrm>
          <a:off x="21043411" y="64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119208</xdr:rowOff>
    </xdr:from>
    <xdr:ext cx="534377" cy="259045"/>
    <xdr:sp macro="" textlink="">
      <xdr:nvSpPr>
        <xdr:cNvPr id="550" name="n_2aveValue【一般廃棄物処理施設】&#10;一人当たり有形固定資産（償却資産）額"/>
        <xdr:cNvSpPr txBox="1"/>
      </xdr:nvSpPr>
      <xdr:spPr>
        <a:xfrm>
          <a:off x="20167111" y="646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139935</xdr:rowOff>
    </xdr:from>
    <xdr:ext cx="534377" cy="259045"/>
    <xdr:sp macro="" textlink="">
      <xdr:nvSpPr>
        <xdr:cNvPr id="551" name="n_3aveValue【一般廃棄物処理施設】&#10;一人当たり有形固定資産（償却資産）額"/>
        <xdr:cNvSpPr txBox="1"/>
      </xdr:nvSpPr>
      <xdr:spPr>
        <a:xfrm>
          <a:off x="19278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89705</xdr:rowOff>
    </xdr:from>
    <xdr:ext cx="534377" cy="259045"/>
    <xdr:sp macro="" textlink="">
      <xdr:nvSpPr>
        <xdr:cNvPr id="552" name="n_1mainValue【一般廃棄物処理施設】&#10;一人当たり有形固定資産（償却資産）額"/>
        <xdr:cNvSpPr txBox="1"/>
      </xdr:nvSpPr>
      <xdr:spPr>
        <a:xfrm>
          <a:off x="21043411" y="67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107350</xdr:rowOff>
    </xdr:from>
    <xdr:ext cx="534377" cy="259045"/>
    <xdr:sp macro="" textlink="">
      <xdr:nvSpPr>
        <xdr:cNvPr id="553" name="n_2mainValue【一般廃棄物処理施設】&#10;一人当たり有形固定資産（償却資産）額"/>
        <xdr:cNvSpPr txBox="1"/>
      </xdr:nvSpPr>
      <xdr:spPr>
        <a:xfrm>
          <a:off x="20167111" y="67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48785</xdr:rowOff>
    </xdr:from>
    <xdr:ext cx="534377" cy="259045"/>
    <xdr:sp macro="" textlink="">
      <xdr:nvSpPr>
        <xdr:cNvPr id="554" name="n_3mainValue【一般廃棄物処理施設】&#10;一人当たり有形固定資産（償却資産）額"/>
        <xdr:cNvSpPr txBox="1"/>
      </xdr:nvSpPr>
      <xdr:spPr>
        <a:xfrm>
          <a:off x="19278111" y="690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5" name="フローチャート: 判断 584"/>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86" name="フローチャート: 判断 58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87" name="フローチャート: 判断 58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99695</xdr:rowOff>
    </xdr:from>
    <xdr:to>
      <xdr:col>85</xdr:col>
      <xdr:colOff>177800</xdr:colOff>
      <xdr:row>64</xdr:row>
      <xdr:rowOff>29845</xdr:rowOff>
    </xdr:to>
    <xdr:sp macro="" textlink="">
      <xdr:nvSpPr>
        <xdr:cNvPr id="593" name="楕円 592"/>
        <xdr:cNvSpPr/>
      </xdr:nvSpPr>
      <xdr:spPr>
        <a:xfrm>
          <a:off x="162687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14622</xdr:rowOff>
    </xdr:from>
    <xdr:ext cx="340478" cy="259045"/>
    <xdr:sp macro="" textlink="">
      <xdr:nvSpPr>
        <xdr:cNvPr id="594" name="【保健センター・保健所】&#10;有形固定資産減価償却率該当値テキスト"/>
        <xdr:cNvSpPr txBox="1"/>
      </xdr:nvSpPr>
      <xdr:spPr>
        <a:xfrm>
          <a:off x="16357600" y="10815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595" name="楕円 594"/>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19050</xdr:rowOff>
    </xdr:from>
    <xdr:to>
      <xdr:col>85</xdr:col>
      <xdr:colOff>127000</xdr:colOff>
      <xdr:row>63</xdr:row>
      <xdr:rowOff>150495</xdr:rowOff>
    </xdr:to>
    <xdr:cxnSp macro="">
      <xdr:nvCxnSpPr>
        <xdr:cNvPr id="596" name="直線コネクタ 595"/>
        <xdr:cNvCxnSpPr/>
      </xdr:nvCxnSpPr>
      <xdr:spPr>
        <a:xfrm>
          <a:off x="15481300" y="9791700"/>
          <a:ext cx="838200" cy="11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597" name="楕円 596"/>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57150</xdr:rowOff>
    </xdr:to>
    <xdr:cxnSp macro="">
      <xdr:nvCxnSpPr>
        <xdr:cNvPr id="598" name="直線コネクタ 597"/>
        <xdr:cNvCxnSpPr/>
      </xdr:nvCxnSpPr>
      <xdr:spPr>
        <a:xfrm flipV="1">
          <a:off x="14592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599" name="楕円 598"/>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95250</xdr:rowOff>
    </xdr:to>
    <xdr:cxnSp macro="">
      <xdr:nvCxnSpPr>
        <xdr:cNvPr id="600" name="直線コネクタ 599"/>
        <xdr:cNvCxnSpPr/>
      </xdr:nvCxnSpPr>
      <xdr:spPr>
        <a:xfrm flipV="1">
          <a:off x="13703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601"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02"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03" name="n_3aveValue【保健センター・保健所】&#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604" name="n_1mainValue【保健センター・保健所】&#10;有形固定資産減価償却率"/>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05" name="n_2mainValue【保健センター・保健所】&#10;有形固定資産減価償却率"/>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06" name="n_3main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35"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37" name="フローチャート: 判断 636"/>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38" name="フローチャート: 判断 637"/>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39" name="フローチャート: 判断 638"/>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645" name="楕円 644"/>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646" name="【保健センター・保健所】&#10;一人当たり面積該当値テキスト"/>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47" name="楕円 646"/>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63</xdr:row>
      <xdr:rowOff>114300</xdr:rowOff>
    </xdr:to>
    <xdr:cxnSp macro="">
      <xdr:nvCxnSpPr>
        <xdr:cNvPr id="648" name="直線コネクタ 647"/>
        <xdr:cNvCxnSpPr/>
      </xdr:nvCxnSpPr>
      <xdr:spPr>
        <a:xfrm>
          <a:off x="21323300" y="107823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49" name="楕円 648"/>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650" name="直線コネクタ 649"/>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51" name="楕円 650"/>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52" name="直線コネクタ 651"/>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53"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54"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655" name="n_3aveValue【保健センター・保健所】&#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56"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57"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58"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86"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88" name="フローチャート: 判断 687"/>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89" name="フローチャート: 判断 688"/>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0" name="フローチャート: 判断 689"/>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138176</xdr:rowOff>
    </xdr:from>
    <xdr:to>
      <xdr:col>85</xdr:col>
      <xdr:colOff>177800</xdr:colOff>
      <xdr:row>83</xdr:row>
      <xdr:rowOff>68326</xdr:rowOff>
    </xdr:to>
    <xdr:sp macro="" textlink="">
      <xdr:nvSpPr>
        <xdr:cNvPr id="696" name="楕円 695"/>
        <xdr:cNvSpPr/>
      </xdr:nvSpPr>
      <xdr:spPr>
        <a:xfrm>
          <a:off x="16268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116603</xdr:rowOff>
    </xdr:from>
    <xdr:ext cx="405111" cy="259045"/>
    <xdr:sp macro="" textlink="">
      <xdr:nvSpPr>
        <xdr:cNvPr id="697" name="【消防施設】&#10;有形固定資産減価償却率該当値テキスト"/>
        <xdr:cNvSpPr txBox="1"/>
      </xdr:nvSpPr>
      <xdr:spPr>
        <a:xfrm>
          <a:off x="16357600"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7874</xdr:rowOff>
    </xdr:from>
    <xdr:to>
      <xdr:col>81</xdr:col>
      <xdr:colOff>101600</xdr:colOff>
      <xdr:row>83</xdr:row>
      <xdr:rowOff>109474</xdr:rowOff>
    </xdr:to>
    <xdr:sp macro="" textlink="">
      <xdr:nvSpPr>
        <xdr:cNvPr id="698" name="楕円 697"/>
        <xdr:cNvSpPr/>
      </xdr:nvSpPr>
      <xdr:spPr>
        <a:xfrm>
          <a:off x="15430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17526</xdr:rowOff>
    </xdr:from>
    <xdr:to>
      <xdr:col>85</xdr:col>
      <xdr:colOff>127000</xdr:colOff>
      <xdr:row>83</xdr:row>
      <xdr:rowOff>58674</xdr:rowOff>
    </xdr:to>
    <xdr:cxnSp macro="">
      <xdr:nvCxnSpPr>
        <xdr:cNvPr id="699" name="直線コネクタ 698"/>
        <xdr:cNvCxnSpPr/>
      </xdr:nvCxnSpPr>
      <xdr:spPr>
        <a:xfrm flipV="1">
          <a:off x="15481300" y="142478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51308</xdr:rowOff>
    </xdr:from>
    <xdr:to>
      <xdr:col>76</xdr:col>
      <xdr:colOff>165100</xdr:colOff>
      <xdr:row>83</xdr:row>
      <xdr:rowOff>152908</xdr:rowOff>
    </xdr:to>
    <xdr:sp macro="" textlink="">
      <xdr:nvSpPr>
        <xdr:cNvPr id="700" name="楕円 699"/>
        <xdr:cNvSpPr/>
      </xdr:nvSpPr>
      <xdr:spPr>
        <a:xfrm>
          <a:off x="14541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58674</xdr:rowOff>
    </xdr:from>
    <xdr:to>
      <xdr:col>81</xdr:col>
      <xdr:colOff>50800</xdr:colOff>
      <xdr:row>83</xdr:row>
      <xdr:rowOff>102108</xdr:rowOff>
    </xdr:to>
    <xdr:cxnSp macro="">
      <xdr:nvCxnSpPr>
        <xdr:cNvPr id="701" name="直線コネクタ 700"/>
        <xdr:cNvCxnSpPr/>
      </xdr:nvCxnSpPr>
      <xdr:spPr>
        <a:xfrm flipV="1">
          <a:off x="14592300" y="142890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90170</xdr:rowOff>
    </xdr:from>
    <xdr:to>
      <xdr:col>72</xdr:col>
      <xdr:colOff>38100</xdr:colOff>
      <xdr:row>84</xdr:row>
      <xdr:rowOff>20320</xdr:rowOff>
    </xdr:to>
    <xdr:sp macro="" textlink="">
      <xdr:nvSpPr>
        <xdr:cNvPr id="702" name="楕円 701"/>
        <xdr:cNvSpPr/>
      </xdr:nvSpPr>
      <xdr:spPr>
        <a:xfrm>
          <a:off x="1365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102108</xdr:rowOff>
    </xdr:from>
    <xdr:to>
      <xdr:col>76</xdr:col>
      <xdr:colOff>114300</xdr:colOff>
      <xdr:row>83</xdr:row>
      <xdr:rowOff>140970</xdr:rowOff>
    </xdr:to>
    <xdr:cxnSp macro="">
      <xdr:nvCxnSpPr>
        <xdr:cNvPr id="703" name="直線コネクタ 702"/>
        <xdr:cNvCxnSpPr/>
      </xdr:nvCxnSpPr>
      <xdr:spPr>
        <a:xfrm flipV="1">
          <a:off x="13703300" y="143324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04"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05"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6"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100601</xdr:rowOff>
    </xdr:from>
    <xdr:ext cx="405111" cy="259045"/>
    <xdr:sp macro="" textlink="">
      <xdr:nvSpPr>
        <xdr:cNvPr id="707" name="n_1mainValue【消防施設】&#10;有形固定資産減価償却率"/>
        <xdr:cNvSpPr txBox="1"/>
      </xdr:nvSpPr>
      <xdr:spPr>
        <a:xfrm>
          <a:off x="152660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144035</xdr:rowOff>
    </xdr:from>
    <xdr:ext cx="405111" cy="259045"/>
    <xdr:sp macro="" textlink="">
      <xdr:nvSpPr>
        <xdr:cNvPr id="708" name="n_2mainValue【消防施設】&#10;有形固定資産減価償却率"/>
        <xdr:cNvSpPr txBox="1"/>
      </xdr:nvSpPr>
      <xdr:spPr>
        <a:xfrm>
          <a:off x="143897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11447</xdr:rowOff>
    </xdr:from>
    <xdr:ext cx="405111" cy="259045"/>
    <xdr:sp macro="" textlink="">
      <xdr:nvSpPr>
        <xdr:cNvPr id="709" name="n_3mainValue【消防施設】&#10;有形固定資産減価償却率"/>
        <xdr:cNvSpPr txBox="1"/>
      </xdr:nvSpPr>
      <xdr:spPr>
        <a:xfrm>
          <a:off x="13500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161037</xdr:rowOff>
    </xdr:from>
    <xdr:to>
      <xdr:col>112</xdr:col>
      <xdr:colOff>38100</xdr:colOff>
      <xdr:row>83</xdr:row>
      <xdr:rowOff>91187</xdr:rowOff>
    </xdr:to>
    <xdr:sp macro="" textlink="">
      <xdr:nvSpPr>
        <xdr:cNvPr id="738" name="フローチャート: 判断 737"/>
        <xdr:cNvSpPr/>
      </xdr:nvSpPr>
      <xdr:spPr>
        <a:xfrm>
          <a:off x="21272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39" name="フローチャート: 判断 73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40" name="フローチャート: 判断 739"/>
        <xdr:cNvSpPr/>
      </xdr:nvSpPr>
      <xdr:spPr>
        <a:xfrm>
          <a:off x="19494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46" name="楕円 745"/>
        <xdr:cNvSpPr/>
      </xdr:nvSpPr>
      <xdr:spPr>
        <a:xfrm>
          <a:off x="22110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86885</xdr:rowOff>
    </xdr:from>
    <xdr:ext cx="469744" cy="259045"/>
    <xdr:sp macro="" textlink="">
      <xdr:nvSpPr>
        <xdr:cNvPr id="747" name="【消防施設】&#10;一人当たり面積該当値テキスト"/>
        <xdr:cNvSpPr txBox="1"/>
      </xdr:nvSpPr>
      <xdr:spPr>
        <a:xfrm>
          <a:off x="22199600"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748" name="楕円 747"/>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159258</xdr:rowOff>
    </xdr:to>
    <xdr:cxnSp macro="">
      <xdr:nvCxnSpPr>
        <xdr:cNvPr id="749" name="直線コネクタ 748"/>
        <xdr:cNvCxnSpPr/>
      </xdr:nvCxnSpPr>
      <xdr:spPr>
        <a:xfrm>
          <a:off x="21323300" y="143804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750" name="楕円 749"/>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150113</xdr:rowOff>
    </xdr:to>
    <xdr:cxnSp macro="">
      <xdr:nvCxnSpPr>
        <xdr:cNvPr id="751" name="直線コネクタ 750"/>
        <xdr:cNvCxnSpPr/>
      </xdr:nvCxnSpPr>
      <xdr:spPr>
        <a:xfrm>
          <a:off x="20434300" y="1438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752" name="楕円 751"/>
        <xdr:cNvSpPr/>
      </xdr:nvSpPr>
      <xdr:spPr>
        <a:xfrm>
          <a:off x="19494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150113</xdr:rowOff>
    </xdr:to>
    <xdr:cxnSp macro="">
      <xdr:nvCxnSpPr>
        <xdr:cNvPr id="753" name="直線コネクタ 752"/>
        <xdr:cNvCxnSpPr/>
      </xdr:nvCxnSpPr>
      <xdr:spPr>
        <a:xfrm>
          <a:off x="19545300" y="1438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107714</xdr:rowOff>
    </xdr:from>
    <xdr:ext cx="469744" cy="259045"/>
    <xdr:sp macro="" textlink="">
      <xdr:nvSpPr>
        <xdr:cNvPr id="754" name="n_1aveValue【消防施設】&#10;一人当たり面積"/>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5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56" name="n_3ave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20590</xdr:rowOff>
    </xdr:from>
    <xdr:ext cx="469744" cy="259045"/>
    <xdr:sp macro="" textlink="">
      <xdr:nvSpPr>
        <xdr:cNvPr id="757"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758" name="n_2mainValue【消防施設】&#10;一人当たり面積"/>
        <xdr:cNvSpPr txBox="1"/>
      </xdr:nvSpPr>
      <xdr:spPr>
        <a:xfrm>
          <a:off x="20199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20590</xdr:rowOff>
    </xdr:from>
    <xdr:ext cx="469744" cy="259045"/>
    <xdr:sp macro="" textlink="">
      <xdr:nvSpPr>
        <xdr:cNvPr id="759" name="n_3mainValue【消防施設】&#10;一人当たり面積"/>
        <xdr:cNvSpPr txBox="1"/>
      </xdr:nvSpPr>
      <xdr:spPr>
        <a:xfrm>
          <a:off x="19310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15875</xdr:rowOff>
    </xdr:from>
    <xdr:to>
      <xdr:col>81</xdr:col>
      <xdr:colOff>101600</xdr:colOff>
      <xdr:row>105</xdr:row>
      <xdr:rowOff>117475</xdr:rowOff>
    </xdr:to>
    <xdr:sp macro="" textlink="">
      <xdr:nvSpPr>
        <xdr:cNvPr id="791" name="フローチャート: 判断 790"/>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792" name="フローチャート: 判断 791"/>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93" name="フローチャート: 判断 792"/>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126364</xdr:rowOff>
    </xdr:from>
    <xdr:to>
      <xdr:col>85</xdr:col>
      <xdr:colOff>177800</xdr:colOff>
      <xdr:row>104</xdr:row>
      <xdr:rowOff>56514</xdr:rowOff>
    </xdr:to>
    <xdr:sp macro="" textlink="">
      <xdr:nvSpPr>
        <xdr:cNvPr id="799" name="楕円 798"/>
        <xdr:cNvSpPr/>
      </xdr:nvSpPr>
      <xdr:spPr>
        <a:xfrm>
          <a:off x="16268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149241</xdr:rowOff>
    </xdr:from>
    <xdr:ext cx="405111" cy="259045"/>
    <xdr:sp macro="" textlink="">
      <xdr:nvSpPr>
        <xdr:cNvPr id="800" name="【庁舎】&#10;有形固定資産減価償却率該当値テキスト"/>
        <xdr:cNvSpPr txBox="1"/>
      </xdr:nvSpPr>
      <xdr:spPr>
        <a:xfrm>
          <a:off x="16357600"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166370</xdr:rowOff>
    </xdr:from>
    <xdr:to>
      <xdr:col>81</xdr:col>
      <xdr:colOff>101600</xdr:colOff>
      <xdr:row>104</xdr:row>
      <xdr:rowOff>96520</xdr:rowOff>
    </xdr:to>
    <xdr:sp macro="" textlink="">
      <xdr:nvSpPr>
        <xdr:cNvPr id="801" name="楕円 800"/>
        <xdr:cNvSpPr/>
      </xdr:nvSpPr>
      <xdr:spPr>
        <a:xfrm>
          <a:off x="15430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5714</xdr:rowOff>
    </xdr:from>
    <xdr:to>
      <xdr:col>85</xdr:col>
      <xdr:colOff>127000</xdr:colOff>
      <xdr:row>104</xdr:row>
      <xdr:rowOff>45720</xdr:rowOff>
    </xdr:to>
    <xdr:cxnSp macro="">
      <xdr:nvCxnSpPr>
        <xdr:cNvPr id="802" name="直線コネクタ 801"/>
        <xdr:cNvCxnSpPr/>
      </xdr:nvCxnSpPr>
      <xdr:spPr>
        <a:xfrm flipV="1">
          <a:off x="15481300" y="178365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803" name="楕円 802"/>
        <xdr:cNvSpPr/>
      </xdr:nvSpPr>
      <xdr:spPr>
        <a:xfrm>
          <a:off x="14541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45720</xdr:rowOff>
    </xdr:from>
    <xdr:to>
      <xdr:col>81</xdr:col>
      <xdr:colOff>50800</xdr:colOff>
      <xdr:row>104</xdr:row>
      <xdr:rowOff>91439</xdr:rowOff>
    </xdr:to>
    <xdr:cxnSp macro="">
      <xdr:nvCxnSpPr>
        <xdr:cNvPr id="804" name="直線コネクタ 803"/>
        <xdr:cNvCxnSpPr/>
      </xdr:nvCxnSpPr>
      <xdr:spPr>
        <a:xfrm flipV="1">
          <a:off x="14592300" y="17876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65405</xdr:rowOff>
    </xdr:from>
    <xdr:to>
      <xdr:col>72</xdr:col>
      <xdr:colOff>38100</xdr:colOff>
      <xdr:row>103</xdr:row>
      <xdr:rowOff>167005</xdr:rowOff>
    </xdr:to>
    <xdr:sp macro="" textlink="">
      <xdr:nvSpPr>
        <xdr:cNvPr id="805" name="楕円 804"/>
        <xdr:cNvSpPr/>
      </xdr:nvSpPr>
      <xdr:spPr>
        <a:xfrm>
          <a:off x="13652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116205</xdr:rowOff>
    </xdr:from>
    <xdr:to>
      <xdr:col>76</xdr:col>
      <xdr:colOff>114300</xdr:colOff>
      <xdr:row>104</xdr:row>
      <xdr:rowOff>91439</xdr:rowOff>
    </xdr:to>
    <xdr:cxnSp macro="">
      <xdr:nvCxnSpPr>
        <xdr:cNvPr id="806" name="直線コネクタ 805"/>
        <xdr:cNvCxnSpPr/>
      </xdr:nvCxnSpPr>
      <xdr:spPr>
        <a:xfrm>
          <a:off x="13703300" y="17775555"/>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108602</xdr:rowOff>
    </xdr:from>
    <xdr:ext cx="405111" cy="259045"/>
    <xdr:sp macro="" textlink="">
      <xdr:nvSpPr>
        <xdr:cNvPr id="807" name="n_1aveValue【庁舎】&#10;有形固定資産減価償却率"/>
        <xdr:cNvSpPr txBox="1"/>
      </xdr:nvSpPr>
      <xdr:spPr>
        <a:xfrm>
          <a:off x="15266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808" name="n_2aveValue【庁舎】&#10;有形固定資産減価償却率"/>
        <xdr:cNvSpPr txBox="1"/>
      </xdr:nvSpPr>
      <xdr:spPr>
        <a:xfrm>
          <a:off x="14389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809" name="n_3aveValue【庁舎】&#10;有形固定資産減価償却率"/>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113047</xdr:rowOff>
    </xdr:from>
    <xdr:ext cx="405111" cy="259045"/>
    <xdr:sp macro="" textlink="">
      <xdr:nvSpPr>
        <xdr:cNvPr id="810" name="n_1mainValue【庁舎】&#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158766</xdr:rowOff>
    </xdr:from>
    <xdr:ext cx="405111" cy="259045"/>
    <xdr:sp macro="" textlink="">
      <xdr:nvSpPr>
        <xdr:cNvPr id="811" name="n_2mainValue【庁舎】&#10;有形固定資産減価償却率"/>
        <xdr:cNvSpPr txBox="1"/>
      </xdr:nvSpPr>
      <xdr:spPr>
        <a:xfrm>
          <a:off x="143897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12082</xdr:rowOff>
    </xdr:from>
    <xdr:ext cx="405111" cy="259045"/>
    <xdr:sp macro="" textlink="">
      <xdr:nvSpPr>
        <xdr:cNvPr id="812" name="n_3mainValue【庁舎】&#10;有形固定資産減価償却率"/>
        <xdr:cNvSpPr txBox="1"/>
      </xdr:nvSpPr>
      <xdr:spPr>
        <a:xfrm>
          <a:off x="13500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41"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43" name="フローチャート: 判断 842"/>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44" name="フローチャート: 判断 843"/>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45" name="フローチャート: 判断 844"/>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851" name="楕円 850"/>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852" name="【庁舎】&#10;一人当たり面積該当値テキスト"/>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53" name="楕円 852"/>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106</xdr:row>
      <xdr:rowOff>30480</xdr:rowOff>
    </xdr:to>
    <xdr:cxnSp macro="">
      <xdr:nvCxnSpPr>
        <xdr:cNvPr id="854" name="直線コネクタ 853"/>
        <xdr:cNvCxnSpPr/>
      </xdr:nvCxnSpPr>
      <xdr:spPr>
        <a:xfrm flipV="1">
          <a:off x="21323300" y="18162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55" name="楕円 854"/>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26670</xdr:rowOff>
    </xdr:from>
    <xdr:to>
      <xdr:col>111</xdr:col>
      <xdr:colOff>177800</xdr:colOff>
      <xdr:row>106</xdr:row>
      <xdr:rowOff>30480</xdr:rowOff>
    </xdr:to>
    <xdr:cxnSp macro="">
      <xdr:nvCxnSpPr>
        <xdr:cNvPr id="856" name="直線コネクタ 855"/>
        <xdr:cNvCxnSpPr/>
      </xdr:nvCxnSpPr>
      <xdr:spPr>
        <a:xfrm>
          <a:off x="20434300" y="1820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57" name="楕円 856"/>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26670</xdr:rowOff>
    </xdr:from>
    <xdr:to>
      <xdr:col>107</xdr:col>
      <xdr:colOff>50800</xdr:colOff>
      <xdr:row>106</xdr:row>
      <xdr:rowOff>99061</xdr:rowOff>
    </xdr:to>
    <xdr:cxnSp macro="">
      <xdr:nvCxnSpPr>
        <xdr:cNvPr id="858" name="直線コネクタ 857"/>
        <xdr:cNvCxnSpPr/>
      </xdr:nvCxnSpPr>
      <xdr:spPr>
        <a:xfrm flipV="1">
          <a:off x="19545300" y="18200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859"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60"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861"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862" name="n_1mainValue【庁舎】&#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863" name="n_2main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64" name="n_3main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月に「あかし市民図書館」が新たに開設されたことに伴い、平成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年度に有形固定資産減価償却率が大きく低下し、類似団体平均よりも低い比率となっている。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体育館・プールについては、中央体育会館が建築後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年以上経過し、劣化が進んでいるが、平成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年度までに耐震補強改修工事を実施するなど、長期的な視野に立った施設の長寿命化を図っている。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保健センターについては、平成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年度の中核市移行に伴い、保健センター</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廃止され、新たに保健所が開設され</a:t>
          </a:r>
          <a:r>
            <a:rPr kumimoji="1" lang="ja-JP" altLang="en-US" sz="1100">
              <a:solidFill>
                <a:schemeClr val="dk1"/>
              </a:solidFill>
              <a:effectLst/>
              <a:latin typeface="+mn-lt"/>
              <a:ea typeface="+mn-ea"/>
              <a:cs typeface="+mn-cs"/>
            </a:rPr>
            <a:t>たことに伴い、平成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度に有形固定資産減価償却率が大きく低下し、類似団体平均よりも低い比率となっている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消防施設については、類似団体平均と比較して有形固定資産減価償却率は</a:t>
          </a:r>
          <a:r>
            <a:rPr kumimoji="1" lang="ja-JP" altLang="en-US" sz="1100">
              <a:solidFill>
                <a:schemeClr val="dk1"/>
              </a:solidFill>
              <a:effectLst/>
              <a:latin typeface="+mn-lt"/>
              <a:ea typeface="+mn-ea"/>
              <a:cs typeface="+mn-cs"/>
            </a:rPr>
            <a:t>低い比率となっている</a:t>
          </a:r>
          <a:r>
            <a:rPr kumimoji="1" lang="ja-JP" altLang="ja-JP" sz="1100">
              <a:solidFill>
                <a:schemeClr val="dk1"/>
              </a:solidFill>
              <a:effectLst/>
              <a:latin typeface="+mn-lt"/>
              <a:ea typeface="+mn-ea"/>
              <a:cs typeface="+mn-cs"/>
            </a:rPr>
            <a:t>。これは、明石消防本部が平成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年に建築されていることが要因であるが、消防分署や消防団詰所は建築後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年を経過し、老朽化が進んでいるため、計画的な保全により施設の長寿命化を図ることとしている。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庁舎については、本庁舎や市民センターが建築後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経過しているため、有形固定資産減価償却率は類似団体平均を上回っているが、現在、市役所新庁舎整備に関して、整備場所等の主要項目について検討を進めているところである。なお、明石駅前南地区再開発事業の完了に伴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月に「あかし総合窓口」が新設されたことから、平成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年度の有形固定資産減価償却率は前年度から低下している。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303,129
299,743
49.42
110,408,643
109,465,606
900,920
58,815,015
120,260,182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以来引き続き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改善傾向にあるが、これは、基準財政需要額の社会福祉費、保健衛生費などが増加したものの、基準財政収入額が固定資産税や地方消費税交付金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、地方特定交付金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などを中心に増加したことによる。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継続的な税の収納率向上対策を中心とした取り組みを進めていくことにより、歳入の確保に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xdr:cNvCxnSpPr/>
      </xdr:nvCxnSpPr>
      <xdr:spPr>
        <a:xfrm flipV="1">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129822</xdr:rowOff>
    </xdr:from>
    <xdr:to>
      <xdr:col>19</xdr:col>
      <xdr:colOff>184150</xdr:colOff>
      <xdr:row>41</xdr:row>
      <xdr:rowOff>59972</xdr:rowOff>
    </xdr:to>
    <xdr:sp macro="" textlink="">
      <xdr:nvSpPr>
        <xdr:cNvPr id="73" name="フローチャート: 判断 72"/>
        <xdr:cNvSpPr/>
      </xdr:nvSpPr>
      <xdr:spPr>
        <a:xfrm>
          <a:off x="4064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74" name="テキスト ボックス 73"/>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91" name="テキスト ボックス 90"/>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95" name="テキスト ボックス 94"/>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97" name="テキスト ボックス 96"/>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各年度を通して、扶助費の増加や特別会計に対する繰出金、公債費などが多いことなどにより、類似団体平均より悪い値となっている。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年度においては、市税や普通交付税などの増により、経常一般財源総額が</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％増加した一方で、幼保給付費及び障害福祉事業費などの扶助費の増などにより経常経費充当一般財源が</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％増加したことで、経常収支比率は前年度より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ポイント上昇して</a:t>
          </a:r>
          <a:r>
            <a:rPr kumimoji="1" lang="en-US" altLang="ja-JP" sz="1100">
              <a:latin typeface="ＭＳ Ｐゴシック" panose="020B0600070205080204" pitchFamily="50" charset="-128"/>
              <a:ea typeface="ＭＳ Ｐゴシック" panose="020B0600070205080204" pitchFamily="50" charset="-128"/>
            </a:rPr>
            <a:t>94.4</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今後も、扶助費及び繰出金が依然として高い水準で推移することが見込まれるため、人件費の抑制やその他経常経費の徹底した削減に取り組んでいく。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65</xdr:row>
      <xdr:rowOff>104394</xdr:rowOff>
    </xdr:to>
    <xdr:cxnSp macro="">
      <xdr:nvCxnSpPr>
        <xdr:cNvPr id="130" name="直線コネクタ 129"/>
        <xdr:cNvCxnSpPr/>
      </xdr:nvCxnSpPr>
      <xdr:spPr>
        <a:xfrm>
          <a:off x="4114800" y="112389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80264</xdr:rowOff>
    </xdr:from>
    <xdr:to>
      <xdr:col>19</xdr:col>
      <xdr:colOff>133350</xdr:colOff>
      <xdr:row>65</xdr:row>
      <xdr:rowOff>94742</xdr:rowOff>
    </xdr:to>
    <xdr:cxnSp macro="">
      <xdr:nvCxnSpPr>
        <xdr:cNvPr id="133" name="直線コネクタ 132"/>
        <xdr:cNvCxnSpPr/>
      </xdr:nvCxnSpPr>
      <xdr:spPr>
        <a:xfrm>
          <a:off x="3225800" y="112245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4" name="フローチャート: 判断 133"/>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5" name="テキスト ボックス 134"/>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80264</xdr:rowOff>
    </xdr:to>
    <xdr:cxnSp macro="">
      <xdr:nvCxnSpPr>
        <xdr:cNvPr id="136" name="直線コネクタ 135"/>
        <xdr:cNvCxnSpPr/>
      </xdr:nvCxnSpPr>
      <xdr:spPr>
        <a:xfrm>
          <a:off x="2336800" y="110893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7" name="フローチャート: 判断 136"/>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8" name="テキスト ボックス 137"/>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65</xdr:row>
      <xdr:rowOff>80264</xdr:rowOff>
    </xdr:to>
    <xdr:cxnSp macro="">
      <xdr:nvCxnSpPr>
        <xdr:cNvPr id="139" name="直線コネクタ 138"/>
        <xdr:cNvCxnSpPr/>
      </xdr:nvCxnSpPr>
      <xdr:spPr>
        <a:xfrm flipV="1">
          <a:off x="1447800" y="110893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1" name="テキスト ボックス 140"/>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3" name="テキスト ボックス 142"/>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1" name="楕円 150"/>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2" name="テキスト ボックス 151"/>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3" name="楕円 152"/>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4" name="テキスト ボックス 153"/>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5" name="楕円 154"/>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6" name="テキスト ボックス 155"/>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7" name="楕円 156"/>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115841</xdr:rowOff>
    </xdr:from>
    <xdr:ext cx="762000" cy="259045"/>
    <xdr:sp macro="" textlink="">
      <xdr:nvSpPr>
        <xdr:cNvPr id="158" name="テキスト ボックス 157"/>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従前から職員数の削減などによる人件費の抑制や事務事業の総点検など経常的な経費の節減に取り組んでおり、平成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年度以降は類似団体平均より若干低く推移している。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今後も、総人件費の圧縮を念頭に、業務の見直しや民間委託の一層の推進に取り組み、また、事業のスクラップ・アンド・ビルドを行いながら、行政の効率化に努めるなど、財政の健全化を図っていく。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107959</xdr:rowOff>
    </xdr:from>
    <xdr:to>
      <xdr:col>23</xdr:col>
      <xdr:colOff>133350</xdr:colOff>
      <xdr:row>81</xdr:row>
      <xdr:rowOff>144476</xdr:rowOff>
    </xdr:to>
    <xdr:cxnSp macro="">
      <xdr:nvCxnSpPr>
        <xdr:cNvPr id="193" name="直線コネクタ 192"/>
        <xdr:cNvCxnSpPr/>
      </xdr:nvCxnSpPr>
      <xdr:spPr>
        <a:xfrm>
          <a:off x="4114800" y="13995409"/>
          <a:ext cx="838200" cy="3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91563</xdr:rowOff>
    </xdr:from>
    <xdr:to>
      <xdr:col>19</xdr:col>
      <xdr:colOff>133350</xdr:colOff>
      <xdr:row>81</xdr:row>
      <xdr:rowOff>107959</xdr:rowOff>
    </xdr:to>
    <xdr:cxnSp macro="">
      <xdr:nvCxnSpPr>
        <xdr:cNvPr id="196" name="直線コネクタ 195"/>
        <xdr:cNvCxnSpPr/>
      </xdr:nvCxnSpPr>
      <xdr:spPr>
        <a:xfrm>
          <a:off x="3225800" y="13979013"/>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84908</xdr:rowOff>
    </xdr:from>
    <xdr:to>
      <xdr:col>19</xdr:col>
      <xdr:colOff>184150</xdr:colOff>
      <xdr:row>82</xdr:row>
      <xdr:rowOff>15058</xdr:rowOff>
    </xdr:to>
    <xdr:sp macro="" textlink="">
      <xdr:nvSpPr>
        <xdr:cNvPr id="197" name="フローチャート: 判断 196"/>
        <xdr:cNvSpPr/>
      </xdr:nvSpPr>
      <xdr:spPr>
        <a:xfrm>
          <a:off x="4064000" y="139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171285</xdr:rowOff>
    </xdr:from>
    <xdr:ext cx="736600" cy="259045"/>
    <xdr:sp macro="" textlink="">
      <xdr:nvSpPr>
        <xdr:cNvPr id="198" name="テキスト ボックス 197"/>
        <xdr:cNvSpPr txBox="1"/>
      </xdr:nvSpPr>
      <xdr:spPr>
        <a:xfrm>
          <a:off x="3733800" y="1405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91563</xdr:rowOff>
    </xdr:from>
    <xdr:to>
      <xdr:col>15</xdr:col>
      <xdr:colOff>82550</xdr:colOff>
      <xdr:row>81</xdr:row>
      <xdr:rowOff>95827</xdr:rowOff>
    </xdr:to>
    <xdr:cxnSp macro="">
      <xdr:nvCxnSpPr>
        <xdr:cNvPr id="199" name="直線コネクタ 198"/>
        <xdr:cNvCxnSpPr/>
      </xdr:nvCxnSpPr>
      <xdr:spPr>
        <a:xfrm flipV="1">
          <a:off x="2336800" y="13979013"/>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58956</xdr:rowOff>
    </xdr:from>
    <xdr:to>
      <xdr:col>15</xdr:col>
      <xdr:colOff>133350</xdr:colOff>
      <xdr:row>81</xdr:row>
      <xdr:rowOff>160556</xdr:rowOff>
    </xdr:to>
    <xdr:sp macro="" textlink="">
      <xdr:nvSpPr>
        <xdr:cNvPr id="200" name="フローチャート: 判断 199"/>
        <xdr:cNvSpPr/>
      </xdr:nvSpPr>
      <xdr:spPr>
        <a:xfrm>
          <a:off x="3175000" y="1394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145333</xdr:rowOff>
    </xdr:from>
    <xdr:ext cx="762000" cy="259045"/>
    <xdr:sp macro="" textlink="">
      <xdr:nvSpPr>
        <xdr:cNvPr id="201" name="テキスト ボックス 200"/>
        <xdr:cNvSpPr txBox="1"/>
      </xdr:nvSpPr>
      <xdr:spPr>
        <a:xfrm>
          <a:off x="2844800" y="1403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73481</xdr:rowOff>
    </xdr:from>
    <xdr:to>
      <xdr:col>11</xdr:col>
      <xdr:colOff>31750</xdr:colOff>
      <xdr:row>81</xdr:row>
      <xdr:rowOff>95827</xdr:rowOff>
    </xdr:to>
    <xdr:cxnSp macro="">
      <xdr:nvCxnSpPr>
        <xdr:cNvPr id="202" name="直線コネクタ 201"/>
        <xdr:cNvCxnSpPr/>
      </xdr:nvCxnSpPr>
      <xdr:spPr>
        <a:xfrm>
          <a:off x="1447800" y="13960931"/>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149193</xdr:rowOff>
    </xdr:from>
    <xdr:ext cx="762000" cy="259045"/>
    <xdr:sp macro="" textlink="">
      <xdr:nvSpPr>
        <xdr:cNvPr id="204" name="テキスト ボックス 203"/>
        <xdr:cNvSpPr txBox="1"/>
      </xdr:nvSpPr>
      <xdr:spPr>
        <a:xfrm>
          <a:off x="1955800" y="1403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121832</xdr:rowOff>
    </xdr:from>
    <xdr:ext cx="762000" cy="259045"/>
    <xdr:sp macro="" textlink="">
      <xdr:nvSpPr>
        <xdr:cNvPr id="206" name="テキスト ボックス 205"/>
        <xdr:cNvSpPr txBox="1"/>
      </xdr:nvSpPr>
      <xdr:spPr>
        <a:xfrm>
          <a:off x="1066800" y="140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93676</xdr:rowOff>
    </xdr:from>
    <xdr:to>
      <xdr:col>23</xdr:col>
      <xdr:colOff>184150</xdr:colOff>
      <xdr:row>82</xdr:row>
      <xdr:rowOff>23826</xdr:rowOff>
    </xdr:to>
    <xdr:sp macro="" textlink="">
      <xdr:nvSpPr>
        <xdr:cNvPr id="212" name="楕円 211"/>
        <xdr:cNvSpPr/>
      </xdr:nvSpPr>
      <xdr:spPr>
        <a:xfrm>
          <a:off x="4902200" y="139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110203</xdr:rowOff>
    </xdr:from>
    <xdr:ext cx="762000" cy="259045"/>
    <xdr:sp macro="" textlink="">
      <xdr:nvSpPr>
        <xdr:cNvPr id="213" name="人件費・物件費等の状況該当値テキスト"/>
        <xdr:cNvSpPr txBox="1"/>
      </xdr:nvSpPr>
      <xdr:spPr>
        <a:xfrm>
          <a:off x="5041900" y="1382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57159</xdr:rowOff>
    </xdr:from>
    <xdr:to>
      <xdr:col>19</xdr:col>
      <xdr:colOff>184150</xdr:colOff>
      <xdr:row>81</xdr:row>
      <xdr:rowOff>158759</xdr:rowOff>
    </xdr:to>
    <xdr:sp macro="" textlink="">
      <xdr:nvSpPr>
        <xdr:cNvPr id="214" name="楕円 213"/>
        <xdr:cNvSpPr/>
      </xdr:nvSpPr>
      <xdr:spPr>
        <a:xfrm>
          <a:off x="4064000" y="139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168936</xdr:rowOff>
    </xdr:from>
    <xdr:ext cx="736600" cy="259045"/>
    <xdr:sp macro="" textlink="">
      <xdr:nvSpPr>
        <xdr:cNvPr id="215" name="テキスト ボックス 214"/>
        <xdr:cNvSpPr txBox="1"/>
      </xdr:nvSpPr>
      <xdr:spPr>
        <a:xfrm>
          <a:off x="3733800" y="1371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40763</xdr:rowOff>
    </xdr:from>
    <xdr:to>
      <xdr:col>15</xdr:col>
      <xdr:colOff>133350</xdr:colOff>
      <xdr:row>81</xdr:row>
      <xdr:rowOff>142363</xdr:rowOff>
    </xdr:to>
    <xdr:sp macro="" textlink="">
      <xdr:nvSpPr>
        <xdr:cNvPr id="216" name="楕円 215"/>
        <xdr:cNvSpPr/>
      </xdr:nvSpPr>
      <xdr:spPr>
        <a:xfrm>
          <a:off x="3175000" y="139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152540</xdr:rowOff>
    </xdr:from>
    <xdr:ext cx="762000" cy="259045"/>
    <xdr:sp macro="" textlink="">
      <xdr:nvSpPr>
        <xdr:cNvPr id="217" name="テキスト ボックス 216"/>
        <xdr:cNvSpPr txBox="1"/>
      </xdr:nvSpPr>
      <xdr:spPr>
        <a:xfrm>
          <a:off x="2844800" y="136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45027</xdr:rowOff>
    </xdr:from>
    <xdr:to>
      <xdr:col>11</xdr:col>
      <xdr:colOff>82550</xdr:colOff>
      <xdr:row>81</xdr:row>
      <xdr:rowOff>146627</xdr:rowOff>
    </xdr:to>
    <xdr:sp macro="" textlink="">
      <xdr:nvSpPr>
        <xdr:cNvPr id="218" name="楕円 217"/>
        <xdr:cNvSpPr/>
      </xdr:nvSpPr>
      <xdr:spPr>
        <a:xfrm>
          <a:off x="2286000" y="1393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156804</xdr:rowOff>
    </xdr:from>
    <xdr:ext cx="762000" cy="259045"/>
    <xdr:sp macro="" textlink="">
      <xdr:nvSpPr>
        <xdr:cNvPr id="219" name="テキスト ボックス 218"/>
        <xdr:cNvSpPr txBox="1"/>
      </xdr:nvSpPr>
      <xdr:spPr>
        <a:xfrm>
          <a:off x="1955800" y="1370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22681</xdr:rowOff>
    </xdr:from>
    <xdr:to>
      <xdr:col>7</xdr:col>
      <xdr:colOff>31750</xdr:colOff>
      <xdr:row>81</xdr:row>
      <xdr:rowOff>124281</xdr:rowOff>
    </xdr:to>
    <xdr:sp macro="" textlink="">
      <xdr:nvSpPr>
        <xdr:cNvPr id="220" name="楕円 219"/>
        <xdr:cNvSpPr/>
      </xdr:nvSpPr>
      <xdr:spPr>
        <a:xfrm>
          <a:off x="1397000" y="139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134458</xdr:rowOff>
    </xdr:from>
    <xdr:ext cx="762000" cy="259045"/>
    <xdr:sp macro="" textlink="">
      <xdr:nvSpPr>
        <xdr:cNvPr id="221" name="テキスト ボックス 220"/>
        <xdr:cNvSpPr txBox="1"/>
      </xdr:nvSpPr>
      <xdr:spPr>
        <a:xfrm>
          <a:off x="1066800" y="1367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国家公務員及び類似団体と比べ、高い水準にあることから、適正化に向けた取り組みを行っているところである。具体的には、人事院勧告を踏まえた給料の改定はもとより、平成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年度は、初任給の引き下げや、昇格基準の見直しを実施したほか、平成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月の定期昇給の半減措置を講じるなど、同指数の引き下げに取り組んでいる。さらに、平成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月の定期昇給において、管理職の昇給を停止するとともに、管理職以外の一般職については昇給の半減措置を実施し、同指数の引き下げを行った。これらの取り組みにより、今後も、年次的、段階的に引き下がっ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112184</xdr:rowOff>
    </xdr:to>
    <xdr:cxnSp macro="">
      <xdr:nvCxnSpPr>
        <xdr:cNvPr id="255" name="直線コネクタ 254"/>
        <xdr:cNvCxnSpPr/>
      </xdr:nvCxnSpPr>
      <xdr:spPr>
        <a:xfrm flipV="1">
          <a:off x="16179800" y="1462510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21166</xdr:rowOff>
    </xdr:to>
    <xdr:cxnSp macro="">
      <xdr:nvCxnSpPr>
        <xdr:cNvPr id="258" name="直線コネクタ 257"/>
        <xdr:cNvCxnSpPr/>
      </xdr:nvCxnSpPr>
      <xdr:spPr>
        <a:xfrm flipV="1">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141816</xdr:rowOff>
    </xdr:to>
    <xdr:cxnSp macro="">
      <xdr:nvCxnSpPr>
        <xdr:cNvPr id="261" name="直線コネクタ 260"/>
        <xdr:cNvCxnSpPr/>
      </xdr:nvCxnSpPr>
      <xdr:spPr>
        <a:xfrm flipV="1">
          <a:off x="14401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141816</xdr:rowOff>
    </xdr:to>
    <xdr:cxnSp macro="">
      <xdr:nvCxnSpPr>
        <xdr:cNvPr id="264" name="直線コネクタ 263"/>
        <xdr:cNvCxnSpPr/>
      </xdr:nvCxnSpPr>
      <xdr:spPr>
        <a:xfrm>
          <a:off x="13512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7" name="テキスト ボックス 27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9" name="テキスト ボックス 27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1" name="テキスト ボックス 280"/>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これまで、事務事業の抜本的な見直しを行うとともに、既存事務の見直しの徹底及び民間委託等の推進により、総職員数の減員を行っており、結果、人口当たりの職員数は類似団体平均を下回る低水準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本市では、児童相談所の開設及び新規・重点施策推進のため、専門職を確保する一方で、職場実態を精査しながら、適正な職員配置を行い、市民サービスの向上と財政健全化の両立を図っている。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（参考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月</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日現在</a:t>
          </a:r>
          <a:r>
            <a:rPr kumimoji="1" lang="en-US" altLang="ja-JP" sz="1100">
              <a:solidFill>
                <a:schemeClr val="tx1"/>
              </a:solidFill>
              <a:latin typeface="ＭＳ Ｐゴシック" panose="020B0600070205080204" pitchFamily="50" charset="-128"/>
              <a:ea typeface="ＭＳ Ｐゴシック" panose="020B0600070205080204" pitchFamily="50" charset="-128"/>
            </a:rPr>
            <a:t>2,410</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月</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日現在</a:t>
          </a:r>
          <a:r>
            <a:rPr kumimoji="1" lang="en-US" altLang="ja-JP" sz="1100">
              <a:solidFill>
                <a:schemeClr val="tx1"/>
              </a:solidFill>
              <a:latin typeface="ＭＳ Ｐゴシック" panose="020B0600070205080204" pitchFamily="50" charset="-128"/>
              <a:ea typeface="ＭＳ Ｐゴシック" panose="020B0600070205080204" pitchFamily="50" charset="-128"/>
            </a:rPr>
            <a:t>2,004</a:t>
          </a:r>
          <a:r>
            <a:rPr kumimoji="1" lang="ja-JP" altLang="en-US" sz="1100">
              <a:solidFill>
                <a:schemeClr val="tx1"/>
              </a:solidFill>
              <a:latin typeface="ＭＳ Ｐゴシック" panose="020B0600070205080204" pitchFamily="50" charset="-128"/>
              <a:ea typeface="ＭＳ Ｐゴシック" panose="020B0600070205080204" pitchFamily="50" charset="-128"/>
            </a:rPr>
            <a:t>人）</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150404</xdr:rowOff>
    </xdr:from>
    <xdr:to>
      <xdr:col>81</xdr:col>
      <xdr:colOff>44450</xdr:colOff>
      <xdr:row>61</xdr:row>
      <xdr:rowOff>157299</xdr:rowOff>
    </xdr:to>
    <xdr:cxnSp macro="">
      <xdr:nvCxnSpPr>
        <xdr:cNvPr id="320" name="直線コネクタ 319"/>
        <xdr:cNvCxnSpPr/>
      </xdr:nvCxnSpPr>
      <xdr:spPr>
        <a:xfrm>
          <a:off x="16179800" y="106088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61</xdr:row>
      <xdr:rowOff>157299</xdr:rowOff>
    </xdr:to>
    <xdr:cxnSp macro="">
      <xdr:nvCxnSpPr>
        <xdr:cNvPr id="323" name="直線コネクタ 322"/>
        <xdr:cNvCxnSpPr/>
      </xdr:nvCxnSpPr>
      <xdr:spPr>
        <a:xfrm flipV="1">
          <a:off x="15290800" y="106088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140063</xdr:rowOff>
    </xdr:from>
    <xdr:to>
      <xdr:col>72</xdr:col>
      <xdr:colOff>203200</xdr:colOff>
      <xdr:row>61</xdr:row>
      <xdr:rowOff>157299</xdr:rowOff>
    </xdr:to>
    <xdr:cxnSp macro="">
      <xdr:nvCxnSpPr>
        <xdr:cNvPr id="326" name="直線コネクタ 325"/>
        <xdr:cNvCxnSpPr/>
      </xdr:nvCxnSpPr>
      <xdr:spPr>
        <a:xfrm>
          <a:off x="14401800" y="105985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129722</xdr:rowOff>
    </xdr:from>
    <xdr:to>
      <xdr:col>68</xdr:col>
      <xdr:colOff>152400</xdr:colOff>
      <xdr:row>61</xdr:row>
      <xdr:rowOff>140063</xdr:rowOff>
    </xdr:to>
    <xdr:cxnSp macro="">
      <xdr:nvCxnSpPr>
        <xdr:cNvPr id="329" name="直線コネクタ 328"/>
        <xdr:cNvCxnSpPr/>
      </xdr:nvCxnSpPr>
      <xdr:spPr>
        <a:xfrm>
          <a:off x="13512800" y="105881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106499</xdr:rowOff>
    </xdr:from>
    <xdr:to>
      <xdr:col>81</xdr:col>
      <xdr:colOff>95250</xdr:colOff>
      <xdr:row>62</xdr:row>
      <xdr:rowOff>36649</xdr:rowOff>
    </xdr:to>
    <xdr:sp macro="" textlink="">
      <xdr:nvSpPr>
        <xdr:cNvPr id="339" name="楕円 338"/>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123026</xdr:rowOff>
    </xdr:from>
    <xdr:ext cx="762000" cy="259045"/>
    <xdr:sp macro="" textlink="">
      <xdr:nvSpPr>
        <xdr:cNvPr id="340" name="定員管理の状況該当値テキスト"/>
        <xdr:cNvSpPr txBox="1"/>
      </xdr:nvSpPr>
      <xdr:spPr>
        <a:xfrm>
          <a:off x="17106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41" name="楕円 340"/>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39931</xdr:rowOff>
    </xdr:from>
    <xdr:ext cx="736600" cy="259045"/>
    <xdr:sp macro="" textlink="">
      <xdr:nvSpPr>
        <xdr:cNvPr id="342" name="テキスト ボックス 341"/>
        <xdr:cNvSpPr txBox="1"/>
      </xdr:nvSpPr>
      <xdr:spPr>
        <a:xfrm>
          <a:off x="15798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106499</xdr:rowOff>
    </xdr:from>
    <xdr:to>
      <xdr:col>73</xdr:col>
      <xdr:colOff>44450</xdr:colOff>
      <xdr:row>62</xdr:row>
      <xdr:rowOff>36649</xdr:rowOff>
    </xdr:to>
    <xdr:sp macro="" textlink="">
      <xdr:nvSpPr>
        <xdr:cNvPr id="343" name="楕円 342"/>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46826</xdr:rowOff>
    </xdr:from>
    <xdr:ext cx="762000" cy="259045"/>
    <xdr:sp macro="" textlink="">
      <xdr:nvSpPr>
        <xdr:cNvPr id="344" name="テキスト ボックス 343"/>
        <xdr:cNvSpPr txBox="1"/>
      </xdr:nvSpPr>
      <xdr:spPr>
        <a:xfrm>
          <a:off x="14909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89263</xdr:rowOff>
    </xdr:from>
    <xdr:to>
      <xdr:col>68</xdr:col>
      <xdr:colOff>203200</xdr:colOff>
      <xdr:row>62</xdr:row>
      <xdr:rowOff>19413</xdr:rowOff>
    </xdr:to>
    <xdr:sp macro="" textlink="">
      <xdr:nvSpPr>
        <xdr:cNvPr id="345" name="楕円 344"/>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29590</xdr:rowOff>
    </xdr:from>
    <xdr:ext cx="762000" cy="259045"/>
    <xdr:sp macro="" textlink="">
      <xdr:nvSpPr>
        <xdr:cNvPr id="346" name="テキスト ボックス 345"/>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78922</xdr:rowOff>
    </xdr:from>
    <xdr:to>
      <xdr:col>64</xdr:col>
      <xdr:colOff>152400</xdr:colOff>
      <xdr:row>62</xdr:row>
      <xdr:rowOff>9072</xdr:rowOff>
    </xdr:to>
    <xdr:sp macro="" textlink="">
      <xdr:nvSpPr>
        <xdr:cNvPr id="347" name="楕円 346"/>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19249</xdr:rowOff>
    </xdr:from>
    <xdr:ext cx="762000" cy="259045"/>
    <xdr:sp macro="" textlink="">
      <xdr:nvSpPr>
        <xdr:cNvPr id="348" name="テキスト ボックス 347"/>
        <xdr:cNvSpPr txBox="1"/>
      </xdr:nvSpPr>
      <xdr:spPr>
        <a:xfrm>
          <a:off x="13131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か年平均では前年度に比べ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％となった。但し、単年度では、普通地方交付税額や臨時財政対策債発行可能額の増加に伴う標準財政規模の増加により、計算上の分母が</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％増加した一方、臨時財政対策債などの元利償還金が増加したことにより、計算上の分子が</a:t>
          </a:r>
          <a:r>
            <a:rPr kumimoji="1" lang="en-US" altLang="ja-JP" sz="1100">
              <a:latin typeface="ＭＳ Ｐゴシック" panose="020B0600070205080204" pitchFamily="50" charset="-128"/>
              <a:ea typeface="ＭＳ Ｐゴシック" panose="020B0600070205080204" pitchFamily="50" charset="-128"/>
            </a:rPr>
            <a:t>29.5</a:t>
          </a:r>
          <a:r>
            <a:rPr kumimoji="1" lang="ja-JP" altLang="en-US" sz="1100">
              <a:latin typeface="ＭＳ Ｐゴシック" panose="020B0600070205080204" pitchFamily="50" charset="-128"/>
              <a:ea typeface="ＭＳ Ｐゴシック" panose="020B0600070205080204" pitchFamily="50" charset="-128"/>
            </a:rPr>
            <a:t>％増加したことから、</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近年、投資事業を抑制したことから地方債償還額の増加は抑えられ、類似団体平均を下回り良好な状態にあるが、明石駅前再開発事業や中学校給食導入事業、保健所整備事業などの地方債の発行に伴う償還の影響により、公債費が高い水準で推移するものと考えられるため、引き続き事業の適切な取捨選択を進め、世代間負担の公平化の観点から市債の新規発行を抑制し、公債費の削減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25908</xdr:rowOff>
    </xdr:to>
    <xdr:cxnSp macro="">
      <xdr:nvCxnSpPr>
        <xdr:cNvPr id="380" name="直線コネクタ 379"/>
        <xdr:cNvCxnSpPr/>
      </xdr:nvCxnSpPr>
      <xdr:spPr>
        <a:xfrm flipV="1">
          <a:off x="16179800" y="65313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25908</xdr:rowOff>
    </xdr:from>
    <xdr:to>
      <xdr:col>77</xdr:col>
      <xdr:colOff>44450</xdr:colOff>
      <xdr:row>38</xdr:row>
      <xdr:rowOff>74168</xdr:rowOff>
    </xdr:to>
    <xdr:cxnSp macro="">
      <xdr:nvCxnSpPr>
        <xdr:cNvPr id="383" name="直線コネクタ 382"/>
        <xdr:cNvCxnSpPr/>
      </xdr:nvCxnSpPr>
      <xdr:spPr>
        <a:xfrm flipV="1">
          <a:off x="15290800" y="65410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4" name="フローチャート: 判断 383"/>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5" name="テキスト ボックス 384"/>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112776</xdr:rowOff>
    </xdr:to>
    <xdr:cxnSp macro="">
      <xdr:nvCxnSpPr>
        <xdr:cNvPr id="386" name="直線コネクタ 385"/>
        <xdr:cNvCxnSpPr/>
      </xdr:nvCxnSpPr>
      <xdr:spPr>
        <a:xfrm flipV="1">
          <a:off x="14401800" y="658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25654</xdr:rowOff>
    </xdr:from>
    <xdr:to>
      <xdr:col>73</xdr:col>
      <xdr:colOff>44450</xdr:colOff>
      <xdr:row>39</xdr:row>
      <xdr:rowOff>127254</xdr:rowOff>
    </xdr:to>
    <xdr:sp macro="" textlink="">
      <xdr:nvSpPr>
        <xdr:cNvPr id="387" name="フローチャート: 判断 386"/>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112031</xdr:rowOff>
    </xdr:from>
    <xdr:ext cx="762000" cy="259045"/>
    <xdr:sp macro="" textlink="">
      <xdr:nvSpPr>
        <xdr:cNvPr id="388" name="テキスト ボックス 387"/>
        <xdr:cNvSpPr txBox="1"/>
      </xdr:nvSpPr>
      <xdr:spPr>
        <a:xfrm>
          <a:off x="14909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38</xdr:row>
      <xdr:rowOff>161036</xdr:rowOff>
    </xdr:to>
    <xdr:cxnSp macro="">
      <xdr:nvCxnSpPr>
        <xdr:cNvPr id="389" name="直線コネクタ 388"/>
        <xdr:cNvCxnSpPr/>
      </xdr:nvCxnSpPr>
      <xdr:spPr>
        <a:xfrm flipV="1">
          <a:off x="13512800" y="66278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131826</xdr:rowOff>
    </xdr:from>
    <xdr:to>
      <xdr:col>68</xdr:col>
      <xdr:colOff>203200</xdr:colOff>
      <xdr:row>40</xdr:row>
      <xdr:rowOff>61976</xdr:rowOff>
    </xdr:to>
    <xdr:sp macro="" textlink="">
      <xdr:nvSpPr>
        <xdr:cNvPr id="390" name="フローチャート: 判断 389"/>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46753</xdr:rowOff>
    </xdr:from>
    <xdr:ext cx="762000" cy="259045"/>
    <xdr:sp macro="" textlink="">
      <xdr:nvSpPr>
        <xdr:cNvPr id="391" name="テキスト ボックス 390"/>
        <xdr:cNvSpPr txBox="1"/>
      </xdr:nvSpPr>
      <xdr:spPr>
        <a:xfrm>
          <a:off x="140208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123969</xdr:rowOff>
    </xdr:from>
    <xdr:ext cx="762000" cy="259045"/>
    <xdr:sp macro="" textlink="">
      <xdr:nvSpPr>
        <xdr:cNvPr id="393" name="テキスト ボックス 392"/>
        <xdr:cNvSpPr txBox="1"/>
      </xdr:nvSpPr>
      <xdr:spPr>
        <a:xfrm>
          <a:off x="13131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136906</xdr:rowOff>
    </xdr:from>
    <xdr:to>
      <xdr:col>81</xdr:col>
      <xdr:colOff>95250</xdr:colOff>
      <xdr:row>38</xdr:row>
      <xdr:rowOff>67056</xdr:rowOff>
    </xdr:to>
    <xdr:sp macro="" textlink="">
      <xdr:nvSpPr>
        <xdr:cNvPr id="399" name="楕円 398"/>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153433</xdr:rowOff>
    </xdr:from>
    <xdr:ext cx="762000" cy="259045"/>
    <xdr:sp macro="" textlink="">
      <xdr:nvSpPr>
        <xdr:cNvPr id="400"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146558</xdr:rowOff>
    </xdr:from>
    <xdr:to>
      <xdr:col>77</xdr:col>
      <xdr:colOff>95250</xdr:colOff>
      <xdr:row>38</xdr:row>
      <xdr:rowOff>76708</xdr:rowOff>
    </xdr:to>
    <xdr:sp macro="" textlink="">
      <xdr:nvSpPr>
        <xdr:cNvPr id="401" name="楕円 400"/>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86885</xdr:rowOff>
    </xdr:from>
    <xdr:ext cx="736600" cy="259045"/>
    <xdr:sp macro="" textlink="">
      <xdr:nvSpPr>
        <xdr:cNvPr id="402" name="テキスト ボックス 401"/>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403" name="楕円 402"/>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4" name="テキスト ボックス 403"/>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5" name="楕円 404"/>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6" name="テキスト ボックス 405"/>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7" name="楕円 406"/>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8" name="テキスト ボックス 407"/>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近年は類似団体平均と比較して高い比率で推移してきたが、平成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年度は前年度に比べて</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28.1</a:t>
          </a:r>
          <a:r>
            <a:rPr kumimoji="1" lang="ja-JP" altLang="en-US" sz="1100">
              <a:latin typeface="ＭＳ Ｐゴシック" panose="020B0600070205080204" pitchFamily="50" charset="-128"/>
              <a:ea typeface="ＭＳ Ｐゴシック" panose="020B0600070205080204" pitchFamily="50" charset="-128"/>
            </a:rPr>
            <a:t>％となり、類似団体平均を下回った。</a:t>
          </a:r>
        </a:p>
        <a:p>
          <a:r>
            <a:rPr kumimoji="1" lang="ja-JP" altLang="en-US" sz="1100">
              <a:latin typeface="ＭＳ Ｐゴシック" panose="020B0600070205080204" pitchFamily="50" charset="-128"/>
              <a:ea typeface="ＭＳ Ｐゴシック" panose="020B0600070205080204" pitchFamily="50" charset="-128"/>
            </a:rPr>
            <a:t>要因としては、下水道事業などの公営企業債に対する繰入見込額が減少したことにより将来負担額が減少し、且つ、控除項目である財政基金などの充当可能基金額が増加したため、計算上の分子が</a:t>
          </a:r>
          <a:r>
            <a:rPr kumimoji="1" lang="en-US" altLang="ja-JP" sz="1100">
              <a:latin typeface="ＭＳ Ｐゴシック" panose="020B0600070205080204" pitchFamily="50" charset="-128"/>
              <a:ea typeface="ＭＳ Ｐゴシック" panose="020B0600070205080204" pitchFamily="50" charset="-128"/>
            </a:rPr>
            <a:t>29.5</a:t>
          </a:r>
          <a:r>
            <a:rPr kumimoji="1" lang="ja-JP" altLang="en-US" sz="1100">
              <a:latin typeface="ＭＳ Ｐゴシック" panose="020B0600070205080204" pitchFamily="50" charset="-128"/>
              <a:ea typeface="ＭＳ Ｐゴシック" panose="020B0600070205080204" pitchFamily="50" charset="-128"/>
            </a:rPr>
            <a:t>％減少したこと。また、計算上の分母である標準財政規模が普通地方交付税額や臨時財政対策債発行可能額の増加により</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引き続き、今後も地方債残高の適正管理を進め、交付税措置のある有利な市債の活用等を図るなどして、健全な財政運営に取り組みながら将来負担比率の抑制に努めていく。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24934</xdr:rowOff>
    </xdr:from>
    <xdr:to>
      <xdr:col>81</xdr:col>
      <xdr:colOff>44450</xdr:colOff>
      <xdr:row>15</xdr:row>
      <xdr:rowOff>132715</xdr:rowOff>
    </xdr:to>
    <xdr:cxnSp macro="">
      <xdr:nvCxnSpPr>
        <xdr:cNvPr id="442" name="直線コネクタ 441"/>
        <xdr:cNvCxnSpPr/>
      </xdr:nvCxnSpPr>
      <xdr:spPr>
        <a:xfrm flipV="1">
          <a:off x="16179800" y="2596684"/>
          <a:ext cx="8382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132715</xdr:rowOff>
    </xdr:from>
    <xdr:to>
      <xdr:col>77</xdr:col>
      <xdr:colOff>44450</xdr:colOff>
      <xdr:row>16</xdr:row>
      <xdr:rowOff>24003</xdr:rowOff>
    </xdr:to>
    <xdr:cxnSp macro="">
      <xdr:nvCxnSpPr>
        <xdr:cNvPr id="445" name="直線コネクタ 444"/>
        <xdr:cNvCxnSpPr/>
      </xdr:nvCxnSpPr>
      <xdr:spPr>
        <a:xfrm flipV="1">
          <a:off x="15290800" y="270446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160867</xdr:rowOff>
    </xdr:from>
    <xdr:to>
      <xdr:col>77</xdr:col>
      <xdr:colOff>95250</xdr:colOff>
      <xdr:row>15</xdr:row>
      <xdr:rowOff>91017</xdr:rowOff>
    </xdr:to>
    <xdr:sp macro="" textlink="">
      <xdr:nvSpPr>
        <xdr:cNvPr id="446" name="フローチャート: 判断 445"/>
        <xdr:cNvSpPr/>
      </xdr:nvSpPr>
      <xdr:spPr>
        <a:xfrm>
          <a:off x="16129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101194</xdr:rowOff>
    </xdr:from>
    <xdr:ext cx="736600" cy="259045"/>
    <xdr:sp macro="" textlink="">
      <xdr:nvSpPr>
        <xdr:cNvPr id="447" name="テキスト ボックス 446"/>
        <xdr:cNvSpPr txBox="1"/>
      </xdr:nvSpPr>
      <xdr:spPr>
        <a:xfrm>
          <a:off x="15798800" y="23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24003</xdr:rowOff>
    </xdr:from>
    <xdr:to>
      <xdr:col>72</xdr:col>
      <xdr:colOff>203200</xdr:colOff>
      <xdr:row>16</xdr:row>
      <xdr:rowOff>41698</xdr:rowOff>
    </xdr:to>
    <xdr:cxnSp macro="">
      <xdr:nvCxnSpPr>
        <xdr:cNvPr id="448" name="直線コネクタ 447"/>
        <xdr:cNvCxnSpPr/>
      </xdr:nvCxnSpPr>
      <xdr:spPr>
        <a:xfrm flipV="1">
          <a:off x="14401800" y="2767203"/>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168910</xdr:rowOff>
    </xdr:from>
    <xdr:to>
      <xdr:col>73</xdr:col>
      <xdr:colOff>44450</xdr:colOff>
      <xdr:row>15</xdr:row>
      <xdr:rowOff>99060</xdr:rowOff>
    </xdr:to>
    <xdr:sp macro="" textlink="">
      <xdr:nvSpPr>
        <xdr:cNvPr id="449" name="フローチャート: 判断 448"/>
        <xdr:cNvSpPr/>
      </xdr:nvSpPr>
      <xdr:spPr>
        <a:xfrm>
          <a:off x="15240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50" name="テキスト ボックス 449"/>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41698</xdr:rowOff>
    </xdr:from>
    <xdr:to>
      <xdr:col>68</xdr:col>
      <xdr:colOff>152400</xdr:colOff>
      <xdr:row>16</xdr:row>
      <xdr:rowOff>62611</xdr:rowOff>
    </xdr:to>
    <xdr:cxnSp macro="">
      <xdr:nvCxnSpPr>
        <xdr:cNvPr id="451" name="直線コネクタ 450"/>
        <xdr:cNvCxnSpPr/>
      </xdr:nvCxnSpPr>
      <xdr:spPr>
        <a:xfrm flipV="1">
          <a:off x="13512800" y="2784898"/>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48937</xdr:rowOff>
    </xdr:from>
    <xdr:to>
      <xdr:col>68</xdr:col>
      <xdr:colOff>203200</xdr:colOff>
      <xdr:row>15</xdr:row>
      <xdr:rowOff>150537</xdr:rowOff>
    </xdr:to>
    <xdr:sp macro="" textlink="">
      <xdr:nvSpPr>
        <xdr:cNvPr id="452" name="フローチャート: 判断 451"/>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160714</xdr:rowOff>
    </xdr:from>
    <xdr:ext cx="762000" cy="259045"/>
    <xdr:sp macro="" textlink="">
      <xdr:nvSpPr>
        <xdr:cNvPr id="453" name="テキスト ボックス 452"/>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4" name="フローチャート: 判断 453"/>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55" name="テキスト ボックス 454"/>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145584</xdr:rowOff>
    </xdr:from>
    <xdr:to>
      <xdr:col>81</xdr:col>
      <xdr:colOff>95250</xdr:colOff>
      <xdr:row>15</xdr:row>
      <xdr:rowOff>75734</xdr:rowOff>
    </xdr:to>
    <xdr:sp macro="" textlink="">
      <xdr:nvSpPr>
        <xdr:cNvPr id="461" name="楕円 460"/>
        <xdr:cNvSpPr/>
      </xdr:nvSpPr>
      <xdr:spPr>
        <a:xfrm>
          <a:off x="169672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162111</xdr:rowOff>
    </xdr:from>
    <xdr:ext cx="762000" cy="259045"/>
    <xdr:sp macro="" textlink="">
      <xdr:nvSpPr>
        <xdr:cNvPr id="462" name="将来負担の状況該当値テキスト"/>
        <xdr:cNvSpPr txBox="1"/>
      </xdr:nvSpPr>
      <xdr:spPr>
        <a:xfrm>
          <a:off x="17106900" y="239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81915</xdr:rowOff>
    </xdr:from>
    <xdr:to>
      <xdr:col>77</xdr:col>
      <xdr:colOff>95250</xdr:colOff>
      <xdr:row>16</xdr:row>
      <xdr:rowOff>12065</xdr:rowOff>
    </xdr:to>
    <xdr:sp macro="" textlink="">
      <xdr:nvSpPr>
        <xdr:cNvPr id="463" name="楕円 462"/>
        <xdr:cNvSpPr/>
      </xdr:nvSpPr>
      <xdr:spPr>
        <a:xfrm>
          <a:off x="16129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64" name="テキスト ボックス 463"/>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144653</xdr:rowOff>
    </xdr:from>
    <xdr:to>
      <xdr:col>73</xdr:col>
      <xdr:colOff>44450</xdr:colOff>
      <xdr:row>16</xdr:row>
      <xdr:rowOff>74803</xdr:rowOff>
    </xdr:to>
    <xdr:sp macro="" textlink="">
      <xdr:nvSpPr>
        <xdr:cNvPr id="465" name="楕円 464"/>
        <xdr:cNvSpPr/>
      </xdr:nvSpPr>
      <xdr:spPr>
        <a:xfrm>
          <a:off x="15240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59580</xdr:rowOff>
    </xdr:from>
    <xdr:ext cx="762000" cy="259045"/>
    <xdr:sp macro="" textlink="">
      <xdr:nvSpPr>
        <xdr:cNvPr id="466" name="テキスト ボックス 465"/>
        <xdr:cNvSpPr txBox="1"/>
      </xdr:nvSpPr>
      <xdr:spPr>
        <a:xfrm>
          <a:off x="14909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162348</xdr:rowOff>
    </xdr:from>
    <xdr:to>
      <xdr:col>68</xdr:col>
      <xdr:colOff>203200</xdr:colOff>
      <xdr:row>16</xdr:row>
      <xdr:rowOff>92498</xdr:rowOff>
    </xdr:to>
    <xdr:sp macro="" textlink="">
      <xdr:nvSpPr>
        <xdr:cNvPr id="467" name="楕円 466"/>
        <xdr:cNvSpPr/>
      </xdr:nvSpPr>
      <xdr:spPr>
        <a:xfrm>
          <a:off x="14351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77275</xdr:rowOff>
    </xdr:from>
    <xdr:ext cx="762000" cy="259045"/>
    <xdr:sp macro="" textlink="">
      <xdr:nvSpPr>
        <xdr:cNvPr id="468" name="テキスト ボックス 467"/>
        <xdr:cNvSpPr txBox="1"/>
      </xdr:nvSpPr>
      <xdr:spPr>
        <a:xfrm>
          <a:off x="14020800" y="282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11811</xdr:rowOff>
    </xdr:from>
    <xdr:to>
      <xdr:col>64</xdr:col>
      <xdr:colOff>152400</xdr:colOff>
      <xdr:row>16</xdr:row>
      <xdr:rowOff>113411</xdr:rowOff>
    </xdr:to>
    <xdr:sp macro="" textlink="">
      <xdr:nvSpPr>
        <xdr:cNvPr id="469" name="楕円 468"/>
        <xdr:cNvSpPr/>
      </xdr:nvSpPr>
      <xdr:spPr>
        <a:xfrm>
          <a:off x="13462000" y="27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98188</xdr:rowOff>
    </xdr:from>
    <xdr:ext cx="762000" cy="259045"/>
    <xdr:sp macro="" textlink="">
      <xdr:nvSpPr>
        <xdr:cNvPr id="470" name="テキスト ボックス 469"/>
        <xdr:cNvSpPr txBox="1"/>
      </xdr:nvSpPr>
      <xdr:spPr>
        <a:xfrm>
          <a:off x="13131800" y="284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303,129
299,743
49.42
110,408,643
109,465,606
900,920
58,815,015
120,260,182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他市において、物件費に計上される臨時職員の代替として、人件費に計上される任期付短時間勤務職員を採用していることなどにより、類似団体平均を上回っている状況にある。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これまで、人件費抑制の取り組みとして、持家に係る住居手当の廃止、地域手当の支給率引き下げ、平成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月の定期昇給の抑制措置、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業務改善等による時間外勤務の縮減</a:t>
          </a:r>
          <a:r>
            <a:rPr kumimoji="1" lang="ja-JP" altLang="en-US" sz="1100">
              <a:solidFill>
                <a:schemeClr val="tx1"/>
              </a:solidFill>
              <a:latin typeface="ＭＳ Ｐゴシック" panose="020B0600070205080204" pitchFamily="50" charset="-128"/>
              <a:ea typeface="ＭＳ Ｐゴシック" panose="020B0600070205080204" pitchFamily="50" charset="-128"/>
            </a:rPr>
            <a:t>などを行った。今後も、人件費の適正化を図り、コストの削減に努める。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35560</xdr:rowOff>
    </xdr:to>
    <xdr:cxnSp macro="">
      <xdr:nvCxnSpPr>
        <xdr:cNvPr id="66" name="直線コネクタ 65"/>
        <xdr:cNvCxnSpPr/>
      </xdr:nvCxnSpPr>
      <xdr:spPr>
        <a:xfrm flipV="1">
          <a:off x="3987800" y="6497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58420</xdr:rowOff>
    </xdr:to>
    <xdr:cxnSp macro="">
      <xdr:nvCxnSpPr>
        <xdr:cNvPr id="69" name="直線コネクタ 68"/>
        <xdr:cNvCxnSpPr/>
      </xdr:nvCxnSpPr>
      <xdr:spPr>
        <a:xfrm flipV="1">
          <a:off x="3098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58420</xdr:rowOff>
    </xdr:to>
    <xdr:cxnSp macro="">
      <xdr:nvCxnSpPr>
        <xdr:cNvPr id="72" name="直線コネクタ 71"/>
        <xdr:cNvCxnSpPr/>
      </xdr:nvCxnSpPr>
      <xdr:spPr>
        <a:xfrm>
          <a:off x="2209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96520</xdr:rowOff>
    </xdr:to>
    <xdr:cxnSp macro="">
      <xdr:nvCxnSpPr>
        <xdr:cNvPr id="75" name="直線コネクタ 74"/>
        <xdr:cNvCxnSpPr/>
      </xdr:nvCxnSpPr>
      <xdr:spPr>
        <a:xfrm flipV="1">
          <a:off x="1320800" y="655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物件費に係る経常収支比率は、近年</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％程度で推移しており、類似団体平均を下回っている。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これは、平成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行政改革大綱を策定し、以後、行政改革実施計画に基づき継続して経常的な経費の節減に取り組んできた結果である。今後も引き続き事業のスクラップ・アンド・ビルドを行いながら、さらなる行政改革の取り組みなどにより、コストの低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120650</xdr:rowOff>
    </xdr:to>
    <xdr:cxnSp macro="">
      <xdr:nvCxnSpPr>
        <xdr:cNvPr id="127" name="直線コネクタ 126"/>
        <xdr:cNvCxnSpPr/>
      </xdr:nvCxnSpPr>
      <xdr:spPr>
        <a:xfrm>
          <a:off x="15671800" y="229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44450</xdr:rowOff>
    </xdr:from>
    <xdr:to>
      <xdr:col>78</xdr:col>
      <xdr:colOff>69850</xdr:colOff>
      <xdr:row>13</xdr:row>
      <xdr:rowOff>69850</xdr:rowOff>
    </xdr:to>
    <xdr:cxnSp macro="">
      <xdr:nvCxnSpPr>
        <xdr:cNvPr id="130" name="直線コネクタ 129"/>
        <xdr:cNvCxnSpPr/>
      </xdr:nvCxnSpPr>
      <xdr:spPr>
        <a:xfrm>
          <a:off x="14782800" y="227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158750</xdr:rowOff>
    </xdr:from>
    <xdr:to>
      <xdr:col>78</xdr:col>
      <xdr:colOff>120650</xdr:colOff>
      <xdr:row>16</xdr:row>
      <xdr:rowOff>88900</xdr:rowOff>
    </xdr:to>
    <xdr:sp macro="" textlink="">
      <xdr:nvSpPr>
        <xdr:cNvPr id="131" name="フローチャート: 判断 130"/>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44450</xdr:rowOff>
    </xdr:from>
    <xdr:to>
      <xdr:col>73</xdr:col>
      <xdr:colOff>180975</xdr:colOff>
      <xdr:row>13</xdr:row>
      <xdr:rowOff>44450</xdr:rowOff>
    </xdr:to>
    <xdr:cxnSp macro="">
      <xdr:nvCxnSpPr>
        <xdr:cNvPr id="133" name="直線コネクタ 132"/>
        <xdr:cNvCxnSpPr/>
      </xdr:nvCxnSpPr>
      <xdr:spPr>
        <a:xfrm>
          <a:off x="13893800" y="227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4" name="フローチャート: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139700</xdr:rowOff>
    </xdr:from>
    <xdr:to>
      <xdr:col>69</xdr:col>
      <xdr:colOff>92075</xdr:colOff>
      <xdr:row>13</xdr:row>
      <xdr:rowOff>44450</xdr:rowOff>
    </xdr:to>
    <xdr:cxnSp macro="">
      <xdr:nvCxnSpPr>
        <xdr:cNvPr id="136" name="直線コネクタ 135"/>
        <xdr:cNvCxnSpPr/>
      </xdr:nvCxnSpPr>
      <xdr:spPr>
        <a:xfrm>
          <a:off x="13004800" y="219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38" name="テキスト ボックス 137"/>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6" name="楕円 145"/>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7" name="物件費該当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165100</xdr:rowOff>
    </xdr:from>
    <xdr:to>
      <xdr:col>74</xdr:col>
      <xdr:colOff>31750</xdr:colOff>
      <xdr:row>13</xdr:row>
      <xdr:rowOff>95250</xdr:rowOff>
    </xdr:to>
    <xdr:sp macro="" textlink="">
      <xdr:nvSpPr>
        <xdr:cNvPr id="150" name="楕円 149"/>
        <xdr:cNvSpPr/>
      </xdr:nvSpPr>
      <xdr:spPr>
        <a:xfrm>
          <a:off x="14732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105427</xdr:rowOff>
    </xdr:from>
    <xdr:ext cx="762000" cy="259045"/>
    <xdr:sp macro="" textlink="">
      <xdr:nvSpPr>
        <xdr:cNvPr id="151" name="テキスト ボックス 150"/>
        <xdr:cNvSpPr txBox="1"/>
      </xdr:nvSpPr>
      <xdr:spPr>
        <a:xfrm>
          <a:off x="144018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165100</xdr:rowOff>
    </xdr:from>
    <xdr:to>
      <xdr:col>69</xdr:col>
      <xdr:colOff>142875</xdr:colOff>
      <xdr:row>13</xdr:row>
      <xdr:rowOff>95250</xdr:rowOff>
    </xdr:to>
    <xdr:sp macro="" textlink="">
      <xdr:nvSpPr>
        <xdr:cNvPr id="152" name="楕円 151"/>
        <xdr:cNvSpPr/>
      </xdr:nvSpPr>
      <xdr:spPr>
        <a:xfrm>
          <a:off x="13843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105427</xdr:rowOff>
    </xdr:from>
    <xdr:ext cx="762000" cy="259045"/>
    <xdr:sp macro="" textlink="">
      <xdr:nvSpPr>
        <xdr:cNvPr id="153" name="テキスト ボックス 152"/>
        <xdr:cNvSpPr txBox="1"/>
      </xdr:nvSpPr>
      <xdr:spPr>
        <a:xfrm>
          <a:off x="135128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88900</xdr:rowOff>
    </xdr:from>
    <xdr:to>
      <xdr:col>65</xdr:col>
      <xdr:colOff>53975</xdr:colOff>
      <xdr:row>13</xdr:row>
      <xdr:rowOff>19050</xdr:rowOff>
    </xdr:to>
    <xdr:sp macro="" textlink="">
      <xdr:nvSpPr>
        <xdr:cNvPr id="154" name="楕円 153"/>
        <xdr:cNvSpPr/>
      </xdr:nvSpPr>
      <xdr:spPr>
        <a:xfrm>
          <a:off x="12954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29227</xdr:rowOff>
    </xdr:from>
    <xdr:ext cx="762000" cy="259045"/>
    <xdr:sp macro="" textlink="">
      <xdr:nvSpPr>
        <xdr:cNvPr id="155" name="テキスト ボックス 154"/>
        <xdr:cNvSpPr txBox="1"/>
      </xdr:nvSpPr>
      <xdr:spPr>
        <a:xfrm>
          <a:off x="12623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扶助費に係る経常収支比率は類似団体平均を上回っており、その要因として、平成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年度決算においては、私立保育所等の運営にかかる幼保給付費や、訓練等給付事業などの障害福祉事業費の増加などが挙げられる。</a:t>
          </a:r>
        </a:p>
        <a:p>
          <a:r>
            <a:rPr kumimoji="1" lang="ja-JP" altLang="en-US" sz="1100">
              <a:latin typeface="ＭＳ Ｐゴシック" panose="020B0600070205080204" pitchFamily="50" charset="-128"/>
              <a:ea typeface="ＭＳ Ｐゴシック" panose="020B0600070205080204" pitchFamily="50" charset="-128"/>
            </a:rPr>
            <a:t>少子高齢社会の進展に伴う福祉関係経費の伸びや本市が進める子どもを核としたまちづくり、経済情勢等を勘案すると、今後も引き続き増加傾向で推移するものと見込んでいる。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82550</xdr:rowOff>
    </xdr:to>
    <xdr:cxnSp macro="">
      <xdr:nvCxnSpPr>
        <xdr:cNvPr id="188" name="直線コネクタ 187"/>
        <xdr:cNvCxnSpPr/>
      </xdr:nvCxnSpPr>
      <xdr:spPr>
        <a:xfrm>
          <a:off x="3987800" y="10147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59</xdr:row>
      <xdr:rowOff>31750</xdr:rowOff>
    </xdr:to>
    <xdr:cxnSp macro="">
      <xdr:nvCxnSpPr>
        <xdr:cNvPr id="191" name="直線コネクタ 190"/>
        <xdr:cNvCxnSpPr/>
      </xdr:nvCxnSpPr>
      <xdr:spPr>
        <a:xfrm>
          <a:off x="3098800" y="9982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2" name="フローチャート: 判断 191"/>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3" name="テキスト ボックス 192"/>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38100</xdr:rowOff>
    </xdr:to>
    <xdr:cxnSp macro="">
      <xdr:nvCxnSpPr>
        <xdr:cNvPr id="194" name="直線コネクタ 193"/>
        <xdr:cNvCxnSpPr/>
      </xdr:nvCxnSpPr>
      <xdr:spPr>
        <a:xfrm>
          <a:off x="2209800" y="9804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82550</xdr:rowOff>
    </xdr:to>
    <xdr:cxnSp macro="">
      <xdr:nvCxnSpPr>
        <xdr:cNvPr id="197" name="直線コネクタ 196"/>
        <xdr:cNvCxnSpPr/>
      </xdr:nvCxnSpPr>
      <xdr:spPr>
        <a:xfrm flipV="1">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1" name="テキスト ボックス 200"/>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7" name="楕円 206"/>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1" name="楕円 210"/>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2" name="テキスト ボックス 211"/>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4" name="テキスト ボックス 213"/>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5" name="楕円 214"/>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6" name="テキスト ボックス 215"/>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その他に係る経常収支比率が類似団体平均を上回っているのは、特別会計等に対する繰出金が</a:t>
          </a:r>
          <a:r>
            <a:rPr kumimoji="1" lang="ja-JP" altLang="en-US" sz="1100">
              <a:solidFill>
                <a:schemeClr val="tx1"/>
              </a:solidFill>
              <a:latin typeface="ＭＳ Ｐゴシック" panose="020B0600070205080204" pitchFamily="50" charset="-128"/>
              <a:ea typeface="ＭＳ Ｐゴシック" panose="020B0600070205080204" pitchFamily="50" charset="-128"/>
            </a:rPr>
            <a:t>多いことが主な要因である。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年度においては、後期高齢者医療事業や介護保険事業への繰出金などが増加したが、市税や普通交付税、地方消費税交付金などの経常一般財源が増加したため、</a:t>
          </a:r>
          <a:r>
            <a:rPr kumimoji="1" lang="en-US" altLang="ja-JP" sz="1100">
              <a:solidFill>
                <a:schemeClr val="tx1"/>
              </a:solidFill>
              <a:latin typeface="ＭＳ Ｐゴシック" panose="020B0600070205080204" pitchFamily="50" charset="-128"/>
              <a:ea typeface="ＭＳ Ｐゴシック" panose="020B0600070205080204" pitchFamily="50" charset="-128"/>
            </a:rPr>
            <a:t>0.3</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ポイント減となった。</a:t>
          </a:r>
        </a:p>
        <a:p>
          <a:r>
            <a:rPr kumimoji="1" lang="ja-JP" altLang="en-US" sz="1100">
              <a:latin typeface="ＭＳ Ｐゴシック" panose="020B0600070205080204" pitchFamily="50" charset="-128"/>
              <a:ea typeface="ＭＳ Ｐゴシック" panose="020B0600070205080204" pitchFamily="50" charset="-128"/>
            </a:rPr>
            <a:t>しかしながら、今後も少子高齢社会の進展に伴う福祉関係経費の伸び等を勘案すると、引き続き高い水準で推移するものと見込んでいる。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77470</xdr:rowOff>
    </xdr:to>
    <xdr:cxnSp macro="">
      <xdr:nvCxnSpPr>
        <xdr:cNvPr id="249" name="直線コネクタ 248"/>
        <xdr:cNvCxnSpPr/>
      </xdr:nvCxnSpPr>
      <xdr:spPr>
        <a:xfrm flipV="1">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77470</xdr:rowOff>
    </xdr:to>
    <xdr:cxnSp macro="">
      <xdr:nvCxnSpPr>
        <xdr:cNvPr id="252" name="直線コネクタ 251"/>
        <xdr:cNvCxnSpPr/>
      </xdr:nvCxnSpPr>
      <xdr:spPr>
        <a:xfrm>
          <a:off x="14782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58</xdr:row>
      <xdr:rowOff>43180</xdr:rowOff>
    </xdr:to>
    <xdr:cxnSp macro="">
      <xdr:nvCxnSpPr>
        <xdr:cNvPr id="255" name="直線コネクタ 254"/>
        <xdr:cNvCxnSpPr/>
      </xdr:nvCxnSpPr>
      <xdr:spPr>
        <a:xfrm flipV="1">
          <a:off x="13893800" y="9819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6" name="フローチャート: 判断 255"/>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7" name="テキスト ボックス 256"/>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104140</xdr:rowOff>
    </xdr:to>
    <xdr:cxnSp macro="">
      <xdr:nvCxnSpPr>
        <xdr:cNvPr id="258" name="直線コネクタ 257"/>
        <xdr:cNvCxnSpPr/>
      </xdr:nvCxnSpPr>
      <xdr:spPr>
        <a:xfrm flipV="1">
          <a:off x="13004800" y="998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2" name="テキスト ボックス 261"/>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8" name="楕円 267"/>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69"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0" name="楕円 269"/>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1" name="テキスト ボックス 270"/>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2" name="楕円 271"/>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3" name="テキスト ボックス 272"/>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4" name="楕円 273"/>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5" name="テキスト ボックス 274"/>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6" name="楕円 275"/>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7" name="テキスト ボックス 27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補助費等に係る経常収支比率が類似団体平均を下回っているのは、一部事務組合に対する補助金等が少額であり、また市の出資する法人等の団体数及び補助金が類似団体に比べて少ないためである。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年度においては、待機児童対策関連の経費等の増により、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139700</xdr:rowOff>
    </xdr:from>
    <xdr:to>
      <xdr:col>82</xdr:col>
      <xdr:colOff>107950</xdr:colOff>
      <xdr:row>35</xdr:row>
      <xdr:rowOff>19050</xdr:rowOff>
    </xdr:to>
    <xdr:cxnSp macro="">
      <xdr:nvCxnSpPr>
        <xdr:cNvPr id="310" name="直線コネクタ 309"/>
        <xdr:cNvCxnSpPr/>
      </xdr:nvCxnSpPr>
      <xdr:spPr>
        <a:xfrm>
          <a:off x="15671800" y="5969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139700</xdr:rowOff>
    </xdr:from>
    <xdr:to>
      <xdr:col>78</xdr:col>
      <xdr:colOff>69850</xdr:colOff>
      <xdr:row>35</xdr:row>
      <xdr:rowOff>44450</xdr:rowOff>
    </xdr:to>
    <xdr:cxnSp macro="">
      <xdr:nvCxnSpPr>
        <xdr:cNvPr id="313" name="直線コネクタ 312"/>
        <xdr:cNvCxnSpPr/>
      </xdr:nvCxnSpPr>
      <xdr:spPr>
        <a:xfrm flipV="1">
          <a:off x="14782800" y="596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31750</xdr:rowOff>
    </xdr:from>
    <xdr:to>
      <xdr:col>73</xdr:col>
      <xdr:colOff>180975</xdr:colOff>
      <xdr:row>35</xdr:row>
      <xdr:rowOff>44450</xdr:rowOff>
    </xdr:to>
    <xdr:cxnSp macro="">
      <xdr:nvCxnSpPr>
        <xdr:cNvPr id="316" name="直線コネクタ 315"/>
        <xdr:cNvCxnSpPr/>
      </xdr:nvCxnSpPr>
      <xdr:spPr>
        <a:xfrm>
          <a:off x="13893800" y="56896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7" name="フローチャート: 判断 316"/>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18" name="テキスト ボックス 317"/>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152400</xdr:rowOff>
    </xdr:from>
    <xdr:to>
      <xdr:col>69</xdr:col>
      <xdr:colOff>92075</xdr:colOff>
      <xdr:row>33</xdr:row>
      <xdr:rowOff>31750</xdr:rowOff>
    </xdr:to>
    <xdr:cxnSp macro="">
      <xdr:nvCxnSpPr>
        <xdr:cNvPr id="319" name="直線コネクタ 318"/>
        <xdr:cNvCxnSpPr/>
      </xdr:nvCxnSpPr>
      <xdr:spPr>
        <a:xfrm>
          <a:off x="13004800" y="563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21" name="テキスト ボックス 320"/>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139700</xdr:rowOff>
    </xdr:from>
    <xdr:to>
      <xdr:col>82</xdr:col>
      <xdr:colOff>158750</xdr:colOff>
      <xdr:row>35</xdr:row>
      <xdr:rowOff>69850</xdr:rowOff>
    </xdr:to>
    <xdr:sp macro="" textlink="">
      <xdr:nvSpPr>
        <xdr:cNvPr id="329" name="楕円 328"/>
        <xdr:cNvSpPr/>
      </xdr:nvSpPr>
      <xdr:spPr>
        <a:xfrm>
          <a:off x="164592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30"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88900</xdr:rowOff>
    </xdr:from>
    <xdr:to>
      <xdr:col>78</xdr:col>
      <xdr:colOff>120650</xdr:colOff>
      <xdr:row>35</xdr:row>
      <xdr:rowOff>19050</xdr:rowOff>
    </xdr:to>
    <xdr:sp macro="" textlink="">
      <xdr:nvSpPr>
        <xdr:cNvPr id="331" name="楕円 330"/>
        <xdr:cNvSpPr/>
      </xdr:nvSpPr>
      <xdr:spPr>
        <a:xfrm>
          <a:off x="15621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29227</xdr:rowOff>
    </xdr:from>
    <xdr:ext cx="736600" cy="259045"/>
    <xdr:sp macro="" textlink="">
      <xdr:nvSpPr>
        <xdr:cNvPr id="332" name="テキスト ボックス 331"/>
        <xdr:cNvSpPr txBox="1"/>
      </xdr:nvSpPr>
      <xdr:spPr>
        <a:xfrm>
          <a:off x="15290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165100</xdr:rowOff>
    </xdr:from>
    <xdr:to>
      <xdr:col>74</xdr:col>
      <xdr:colOff>31750</xdr:colOff>
      <xdr:row>35</xdr:row>
      <xdr:rowOff>95250</xdr:rowOff>
    </xdr:to>
    <xdr:sp macro="" textlink="">
      <xdr:nvSpPr>
        <xdr:cNvPr id="333" name="楕円 332"/>
        <xdr:cNvSpPr/>
      </xdr:nvSpPr>
      <xdr:spPr>
        <a:xfrm>
          <a:off x="14732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105427</xdr:rowOff>
    </xdr:from>
    <xdr:ext cx="762000" cy="259045"/>
    <xdr:sp macro="" textlink="">
      <xdr:nvSpPr>
        <xdr:cNvPr id="334" name="テキスト ボックス 333"/>
        <xdr:cNvSpPr txBox="1"/>
      </xdr:nvSpPr>
      <xdr:spPr>
        <a:xfrm>
          <a:off x="14401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152400</xdr:rowOff>
    </xdr:from>
    <xdr:to>
      <xdr:col>69</xdr:col>
      <xdr:colOff>142875</xdr:colOff>
      <xdr:row>33</xdr:row>
      <xdr:rowOff>82550</xdr:rowOff>
    </xdr:to>
    <xdr:sp macro="" textlink="">
      <xdr:nvSpPr>
        <xdr:cNvPr id="335" name="楕円 334"/>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92727</xdr:rowOff>
    </xdr:from>
    <xdr:ext cx="762000" cy="259045"/>
    <xdr:sp macro="" textlink="">
      <xdr:nvSpPr>
        <xdr:cNvPr id="336" name="テキスト ボックス 335"/>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101600</xdr:rowOff>
    </xdr:from>
    <xdr:to>
      <xdr:col>65</xdr:col>
      <xdr:colOff>53975</xdr:colOff>
      <xdr:row>33</xdr:row>
      <xdr:rowOff>31750</xdr:rowOff>
    </xdr:to>
    <xdr:sp macro="" textlink="">
      <xdr:nvSpPr>
        <xdr:cNvPr id="337" name="楕円 336"/>
        <xdr:cNvSpPr/>
      </xdr:nvSpPr>
      <xdr:spPr>
        <a:xfrm>
          <a:off x="12954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41927</xdr:rowOff>
    </xdr:from>
    <xdr:ext cx="762000" cy="259045"/>
    <xdr:sp macro="" textlink="">
      <xdr:nvSpPr>
        <xdr:cNvPr id="338" name="テキスト ボックス 337"/>
        <xdr:cNvSpPr txBox="1"/>
      </xdr:nvSpPr>
      <xdr:spPr>
        <a:xfrm>
          <a:off x="12623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阪神・淡路大震災の災害復旧、復興事業をはじめ、都市基盤整備の財源として地方債を活用してきたことから、類似団体平均を上回っているが、従前より投資的経費の抑制に取り組んできた結果、平成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億円）をピークに減少傾向にある。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いては臨時財政対策債等の長期債元金償還の増があったものの、借入利率の低下による長期債利子の減があったことなどにより、前年度並みとなっている。今後も事業の適切な取捨選択を進め、地方債新規発行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35561</xdr:rowOff>
    </xdr:to>
    <xdr:cxnSp macro="">
      <xdr:nvCxnSpPr>
        <xdr:cNvPr id="371" name="直線コネクタ 370"/>
        <xdr:cNvCxnSpPr/>
      </xdr:nvCxnSpPr>
      <xdr:spPr>
        <a:xfrm>
          <a:off x="3987800" y="13408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88900</xdr:rowOff>
    </xdr:to>
    <xdr:cxnSp macro="">
      <xdr:nvCxnSpPr>
        <xdr:cNvPr id="374" name="直線コネクタ 373"/>
        <xdr:cNvCxnSpPr/>
      </xdr:nvCxnSpPr>
      <xdr:spPr>
        <a:xfrm flipV="1">
          <a:off x="3098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5" name="フローチャート: 判断 374"/>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6" name="テキスト ボックス 375"/>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88900</xdr:rowOff>
    </xdr:to>
    <xdr:cxnSp macro="">
      <xdr:nvCxnSpPr>
        <xdr:cNvPr id="377" name="直線コネクタ 376"/>
        <xdr:cNvCxnSpPr/>
      </xdr:nvCxnSpPr>
      <xdr:spPr>
        <a:xfrm>
          <a:off x="2209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34289</xdr:rowOff>
    </xdr:from>
    <xdr:to>
      <xdr:col>15</xdr:col>
      <xdr:colOff>149225</xdr:colOff>
      <xdr:row>77</xdr:row>
      <xdr:rowOff>135889</xdr:rowOff>
    </xdr:to>
    <xdr:sp macro="" textlink="">
      <xdr:nvSpPr>
        <xdr:cNvPr id="378" name="フローチャート: 判断 377"/>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79" name="テキスト ボックス 378"/>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79</xdr:row>
      <xdr:rowOff>16511</xdr:rowOff>
    </xdr:to>
    <xdr:cxnSp macro="">
      <xdr:nvCxnSpPr>
        <xdr:cNvPr id="380" name="直線コネクタ 379"/>
        <xdr:cNvCxnSpPr/>
      </xdr:nvCxnSpPr>
      <xdr:spPr>
        <a:xfrm flipV="1">
          <a:off x="1320800" y="134162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4" name="テキスト ボックス 383"/>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0" name="楕円 389"/>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1"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4" name="楕円 393"/>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5" name="テキスト ボックス 394"/>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6" name="楕円 395"/>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7" name="テキスト ボックス 396"/>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98" name="楕円 397"/>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99" name="テキスト ボックス 39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に係る経常収支比率は、類似団体平均とほぼ同水準で推移している。これは、扶助費や人件費、特別会計等に対する繰出金が類似団体と比較して高い水準にある一方、物件費や補助費等が低い水準にあるためである。</a:t>
          </a:r>
        </a:p>
        <a:p>
          <a:r>
            <a:rPr kumimoji="1" lang="ja-JP" altLang="en-US" sz="1100">
              <a:latin typeface="ＭＳ Ｐゴシック" panose="020B0600070205080204" pitchFamily="50" charset="-128"/>
              <a:ea typeface="ＭＳ Ｐゴシック" panose="020B0600070205080204" pitchFamily="50" charset="-128"/>
            </a:rPr>
            <a:t>今後も引き続き事業のスクラップ・アンド・ビルドを行いながら、さらなる行政改革の取り組みなどにより、コストの低減を図っていく。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17272</xdr:rowOff>
    </xdr:to>
    <xdr:cxnSp macro="">
      <xdr:nvCxnSpPr>
        <xdr:cNvPr id="430" name="直線コネクタ 429"/>
        <xdr:cNvCxnSpPr/>
      </xdr:nvCxnSpPr>
      <xdr:spPr>
        <a:xfrm>
          <a:off x="15671800" y="13381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8128</xdr:rowOff>
    </xdr:to>
    <xdr:cxnSp macro="">
      <xdr:nvCxnSpPr>
        <xdr:cNvPr id="433" name="直線コネクタ 432"/>
        <xdr:cNvCxnSpPr/>
      </xdr:nvCxnSpPr>
      <xdr:spPr>
        <a:xfrm>
          <a:off x="14782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34" name="フローチャート: 判断 433"/>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35" name="テキスト ボックス 434"/>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133858</xdr:rowOff>
    </xdr:to>
    <xdr:cxnSp macro="">
      <xdr:nvCxnSpPr>
        <xdr:cNvPr id="436" name="直線コネクタ 435"/>
        <xdr:cNvCxnSpPr/>
      </xdr:nvCxnSpPr>
      <xdr:spPr>
        <a:xfrm>
          <a:off x="13893800" y="132349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7" name="フローチャート: 判断 436"/>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38" name="テキスト ボックス 43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74422</xdr:rowOff>
    </xdr:to>
    <xdr:cxnSp macro="">
      <xdr:nvCxnSpPr>
        <xdr:cNvPr id="439" name="直線コネクタ 438"/>
        <xdr:cNvCxnSpPr/>
      </xdr:nvCxnSpPr>
      <xdr:spPr>
        <a:xfrm flipV="1">
          <a:off x="13004800" y="13234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1" name="テキスト ボックス 440"/>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3" name="テキスト ボックス 442"/>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9" name="楕円 448"/>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0"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2" name="テキスト ボックス 451"/>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3" name="楕円 452"/>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54" name="テキスト ボックス 45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5" name="楕円 454"/>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56" name="テキスト ボックス 45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7" name="楕円 456"/>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8" name="テキスト ボックス 457"/>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64486</xdr:rowOff>
    </xdr:from>
    <xdr:to>
      <xdr:col>29</xdr:col>
      <xdr:colOff>127000</xdr:colOff>
      <xdr:row>16</xdr:row>
      <xdr:rowOff>75778</xdr:rowOff>
    </xdr:to>
    <xdr:cxnSp macro="">
      <xdr:nvCxnSpPr>
        <xdr:cNvPr id="48" name="直線コネクタ 47"/>
        <xdr:cNvCxnSpPr/>
      </xdr:nvCxnSpPr>
      <xdr:spPr bwMode="auto">
        <a:xfrm>
          <a:off x="5003800" y="2855311"/>
          <a:ext cx="647700" cy="1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64486</xdr:rowOff>
    </xdr:from>
    <xdr:to>
      <xdr:col>26</xdr:col>
      <xdr:colOff>50800</xdr:colOff>
      <xdr:row>16</xdr:row>
      <xdr:rowOff>81356</xdr:rowOff>
    </xdr:to>
    <xdr:cxnSp macro="">
      <xdr:nvCxnSpPr>
        <xdr:cNvPr id="51" name="直線コネクタ 50"/>
        <xdr:cNvCxnSpPr/>
      </xdr:nvCxnSpPr>
      <xdr:spPr bwMode="auto">
        <a:xfrm flipV="1">
          <a:off x="4305300" y="2855311"/>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62835</xdr:rowOff>
    </xdr:from>
    <xdr:to>
      <xdr:col>26</xdr:col>
      <xdr:colOff>101600</xdr:colOff>
      <xdr:row>16</xdr:row>
      <xdr:rowOff>164435</xdr:rowOff>
    </xdr:to>
    <xdr:sp macro="" textlink="">
      <xdr:nvSpPr>
        <xdr:cNvPr id="52" name="フローチャート: 判断 51"/>
        <xdr:cNvSpPr/>
      </xdr:nvSpPr>
      <xdr:spPr bwMode="auto">
        <a:xfrm>
          <a:off x="4953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149212</xdr:rowOff>
    </xdr:from>
    <xdr:ext cx="736600" cy="259045"/>
    <xdr:sp macro="" textlink="">
      <xdr:nvSpPr>
        <xdr:cNvPr id="53" name="テキスト ボックス 52"/>
        <xdr:cNvSpPr txBox="1"/>
      </xdr:nvSpPr>
      <xdr:spPr>
        <a:xfrm>
          <a:off x="4622800" y="294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35636</xdr:rowOff>
    </xdr:from>
    <xdr:to>
      <xdr:col>22</xdr:col>
      <xdr:colOff>114300</xdr:colOff>
      <xdr:row>16</xdr:row>
      <xdr:rowOff>81356</xdr:rowOff>
    </xdr:to>
    <xdr:cxnSp macro="">
      <xdr:nvCxnSpPr>
        <xdr:cNvPr id="54" name="直線コネクタ 53"/>
        <xdr:cNvCxnSpPr/>
      </xdr:nvCxnSpPr>
      <xdr:spPr bwMode="auto">
        <a:xfrm>
          <a:off x="3606800" y="2826461"/>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103205</xdr:rowOff>
    </xdr:from>
    <xdr:to>
      <xdr:col>22</xdr:col>
      <xdr:colOff>165100</xdr:colOff>
      <xdr:row>17</xdr:row>
      <xdr:rowOff>33355</xdr:rowOff>
    </xdr:to>
    <xdr:sp macro="" textlink="">
      <xdr:nvSpPr>
        <xdr:cNvPr id="55" name="フローチャート: 判断 54"/>
        <xdr:cNvSpPr/>
      </xdr:nvSpPr>
      <xdr:spPr bwMode="auto">
        <a:xfrm>
          <a:off x="4254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18132</xdr:rowOff>
    </xdr:from>
    <xdr:ext cx="762000" cy="259045"/>
    <xdr:sp macro="" textlink="">
      <xdr:nvSpPr>
        <xdr:cNvPr id="56" name="テキスト ボックス 55"/>
        <xdr:cNvSpPr txBox="1"/>
      </xdr:nvSpPr>
      <xdr:spPr>
        <a:xfrm>
          <a:off x="3924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35636</xdr:rowOff>
    </xdr:from>
    <xdr:to>
      <xdr:col>18</xdr:col>
      <xdr:colOff>177800</xdr:colOff>
      <xdr:row>16</xdr:row>
      <xdr:rowOff>47112</xdr:rowOff>
    </xdr:to>
    <xdr:cxnSp macro="">
      <xdr:nvCxnSpPr>
        <xdr:cNvPr id="57" name="直線コネクタ 56"/>
        <xdr:cNvCxnSpPr/>
      </xdr:nvCxnSpPr>
      <xdr:spPr bwMode="auto">
        <a:xfrm flipV="1">
          <a:off x="2908300" y="2826461"/>
          <a:ext cx="698500" cy="1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161419</xdr:rowOff>
    </xdr:from>
    <xdr:ext cx="762000" cy="259045"/>
    <xdr:sp macro="" textlink="">
      <xdr:nvSpPr>
        <xdr:cNvPr id="59" name="テキスト ボックス 58"/>
        <xdr:cNvSpPr txBox="1"/>
      </xdr:nvSpPr>
      <xdr:spPr>
        <a:xfrm>
          <a:off x="32258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48445</xdr:rowOff>
    </xdr:from>
    <xdr:ext cx="762000" cy="259045"/>
    <xdr:sp macro="" textlink="">
      <xdr:nvSpPr>
        <xdr:cNvPr id="61" name="テキスト ボックス 60"/>
        <xdr:cNvSpPr txBox="1"/>
      </xdr:nvSpPr>
      <xdr:spPr>
        <a:xfrm>
          <a:off x="25273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24978</xdr:rowOff>
    </xdr:from>
    <xdr:to>
      <xdr:col>29</xdr:col>
      <xdr:colOff>177800</xdr:colOff>
      <xdr:row>16</xdr:row>
      <xdr:rowOff>126578</xdr:rowOff>
    </xdr:to>
    <xdr:sp macro="" textlink="">
      <xdr:nvSpPr>
        <xdr:cNvPr id="67" name="楕円 66"/>
        <xdr:cNvSpPr/>
      </xdr:nvSpPr>
      <xdr:spPr bwMode="auto">
        <a:xfrm>
          <a:off x="5600700" y="281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41505</xdr:rowOff>
    </xdr:from>
    <xdr:ext cx="762000" cy="259045"/>
    <xdr:sp macro="" textlink="">
      <xdr:nvSpPr>
        <xdr:cNvPr id="68" name="人口1人当たり決算額の推移該当値テキスト130"/>
        <xdr:cNvSpPr txBox="1"/>
      </xdr:nvSpPr>
      <xdr:spPr>
        <a:xfrm>
          <a:off x="5740400" y="26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13686</xdr:rowOff>
    </xdr:from>
    <xdr:to>
      <xdr:col>26</xdr:col>
      <xdr:colOff>101600</xdr:colOff>
      <xdr:row>16</xdr:row>
      <xdr:rowOff>115286</xdr:rowOff>
    </xdr:to>
    <xdr:sp macro="" textlink="">
      <xdr:nvSpPr>
        <xdr:cNvPr id="69" name="楕円 68"/>
        <xdr:cNvSpPr/>
      </xdr:nvSpPr>
      <xdr:spPr bwMode="auto">
        <a:xfrm>
          <a:off x="4953000" y="280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125463</xdr:rowOff>
    </xdr:from>
    <xdr:ext cx="736600" cy="259045"/>
    <xdr:sp macro="" textlink="">
      <xdr:nvSpPr>
        <xdr:cNvPr id="70" name="テキスト ボックス 69"/>
        <xdr:cNvSpPr txBox="1"/>
      </xdr:nvSpPr>
      <xdr:spPr>
        <a:xfrm>
          <a:off x="4622800" y="257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30556</xdr:rowOff>
    </xdr:from>
    <xdr:to>
      <xdr:col>22</xdr:col>
      <xdr:colOff>165100</xdr:colOff>
      <xdr:row>16</xdr:row>
      <xdr:rowOff>132156</xdr:rowOff>
    </xdr:to>
    <xdr:sp macro="" textlink="">
      <xdr:nvSpPr>
        <xdr:cNvPr id="71" name="楕円 70"/>
        <xdr:cNvSpPr/>
      </xdr:nvSpPr>
      <xdr:spPr bwMode="auto">
        <a:xfrm>
          <a:off x="42545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142333</xdr:rowOff>
    </xdr:from>
    <xdr:ext cx="762000" cy="259045"/>
    <xdr:sp macro="" textlink="">
      <xdr:nvSpPr>
        <xdr:cNvPr id="72" name="テキスト ボックス 71"/>
        <xdr:cNvSpPr txBox="1"/>
      </xdr:nvSpPr>
      <xdr:spPr>
        <a:xfrm>
          <a:off x="39243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156286</xdr:rowOff>
    </xdr:from>
    <xdr:to>
      <xdr:col>19</xdr:col>
      <xdr:colOff>38100</xdr:colOff>
      <xdr:row>16</xdr:row>
      <xdr:rowOff>86436</xdr:rowOff>
    </xdr:to>
    <xdr:sp macro="" textlink="">
      <xdr:nvSpPr>
        <xdr:cNvPr id="73" name="楕円 72"/>
        <xdr:cNvSpPr/>
      </xdr:nvSpPr>
      <xdr:spPr bwMode="auto">
        <a:xfrm>
          <a:off x="3556000" y="277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96613</xdr:rowOff>
    </xdr:from>
    <xdr:ext cx="762000" cy="259045"/>
    <xdr:sp macro="" textlink="">
      <xdr:nvSpPr>
        <xdr:cNvPr id="74" name="テキスト ボックス 73"/>
        <xdr:cNvSpPr txBox="1"/>
      </xdr:nvSpPr>
      <xdr:spPr>
        <a:xfrm>
          <a:off x="3225800" y="25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167762</xdr:rowOff>
    </xdr:from>
    <xdr:to>
      <xdr:col>15</xdr:col>
      <xdr:colOff>101600</xdr:colOff>
      <xdr:row>16</xdr:row>
      <xdr:rowOff>97912</xdr:rowOff>
    </xdr:to>
    <xdr:sp macro="" textlink="">
      <xdr:nvSpPr>
        <xdr:cNvPr id="75" name="楕円 74"/>
        <xdr:cNvSpPr/>
      </xdr:nvSpPr>
      <xdr:spPr bwMode="auto">
        <a:xfrm>
          <a:off x="2857500" y="278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108089</xdr:rowOff>
    </xdr:from>
    <xdr:ext cx="762000" cy="259045"/>
    <xdr:sp macro="" textlink="">
      <xdr:nvSpPr>
        <xdr:cNvPr id="76" name="テキスト ボックス 75"/>
        <xdr:cNvSpPr txBox="1"/>
      </xdr:nvSpPr>
      <xdr:spPr>
        <a:xfrm>
          <a:off x="2527300" y="255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122657</xdr:rowOff>
    </xdr:from>
    <xdr:to>
      <xdr:col>29</xdr:col>
      <xdr:colOff>127000</xdr:colOff>
      <xdr:row>37</xdr:row>
      <xdr:rowOff>174549</xdr:rowOff>
    </xdr:to>
    <xdr:cxnSp macro="">
      <xdr:nvCxnSpPr>
        <xdr:cNvPr id="108" name="直線コネクタ 107"/>
        <xdr:cNvCxnSpPr/>
      </xdr:nvCxnSpPr>
      <xdr:spPr bwMode="auto">
        <a:xfrm flipV="1">
          <a:off x="5003800" y="7247357"/>
          <a:ext cx="6477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128508</xdr:rowOff>
    </xdr:from>
    <xdr:to>
      <xdr:col>26</xdr:col>
      <xdr:colOff>50800</xdr:colOff>
      <xdr:row>37</xdr:row>
      <xdr:rowOff>174549</xdr:rowOff>
    </xdr:to>
    <xdr:cxnSp macro="">
      <xdr:nvCxnSpPr>
        <xdr:cNvPr id="111" name="直線コネクタ 110"/>
        <xdr:cNvCxnSpPr/>
      </xdr:nvCxnSpPr>
      <xdr:spPr bwMode="auto">
        <a:xfrm>
          <a:off x="4305300" y="7253208"/>
          <a:ext cx="698500" cy="4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87950</xdr:rowOff>
    </xdr:from>
    <xdr:to>
      <xdr:col>26</xdr:col>
      <xdr:colOff>101600</xdr:colOff>
      <xdr:row>37</xdr:row>
      <xdr:rowOff>18100</xdr:rowOff>
    </xdr:to>
    <xdr:sp macro="" textlink="">
      <xdr:nvSpPr>
        <xdr:cNvPr id="112" name="フローチャート: 判断 111"/>
        <xdr:cNvSpPr/>
      </xdr:nvSpPr>
      <xdr:spPr bwMode="auto">
        <a:xfrm>
          <a:off x="49530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199727</xdr:rowOff>
    </xdr:from>
    <xdr:ext cx="736600" cy="259045"/>
    <xdr:sp macro="" textlink="">
      <xdr:nvSpPr>
        <xdr:cNvPr id="113" name="テキスト ボックス 112"/>
        <xdr:cNvSpPr txBox="1"/>
      </xdr:nvSpPr>
      <xdr:spPr>
        <a:xfrm>
          <a:off x="4622800" y="681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101031</xdr:rowOff>
    </xdr:from>
    <xdr:to>
      <xdr:col>22</xdr:col>
      <xdr:colOff>114300</xdr:colOff>
      <xdr:row>37</xdr:row>
      <xdr:rowOff>128508</xdr:rowOff>
    </xdr:to>
    <xdr:cxnSp macro="">
      <xdr:nvCxnSpPr>
        <xdr:cNvPr id="114" name="直線コネクタ 113"/>
        <xdr:cNvCxnSpPr/>
      </xdr:nvCxnSpPr>
      <xdr:spPr bwMode="auto">
        <a:xfrm>
          <a:off x="3606800" y="7225731"/>
          <a:ext cx="698500" cy="2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76337</xdr:rowOff>
    </xdr:from>
    <xdr:to>
      <xdr:col>22</xdr:col>
      <xdr:colOff>165100</xdr:colOff>
      <xdr:row>37</xdr:row>
      <xdr:rowOff>6487</xdr:rowOff>
    </xdr:to>
    <xdr:sp macro="" textlink="">
      <xdr:nvSpPr>
        <xdr:cNvPr id="115" name="フローチャート: 判断 114"/>
        <xdr:cNvSpPr/>
      </xdr:nvSpPr>
      <xdr:spPr bwMode="auto">
        <a:xfrm>
          <a:off x="42545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188114</xdr:rowOff>
    </xdr:from>
    <xdr:ext cx="762000" cy="259045"/>
    <xdr:sp macro="" textlink="">
      <xdr:nvSpPr>
        <xdr:cNvPr id="116" name="テキスト ボックス 115"/>
        <xdr:cNvSpPr txBox="1"/>
      </xdr:nvSpPr>
      <xdr:spPr>
        <a:xfrm>
          <a:off x="3924300" y="679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73599</xdr:rowOff>
    </xdr:from>
    <xdr:to>
      <xdr:col>18</xdr:col>
      <xdr:colOff>177800</xdr:colOff>
      <xdr:row>37</xdr:row>
      <xdr:rowOff>101031</xdr:rowOff>
    </xdr:to>
    <xdr:cxnSp macro="">
      <xdr:nvCxnSpPr>
        <xdr:cNvPr id="117" name="直線コネクタ 116"/>
        <xdr:cNvCxnSpPr/>
      </xdr:nvCxnSpPr>
      <xdr:spPr bwMode="auto">
        <a:xfrm>
          <a:off x="2908300" y="7198299"/>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135445</xdr:rowOff>
    </xdr:from>
    <xdr:ext cx="762000" cy="259045"/>
    <xdr:sp macro="" textlink="">
      <xdr:nvSpPr>
        <xdr:cNvPr id="119" name="テキスト ボックス 118"/>
        <xdr:cNvSpPr txBox="1"/>
      </xdr:nvSpPr>
      <xdr:spPr>
        <a:xfrm>
          <a:off x="3225800" y="67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119077</xdr:rowOff>
    </xdr:from>
    <xdr:ext cx="762000" cy="259045"/>
    <xdr:sp macro="" textlink="">
      <xdr:nvSpPr>
        <xdr:cNvPr id="121" name="テキスト ボックス 120"/>
        <xdr:cNvSpPr txBox="1"/>
      </xdr:nvSpPr>
      <xdr:spPr>
        <a:xfrm>
          <a:off x="2527300" y="67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71857</xdr:rowOff>
    </xdr:from>
    <xdr:to>
      <xdr:col>29</xdr:col>
      <xdr:colOff>177800</xdr:colOff>
      <xdr:row>37</xdr:row>
      <xdr:rowOff>173457</xdr:rowOff>
    </xdr:to>
    <xdr:sp macro="" textlink="">
      <xdr:nvSpPr>
        <xdr:cNvPr id="127" name="楕円 126"/>
        <xdr:cNvSpPr/>
      </xdr:nvSpPr>
      <xdr:spPr bwMode="auto">
        <a:xfrm>
          <a:off x="5600700" y="719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43934</xdr:rowOff>
    </xdr:from>
    <xdr:ext cx="762000" cy="259045"/>
    <xdr:sp macro="" textlink="">
      <xdr:nvSpPr>
        <xdr:cNvPr id="128" name="人口1人当たり決算額の推移該当値テキスト445"/>
        <xdr:cNvSpPr txBox="1"/>
      </xdr:nvSpPr>
      <xdr:spPr>
        <a:xfrm>
          <a:off x="5740400" y="716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123749</xdr:rowOff>
    </xdr:from>
    <xdr:to>
      <xdr:col>26</xdr:col>
      <xdr:colOff>101600</xdr:colOff>
      <xdr:row>37</xdr:row>
      <xdr:rowOff>225349</xdr:rowOff>
    </xdr:to>
    <xdr:sp macro="" textlink="">
      <xdr:nvSpPr>
        <xdr:cNvPr id="129" name="楕円 128"/>
        <xdr:cNvSpPr/>
      </xdr:nvSpPr>
      <xdr:spPr bwMode="auto">
        <a:xfrm>
          <a:off x="4953000" y="724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210126</xdr:rowOff>
    </xdr:from>
    <xdr:ext cx="736600" cy="259045"/>
    <xdr:sp macro="" textlink="">
      <xdr:nvSpPr>
        <xdr:cNvPr id="130" name="テキスト ボックス 129"/>
        <xdr:cNvSpPr txBox="1"/>
      </xdr:nvSpPr>
      <xdr:spPr>
        <a:xfrm>
          <a:off x="4622800" y="733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77708</xdr:rowOff>
    </xdr:from>
    <xdr:to>
      <xdr:col>22</xdr:col>
      <xdr:colOff>165100</xdr:colOff>
      <xdr:row>37</xdr:row>
      <xdr:rowOff>179308</xdr:rowOff>
    </xdr:to>
    <xdr:sp macro="" textlink="">
      <xdr:nvSpPr>
        <xdr:cNvPr id="131" name="楕円 130"/>
        <xdr:cNvSpPr/>
      </xdr:nvSpPr>
      <xdr:spPr bwMode="auto">
        <a:xfrm>
          <a:off x="4254500" y="720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164085</xdr:rowOff>
    </xdr:from>
    <xdr:ext cx="762000" cy="259045"/>
    <xdr:sp macro="" textlink="">
      <xdr:nvSpPr>
        <xdr:cNvPr id="132" name="テキスト ボックス 131"/>
        <xdr:cNvSpPr txBox="1"/>
      </xdr:nvSpPr>
      <xdr:spPr>
        <a:xfrm>
          <a:off x="3924300" y="72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50231</xdr:rowOff>
    </xdr:from>
    <xdr:to>
      <xdr:col>19</xdr:col>
      <xdr:colOff>38100</xdr:colOff>
      <xdr:row>37</xdr:row>
      <xdr:rowOff>151831</xdr:rowOff>
    </xdr:to>
    <xdr:sp macro="" textlink="">
      <xdr:nvSpPr>
        <xdr:cNvPr id="133" name="楕円 132"/>
        <xdr:cNvSpPr/>
      </xdr:nvSpPr>
      <xdr:spPr bwMode="auto">
        <a:xfrm>
          <a:off x="3556000" y="717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136608</xdr:rowOff>
    </xdr:from>
    <xdr:ext cx="762000" cy="259045"/>
    <xdr:sp macro="" textlink="">
      <xdr:nvSpPr>
        <xdr:cNvPr id="134" name="テキスト ボックス 133"/>
        <xdr:cNvSpPr txBox="1"/>
      </xdr:nvSpPr>
      <xdr:spPr>
        <a:xfrm>
          <a:off x="3225800" y="726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22799</xdr:rowOff>
    </xdr:from>
    <xdr:to>
      <xdr:col>15</xdr:col>
      <xdr:colOff>101600</xdr:colOff>
      <xdr:row>37</xdr:row>
      <xdr:rowOff>124399</xdr:rowOff>
    </xdr:to>
    <xdr:sp macro="" textlink="">
      <xdr:nvSpPr>
        <xdr:cNvPr id="135" name="楕円 134"/>
        <xdr:cNvSpPr/>
      </xdr:nvSpPr>
      <xdr:spPr bwMode="auto">
        <a:xfrm>
          <a:off x="2857500" y="714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109176</xdr:rowOff>
    </xdr:from>
    <xdr:ext cx="762000" cy="259045"/>
    <xdr:sp macro="" textlink="">
      <xdr:nvSpPr>
        <xdr:cNvPr id="136" name="テキスト ボックス 135"/>
        <xdr:cNvSpPr txBox="1"/>
      </xdr:nvSpPr>
      <xdr:spPr>
        <a:xfrm>
          <a:off x="2527300" y="723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303,129
299,743
49.42
110,408,643
109,465,606
900,920
58,815,015
120,260,182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19495</xdr:rowOff>
    </xdr:from>
    <xdr:to>
      <xdr:col>24</xdr:col>
      <xdr:colOff>63500</xdr:colOff>
      <xdr:row>35</xdr:row>
      <xdr:rowOff>24981</xdr:rowOff>
    </xdr:to>
    <xdr:cxnSp macro="">
      <xdr:nvCxnSpPr>
        <xdr:cNvPr id="61" name="直線コネクタ 60"/>
        <xdr:cNvCxnSpPr/>
      </xdr:nvCxnSpPr>
      <xdr:spPr>
        <a:xfrm>
          <a:off x="3797300" y="602024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19495</xdr:rowOff>
    </xdr:from>
    <xdr:to>
      <xdr:col>19</xdr:col>
      <xdr:colOff>177800</xdr:colOff>
      <xdr:row>35</xdr:row>
      <xdr:rowOff>21247</xdr:rowOff>
    </xdr:to>
    <xdr:cxnSp macro="">
      <xdr:nvCxnSpPr>
        <xdr:cNvPr id="64" name="直線コネクタ 63"/>
        <xdr:cNvCxnSpPr/>
      </xdr:nvCxnSpPr>
      <xdr:spPr>
        <a:xfrm flipV="1">
          <a:off x="2908300" y="602024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66802</xdr:rowOff>
    </xdr:from>
    <xdr:to>
      <xdr:col>20</xdr:col>
      <xdr:colOff>38100</xdr:colOff>
      <xdr:row>35</xdr:row>
      <xdr:rowOff>168402</xdr:rowOff>
    </xdr:to>
    <xdr:sp macro="" textlink="">
      <xdr:nvSpPr>
        <xdr:cNvPr id="65" name="フローチャート: 判断 64"/>
        <xdr:cNvSpPr/>
      </xdr:nvSpPr>
      <xdr:spPr>
        <a:xfrm>
          <a:off x="3746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159529</xdr:rowOff>
    </xdr:from>
    <xdr:ext cx="534377" cy="259045"/>
    <xdr:sp macro="" textlink="">
      <xdr:nvSpPr>
        <xdr:cNvPr id="66" name="テキスト ボックス 65"/>
        <xdr:cNvSpPr txBox="1"/>
      </xdr:nvSpPr>
      <xdr:spPr>
        <a:xfrm>
          <a:off x="3530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160541</xdr:rowOff>
    </xdr:from>
    <xdr:to>
      <xdr:col>15</xdr:col>
      <xdr:colOff>50800</xdr:colOff>
      <xdr:row>35</xdr:row>
      <xdr:rowOff>21247</xdr:rowOff>
    </xdr:to>
    <xdr:cxnSp macro="">
      <xdr:nvCxnSpPr>
        <xdr:cNvPr id="67" name="直線コネクタ 66"/>
        <xdr:cNvCxnSpPr/>
      </xdr:nvCxnSpPr>
      <xdr:spPr>
        <a:xfrm>
          <a:off x="2019300" y="5989841"/>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76860</xdr:rowOff>
    </xdr:from>
    <xdr:to>
      <xdr:col>15</xdr:col>
      <xdr:colOff>101600</xdr:colOff>
      <xdr:row>36</xdr:row>
      <xdr:rowOff>7010</xdr:rowOff>
    </xdr:to>
    <xdr:sp macro="" textlink="">
      <xdr:nvSpPr>
        <xdr:cNvPr id="68" name="フローチャート: 判断 67"/>
        <xdr:cNvSpPr/>
      </xdr:nvSpPr>
      <xdr:spPr>
        <a:xfrm>
          <a:off x="2857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169587</xdr:rowOff>
    </xdr:from>
    <xdr:ext cx="534377" cy="259045"/>
    <xdr:sp macro="" textlink="">
      <xdr:nvSpPr>
        <xdr:cNvPr id="69" name="テキスト ボックス 68"/>
        <xdr:cNvSpPr txBox="1"/>
      </xdr:nvSpPr>
      <xdr:spPr>
        <a:xfrm>
          <a:off x="2641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160541</xdr:rowOff>
    </xdr:from>
    <xdr:to>
      <xdr:col>10</xdr:col>
      <xdr:colOff>114300</xdr:colOff>
      <xdr:row>34</xdr:row>
      <xdr:rowOff>164503</xdr:rowOff>
    </xdr:to>
    <xdr:cxnSp macro="">
      <xdr:nvCxnSpPr>
        <xdr:cNvPr id="70" name="直線コネクタ 69"/>
        <xdr:cNvCxnSpPr/>
      </xdr:nvCxnSpPr>
      <xdr:spPr>
        <a:xfrm flipV="1">
          <a:off x="1130300" y="598984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108018</xdr:rowOff>
    </xdr:from>
    <xdr:ext cx="534377" cy="259045"/>
    <xdr:sp macro="" textlink="">
      <xdr:nvSpPr>
        <xdr:cNvPr id="72" name="テキスト ボックス 71"/>
        <xdr:cNvSpPr txBox="1"/>
      </xdr:nvSpPr>
      <xdr:spPr>
        <a:xfrm>
          <a:off x="1752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135145</xdr:rowOff>
    </xdr:from>
    <xdr:ext cx="534377" cy="259045"/>
    <xdr:sp macro="" textlink="">
      <xdr:nvSpPr>
        <xdr:cNvPr id="74" name="テキスト ボックス 73"/>
        <xdr:cNvSpPr txBox="1"/>
      </xdr:nvSpPr>
      <xdr:spPr>
        <a:xfrm>
          <a:off x="863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145631</xdr:rowOff>
    </xdr:from>
    <xdr:to>
      <xdr:col>24</xdr:col>
      <xdr:colOff>114300</xdr:colOff>
      <xdr:row>35</xdr:row>
      <xdr:rowOff>75781</xdr:rowOff>
    </xdr:to>
    <xdr:sp macro="" textlink="">
      <xdr:nvSpPr>
        <xdr:cNvPr id="80" name="楕円 79"/>
        <xdr:cNvSpPr/>
      </xdr:nvSpPr>
      <xdr:spPr>
        <a:xfrm>
          <a:off x="4584700" y="59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168508</xdr:rowOff>
    </xdr:from>
    <xdr:ext cx="534377" cy="259045"/>
    <xdr:sp macro="" textlink="">
      <xdr:nvSpPr>
        <xdr:cNvPr id="81" name="人件費該当値テキスト"/>
        <xdr:cNvSpPr txBox="1"/>
      </xdr:nvSpPr>
      <xdr:spPr>
        <a:xfrm>
          <a:off x="4686300" y="58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140145</xdr:rowOff>
    </xdr:from>
    <xdr:to>
      <xdr:col>20</xdr:col>
      <xdr:colOff>38100</xdr:colOff>
      <xdr:row>35</xdr:row>
      <xdr:rowOff>70295</xdr:rowOff>
    </xdr:to>
    <xdr:sp macro="" textlink="">
      <xdr:nvSpPr>
        <xdr:cNvPr id="82" name="楕円 81"/>
        <xdr:cNvSpPr/>
      </xdr:nvSpPr>
      <xdr:spPr>
        <a:xfrm>
          <a:off x="3746500" y="5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86822</xdr:rowOff>
    </xdr:from>
    <xdr:ext cx="534377" cy="259045"/>
    <xdr:sp macro="" textlink="">
      <xdr:nvSpPr>
        <xdr:cNvPr id="83" name="テキスト ボックス 82"/>
        <xdr:cNvSpPr txBox="1"/>
      </xdr:nvSpPr>
      <xdr:spPr>
        <a:xfrm>
          <a:off x="3530111" y="57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141897</xdr:rowOff>
    </xdr:from>
    <xdr:to>
      <xdr:col>15</xdr:col>
      <xdr:colOff>101600</xdr:colOff>
      <xdr:row>35</xdr:row>
      <xdr:rowOff>72047</xdr:rowOff>
    </xdr:to>
    <xdr:sp macro="" textlink="">
      <xdr:nvSpPr>
        <xdr:cNvPr id="84" name="楕円 83"/>
        <xdr:cNvSpPr/>
      </xdr:nvSpPr>
      <xdr:spPr>
        <a:xfrm>
          <a:off x="2857500" y="59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88574</xdr:rowOff>
    </xdr:from>
    <xdr:ext cx="534377" cy="259045"/>
    <xdr:sp macro="" textlink="">
      <xdr:nvSpPr>
        <xdr:cNvPr id="85" name="テキスト ボックス 84"/>
        <xdr:cNvSpPr txBox="1"/>
      </xdr:nvSpPr>
      <xdr:spPr>
        <a:xfrm>
          <a:off x="2641111" y="574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109741</xdr:rowOff>
    </xdr:from>
    <xdr:to>
      <xdr:col>10</xdr:col>
      <xdr:colOff>165100</xdr:colOff>
      <xdr:row>35</xdr:row>
      <xdr:rowOff>39891</xdr:rowOff>
    </xdr:to>
    <xdr:sp macro="" textlink="">
      <xdr:nvSpPr>
        <xdr:cNvPr id="86" name="楕円 85"/>
        <xdr:cNvSpPr/>
      </xdr:nvSpPr>
      <xdr:spPr>
        <a:xfrm>
          <a:off x="1968500" y="59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56418</xdr:rowOff>
    </xdr:from>
    <xdr:ext cx="534377" cy="259045"/>
    <xdr:sp macro="" textlink="">
      <xdr:nvSpPr>
        <xdr:cNvPr id="87" name="テキスト ボックス 86"/>
        <xdr:cNvSpPr txBox="1"/>
      </xdr:nvSpPr>
      <xdr:spPr>
        <a:xfrm>
          <a:off x="1752111" y="571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113703</xdr:rowOff>
    </xdr:from>
    <xdr:to>
      <xdr:col>6</xdr:col>
      <xdr:colOff>38100</xdr:colOff>
      <xdr:row>35</xdr:row>
      <xdr:rowOff>43853</xdr:rowOff>
    </xdr:to>
    <xdr:sp macro="" textlink="">
      <xdr:nvSpPr>
        <xdr:cNvPr id="88" name="楕円 87"/>
        <xdr:cNvSpPr/>
      </xdr:nvSpPr>
      <xdr:spPr>
        <a:xfrm>
          <a:off x="1079500" y="59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60380</xdr:rowOff>
    </xdr:from>
    <xdr:ext cx="534377" cy="259045"/>
    <xdr:sp macro="" textlink="">
      <xdr:nvSpPr>
        <xdr:cNvPr id="89" name="テキスト ボックス 88"/>
        <xdr:cNvSpPr txBox="1"/>
      </xdr:nvSpPr>
      <xdr:spPr>
        <a:xfrm>
          <a:off x="863111" y="57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26276</xdr:rowOff>
    </xdr:from>
    <xdr:to>
      <xdr:col>24</xdr:col>
      <xdr:colOff>63500</xdr:colOff>
      <xdr:row>58</xdr:row>
      <xdr:rowOff>61049</xdr:rowOff>
    </xdr:to>
    <xdr:cxnSp macro="">
      <xdr:nvCxnSpPr>
        <xdr:cNvPr id="119" name="直線コネクタ 118"/>
        <xdr:cNvCxnSpPr/>
      </xdr:nvCxnSpPr>
      <xdr:spPr>
        <a:xfrm flipV="1">
          <a:off x="3797300" y="9970376"/>
          <a:ext cx="838200" cy="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61049</xdr:rowOff>
    </xdr:from>
    <xdr:to>
      <xdr:col>19</xdr:col>
      <xdr:colOff>177800</xdr:colOff>
      <xdr:row>58</xdr:row>
      <xdr:rowOff>74537</xdr:rowOff>
    </xdr:to>
    <xdr:cxnSp macro="">
      <xdr:nvCxnSpPr>
        <xdr:cNvPr id="122" name="直線コネクタ 121"/>
        <xdr:cNvCxnSpPr/>
      </xdr:nvCxnSpPr>
      <xdr:spPr>
        <a:xfrm flipV="1">
          <a:off x="2908300" y="10005149"/>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107011</xdr:rowOff>
    </xdr:from>
    <xdr:to>
      <xdr:col>20</xdr:col>
      <xdr:colOff>38100</xdr:colOff>
      <xdr:row>58</xdr:row>
      <xdr:rowOff>37161</xdr:rowOff>
    </xdr:to>
    <xdr:sp macro="" textlink="">
      <xdr:nvSpPr>
        <xdr:cNvPr id="123" name="フローチャート: 判断 122"/>
        <xdr:cNvSpPr/>
      </xdr:nvSpPr>
      <xdr:spPr>
        <a:xfrm>
          <a:off x="3746500" y="9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53688</xdr:rowOff>
    </xdr:from>
    <xdr:ext cx="534377" cy="259045"/>
    <xdr:sp macro="" textlink="">
      <xdr:nvSpPr>
        <xdr:cNvPr id="124" name="テキスト ボックス 123"/>
        <xdr:cNvSpPr txBox="1"/>
      </xdr:nvSpPr>
      <xdr:spPr>
        <a:xfrm>
          <a:off x="3530111" y="96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74537</xdr:rowOff>
    </xdr:from>
    <xdr:to>
      <xdr:col>15</xdr:col>
      <xdr:colOff>50800</xdr:colOff>
      <xdr:row>58</xdr:row>
      <xdr:rowOff>77521</xdr:rowOff>
    </xdr:to>
    <xdr:cxnSp macro="">
      <xdr:nvCxnSpPr>
        <xdr:cNvPr id="125" name="直線コネクタ 124"/>
        <xdr:cNvCxnSpPr/>
      </xdr:nvCxnSpPr>
      <xdr:spPr>
        <a:xfrm flipV="1">
          <a:off x="2019300" y="10018637"/>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112293</xdr:rowOff>
    </xdr:from>
    <xdr:to>
      <xdr:col>15</xdr:col>
      <xdr:colOff>101600</xdr:colOff>
      <xdr:row>58</xdr:row>
      <xdr:rowOff>42443</xdr:rowOff>
    </xdr:to>
    <xdr:sp macro="" textlink="">
      <xdr:nvSpPr>
        <xdr:cNvPr id="126" name="フローチャート: 判断 125"/>
        <xdr:cNvSpPr/>
      </xdr:nvSpPr>
      <xdr:spPr>
        <a:xfrm>
          <a:off x="2857500" y="98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58970</xdr:rowOff>
    </xdr:from>
    <xdr:ext cx="534377" cy="259045"/>
    <xdr:sp macro="" textlink="">
      <xdr:nvSpPr>
        <xdr:cNvPr id="127" name="テキスト ボックス 126"/>
        <xdr:cNvSpPr txBox="1"/>
      </xdr:nvSpPr>
      <xdr:spPr>
        <a:xfrm>
          <a:off x="2641111" y="96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77521</xdr:rowOff>
    </xdr:from>
    <xdr:to>
      <xdr:col>10</xdr:col>
      <xdr:colOff>114300</xdr:colOff>
      <xdr:row>58</xdr:row>
      <xdr:rowOff>93523</xdr:rowOff>
    </xdr:to>
    <xdr:cxnSp macro="">
      <xdr:nvCxnSpPr>
        <xdr:cNvPr id="128" name="直線コネクタ 127"/>
        <xdr:cNvCxnSpPr/>
      </xdr:nvCxnSpPr>
      <xdr:spPr>
        <a:xfrm flipV="1">
          <a:off x="1130300" y="100216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64888</xdr:rowOff>
    </xdr:from>
    <xdr:ext cx="534377" cy="259045"/>
    <xdr:sp macro="" textlink="">
      <xdr:nvSpPr>
        <xdr:cNvPr id="130" name="テキスト ボックス 129"/>
        <xdr:cNvSpPr txBox="1"/>
      </xdr:nvSpPr>
      <xdr:spPr>
        <a:xfrm>
          <a:off x="1752111" y="96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80510</xdr:rowOff>
    </xdr:from>
    <xdr:ext cx="534377" cy="259045"/>
    <xdr:sp macro="" textlink="">
      <xdr:nvSpPr>
        <xdr:cNvPr id="132" name="テキスト ボックス 131"/>
        <xdr:cNvSpPr txBox="1"/>
      </xdr:nvSpPr>
      <xdr:spPr>
        <a:xfrm>
          <a:off x="863111" y="96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146926</xdr:rowOff>
    </xdr:from>
    <xdr:to>
      <xdr:col>24</xdr:col>
      <xdr:colOff>114300</xdr:colOff>
      <xdr:row>58</xdr:row>
      <xdr:rowOff>77076</xdr:rowOff>
    </xdr:to>
    <xdr:sp macro="" textlink="">
      <xdr:nvSpPr>
        <xdr:cNvPr id="138" name="楕円 137"/>
        <xdr:cNvSpPr/>
      </xdr:nvSpPr>
      <xdr:spPr>
        <a:xfrm>
          <a:off x="4584700" y="99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67924</xdr:rowOff>
    </xdr:from>
    <xdr:ext cx="534377" cy="259045"/>
    <xdr:sp macro="" textlink="">
      <xdr:nvSpPr>
        <xdr:cNvPr id="139" name="物件費該当値テキスト"/>
        <xdr:cNvSpPr txBox="1"/>
      </xdr:nvSpPr>
      <xdr:spPr>
        <a:xfrm>
          <a:off x="4686300" y="98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10249</xdr:rowOff>
    </xdr:from>
    <xdr:to>
      <xdr:col>20</xdr:col>
      <xdr:colOff>38100</xdr:colOff>
      <xdr:row>58</xdr:row>
      <xdr:rowOff>111849</xdr:rowOff>
    </xdr:to>
    <xdr:sp macro="" textlink="">
      <xdr:nvSpPr>
        <xdr:cNvPr id="140" name="楕円 139"/>
        <xdr:cNvSpPr/>
      </xdr:nvSpPr>
      <xdr:spPr>
        <a:xfrm>
          <a:off x="3746500" y="99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102976</xdr:rowOff>
    </xdr:from>
    <xdr:ext cx="534377" cy="259045"/>
    <xdr:sp macro="" textlink="">
      <xdr:nvSpPr>
        <xdr:cNvPr id="141" name="テキスト ボックス 140"/>
        <xdr:cNvSpPr txBox="1"/>
      </xdr:nvSpPr>
      <xdr:spPr>
        <a:xfrm>
          <a:off x="3530111" y="100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23737</xdr:rowOff>
    </xdr:from>
    <xdr:to>
      <xdr:col>15</xdr:col>
      <xdr:colOff>101600</xdr:colOff>
      <xdr:row>58</xdr:row>
      <xdr:rowOff>125337</xdr:rowOff>
    </xdr:to>
    <xdr:sp macro="" textlink="">
      <xdr:nvSpPr>
        <xdr:cNvPr id="142" name="楕円 141"/>
        <xdr:cNvSpPr/>
      </xdr:nvSpPr>
      <xdr:spPr>
        <a:xfrm>
          <a:off x="2857500" y="99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116464</xdr:rowOff>
    </xdr:from>
    <xdr:ext cx="534377" cy="259045"/>
    <xdr:sp macro="" textlink="">
      <xdr:nvSpPr>
        <xdr:cNvPr id="143" name="テキスト ボックス 142"/>
        <xdr:cNvSpPr txBox="1"/>
      </xdr:nvSpPr>
      <xdr:spPr>
        <a:xfrm>
          <a:off x="2641111" y="100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26721</xdr:rowOff>
    </xdr:from>
    <xdr:to>
      <xdr:col>10</xdr:col>
      <xdr:colOff>165100</xdr:colOff>
      <xdr:row>58</xdr:row>
      <xdr:rowOff>128321</xdr:rowOff>
    </xdr:to>
    <xdr:sp macro="" textlink="">
      <xdr:nvSpPr>
        <xdr:cNvPr id="144" name="楕円 143"/>
        <xdr:cNvSpPr/>
      </xdr:nvSpPr>
      <xdr:spPr>
        <a:xfrm>
          <a:off x="19685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119448</xdr:rowOff>
    </xdr:from>
    <xdr:ext cx="534377" cy="259045"/>
    <xdr:sp macro="" textlink="">
      <xdr:nvSpPr>
        <xdr:cNvPr id="145" name="テキスト ボックス 144"/>
        <xdr:cNvSpPr txBox="1"/>
      </xdr:nvSpPr>
      <xdr:spPr>
        <a:xfrm>
          <a:off x="1752111" y="100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42723</xdr:rowOff>
    </xdr:from>
    <xdr:to>
      <xdr:col>6</xdr:col>
      <xdr:colOff>38100</xdr:colOff>
      <xdr:row>58</xdr:row>
      <xdr:rowOff>144323</xdr:rowOff>
    </xdr:to>
    <xdr:sp macro="" textlink="">
      <xdr:nvSpPr>
        <xdr:cNvPr id="146" name="楕円 145"/>
        <xdr:cNvSpPr/>
      </xdr:nvSpPr>
      <xdr:spPr>
        <a:xfrm>
          <a:off x="1079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135450</xdr:rowOff>
    </xdr:from>
    <xdr:ext cx="534377" cy="259045"/>
    <xdr:sp macro="" textlink="">
      <xdr:nvSpPr>
        <xdr:cNvPr id="147" name="テキスト ボックス 146"/>
        <xdr:cNvSpPr txBox="1"/>
      </xdr:nvSpPr>
      <xdr:spPr>
        <a:xfrm>
          <a:off x="863111" y="100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90388</xdr:rowOff>
    </xdr:from>
    <xdr:to>
      <xdr:col>24</xdr:col>
      <xdr:colOff>63500</xdr:colOff>
      <xdr:row>75</xdr:row>
      <xdr:rowOff>98116</xdr:rowOff>
    </xdr:to>
    <xdr:cxnSp macro="">
      <xdr:nvCxnSpPr>
        <xdr:cNvPr id="178" name="直線コネクタ 177"/>
        <xdr:cNvCxnSpPr/>
      </xdr:nvCxnSpPr>
      <xdr:spPr>
        <a:xfrm flipV="1">
          <a:off x="3797300" y="12949138"/>
          <a:ext cx="8382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94197</xdr:rowOff>
    </xdr:from>
    <xdr:to>
      <xdr:col>19</xdr:col>
      <xdr:colOff>177800</xdr:colOff>
      <xdr:row>75</xdr:row>
      <xdr:rowOff>98116</xdr:rowOff>
    </xdr:to>
    <xdr:cxnSp macro="">
      <xdr:nvCxnSpPr>
        <xdr:cNvPr id="181" name="直線コネクタ 180"/>
        <xdr:cNvCxnSpPr/>
      </xdr:nvCxnSpPr>
      <xdr:spPr>
        <a:xfrm>
          <a:off x="2908300" y="1295294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161289</xdr:rowOff>
    </xdr:from>
    <xdr:to>
      <xdr:col>20</xdr:col>
      <xdr:colOff>38100</xdr:colOff>
      <xdr:row>76</xdr:row>
      <xdr:rowOff>91439</xdr:rowOff>
    </xdr:to>
    <xdr:sp macro="" textlink="">
      <xdr:nvSpPr>
        <xdr:cNvPr id="182" name="フローチャート: 判断 181"/>
        <xdr:cNvSpPr/>
      </xdr:nvSpPr>
      <xdr:spPr>
        <a:xfrm>
          <a:off x="3746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82566</xdr:rowOff>
    </xdr:from>
    <xdr:ext cx="469744" cy="259045"/>
    <xdr:sp macro="" textlink="">
      <xdr:nvSpPr>
        <xdr:cNvPr id="183" name="テキスト ボックス 182"/>
        <xdr:cNvSpPr txBox="1"/>
      </xdr:nvSpPr>
      <xdr:spPr>
        <a:xfrm>
          <a:off x="3562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94197</xdr:rowOff>
    </xdr:from>
    <xdr:to>
      <xdr:col>15</xdr:col>
      <xdr:colOff>50800</xdr:colOff>
      <xdr:row>75</xdr:row>
      <xdr:rowOff>126746</xdr:rowOff>
    </xdr:to>
    <xdr:cxnSp macro="">
      <xdr:nvCxnSpPr>
        <xdr:cNvPr id="184" name="直線コネクタ 183"/>
        <xdr:cNvCxnSpPr/>
      </xdr:nvCxnSpPr>
      <xdr:spPr>
        <a:xfrm flipV="1">
          <a:off x="2019300" y="12952947"/>
          <a:ext cx="889000" cy="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67019</xdr:rowOff>
    </xdr:from>
    <xdr:to>
      <xdr:col>15</xdr:col>
      <xdr:colOff>101600</xdr:colOff>
      <xdr:row>76</xdr:row>
      <xdr:rowOff>168619</xdr:rowOff>
    </xdr:to>
    <xdr:sp macro="" textlink="">
      <xdr:nvSpPr>
        <xdr:cNvPr id="185" name="フローチャート: 判断 184"/>
        <xdr:cNvSpPr/>
      </xdr:nvSpPr>
      <xdr:spPr>
        <a:xfrm>
          <a:off x="2857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159746</xdr:rowOff>
    </xdr:from>
    <xdr:ext cx="469744" cy="259045"/>
    <xdr:sp macro="" textlink="">
      <xdr:nvSpPr>
        <xdr:cNvPr id="186" name="テキスト ボックス 185"/>
        <xdr:cNvSpPr txBox="1"/>
      </xdr:nvSpPr>
      <xdr:spPr>
        <a:xfrm>
          <a:off x="2673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126746</xdr:rowOff>
    </xdr:from>
    <xdr:to>
      <xdr:col>10</xdr:col>
      <xdr:colOff>114300</xdr:colOff>
      <xdr:row>75</xdr:row>
      <xdr:rowOff>136434</xdr:rowOff>
    </xdr:to>
    <xdr:cxnSp macro="">
      <xdr:nvCxnSpPr>
        <xdr:cNvPr id="187" name="直線コネクタ 186"/>
        <xdr:cNvCxnSpPr/>
      </xdr:nvCxnSpPr>
      <xdr:spPr>
        <a:xfrm flipV="1">
          <a:off x="1130300" y="12985496"/>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22260</xdr:rowOff>
    </xdr:from>
    <xdr:ext cx="469744" cy="259045"/>
    <xdr:sp macro="" textlink="">
      <xdr:nvSpPr>
        <xdr:cNvPr id="189" name="テキスト ボックス 188"/>
        <xdr:cNvSpPr txBox="1"/>
      </xdr:nvSpPr>
      <xdr:spPr>
        <a:xfrm>
          <a:off x="1784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6802</xdr:rowOff>
    </xdr:from>
    <xdr:ext cx="469744" cy="259045"/>
    <xdr:sp macro="" textlink="">
      <xdr:nvSpPr>
        <xdr:cNvPr id="191" name="テキスト ボックス 190"/>
        <xdr:cNvSpPr txBox="1"/>
      </xdr:nvSpPr>
      <xdr:spPr>
        <a:xfrm>
          <a:off x="895428" y="1320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39588</xdr:rowOff>
    </xdr:from>
    <xdr:to>
      <xdr:col>24</xdr:col>
      <xdr:colOff>114300</xdr:colOff>
      <xdr:row>75</xdr:row>
      <xdr:rowOff>141188</xdr:rowOff>
    </xdr:to>
    <xdr:sp macro="" textlink="">
      <xdr:nvSpPr>
        <xdr:cNvPr id="197" name="楕円 196"/>
        <xdr:cNvSpPr/>
      </xdr:nvSpPr>
      <xdr:spPr>
        <a:xfrm>
          <a:off x="4584700" y="128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62465</xdr:rowOff>
    </xdr:from>
    <xdr:ext cx="469744" cy="259045"/>
    <xdr:sp macro="" textlink="">
      <xdr:nvSpPr>
        <xdr:cNvPr id="198" name="維持補修費該当値テキスト"/>
        <xdr:cNvSpPr txBox="1"/>
      </xdr:nvSpPr>
      <xdr:spPr>
        <a:xfrm>
          <a:off x="4686300" y="127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47316</xdr:rowOff>
    </xdr:from>
    <xdr:to>
      <xdr:col>20</xdr:col>
      <xdr:colOff>38100</xdr:colOff>
      <xdr:row>75</xdr:row>
      <xdr:rowOff>148916</xdr:rowOff>
    </xdr:to>
    <xdr:sp macro="" textlink="">
      <xdr:nvSpPr>
        <xdr:cNvPr id="199" name="楕円 198"/>
        <xdr:cNvSpPr/>
      </xdr:nvSpPr>
      <xdr:spPr>
        <a:xfrm>
          <a:off x="3746500" y="129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165443</xdr:rowOff>
    </xdr:from>
    <xdr:ext cx="469744" cy="259045"/>
    <xdr:sp macro="" textlink="">
      <xdr:nvSpPr>
        <xdr:cNvPr id="200" name="テキスト ボックス 199"/>
        <xdr:cNvSpPr txBox="1"/>
      </xdr:nvSpPr>
      <xdr:spPr>
        <a:xfrm>
          <a:off x="3562428" y="1268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43397</xdr:rowOff>
    </xdr:from>
    <xdr:to>
      <xdr:col>15</xdr:col>
      <xdr:colOff>101600</xdr:colOff>
      <xdr:row>75</xdr:row>
      <xdr:rowOff>144997</xdr:rowOff>
    </xdr:to>
    <xdr:sp macro="" textlink="">
      <xdr:nvSpPr>
        <xdr:cNvPr id="201" name="楕円 200"/>
        <xdr:cNvSpPr/>
      </xdr:nvSpPr>
      <xdr:spPr>
        <a:xfrm>
          <a:off x="2857500" y="129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161524</xdr:rowOff>
    </xdr:from>
    <xdr:ext cx="469744" cy="259045"/>
    <xdr:sp macro="" textlink="">
      <xdr:nvSpPr>
        <xdr:cNvPr id="202" name="テキスト ボックス 201"/>
        <xdr:cNvSpPr txBox="1"/>
      </xdr:nvSpPr>
      <xdr:spPr>
        <a:xfrm>
          <a:off x="2673428" y="1267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75946</xdr:rowOff>
    </xdr:from>
    <xdr:to>
      <xdr:col>10</xdr:col>
      <xdr:colOff>165100</xdr:colOff>
      <xdr:row>76</xdr:row>
      <xdr:rowOff>6096</xdr:rowOff>
    </xdr:to>
    <xdr:sp macro="" textlink="">
      <xdr:nvSpPr>
        <xdr:cNvPr id="203" name="楕円 202"/>
        <xdr:cNvSpPr/>
      </xdr:nvSpPr>
      <xdr:spPr>
        <a:xfrm>
          <a:off x="1968500" y="129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22623</xdr:rowOff>
    </xdr:from>
    <xdr:ext cx="469744" cy="259045"/>
    <xdr:sp macro="" textlink="">
      <xdr:nvSpPr>
        <xdr:cNvPr id="204" name="テキスト ボックス 203"/>
        <xdr:cNvSpPr txBox="1"/>
      </xdr:nvSpPr>
      <xdr:spPr>
        <a:xfrm>
          <a:off x="1784428" y="1270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205" name="楕円 204"/>
        <xdr:cNvSpPr/>
      </xdr:nvSpPr>
      <xdr:spPr>
        <a:xfrm>
          <a:off x="1079500" y="12944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206" name="テキスト ボックス 205"/>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158941</xdr:rowOff>
    </xdr:from>
    <xdr:to>
      <xdr:col>24</xdr:col>
      <xdr:colOff>63500</xdr:colOff>
      <xdr:row>95</xdr:row>
      <xdr:rowOff>166255</xdr:rowOff>
    </xdr:to>
    <xdr:cxnSp macro="">
      <xdr:nvCxnSpPr>
        <xdr:cNvPr id="236" name="直線コネクタ 235"/>
        <xdr:cNvCxnSpPr/>
      </xdr:nvCxnSpPr>
      <xdr:spPr>
        <a:xfrm flipV="1">
          <a:off x="3797300" y="16446691"/>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166255</xdr:rowOff>
    </xdr:from>
    <xdr:to>
      <xdr:col>19</xdr:col>
      <xdr:colOff>177800</xdr:colOff>
      <xdr:row>96</xdr:row>
      <xdr:rowOff>55435</xdr:rowOff>
    </xdr:to>
    <xdr:cxnSp macro="">
      <xdr:nvCxnSpPr>
        <xdr:cNvPr id="239" name="直線コネクタ 238"/>
        <xdr:cNvCxnSpPr/>
      </xdr:nvCxnSpPr>
      <xdr:spPr>
        <a:xfrm flipV="1">
          <a:off x="2908300" y="16454005"/>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90323</xdr:rowOff>
    </xdr:from>
    <xdr:to>
      <xdr:col>20</xdr:col>
      <xdr:colOff>38100</xdr:colOff>
      <xdr:row>97</xdr:row>
      <xdr:rowOff>20473</xdr:rowOff>
    </xdr:to>
    <xdr:sp macro="" textlink="">
      <xdr:nvSpPr>
        <xdr:cNvPr id="240" name="フローチャート: 判断 239"/>
        <xdr:cNvSpPr/>
      </xdr:nvSpPr>
      <xdr:spPr>
        <a:xfrm>
          <a:off x="3746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11600</xdr:rowOff>
    </xdr:from>
    <xdr:ext cx="534377" cy="259045"/>
    <xdr:sp macro="" textlink="">
      <xdr:nvSpPr>
        <xdr:cNvPr id="241" name="テキスト ボックス 240"/>
        <xdr:cNvSpPr txBox="1"/>
      </xdr:nvSpPr>
      <xdr:spPr>
        <a:xfrm>
          <a:off x="3530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55435</xdr:rowOff>
    </xdr:from>
    <xdr:to>
      <xdr:col>15</xdr:col>
      <xdr:colOff>50800</xdr:colOff>
      <xdr:row>96</xdr:row>
      <xdr:rowOff>108483</xdr:rowOff>
    </xdr:to>
    <xdr:cxnSp macro="">
      <xdr:nvCxnSpPr>
        <xdr:cNvPr id="242" name="直線コネクタ 241"/>
        <xdr:cNvCxnSpPr/>
      </xdr:nvCxnSpPr>
      <xdr:spPr>
        <a:xfrm flipV="1">
          <a:off x="2019300" y="16514635"/>
          <a:ext cx="889000" cy="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120638</xdr:rowOff>
    </xdr:from>
    <xdr:to>
      <xdr:col>15</xdr:col>
      <xdr:colOff>101600</xdr:colOff>
      <xdr:row>97</xdr:row>
      <xdr:rowOff>50788</xdr:rowOff>
    </xdr:to>
    <xdr:sp macro="" textlink="">
      <xdr:nvSpPr>
        <xdr:cNvPr id="243" name="フローチャート: 判断 242"/>
        <xdr:cNvSpPr/>
      </xdr:nvSpPr>
      <xdr:spPr>
        <a:xfrm>
          <a:off x="2857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41915</xdr:rowOff>
    </xdr:from>
    <xdr:ext cx="534377" cy="259045"/>
    <xdr:sp macro="" textlink="">
      <xdr:nvSpPr>
        <xdr:cNvPr id="244" name="テキスト ボックス 243"/>
        <xdr:cNvSpPr txBox="1"/>
      </xdr:nvSpPr>
      <xdr:spPr>
        <a:xfrm>
          <a:off x="2641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108483</xdr:rowOff>
    </xdr:from>
    <xdr:to>
      <xdr:col>10</xdr:col>
      <xdr:colOff>114300</xdr:colOff>
      <xdr:row>96</xdr:row>
      <xdr:rowOff>140030</xdr:rowOff>
    </xdr:to>
    <xdr:cxnSp macro="">
      <xdr:nvCxnSpPr>
        <xdr:cNvPr id="245" name="直線コネクタ 244"/>
        <xdr:cNvCxnSpPr/>
      </xdr:nvCxnSpPr>
      <xdr:spPr>
        <a:xfrm flipV="1">
          <a:off x="1130300" y="1656768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47" name="テキスト ボックス 246"/>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108141</xdr:rowOff>
    </xdr:from>
    <xdr:to>
      <xdr:col>24</xdr:col>
      <xdr:colOff>114300</xdr:colOff>
      <xdr:row>96</xdr:row>
      <xdr:rowOff>38291</xdr:rowOff>
    </xdr:to>
    <xdr:sp macro="" textlink="">
      <xdr:nvSpPr>
        <xdr:cNvPr id="255" name="楕円 254"/>
        <xdr:cNvSpPr/>
      </xdr:nvSpPr>
      <xdr:spPr>
        <a:xfrm>
          <a:off x="4584700" y="163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86568</xdr:rowOff>
    </xdr:from>
    <xdr:ext cx="599010" cy="259045"/>
    <xdr:sp macro="" textlink="">
      <xdr:nvSpPr>
        <xdr:cNvPr id="256" name="扶助費該当値テキスト"/>
        <xdr:cNvSpPr txBox="1"/>
      </xdr:nvSpPr>
      <xdr:spPr>
        <a:xfrm>
          <a:off x="4686300" y="1637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115455</xdr:rowOff>
    </xdr:from>
    <xdr:to>
      <xdr:col>20</xdr:col>
      <xdr:colOff>38100</xdr:colOff>
      <xdr:row>96</xdr:row>
      <xdr:rowOff>45605</xdr:rowOff>
    </xdr:to>
    <xdr:sp macro="" textlink="">
      <xdr:nvSpPr>
        <xdr:cNvPr id="257" name="楕円 256"/>
        <xdr:cNvSpPr/>
      </xdr:nvSpPr>
      <xdr:spPr>
        <a:xfrm>
          <a:off x="3746500" y="16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62132</xdr:rowOff>
    </xdr:from>
    <xdr:ext cx="599010" cy="259045"/>
    <xdr:sp macro="" textlink="">
      <xdr:nvSpPr>
        <xdr:cNvPr id="258" name="テキスト ボックス 257"/>
        <xdr:cNvSpPr txBox="1"/>
      </xdr:nvSpPr>
      <xdr:spPr>
        <a:xfrm>
          <a:off x="3497795" y="1617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4635</xdr:rowOff>
    </xdr:from>
    <xdr:to>
      <xdr:col>15</xdr:col>
      <xdr:colOff>101600</xdr:colOff>
      <xdr:row>96</xdr:row>
      <xdr:rowOff>106235</xdr:rowOff>
    </xdr:to>
    <xdr:sp macro="" textlink="">
      <xdr:nvSpPr>
        <xdr:cNvPr id="259" name="楕円 258"/>
        <xdr:cNvSpPr/>
      </xdr:nvSpPr>
      <xdr:spPr>
        <a:xfrm>
          <a:off x="2857500" y="164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122762</xdr:rowOff>
    </xdr:from>
    <xdr:ext cx="534377" cy="259045"/>
    <xdr:sp macro="" textlink="">
      <xdr:nvSpPr>
        <xdr:cNvPr id="260" name="テキスト ボックス 259"/>
        <xdr:cNvSpPr txBox="1"/>
      </xdr:nvSpPr>
      <xdr:spPr>
        <a:xfrm>
          <a:off x="2641111" y="162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57683</xdr:rowOff>
    </xdr:from>
    <xdr:to>
      <xdr:col>10</xdr:col>
      <xdr:colOff>165100</xdr:colOff>
      <xdr:row>96</xdr:row>
      <xdr:rowOff>159283</xdr:rowOff>
    </xdr:to>
    <xdr:sp macro="" textlink="">
      <xdr:nvSpPr>
        <xdr:cNvPr id="261" name="楕円 260"/>
        <xdr:cNvSpPr/>
      </xdr:nvSpPr>
      <xdr:spPr>
        <a:xfrm>
          <a:off x="1968500" y="165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4360</xdr:rowOff>
    </xdr:from>
    <xdr:ext cx="534377" cy="259045"/>
    <xdr:sp macro="" textlink="">
      <xdr:nvSpPr>
        <xdr:cNvPr id="262" name="テキスト ボックス 261"/>
        <xdr:cNvSpPr txBox="1"/>
      </xdr:nvSpPr>
      <xdr:spPr>
        <a:xfrm>
          <a:off x="1752111" y="162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89230</xdr:rowOff>
    </xdr:from>
    <xdr:to>
      <xdr:col>6</xdr:col>
      <xdr:colOff>38100</xdr:colOff>
      <xdr:row>97</xdr:row>
      <xdr:rowOff>19380</xdr:rowOff>
    </xdr:to>
    <xdr:sp macro="" textlink="">
      <xdr:nvSpPr>
        <xdr:cNvPr id="263" name="楕円 262"/>
        <xdr:cNvSpPr/>
      </xdr:nvSpPr>
      <xdr:spPr>
        <a:xfrm>
          <a:off x="1079500" y="165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35907</xdr:rowOff>
    </xdr:from>
    <xdr:ext cx="534377" cy="259045"/>
    <xdr:sp macro="" textlink="">
      <xdr:nvSpPr>
        <xdr:cNvPr id="264" name="テキスト ボックス 263"/>
        <xdr:cNvSpPr txBox="1"/>
      </xdr:nvSpPr>
      <xdr:spPr>
        <a:xfrm>
          <a:off x="863111" y="163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135852</xdr:rowOff>
    </xdr:from>
    <xdr:to>
      <xdr:col>55</xdr:col>
      <xdr:colOff>0</xdr:colOff>
      <xdr:row>36</xdr:row>
      <xdr:rowOff>147510</xdr:rowOff>
    </xdr:to>
    <xdr:cxnSp macro="">
      <xdr:nvCxnSpPr>
        <xdr:cNvPr id="293" name="直線コネクタ 292"/>
        <xdr:cNvCxnSpPr/>
      </xdr:nvCxnSpPr>
      <xdr:spPr>
        <a:xfrm flipV="1">
          <a:off x="9639300" y="6308052"/>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147510</xdr:rowOff>
    </xdr:from>
    <xdr:to>
      <xdr:col>50</xdr:col>
      <xdr:colOff>114300</xdr:colOff>
      <xdr:row>36</xdr:row>
      <xdr:rowOff>152959</xdr:rowOff>
    </xdr:to>
    <xdr:cxnSp macro="">
      <xdr:nvCxnSpPr>
        <xdr:cNvPr id="296" name="直線コネクタ 295"/>
        <xdr:cNvCxnSpPr/>
      </xdr:nvCxnSpPr>
      <xdr:spPr>
        <a:xfrm flipV="1">
          <a:off x="8750300" y="6319710"/>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78994</xdr:rowOff>
    </xdr:from>
    <xdr:to>
      <xdr:col>50</xdr:col>
      <xdr:colOff>165100</xdr:colOff>
      <xdr:row>36</xdr:row>
      <xdr:rowOff>9144</xdr:rowOff>
    </xdr:to>
    <xdr:sp macro="" textlink="">
      <xdr:nvSpPr>
        <xdr:cNvPr id="297" name="フローチャート: 判断 296"/>
        <xdr:cNvSpPr/>
      </xdr:nvSpPr>
      <xdr:spPr>
        <a:xfrm>
          <a:off x="9588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25671</xdr:rowOff>
    </xdr:from>
    <xdr:ext cx="534377" cy="259045"/>
    <xdr:sp macro="" textlink="">
      <xdr:nvSpPr>
        <xdr:cNvPr id="298" name="テキスト ボックス 297"/>
        <xdr:cNvSpPr txBox="1"/>
      </xdr:nvSpPr>
      <xdr:spPr>
        <a:xfrm>
          <a:off x="9372111" y="58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152959</xdr:rowOff>
    </xdr:from>
    <xdr:to>
      <xdr:col>45</xdr:col>
      <xdr:colOff>177800</xdr:colOff>
      <xdr:row>37</xdr:row>
      <xdr:rowOff>130137</xdr:rowOff>
    </xdr:to>
    <xdr:cxnSp macro="">
      <xdr:nvCxnSpPr>
        <xdr:cNvPr id="299" name="直線コネクタ 298"/>
        <xdr:cNvCxnSpPr/>
      </xdr:nvCxnSpPr>
      <xdr:spPr>
        <a:xfrm flipV="1">
          <a:off x="7861300" y="6325159"/>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76975</xdr:rowOff>
    </xdr:from>
    <xdr:to>
      <xdr:col>46</xdr:col>
      <xdr:colOff>38100</xdr:colOff>
      <xdr:row>36</xdr:row>
      <xdr:rowOff>7125</xdr:rowOff>
    </xdr:to>
    <xdr:sp macro="" textlink="">
      <xdr:nvSpPr>
        <xdr:cNvPr id="300" name="フローチャート: 判断 299"/>
        <xdr:cNvSpPr/>
      </xdr:nvSpPr>
      <xdr:spPr>
        <a:xfrm>
          <a:off x="8699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23652</xdr:rowOff>
    </xdr:from>
    <xdr:ext cx="534377" cy="259045"/>
    <xdr:sp macro="" textlink="">
      <xdr:nvSpPr>
        <xdr:cNvPr id="301" name="テキスト ボックス 300"/>
        <xdr:cNvSpPr txBox="1"/>
      </xdr:nvSpPr>
      <xdr:spPr>
        <a:xfrm>
          <a:off x="8483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130137</xdr:rowOff>
    </xdr:from>
    <xdr:to>
      <xdr:col>41</xdr:col>
      <xdr:colOff>50800</xdr:colOff>
      <xdr:row>37</xdr:row>
      <xdr:rowOff>154502</xdr:rowOff>
    </xdr:to>
    <xdr:cxnSp macro="">
      <xdr:nvCxnSpPr>
        <xdr:cNvPr id="302" name="直線コネクタ 301"/>
        <xdr:cNvCxnSpPr/>
      </xdr:nvCxnSpPr>
      <xdr:spPr>
        <a:xfrm flipV="1">
          <a:off x="6972300" y="6473787"/>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38206</xdr:rowOff>
    </xdr:from>
    <xdr:ext cx="534377" cy="259045"/>
    <xdr:sp macro="" textlink="">
      <xdr:nvSpPr>
        <xdr:cNvPr id="304" name="テキスト ボックス 303"/>
        <xdr:cNvSpPr txBox="1"/>
      </xdr:nvSpPr>
      <xdr:spPr>
        <a:xfrm>
          <a:off x="7594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86841</xdr:rowOff>
    </xdr:from>
    <xdr:ext cx="534377" cy="259045"/>
    <xdr:sp macro="" textlink="">
      <xdr:nvSpPr>
        <xdr:cNvPr id="306" name="テキスト ボックス 305"/>
        <xdr:cNvSpPr txBox="1"/>
      </xdr:nvSpPr>
      <xdr:spPr>
        <a:xfrm>
          <a:off x="6705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85052</xdr:rowOff>
    </xdr:from>
    <xdr:to>
      <xdr:col>55</xdr:col>
      <xdr:colOff>50800</xdr:colOff>
      <xdr:row>37</xdr:row>
      <xdr:rowOff>15202</xdr:rowOff>
    </xdr:to>
    <xdr:sp macro="" textlink="">
      <xdr:nvSpPr>
        <xdr:cNvPr id="312" name="楕円 311"/>
        <xdr:cNvSpPr/>
      </xdr:nvSpPr>
      <xdr:spPr>
        <a:xfrm>
          <a:off x="10426700" y="6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63479</xdr:rowOff>
    </xdr:from>
    <xdr:ext cx="534377" cy="259045"/>
    <xdr:sp macro="" textlink="">
      <xdr:nvSpPr>
        <xdr:cNvPr id="313" name="補助費等該当値テキスト"/>
        <xdr:cNvSpPr txBox="1"/>
      </xdr:nvSpPr>
      <xdr:spPr>
        <a:xfrm>
          <a:off x="10528300" y="62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96710</xdr:rowOff>
    </xdr:from>
    <xdr:to>
      <xdr:col>50</xdr:col>
      <xdr:colOff>165100</xdr:colOff>
      <xdr:row>37</xdr:row>
      <xdr:rowOff>26860</xdr:rowOff>
    </xdr:to>
    <xdr:sp macro="" textlink="">
      <xdr:nvSpPr>
        <xdr:cNvPr id="314" name="楕円 313"/>
        <xdr:cNvSpPr/>
      </xdr:nvSpPr>
      <xdr:spPr>
        <a:xfrm>
          <a:off x="9588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17987</xdr:rowOff>
    </xdr:from>
    <xdr:ext cx="534377" cy="259045"/>
    <xdr:sp macro="" textlink="">
      <xdr:nvSpPr>
        <xdr:cNvPr id="315" name="テキスト ボックス 314"/>
        <xdr:cNvSpPr txBox="1"/>
      </xdr:nvSpPr>
      <xdr:spPr>
        <a:xfrm>
          <a:off x="9372111" y="63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102159</xdr:rowOff>
    </xdr:from>
    <xdr:to>
      <xdr:col>46</xdr:col>
      <xdr:colOff>38100</xdr:colOff>
      <xdr:row>37</xdr:row>
      <xdr:rowOff>32309</xdr:rowOff>
    </xdr:to>
    <xdr:sp macro="" textlink="">
      <xdr:nvSpPr>
        <xdr:cNvPr id="316" name="楕円 315"/>
        <xdr:cNvSpPr/>
      </xdr:nvSpPr>
      <xdr:spPr>
        <a:xfrm>
          <a:off x="8699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23436</xdr:rowOff>
    </xdr:from>
    <xdr:ext cx="534377" cy="259045"/>
    <xdr:sp macro="" textlink="">
      <xdr:nvSpPr>
        <xdr:cNvPr id="317" name="テキスト ボックス 316"/>
        <xdr:cNvSpPr txBox="1"/>
      </xdr:nvSpPr>
      <xdr:spPr>
        <a:xfrm>
          <a:off x="8483111" y="636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79337</xdr:rowOff>
    </xdr:from>
    <xdr:to>
      <xdr:col>41</xdr:col>
      <xdr:colOff>101600</xdr:colOff>
      <xdr:row>38</xdr:row>
      <xdr:rowOff>9487</xdr:rowOff>
    </xdr:to>
    <xdr:sp macro="" textlink="">
      <xdr:nvSpPr>
        <xdr:cNvPr id="318" name="楕円 317"/>
        <xdr:cNvSpPr/>
      </xdr:nvSpPr>
      <xdr:spPr>
        <a:xfrm>
          <a:off x="7810500" y="6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614</xdr:rowOff>
    </xdr:from>
    <xdr:ext cx="534377" cy="259045"/>
    <xdr:sp macro="" textlink="">
      <xdr:nvSpPr>
        <xdr:cNvPr id="319" name="テキスト ボックス 318"/>
        <xdr:cNvSpPr txBox="1"/>
      </xdr:nvSpPr>
      <xdr:spPr>
        <a:xfrm>
          <a:off x="7594111" y="65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103702</xdr:rowOff>
    </xdr:from>
    <xdr:to>
      <xdr:col>36</xdr:col>
      <xdr:colOff>165100</xdr:colOff>
      <xdr:row>38</xdr:row>
      <xdr:rowOff>33852</xdr:rowOff>
    </xdr:to>
    <xdr:sp macro="" textlink="">
      <xdr:nvSpPr>
        <xdr:cNvPr id="320" name="楕円 319"/>
        <xdr:cNvSpPr/>
      </xdr:nvSpPr>
      <xdr:spPr>
        <a:xfrm>
          <a:off x="6921500" y="64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24979</xdr:rowOff>
    </xdr:from>
    <xdr:ext cx="534377" cy="259045"/>
    <xdr:sp macro="" textlink="">
      <xdr:nvSpPr>
        <xdr:cNvPr id="321" name="テキスト ボックス 320"/>
        <xdr:cNvSpPr txBox="1"/>
      </xdr:nvSpPr>
      <xdr:spPr>
        <a:xfrm>
          <a:off x="6705111" y="65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124670</xdr:rowOff>
    </xdr:from>
    <xdr:to>
      <xdr:col>55</xdr:col>
      <xdr:colOff>0</xdr:colOff>
      <xdr:row>57</xdr:row>
      <xdr:rowOff>108362</xdr:rowOff>
    </xdr:to>
    <xdr:cxnSp macro="">
      <xdr:nvCxnSpPr>
        <xdr:cNvPr id="351" name="直線コネクタ 350"/>
        <xdr:cNvCxnSpPr/>
      </xdr:nvCxnSpPr>
      <xdr:spPr>
        <a:xfrm flipV="1">
          <a:off x="9639300" y="9725870"/>
          <a:ext cx="838200" cy="1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23838</xdr:rowOff>
    </xdr:from>
    <xdr:to>
      <xdr:col>50</xdr:col>
      <xdr:colOff>114300</xdr:colOff>
      <xdr:row>57</xdr:row>
      <xdr:rowOff>108362</xdr:rowOff>
    </xdr:to>
    <xdr:cxnSp macro="">
      <xdr:nvCxnSpPr>
        <xdr:cNvPr id="354" name="直線コネクタ 353"/>
        <xdr:cNvCxnSpPr/>
      </xdr:nvCxnSpPr>
      <xdr:spPr>
        <a:xfrm>
          <a:off x="8750300" y="9453588"/>
          <a:ext cx="889000" cy="4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23635</xdr:rowOff>
    </xdr:from>
    <xdr:to>
      <xdr:col>50</xdr:col>
      <xdr:colOff>165100</xdr:colOff>
      <xdr:row>56</xdr:row>
      <xdr:rowOff>125235</xdr:rowOff>
    </xdr:to>
    <xdr:sp macro="" textlink="">
      <xdr:nvSpPr>
        <xdr:cNvPr id="355" name="フローチャート: 判断 354"/>
        <xdr:cNvSpPr/>
      </xdr:nvSpPr>
      <xdr:spPr>
        <a:xfrm>
          <a:off x="9588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141762</xdr:rowOff>
    </xdr:from>
    <xdr:ext cx="534377" cy="259045"/>
    <xdr:sp macro="" textlink="">
      <xdr:nvSpPr>
        <xdr:cNvPr id="356" name="テキスト ボックス 355"/>
        <xdr:cNvSpPr txBox="1"/>
      </xdr:nvSpPr>
      <xdr:spPr>
        <a:xfrm>
          <a:off x="9372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23838</xdr:rowOff>
    </xdr:from>
    <xdr:to>
      <xdr:col>45</xdr:col>
      <xdr:colOff>177800</xdr:colOff>
      <xdr:row>57</xdr:row>
      <xdr:rowOff>37364</xdr:rowOff>
    </xdr:to>
    <xdr:cxnSp macro="">
      <xdr:nvCxnSpPr>
        <xdr:cNvPr id="357" name="直線コネクタ 356"/>
        <xdr:cNvCxnSpPr/>
      </xdr:nvCxnSpPr>
      <xdr:spPr>
        <a:xfrm flipV="1">
          <a:off x="7861300" y="9453588"/>
          <a:ext cx="889000" cy="3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77832</xdr:rowOff>
    </xdr:from>
    <xdr:to>
      <xdr:col>46</xdr:col>
      <xdr:colOff>38100</xdr:colOff>
      <xdr:row>57</xdr:row>
      <xdr:rowOff>7982</xdr:rowOff>
    </xdr:to>
    <xdr:sp macro="" textlink="">
      <xdr:nvSpPr>
        <xdr:cNvPr id="358" name="フローチャート: 判断 357"/>
        <xdr:cNvSpPr/>
      </xdr:nvSpPr>
      <xdr:spPr>
        <a:xfrm>
          <a:off x="8699500" y="96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170559</xdr:rowOff>
    </xdr:from>
    <xdr:ext cx="534377" cy="259045"/>
    <xdr:sp macro="" textlink="">
      <xdr:nvSpPr>
        <xdr:cNvPr id="359" name="テキスト ボックス 358"/>
        <xdr:cNvSpPr txBox="1"/>
      </xdr:nvSpPr>
      <xdr:spPr>
        <a:xfrm>
          <a:off x="8483111" y="97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37364</xdr:rowOff>
    </xdr:from>
    <xdr:to>
      <xdr:col>41</xdr:col>
      <xdr:colOff>50800</xdr:colOff>
      <xdr:row>57</xdr:row>
      <xdr:rowOff>51346</xdr:rowOff>
    </xdr:to>
    <xdr:cxnSp macro="">
      <xdr:nvCxnSpPr>
        <xdr:cNvPr id="360" name="直線コネクタ 359"/>
        <xdr:cNvCxnSpPr/>
      </xdr:nvCxnSpPr>
      <xdr:spPr>
        <a:xfrm flipV="1">
          <a:off x="6972300" y="9810014"/>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5973</xdr:rowOff>
    </xdr:from>
    <xdr:ext cx="534377" cy="259045"/>
    <xdr:sp macro="" textlink="">
      <xdr:nvSpPr>
        <xdr:cNvPr id="362" name="テキスト ボックス 361"/>
        <xdr:cNvSpPr txBox="1"/>
      </xdr:nvSpPr>
      <xdr:spPr>
        <a:xfrm>
          <a:off x="7594111" y="94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38206</xdr:rowOff>
    </xdr:from>
    <xdr:ext cx="534377" cy="259045"/>
    <xdr:sp macro="" textlink="">
      <xdr:nvSpPr>
        <xdr:cNvPr id="364" name="テキスト ボックス 363"/>
        <xdr:cNvSpPr txBox="1"/>
      </xdr:nvSpPr>
      <xdr:spPr>
        <a:xfrm>
          <a:off x="6705111" y="9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73870</xdr:rowOff>
    </xdr:from>
    <xdr:to>
      <xdr:col>55</xdr:col>
      <xdr:colOff>50800</xdr:colOff>
      <xdr:row>57</xdr:row>
      <xdr:rowOff>4020</xdr:rowOff>
    </xdr:to>
    <xdr:sp macro="" textlink="">
      <xdr:nvSpPr>
        <xdr:cNvPr id="370" name="楕円 369"/>
        <xdr:cNvSpPr/>
      </xdr:nvSpPr>
      <xdr:spPr>
        <a:xfrm>
          <a:off x="10426700" y="96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52297</xdr:rowOff>
    </xdr:from>
    <xdr:ext cx="534377" cy="259045"/>
    <xdr:sp macro="" textlink="">
      <xdr:nvSpPr>
        <xdr:cNvPr id="371" name="普通建設事業費該当値テキスト"/>
        <xdr:cNvSpPr txBox="1"/>
      </xdr:nvSpPr>
      <xdr:spPr>
        <a:xfrm>
          <a:off x="10528300" y="96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57562</xdr:rowOff>
    </xdr:from>
    <xdr:to>
      <xdr:col>50</xdr:col>
      <xdr:colOff>165100</xdr:colOff>
      <xdr:row>57</xdr:row>
      <xdr:rowOff>159162</xdr:rowOff>
    </xdr:to>
    <xdr:sp macro="" textlink="">
      <xdr:nvSpPr>
        <xdr:cNvPr id="372" name="楕円 371"/>
        <xdr:cNvSpPr/>
      </xdr:nvSpPr>
      <xdr:spPr>
        <a:xfrm>
          <a:off x="9588500" y="98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150289</xdr:rowOff>
    </xdr:from>
    <xdr:ext cx="534377" cy="259045"/>
    <xdr:sp macro="" textlink="">
      <xdr:nvSpPr>
        <xdr:cNvPr id="373" name="テキスト ボックス 372"/>
        <xdr:cNvSpPr txBox="1"/>
      </xdr:nvSpPr>
      <xdr:spPr>
        <a:xfrm>
          <a:off x="9372111" y="992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144488</xdr:rowOff>
    </xdr:from>
    <xdr:to>
      <xdr:col>46</xdr:col>
      <xdr:colOff>38100</xdr:colOff>
      <xdr:row>55</xdr:row>
      <xdr:rowOff>74638</xdr:rowOff>
    </xdr:to>
    <xdr:sp macro="" textlink="">
      <xdr:nvSpPr>
        <xdr:cNvPr id="374" name="楕円 373"/>
        <xdr:cNvSpPr/>
      </xdr:nvSpPr>
      <xdr:spPr>
        <a:xfrm>
          <a:off x="8699500" y="94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91165</xdr:rowOff>
    </xdr:from>
    <xdr:ext cx="534377" cy="259045"/>
    <xdr:sp macro="" textlink="">
      <xdr:nvSpPr>
        <xdr:cNvPr id="375" name="テキスト ボックス 374"/>
        <xdr:cNvSpPr txBox="1"/>
      </xdr:nvSpPr>
      <xdr:spPr>
        <a:xfrm>
          <a:off x="8483111" y="917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158014</xdr:rowOff>
    </xdr:from>
    <xdr:to>
      <xdr:col>41</xdr:col>
      <xdr:colOff>101600</xdr:colOff>
      <xdr:row>57</xdr:row>
      <xdr:rowOff>88164</xdr:rowOff>
    </xdr:to>
    <xdr:sp macro="" textlink="">
      <xdr:nvSpPr>
        <xdr:cNvPr id="376" name="楕円 375"/>
        <xdr:cNvSpPr/>
      </xdr:nvSpPr>
      <xdr:spPr>
        <a:xfrm>
          <a:off x="7810500" y="97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79291</xdr:rowOff>
    </xdr:from>
    <xdr:ext cx="534377" cy="259045"/>
    <xdr:sp macro="" textlink="">
      <xdr:nvSpPr>
        <xdr:cNvPr id="377" name="テキスト ボックス 376"/>
        <xdr:cNvSpPr txBox="1"/>
      </xdr:nvSpPr>
      <xdr:spPr>
        <a:xfrm>
          <a:off x="7594111" y="98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xdr:rowOff>
    </xdr:from>
    <xdr:to>
      <xdr:col>36</xdr:col>
      <xdr:colOff>165100</xdr:colOff>
      <xdr:row>57</xdr:row>
      <xdr:rowOff>102146</xdr:rowOff>
    </xdr:to>
    <xdr:sp macro="" textlink="">
      <xdr:nvSpPr>
        <xdr:cNvPr id="378" name="楕円 377"/>
        <xdr:cNvSpPr/>
      </xdr:nvSpPr>
      <xdr:spPr>
        <a:xfrm>
          <a:off x="6921500" y="97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93273</xdr:rowOff>
    </xdr:from>
    <xdr:ext cx="534377" cy="259045"/>
    <xdr:sp macro="" textlink="">
      <xdr:nvSpPr>
        <xdr:cNvPr id="379" name="テキスト ボックス 378"/>
        <xdr:cNvSpPr txBox="1"/>
      </xdr:nvSpPr>
      <xdr:spPr>
        <a:xfrm>
          <a:off x="6705111" y="98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82713</xdr:rowOff>
    </xdr:from>
    <xdr:to>
      <xdr:col>55</xdr:col>
      <xdr:colOff>0</xdr:colOff>
      <xdr:row>78</xdr:row>
      <xdr:rowOff>127290</xdr:rowOff>
    </xdr:to>
    <xdr:cxnSp macro="">
      <xdr:nvCxnSpPr>
        <xdr:cNvPr id="410" name="直線コネクタ 409"/>
        <xdr:cNvCxnSpPr/>
      </xdr:nvCxnSpPr>
      <xdr:spPr>
        <a:xfrm>
          <a:off x="9639300" y="13284363"/>
          <a:ext cx="8382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44014</xdr:rowOff>
    </xdr:from>
    <xdr:to>
      <xdr:col>50</xdr:col>
      <xdr:colOff>114300</xdr:colOff>
      <xdr:row>77</xdr:row>
      <xdr:rowOff>82713</xdr:rowOff>
    </xdr:to>
    <xdr:cxnSp macro="">
      <xdr:nvCxnSpPr>
        <xdr:cNvPr id="413" name="直線コネクタ 412"/>
        <xdr:cNvCxnSpPr/>
      </xdr:nvCxnSpPr>
      <xdr:spPr>
        <a:xfrm>
          <a:off x="8750300" y="13074214"/>
          <a:ext cx="889000" cy="2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143373</xdr:rowOff>
    </xdr:from>
    <xdr:to>
      <xdr:col>50</xdr:col>
      <xdr:colOff>165100</xdr:colOff>
      <xdr:row>77</xdr:row>
      <xdr:rowOff>73523</xdr:rowOff>
    </xdr:to>
    <xdr:sp macro="" textlink="">
      <xdr:nvSpPr>
        <xdr:cNvPr id="414" name="フローチャート: 判断 413"/>
        <xdr:cNvSpPr/>
      </xdr:nvSpPr>
      <xdr:spPr>
        <a:xfrm>
          <a:off x="9588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90049</xdr:rowOff>
    </xdr:from>
    <xdr:ext cx="534377" cy="259045"/>
    <xdr:sp macro="" textlink="">
      <xdr:nvSpPr>
        <xdr:cNvPr id="415" name="テキスト ボックス 414"/>
        <xdr:cNvSpPr txBox="1"/>
      </xdr:nvSpPr>
      <xdr:spPr>
        <a:xfrm>
          <a:off x="9372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72034</xdr:rowOff>
    </xdr:from>
    <xdr:to>
      <xdr:col>45</xdr:col>
      <xdr:colOff>177800</xdr:colOff>
      <xdr:row>76</xdr:row>
      <xdr:rowOff>44014</xdr:rowOff>
    </xdr:to>
    <xdr:cxnSp macro="">
      <xdr:nvCxnSpPr>
        <xdr:cNvPr id="416" name="直線コネクタ 415"/>
        <xdr:cNvCxnSpPr/>
      </xdr:nvCxnSpPr>
      <xdr:spPr>
        <a:xfrm>
          <a:off x="7861300" y="12930784"/>
          <a:ext cx="889000" cy="14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144188</xdr:rowOff>
    </xdr:from>
    <xdr:to>
      <xdr:col>46</xdr:col>
      <xdr:colOff>38100</xdr:colOff>
      <xdr:row>77</xdr:row>
      <xdr:rowOff>74338</xdr:rowOff>
    </xdr:to>
    <xdr:sp macro="" textlink="">
      <xdr:nvSpPr>
        <xdr:cNvPr id="417" name="フローチャート: 判断 416"/>
        <xdr:cNvSpPr/>
      </xdr:nvSpPr>
      <xdr:spPr>
        <a:xfrm>
          <a:off x="8699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65465</xdr:rowOff>
    </xdr:from>
    <xdr:ext cx="534377" cy="259045"/>
    <xdr:sp macro="" textlink="">
      <xdr:nvSpPr>
        <xdr:cNvPr id="418" name="テキスト ボックス 417"/>
        <xdr:cNvSpPr txBox="1"/>
      </xdr:nvSpPr>
      <xdr:spPr>
        <a:xfrm>
          <a:off x="8483111" y="132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72034</xdr:rowOff>
    </xdr:from>
    <xdr:to>
      <xdr:col>41</xdr:col>
      <xdr:colOff>50800</xdr:colOff>
      <xdr:row>76</xdr:row>
      <xdr:rowOff>65960</xdr:rowOff>
    </xdr:to>
    <xdr:cxnSp macro="">
      <xdr:nvCxnSpPr>
        <xdr:cNvPr id="419" name="直線コネクタ 418"/>
        <xdr:cNvCxnSpPr/>
      </xdr:nvCxnSpPr>
      <xdr:spPr>
        <a:xfrm flipV="1">
          <a:off x="6972300" y="12930784"/>
          <a:ext cx="889000" cy="16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22999</xdr:rowOff>
    </xdr:from>
    <xdr:to>
      <xdr:col>41</xdr:col>
      <xdr:colOff>101600</xdr:colOff>
      <xdr:row>76</xdr:row>
      <xdr:rowOff>124599</xdr:rowOff>
    </xdr:to>
    <xdr:sp macro="" textlink="">
      <xdr:nvSpPr>
        <xdr:cNvPr id="420" name="フローチャート: 判断 419"/>
        <xdr:cNvSpPr/>
      </xdr:nvSpPr>
      <xdr:spPr>
        <a:xfrm>
          <a:off x="7810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115726</xdr:rowOff>
    </xdr:from>
    <xdr:ext cx="534377" cy="259045"/>
    <xdr:sp macro="" textlink="">
      <xdr:nvSpPr>
        <xdr:cNvPr id="421" name="テキスト ボックス 420"/>
        <xdr:cNvSpPr txBox="1"/>
      </xdr:nvSpPr>
      <xdr:spPr>
        <a:xfrm>
          <a:off x="7594111" y="131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27746</xdr:rowOff>
    </xdr:from>
    <xdr:ext cx="534377" cy="259045"/>
    <xdr:sp macro="" textlink="">
      <xdr:nvSpPr>
        <xdr:cNvPr id="423" name="テキスト ボックス 422"/>
        <xdr:cNvSpPr txBox="1"/>
      </xdr:nvSpPr>
      <xdr:spPr>
        <a:xfrm>
          <a:off x="6705111" y="132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76490</xdr:rowOff>
    </xdr:from>
    <xdr:to>
      <xdr:col>55</xdr:col>
      <xdr:colOff>50800</xdr:colOff>
      <xdr:row>79</xdr:row>
      <xdr:rowOff>6640</xdr:rowOff>
    </xdr:to>
    <xdr:sp macro="" textlink="">
      <xdr:nvSpPr>
        <xdr:cNvPr id="429" name="楕円 428"/>
        <xdr:cNvSpPr/>
      </xdr:nvSpPr>
      <xdr:spPr>
        <a:xfrm>
          <a:off x="10426700" y="134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54917</xdr:rowOff>
    </xdr:from>
    <xdr:ext cx="469744" cy="259045"/>
    <xdr:sp macro="" textlink="">
      <xdr:nvSpPr>
        <xdr:cNvPr id="430" name="普通建設事業費 （ うち新規整備　）該当値テキスト"/>
        <xdr:cNvSpPr txBox="1"/>
      </xdr:nvSpPr>
      <xdr:spPr>
        <a:xfrm>
          <a:off x="10528300" y="1342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31913</xdr:rowOff>
    </xdr:from>
    <xdr:to>
      <xdr:col>50</xdr:col>
      <xdr:colOff>165100</xdr:colOff>
      <xdr:row>77</xdr:row>
      <xdr:rowOff>133513</xdr:rowOff>
    </xdr:to>
    <xdr:sp macro="" textlink="">
      <xdr:nvSpPr>
        <xdr:cNvPr id="431" name="楕円 430"/>
        <xdr:cNvSpPr/>
      </xdr:nvSpPr>
      <xdr:spPr>
        <a:xfrm>
          <a:off x="9588500" y="132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124640</xdr:rowOff>
    </xdr:from>
    <xdr:ext cx="534377" cy="259045"/>
    <xdr:sp macro="" textlink="">
      <xdr:nvSpPr>
        <xdr:cNvPr id="432" name="テキスト ボックス 431"/>
        <xdr:cNvSpPr txBox="1"/>
      </xdr:nvSpPr>
      <xdr:spPr>
        <a:xfrm>
          <a:off x="9372111" y="133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164664</xdr:rowOff>
    </xdr:from>
    <xdr:to>
      <xdr:col>46</xdr:col>
      <xdr:colOff>38100</xdr:colOff>
      <xdr:row>76</xdr:row>
      <xdr:rowOff>94814</xdr:rowOff>
    </xdr:to>
    <xdr:sp macro="" textlink="">
      <xdr:nvSpPr>
        <xdr:cNvPr id="433" name="楕円 432"/>
        <xdr:cNvSpPr/>
      </xdr:nvSpPr>
      <xdr:spPr>
        <a:xfrm>
          <a:off x="8699500" y="130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111341</xdr:rowOff>
    </xdr:from>
    <xdr:ext cx="534377" cy="259045"/>
    <xdr:sp macro="" textlink="">
      <xdr:nvSpPr>
        <xdr:cNvPr id="434" name="テキスト ボックス 433"/>
        <xdr:cNvSpPr txBox="1"/>
      </xdr:nvSpPr>
      <xdr:spPr>
        <a:xfrm>
          <a:off x="8483111" y="1279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21234</xdr:rowOff>
    </xdr:from>
    <xdr:to>
      <xdr:col>41</xdr:col>
      <xdr:colOff>101600</xdr:colOff>
      <xdr:row>75</xdr:row>
      <xdr:rowOff>122834</xdr:rowOff>
    </xdr:to>
    <xdr:sp macro="" textlink="">
      <xdr:nvSpPr>
        <xdr:cNvPr id="435" name="楕円 434"/>
        <xdr:cNvSpPr/>
      </xdr:nvSpPr>
      <xdr:spPr>
        <a:xfrm>
          <a:off x="7810500" y="128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139361</xdr:rowOff>
    </xdr:from>
    <xdr:ext cx="534377" cy="259045"/>
    <xdr:sp macro="" textlink="">
      <xdr:nvSpPr>
        <xdr:cNvPr id="436" name="テキスト ボックス 435"/>
        <xdr:cNvSpPr txBox="1"/>
      </xdr:nvSpPr>
      <xdr:spPr>
        <a:xfrm>
          <a:off x="7594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15160</xdr:rowOff>
    </xdr:from>
    <xdr:to>
      <xdr:col>36</xdr:col>
      <xdr:colOff>165100</xdr:colOff>
      <xdr:row>76</xdr:row>
      <xdr:rowOff>116760</xdr:rowOff>
    </xdr:to>
    <xdr:sp macro="" textlink="">
      <xdr:nvSpPr>
        <xdr:cNvPr id="437" name="楕円 436"/>
        <xdr:cNvSpPr/>
      </xdr:nvSpPr>
      <xdr:spPr>
        <a:xfrm>
          <a:off x="6921500" y="130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133287</xdr:rowOff>
    </xdr:from>
    <xdr:ext cx="534377" cy="259045"/>
    <xdr:sp macro="" textlink="">
      <xdr:nvSpPr>
        <xdr:cNvPr id="438" name="テキスト ボックス 437"/>
        <xdr:cNvSpPr txBox="1"/>
      </xdr:nvSpPr>
      <xdr:spPr>
        <a:xfrm>
          <a:off x="6705111" y="1282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34925</xdr:rowOff>
    </xdr:from>
    <xdr:to>
      <xdr:col>55</xdr:col>
      <xdr:colOff>0</xdr:colOff>
      <xdr:row>97</xdr:row>
      <xdr:rowOff>62928</xdr:rowOff>
    </xdr:to>
    <xdr:cxnSp macro="">
      <xdr:nvCxnSpPr>
        <xdr:cNvPr id="467" name="直線コネクタ 466"/>
        <xdr:cNvCxnSpPr/>
      </xdr:nvCxnSpPr>
      <xdr:spPr>
        <a:xfrm>
          <a:off x="9639300" y="16665575"/>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169227</xdr:rowOff>
    </xdr:from>
    <xdr:to>
      <xdr:col>50</xdr:col>
      <xdr:colOff>114300</xdr:colOff>
      <xdr:row>97</xdr:row>
      <xdr:rowOff>34925</xdr:rowOff>
    </xdr:to>
    <xdr:cxnSp macro="">
      <xdr:nvCxnSpPr>
        <xdr:cNvPr id="470" name="直線コネクタ 469"/>
        <xdr:cNvCxnSpPr/>
      </xdr:nvCxnSpPr>
      <xdr:spPr>
        <a:xfrm>
          <a:off x="8750300" y="16456977"/>
          <a:ext cx="8890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71" name="フローチャート: 判断 470"/>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72" name="テキスト ボックス 471"/>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169227</xdr:rowOff>
    </xdr:from>
    <xdr:to>
      <xdr:col>45</xdr:col>
      <xdr:colOff>177800</xdr:colOff>
      <xdr:row>97</xdr:row>
      <xdr:rowOff>137337</xdr:rowOff>
    </xdr:to>
    <xdr:cxnSp macro="">
      <xdr:nvCxnSpPr>
        <xdr:cNvPr id="473" name="直線コネクタ 472"/>
        <xdr:cNvCxnSpPr/>
      </xdr:nvCxnSpPr>
      <xdr:spPr>
        <a:xfrm flipV="1">
          <a:off x="7861300" y="16456977"/>
          <a:ext cx="889000" cy="3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74" name="フローチャート: 判断 473"/>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75" name="テキスト ボックス 474"/>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137337</xdr:rowOff>
    </xdr:from>
    <xdr:to>
      <xdr:col>41</xdr:col>
      <xdr:colOff>50800</xdr:colOff>
      <xdr:row>98</xdr:row>
      <xdr:rowOff>1282</xdr:rowOff>
    </xdr:to>
    <xdr:cxnSp macro="">
      <xdr:nvCxnSpPr>
        <xdr:cNvPr id="476" name="直線コネクタ 475"/>
        <xdr:cNvCxnSpPr/>
      </xdr:nvCxnSpPr>
      <xdr:spPr>
        <a:xfrm flipV="1">
          <a:off x="6972300" y="16767987"/>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7" name="フローチャート: 判断 476"/>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78" name="テキスト ボックス 477"/>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80" name="テキスト ボックス 479"/>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12128</xdr:rowOff>
    </xdr:from>
    <xdr:to>
      <xdr:col>55</xdr:col>
      <xdr:colOff>50800</xdr:colOff>
      <xdr:row>97</xdr:row>
      <xdr:rowOff>113728</xdr:rowOff>
    </xdr:to>
    <xdr:sp macro="" textlink="">
      <xdr:nvSpPr>
        <xdr:cNvPr id="486" name="楕円 485"/>
        <xdr:cNvSpPr/>
      </xdr:nvSpPr>
      <xdr:spPr>
        <a:xfrm>
          <a:off x="104267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162005</xdr:rowOff>
    </xdr:from>
    <xdr:ext cx="534377" cy="259045"/>
    <xdr:sp macro="" textlink="">
      <xdr:nvSpPr>
        <xdr:cNvPr id="487" name="普通建設事業費 （ うち更新整備　）該当値テキスト"/>
        <xdr:cNvSpPr txBox="1"/>
      </xdr:nvSpPr>
      <xdr:spPr>
        <a:xfrm>
          <a:off x="10528300" y="166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155575</xdr:rowOff>
    </xdr:from>
    <xdr:to>
      <xdr:col>50</xdr:col>
      <xdr:colOff>165100</xdr:colOff>
      <xdr:row>97</xdr:row>
      <xdr:rowOff>85725</xdr:rowOff>
    </xdr:to>
    <xdr:sp macro="" textlink="">
      <xdr:nvSpPr>
        <xdr:cNvPr id="488" name="楕円 487"/>
        <xdr:cNvSpPr/>
      </xdr:nvSpPr>
      <xdr:spPr>
        <a:xfrm>
          <a:off x="95885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76852</xdr:rowOff>
    </xdr:from>
    <xdr:ext cx="534377" cy="259045"/>
    <xdr:sp macro="" textlink="">
      <xdr:nvSpPr>
        <xdr:cNvPr id="489" name="テキスト ボックス 488"/>
        <xdr:cNvSpPr txBox="1"/>
      </xdr:nvSpPr>
      <xdr:spPr>
        <a:xfrm>
          <a:off x="9372111" y="16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118427</xdr:rowOff>
    </xdr:from>
    <xdr:to>
      <xdr:col>46</xdr:col>
      <xdr:colOff>38100</xdr:colOff>
      <xdr:row>96</xdr:row>
      <xdr:rowOff>48577</xdr:rowOff>
    </xdr:to>
    <xdr:sp macro="" textlink="">
      <xdr:nvSpPr>
        <xdr:cNvPr id="490" name="楕円 489"/>
        <xdr:cNvSpPr/>
      </xdr:nvSpPr>
      <xdr:spPr>
        <a:xfrm>
          <a:off x="8699500" y="164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65104</xdr:rowOff>
    </xdr:from>
    <xdr:ext cx="534377" cy="259045"/>
    <xdr:sp macro="" textlink="">
      <xdr:nvSpPr>
        <xdr:cNvPr id="491" name="テキスト ボックス 490"/>
        <xdr:cNvSpPr txBox="1"/>
      </xdr:nvSpPr>
      <xdr:spPr>
        <a:xfrm>
          <a:off x="8483111" y="161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86537</xdr:rowOff>
    </xdr:from>
    <xdr:to>
      <xdr:col>41</xdr:col>
      <xdr:colOff>101600</xdr:colOff>
      <xdr:row>98</xdr:row>
      <xdr:rowOff>16687</xdr:rowOff>
    </xdr:to>
    <xdr:sp macro="" textlink="">
      <xdr:nvSpPr>
        <xdr:cNvPr id="492" name="楕円 491"/>
        <xdr:cNvSpPr/>
      </xdr:nvSpPr>
      <xdr:spPr>
        <a:xfrm>
          <a:off x="7810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7814</xdr:rowOff>
    </xdr:from>
    <xdr:ext cx="534377" cy="259045"/>
    <xdr:sp macro="" textlink="">
      <xdr:nvSpPr>
        <xdr:cNvPr id="493" name="テキスト ボックス 492"/>
        <xdr:cNvSpPr txBox="1"/>
      </xdr:nvSpPr>
      <xdr:spPr>
        <a:xfrm>
          <a:off x="7594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121932</xdr:rowOff>
    </xdr:from>
    <xdr:to>
      <xdr:col>36</xdr:col>
      <xdr:colOff>165100</xdr:colOff>
      <xdr:row>98</xdr:row>
      <xdr:rowOff>52082</xdr:rowOff>
    </xdr:to>
    <xdr:sp macro="" textlink="">
      <xdr:nvSpPr>
        <xdr:cNvPr id="494" name="楕円 493"/>
        <xdr:cNvSpPr/>
      </xdr:nvSpPr>
      <xdr:spPr>
        <a:xfrm>
          <a:off x="6921500" y="16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43209</xdr:rowOff>
    </xdr:from>
    <xdr:ext cx="534377" cy="259045"/>
    <xdr:sp macro="" textlink="">
      <xdr:nvSpPr>
        <xdr:cNvPr id="495" name="テキスト ボックス 494"/>
        <xdr:cNvSpPr txBox="1"/>
      </xdr:nvSpPr>
      <xdr:spPr>
        <a:xfrm>
          <a:off x="6705111" y="168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42773</xdr:rowOff>
    </xdr:from>
    <xdr:to>
      <xdr:col>85</xdr:col>
      <xdr:colOff>127000</xdr:colOff>
      <xdr:row>39</xdr:row>
      <xdr:rowOff>44450</xdr:rowOff>
    </xdr:to>
    <xdr:cxnSp macro="">
      <xdr:nvCxnSpPr>
        <xdr:cNvPr id="524" name="直線コネクタ 523"/>
        <xdr:cNvCxnSpPr/>
      </xdr:nvCxnSpPr>
      <xdr:spPr>
        <a:xfrm flipV="1">
          <a:off x="15481300" y="6729323"/>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155042</xdr:rowOff>
    </xdr:from>
    <xdr:to>
      <xdr:col>81</xdr:col>
      <xdr:colOff>101600</xdr:colOff>
      <xdr:row>39</xdr:row>
      <xdr:rowOff>85192</xdr:rowOff>
    </xdr:to>
    <xdr:sp macro="" textlink="">
      <xdr:nvSpPr>
        <xdr:cNvPr id="528" name="フローチャート: 判断 527"/>
        <xdr:cNvSpPr/>
      </xdr:nvSpPr>
      <xdr:spPr>
        <a:xfrm>
          <a:off x="15430500" y="66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101719</xdr:rowOff>
    </xdr:from>
    <xdr:ext cx="378565" cy="259045"/>
    <xdr:sp macro="" textlink="">
      <xdr:nvSpPr>
        <xdr:cNvPr id="529" name="テキスト ボックス 528"/>
        <xdr:cNvSpPr txBox="1"/>
      </xdr:nvSpPr>
      <xdr:spPr>
        <a:xfrm>
          <a:off x="15292017" y="644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43688</xdr:rowOff>
    </xdr:from>
    <xdr:to>
      <xdr:col>76</xdr:col>
      <xdr:colOff>114300</xdr:colOff>
      <xdr:row>39</xdr:row>
      <xdr:rowOff>44450</xdr:rowOff>
    </xdr:to>
    <xdr:cxnSp macro="">
      <xdr:nvCxnSpPr>
        <xdr:cNvPr id="530" name="直線コネクタ 529"/>
        <xdr:cNvCxnSpPr/>
      </xdr:nvCxnSpPr>
      <xdr:spPr>
        <a:xfrm>
          <a:off x="13703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161099</xdr:rowOff>
    </xdr:from>
    <xdr:to>
      <xdr:col>76</xdr:col>
      <xdr:colOff>165100</xdr:colOff>
      <xdr:row>39</xdr:row>
      <xdr:rowOff>91249</xdr:rowOff>
    </xdr:to>
    <xdr:sp macro="" textlink="">
      <xdr:nvSpPr>
        <xdr:cNvPr id="531" name="フローチャート: 判断 530"/>
        <xdr:cNvSpPr/>
      </xdr:nvSpPr>
      <xdr:spPr>
        <a:xfrm>
          <a:off x="14541500" y="667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107776</xdr:rowOff>
    </xdr:from>
    <xdr:ext cx="378565" cy="259045"/>
    <xdr:sp macro="" textlink="">
      <xdr:nvSpPr>
        <xdr:cNvPr id="532" name="テキスト ボックス 531"/>
        <xdr:cNvSpPr txBox="1"/>
      </xdr:nvSpPr>
      <xdr:spPr>
        <a:xfrm>
          <a:off x="14403017" y="64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43688</xdr:rowOff>
    </xdr:from>
    <xdr:to>
      <xdr:col>71</xdr:col>
      <xdr:colOff>177800</xdr:colOff>
      <xdr:row>39</xdr:row>
      <xdr:rowOff>44450</xdr:rowOff>
    </xdr:to>
    <xdr:cxnSp macro="">
      <xdr:nvCxnSpPr>
        <xdr:cNvPr id="533" name="直線コネクタ 532"/>
        <xdr:cNvCxnSpPr/>
      </xdr:nvCxnSpPr>
      <xdr:spPr>
        <a:xfrm flipV="1">
          <a:off x="12814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4" name="フローチャート: 判断 533"/>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100156</xdr:rowOff>
    </xdr:from>
    <xdr:ext cx="378565" cy="259045"/>
    <xdr:sp macro="" textlink="">
      <xdr:nvSpPr>
        <xdr:cNvPr id="535" name="テキスト ボックス 534"/>
        <xdr:cNvSpPr txBox="1"/>
      </xdr:nvSpPr>
      <xdr:spPr>
        <a:xfrm>
          <a:off x="13514017" y="644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99433</xdr:rowOff>
    </xdr:from>
    <xdr:ext cx="378565" cy="259045"/>
    <xdr:sp macro="" textlink="">
      <xdr:nvSpPr>
        <xdr:cNvPr id="537" name="テキスト ボックス 536"/>
        <xdr:cNvSpPr txBox="1"/>
      </xdr:nvSpPr>
      <xdr:spPr>
        <a:xfrm>
          <a:off x="12625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163423</xdr:rowOff>
    </xdr:from>
    <xdr:to>
      <xdr:col>85</xdr:col>
      <xdr:colOff>177800</xdr:colOff>
      <xdr:row>39</xdr:row>
      <xdr:rowOff>93573</xdr:rowOff>
    </xdr:to>
    <xdr:sp macro="" textlink="">
      <xdr:nvSpPr>
        <xdr:cNvPr id="543" name="楕円 542"/>
        <xdr:cNvSpPr/>
      </xdr:nvSpPr>
      <xdr:spPr>
        <a:xfrm>
          <a:off x="162687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78350</xdr:rowOff>
    </xdr:from>
    <xdr:ext cx="313932" cy="259045"/>
    <xdr:sp macro="" textlink="">
      <xdr:nvSpPr>
        <xdr:cNvPr id="544" name="災害復旧事業費該当値テキスト"/>
        <xdr:cNvSpPr txBox="1"/>
      </xdr:nvSpPr>
      <xdr:spPr>
        <a:xfrm>
          <a:off x="16370300" y="6593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164338</xdr:rowOff>
    </xdr:from>
    <xdr:to>
      <xdr:col>72</xdr:col>
      <xdr:colOff>38100</xdr:colOff>
      <xdr:row>39</xdr:row>
      <xdr:rowOff>94488</xdr:rowOff>
    </xdr:to>
    <xdr:sp macro="" textlink="">
      <xdr:nvSpPr>
        <xdr:cNvPr id="549" name="楕円 548"/>
        <xdr:cNvSpPr/>
      </xdr:nvSpPr>
      <xdr:spPr>
        <a:xfrm>
          <a:off x="1365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85615</xdr:rowOff>
    </xdr:from>
    <xdr:ext cx="313932" cy="259045"/>
    <xdr:sp macro="" textlink="">
      <xdr:nvSpPr>
        <xdr:cNvPr id="550" name="テキスト ボックス 549"/>
        <xdr:cNvSpPr txBox="1"/>
      </xdr:nvSpPr>
      <xdr:spPr>
        <a:xfrm>
          <a:off x="13546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109296</xdr:rowOff>
    </xdr:from>
    <xdr:to>
      <xdr:col>85</xdr:col>
      <xdr:colOff>127000</xdr:colOff>
      <xdr:row>75</xdr:row>
      <xdr:rowOff>118726</xdr:rowOff>
    </xdr:to>
    <xdr:cxnSp macro="">
      <xdr:nvCxnSpPr>
        <xdr:cNvPr id="627" name="直線コネクタ 626"/>
        <xdr:cNvCxnSpPr/>
      </xdr:nvCxnSpPr>
      <xdr:spPr>
        <a:xfrm flipV="1">
          <a:off x="15481300" y="12968046"/>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72149</xdr:rowOff>
    </xdr:from>
    <xdr:to>
      <xdr:col>81</xdr:col>
      <xdr:colOff>50800</xdr:colOff>
      <xdr:row>75</xdr:row>
      <xdr:rowOff>118726</xdr:rowOff>
    </xdr:to>
    <xdr:cxnSp macro="">
      <xdr:nvCxnSpPr>
        <xdr:cNvPr id="630" name="直線コネクタ 629"/>
        <xdr:cNvCxnSpPr/>
      </xdr:nvCxnSpPr>
      <xdr:spPr>
        <a:xfrm>
          <a:off x="14592300" y="12930899"/>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163224</xdr:rowOff>
    </xdr:from>
    <xdr:to>
      <xdr:col>81</xdr:col>
      <xdr:colOff>101600</xdr:colOff>
      <xdr:row>76</xdr:row>
      <xdr:rowOff>93374</xdr:rowOff>
    </xdr:to>
    <xdr:sp macro="" textlink="">
      <xdr:nvSpPr>
        <xdr:cNvPr id="631" name="フローチャート: 判断 630"/>
        <xdr:cNvSpPr/>
      </xdr:nvSpPr>
      <xdr:spPr>
        <a:xfrm>
          <a:off x="15430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84501</xdr:rowOff>
    </xdr:from>
    <xdr:ext cx="534377" cy="259045"/>
    <xdr:sp macro="" textlink="">
      <xdr:nvSpPr>
        <xdr:cNvPr id="632" name="テキスト ボックス 631"/>
        <xdr:cNvSpPr txBox="1"/>
      </xdr:nvSpPr>
      <xdr:spPr>
        <a:xfrm>
          <a:off x="15214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72149</xdr:rowOff>
    </xdr:from>
    <xdr:to>
      <xdr:col>76</xdr:col>
      <xdr:colOff>114300</xdr:colOff>
      <xdr:row>75</xdr:row>
      <xdr:rowOff>78149</xdr:rowOff>
    </xdr:to>
    <xdr:cxnSp macro="">
      <xdr:nvCxnSpPr>
        <xdr:cNvPr id="633" name="直線コネクタ 632"/>
        <xdr:cNvCxnSpPr/>
      </xdr:nvCxnSpPr>
      <xdr:spPr>
        <a:xfrm flipV="1">
          <a:off x="13703300" y="1293089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149565</xdr:rowOff>
    </xdr:from>
    <xdr:to>
      <xdr:col>76</xdr:col>
      <xdr:colOff>165100</xdr:colOff>
      <xdr:row>76</xdr:row>
      <xdr:rowOff>79715</xdr:rowOff>
    </xdr:to>
    <xdr:sp macro="" textlink="">
      <xdr:nvSpPr>
        <xdr:cNvPr id="634" name="フローチャート: 判断 633"/>
        <xdr:cNvSpPr/>
      </xdr:nvSpPr>
      <xdr:spPr>
        <a:xfrm>
          <a:off x="14541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70842</xdr:rowOff>
    </xdr:from>
    <xdr:ext cx="534377" cy="259045"/>
    <xdr:sp macro="" textlink="">
      <xdr:nvSpPr>
        <xdr:cNvPr id="635" name="テキスト ボックス 634"/>
        <xdr:cNvSpPr txBox="1"/>
      </xdr:nvSpPr>
      <xdr:spPr>
        <a:xfrm>
          <a:off x="14325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144101</xdr:rowOff>
    </xdr:from>
    <xdr:to>
      <xdr:col>71</xdr:col>
      <xdr:colOff>177800</xdr:colOff>
      <xdr:row>75</xdr:row>
      <xdr:rowOff>78149</xdr:rowOff>
    </xdr:to>
    <xdr:cxnSp macro="">
      <xdr:nvCxnSpPr>
        <xdr:cNvPr id="636" name="直線コネクタ 635"/>
        <xdr:cNvCxnSpPr/>
      </xdr:nvCxnSpPr>
      <xdr:spPr>
        <a:xfrm>
          <a:off x="12814300" y="12831401"/>
          <a:ext cx="889000" cy="10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102130</xdr:rowOff>
    </xdr:from>
    <xdr:to>
      <xdr:col>72</xdr:col>
      <xdr:colOff>38100</xdr:colOff>
      <xdr:row>76</xdr:row>
      <xdr:rowOff>32280</xdr:rowOff>
    </xdr:to>
    <xdr:sp macro="" textlink="">
      <xdr:nvSpPr>
        <xdr:cNvPr id="637" name="フローチャート: 判断 636"/>
        <xdr:cNvSpPr/>
      </xdr:nvSpPr>
      <xdr:spPr>
        <a:xfrm>
          <a:off x="13652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23407</xdr:rowOff>
    </xdr:from>
    <xdr:ext cx="534377" cy="259045"/>
    <xdr:sp macro="" textlink="">
      <xdr:nvSpPr>
        <xdr:cNvPr id="638" name="テキスト ボックス 637"/>
        <xdr:cNvSpPr txBox="1"/>
      </xdr:nvSpPr>
      <xdr:spPr>
        <a:xfrm>
          <a:off x="13436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50724</xdr:rowOff>
    </xdr:from>
    <xdr:to>
      <xdr:col>67</xdr:col>
      <xdr:colOff>101600</xdr:colOff>
      <xdr:row>75</xdr:row>
      <xdr:rowOff>152324</xdr:rowOff>
    </xdr:to>
    <xdr:sp macro="" textlink="">
      <xdr:nvSpPr>
        <xdr:cNvPr id="639" name="フローチャート: 判断 638"/>
        <xdr:cNvSpPr/>
      </xdr:nvSpPr>
      <xdr:spPr>
        <a:xfrm>
          <a:off x="12763500" y="129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143451</xdr:rowOff>
    </xdr:from>
    <xdr:ext cx="534377" cy="259045"/>
    <xdr:sp macro="" textlink="">
      <xdr:nvSpPr>
        <xdr:cNvPr id="640" name="テキスト ボックス 639"/>
        <xdr:cNvSpPr txBox="1"/>
      </xdr:nvSpPr>
      <xdr:spPr>
        <a:xfrm>
          <a:off x="12547111" y="130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58496</xdr:rowOff>
    </xdr:from>
    <xdr:to>
      <xdr:col>85</xdr:col>
      <xdr:colOff>177800</xdr:colOff>
      <xdr:row>75</xdr:row>
      <xdr:rowOff>160096</xdr:rowOff>
    </xdr:to>
    <xdr:sp macro="" textlink="">
      <xdr:nvSpPr>
        <xdr:cNvPr id="646" name="楕円 645"/>
        <xdr:cNvSpPr/>
      </xdr:nvSpPr>
      <xdr:spPr>
        <a:xfrm>
          <a:off x="16268700" y="129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36923</xdr:rowOff>
    </xdr:from>
    <xdr:ext cx="534377" cy="259045"/>
    <xdr:sp macro="" textlink="">
      <xdr:nvSpPr>
        <xdr:cNvPr id="647" name="公債費該当値テキスト"/>
        <xdr:cNvSpPr txBox="1"/>
      </xdr:nvSpPr>
      <xdr:spPr>
        <a:xfrm>
          <a:off x="16370300" y="128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67926</xdr:rowOff>
    </xdr:from>
    <xdr:to>
      <xdr:col>81</xdr:col>
      <xdr:colOff>101600</xdr:colOff>
      <xdr:row>75</xdr:row>
      <xdr:rowOff>169526</xdr:rowOff>
    </xdr:to>
    <xdr:sp macro="" textlink="">
      <xdr:nvSpPr>
        <xdr:cNvPr id="648" name="楕円 647"/>
        <xdr:cNvSpPr/>
      </xdr:nvSpPr>
      <xdr:spPr>
        <a:xfrm>
          <a:off x="15430500" y="129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14603</xdr:rowOff>
    </xdr:from>
    <xdr:ext cx="534377" cy="259045"/>
    <xdr:sp macro="" textlink="">
      <xdr:nvSpPr>
        <xdr:cNvPr id="649" name="テキスト ボックス 648"/>
        <xdr:cNvSpPr txBox="1"/>
      </xdr:nvSpPr>
      <xdr:spPr>
        <a:xfrm>
          <a:off x="15214111" y="127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21349</xdr:rowOff>
    </xdr:from>
    <xdr:to>
      <xdr:col>76</xdr:col>
      <xdr:colOff>165100</xdr:colOff>
      <xdr:row>75</xdr:row>
      <xdr:rowOff>122949</xdr:rowOff>
    </xdr:to>
    <xdr:sp macro="" textlink="">
      <xdr:nvSpPr>
        <xdr:cNvPr id="650" name="楕円 649"/>
        <xdr:cNvSpPr/>
      </xdr:nvSpPr>
      <xdr:spPr>
        <a:xfrm>
          <a:off x="14541500" y="128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139476</xdr:rowOff>
    </xdr:from>
    <xdr:ext cx="534377" cy="259045"/>
    <xdr:sp macro="" textlink="">
      <xdr:nvSpPr>
        <xdr:cNvPr id="651" name="テキスト ボックス 650"/>
        <xdr:cNvSpPr txBox="1"/>
      </xdr:nvSpPr>
      <xdr:spPr>
        <a:xfrm>
          <a:off x="14325111" y="126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27349</xdr:rowOff>
    </xdr:from>
    <xdr:to>
      <xdr:col>72</xdr:col>
      <xdr:colOff>38100</xdr:colOff>
      <xdr:row>75</xdr:row>
      <xdr:rowOff>128949</xdr:rowOff>
    </xdr:to>
    <xdr:sp macro="" textlink="">
      <xdr:nvSpPr>
        <xdr:cNvPr id="652" name="楕円 651"/>
        <xdr:cNvSpPr/>
      </xdr:nvSpPr>
      <xdr:spPr>
        <a:xfrm>
          <a:off x="13652500" y="128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145476</xdr:rowOff>
    </xdr:from>
    <xdr:ext cx="534377" cy="259045"/>
    <xdr:sp macro="" textlink="">
      <xdr:nvSpPr>
        <xdr:cNvPr id="653" name="テキスト ボックス 652"/>
        <xdr:cNvSpPr txBox="1"/>
      </xdr:nvSpPr>
      <xdr:spPr>
        <a:xfrm>
          <a:off x="13436111" y="12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93301</xdr:rowOff>
    </xdr:from>
    <xdr:to>
      <xdr:col>67</xdr:col>
      <xdr:colOff>101600</xdr:colOff>
      <xdr:row>75</xdr:row>
      <xdr:rowOff>23451</xdr:rowOff>
    </xdr:to>
    <xdr:sp macro="" textlink="">
      <xdr:nvSpPr>
        <xdr:cNvPr id="654" name="楕円 653"/>
        <xdr:cNvSpPr/>
      </xdr:nvSpPr>
      <xdr:spPr>
        <a:xfrm>
          <a:off x="12763500" y="127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39978</xdr:rowOff>
    </xdr:from>
    <xdr:ext cx="534377" cy="259045"/>
    <xdr:sp macro="" textlink="">
      <xdr:nvSpPr>
        <xdr:cNvPr id="655" name="テキスト ボックス 654"/>
        <xdr:cNvSpPr txBox="1"/>
      </xdr:nvSpPr>
      <xdr:spPr>
        <a:xfrm>
          <a:off x="12547111" y="125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122281</xdr:rowOff>
    </xdr:from>
    <xdr:to>
      <xdr:col>85</xdr:col>
      <xdr:colOff>127000</xdr:colOff>
      <xdr:row>98</xdr:row>
      <xdr:rowOff>46157</xdr:rowOff>
    </xdr:to>
    <xdr:cxnSp macro="">
      <xdr:nvCxnSpPr>
        <xdr:cNvPr id="682" name="直線コネクタ 681"/>
        <xdr:cNvCxnSpPr/>
      </xdr:nvCxnSpPr>
      <xdr:spPr>
        <a:xfrm flipV="1">
          <a:off x="15481300" y="16410031"/>
          <a:ext cx="8382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168047</xdr:rowOff>
    </xdr:from>
    <xdr:to>
      <xdr:col>81</xdr:col>
      <xdr:colOff>50800</xdr:colOff>
      <xdr:row>98</xdr:row>
      <xdr:rowOff>46157</xdr:rowOff>
    </xdr:to>
    <xdr:cxnSp macro="">
      <xdr:nvCxnSpPr>
        <xdr:cNvPr id="685" name="直線コネクタ 684"/>
        <xdr:cNvCxnSpPr/>
      </xdr:nvCxnSpPr>
      <xdr:spPr>
        <a:xfrm>
          <a:off x="14592300" y="16798697"/>
          <a:ext cx="889000" cy="4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22743</xdr:rowOff>
    </xdr:from>
    <xdr:to>
      <xdr:col>81</xdr:col>
      <xdr:colOff>101600</xdr:colOff>
      <xdr:row>97</xdr:row>
      <xdr:rowOff>124343</xdr:rowOff>
    </xdr:to>
    <xdr:sp macro="" textlink="">
      <xdr:nvSpPr>
        <xdr:cNvPr id="686" name="フローチャート: 判断 685"/>
        <xdr:cNvSpPr/>
      </xdr:nvSpPr>
      <xdr:spPr>
        <a:xfrm>
          <a:off x="15430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140870</xdr:rowOff>
    </xdr:from>
    <xdr:ext cx="469744" cy="259045"/>
    <xdr:sp macro="" textlink="">
      <xdr:nvSpPr>
        <xdr:cNvPr id="687" name="テキスト ボックス 686"/>
        <xdr:cNvSpPr txBox="1"/>
      </xdr:nvSpPr>
      <xdr:spPr>
        <a:xfrm>
          <a:off x="15246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167177</xdr:rowOff>
    </xdr:from>
    <xdr:to>
      <xdr:col>76</xdr:col>
      <xdr:colOff>114300</xdr:colOff>
      <xdr:row>97</xdr:row>
      <xdr:rowOff>168047</xdr:rowOff>
    </xdr:to>
    <xdr:cxnSp macro="">
      <xdr:nvCxnSpPr>
        <xdr:cNvPr id="688" name="直線コネクタ 687"/>
        <xdr:cNvCxnSpPr/>
      </xdr:nvCxnSpPr>
      <xdr:spPr>
        <a:xfrm>
          <a:off x="13703300" y="16797827"/>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171379</xdr:rowOff>
    </xdr:from>
    <xdr:to>
      <xdr:col>76</xdr:col>
      <xdr:colOff>165100</xdr:colOff>
      <xdr:row>97</xdr:row>
      <xdr:rowOff>101529</xdr:rowOff>
    </xdr:to>
    <xdr:sp macro="" textlink="">
      <xdr:nvSpPr>
        <xdr:cNvPr id="689" name="フローチャート: 判断 688"/>
        <xdr:cNvSpPr/>
      </xdr:nvSpPr>
      <xdr:spPr>
        <a:xfrm>
          <a:off x="14541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118056</xdr:rowOff>
    </xdr:from>
    <xdr:ext cx="469744" cy="259045"/>
    <xdr:sp macro="" textlink="">
      <xdr:nvSpPr>
        <xdr:cNvPr id="690" name="テキスト ボックス 689"/>
        <xdr:cNvSpPr txBox="1"/>
      </xdr:nvSpPr>
      <xdr:spPr>
        <a:xfrm>
          <a:off x="14357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128499</xdr:rowOff>
    </xdr:from>
    <xdr:to>
      <xdr:col>71</xdr:col>
      <xdr:colOff>177800</xdr:colOff>
      <xdr:row>97</xdr:row>
      <xdr:rowOff>167177</xdr:rowOff>
    </xdr:to>
    <xdr:cxnSp macro="">
      <xdr:nvCxnSpPr>
        <xdr:cNvPr id="691" name="直線コネクタ 690"/>
        <xdr:cNvCxnSpPr/>
      </xdr:nvCxnSpPr>
      <xdr:spPr>
        <a:xfrm>
          <a:off x="12814300" y="16759149"/>
          <a:ext cx="8890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92" name="フローチャート: 判断 691"/>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43806</xdr:rowOff>
    </xdr:from>
    <xdr:ext cx="469744" cy="259045"/>
    <xdr:sp macro="" textlink="">
      <xdr:nvSpPr>
        <xdr:cNvPr id="693" name="テキスト ボックス 692"/>
        <xdr:cNvSpPr txBox="1"/>
      </xdr:nvSpPr>
      <xdr:spPr>
        <a:xfrm>
          <a:off x="13468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4" name="フローチャート: 判断 693"/>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111975</xdr:rowOff>
    </xdr:from>
    <xdr:ext cx="469744" cy="259045"/>
    <xdr:sp macro="" textlink="">
      <xdr:nvSpPr>
        <xdr:cNvPr id="695" name="テキスト ボックス 694"/>
        <xdr:cNvSpPr txBox="1"/>
      </xdr:nvSpPr>
      <xdr:spPr>
        <a:xfrm>
          <a:off x="12579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71481</xdr:rowOff>
    </xdr:from>
    <xdr:to>
      <xdr:col>85</xdr:col>
      <xdr:colOff>177800</xdr:colOff>
      <xdr:row>96</xdr:row>
      <xdr:rowOff>1631</xdr:rowOff>
    </xdr:to>
    <xdr:sp macro="" textlink="">
      <xdr:nvSpPr>
        <xdr:cNvPr id="701" name="楕円 700"/>
        <xdr:cNvSpPr/>
      </xdr:nvSpPr>
      <xdr:spPr>
        <a:xfrm>
          <a:off x="16268700" y="163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94358</xdr:rowOff>
    </xdr:from>
    <xdr:ext cx="534377" cy="259045"/>
    <xdr:sp macro="" textlink="">
      <xdr:nvSpPr>
        <xdr:cNvPr id="702" name="積立金該当値テキスト"/>
        <xdr:cNvSpPr txBox="1"/>
      </xdr:nvSpPr>
      <xdr:spPr>
        <a:xfrm>
          <a:off x="16370300" y="162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166807</xdr:rowOff>
    </xdr:from>
    <xdr:to>
      <xdr:col>81</xdr:col>
      <xdr:colOff>101600</xdr:colOff>
      <xdr:row>98</xdr:row>
      <xdr:rowOff>96957</xdr:rowOff>
    </xdr:to>
    <xdr:sp macro="" textlink="">
      <xdr:nvSpPr>
        <xdr:cNvPr id="703" name="楕円 702"/>
        <xdr:cNvSpPr/>
      </xdr:nvSpPr>
      <xdr:spPr>
        <a:xfrm>
          <a:off x="15430500" y="167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88084</xdr:rowOff>
    </xdr:from>
    <xdr:ext cx="469744" cy="259045"/>
    <xdr:sp macro="" textlink="">
      <xdr:nvSpPr>
        <xdr:cNvPr id="704" name="テキスト ボックス 703"/>
        <xdr:cNvSpPr txBox="1"/>
      </xdr:nvSpPr>
      <xdr:spPr>
        <a:xfrm>
          <a:off x="15246428" y="168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117247</xdr:rowOff>
    </xdr:from>
    <xdr:to>
      <xdr:col>76</xdr:col>
      <xdr:colOff>165100</xdr:colOff>
      <xdr:row>98</xdr:row>
      <xdr:rowOff>47397</xdr:rowOff>
    </xdr:to>
    <xdr:sp macro="" textlink="">
      <xdr:nvSpPr>
        <xdr:cNvPr id="705" name="楕円 704"/>
        <xdr:cNvSpPr/>
      </xdr:nvSpPr>
      <xdr:spPr>
        <a:xfrm>
          <a:off x="14541500" y="167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38524</xdr:rowOff>
    </xdr:from>
    <xdr:ext cx="469744" cy="259045"/>
    <xdr:sp macro="" textlink="">
      <xdr:nvSpPr>
        <xdr:cNvPr id="706" name="テキスト ボックス 705"/>
        <xdr:cNvSpPr txBox="1"/>
      </xdr:nvSpPr>
      <xdr:spPr>
        <a:xfrm>
          <a:off x="14357428" y="168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116377</xdr:rowOff>
    </xdr:from>
    <xdr:to>
      <xdr:col>72</xdr:col>
      <xdr:colOff>38100</xdr:colOff>
      <xdr:row>98</xdr:row>
      <xdr:rowOff>46527</xdr:rowOff>
    </xdr:to>
    <xdr:sp macro="" textlink="">
      <xdr:nvSpPr>
        <xdr:cNvPr id="707" name="楕円 706"/>
        <xdr:cNvSpPr/>
      </xdr:nvSpPr>
      <xdr:spPr>
        <a:xfrm>
          <a:off x="13652500" y="167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37654</xdr:rowOff>
    </xdr:from>
    <xdr:ext cx="469744" cy="259045"/>
    <xdr:sp macro="" textlink="">
      <xdr:nvSpPr>
        <xdr:cNvPr id="708" name="テキスト ボックス 707"/>
        <xdr:cNvSpPr txBox="1"/>
      </xdr:nvSpPr>
      <xdr:spPr>
        <a:xfrm>
          <a:off x="13468428" y="168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77699</xdr:rowOff>
    </xdr:from>
    <xdr:to>
      <xdr:col>67</xdr:col>
      <xdr:colOff>101600</xdr:colOff>
      <xdr:row>98</xdr:row>
      <xdr:rowOff>7849</xdr:rowOff>
    </xdr:to>
    <xdr:sp macro="" textlink="">
      <xdr:nvSpPr>
        <xdr:cNvPr id="709" name="楕円 708"/>
        <xdr:cNvSpPr/>
      </xdr:nvSpPr>
      <xdr:spPr>
        <a:xfrm>
          <a:off x="12763500" y="167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170426</xdr:rowOff>
    </xdr:from>
    <xdr:ext cx="469744" cy="259045"/>
    <xdr:sp macro="" textlink="">
      <xdr:nvSpPr>
        <xdr:cNvPr id="710" name="テキスト ボックス 709"/>
        <xdr:cNvSpPr txBox="1"/>
      </xdr:nvSpPr>
      <xdr:spPr>
        <a:xfrm>
          <a:off x="12579428" y="1680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36340</xdr:rowOff>
    </xdr:from>
    <xdr:to>
      <xdr:col>116</xdr:col>
      <xdr:colOff>63500</xdr:colOff>
      <xdr:row>38</xdr:row>
      <xdr:rowOff>87285</xdr:rowOff>
    </xdr:to>
    <xdr:cxnSp macro="">
      <xdr:nvCxnSpPr>
        <xdr:cNvPr id="741" name="直線コネクタ 740"/>
        <xdr:cNvCxnSpPr/>
      </xdr:nvCxnSpPr>
      <xdr:spPr>
        <a:xfrm>
          <a:off x="21323300" y="6551440"/>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36340</xdr:rowOff>
    </xdr:from>
    <xdr:to>
      <xdr:col>111</xdr:col>
      <xdr:colOff>177800</xdr:colOff>
      <xdr:row>38</xdr:row>
      <xdr:rowOff>70793</xdr:rowOff>
    </xdr:to>
    <xdr:cxnSp macro="">
      <xdr:nvCxnSpPr>
        <xdr:cNvPr id="744" name="直線コネクタ 743"/>
        <xdr:cNvCxnSpPr/>
      </xdr:nvCxnSpPr>
      <xdr:spPr>
        <a:xfrm flipV="1">
          <a:off x="20434300" y="6551440"/>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5" name="フローチャート: 判断 744"/>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6" name="テキスト ボックス 745"/>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70793</xdr:rowOff>
    </xdr:from>
    <xdr:to>
      <xdr:col>107</xdr:col>
      <xdr:colOff>50800</xdr:colOff>
      <xdr:row>39</xdr:row>
      <xdr:rowOff>98878</xdr:rowOff>
    </xdr:to>
    <xdr:cxnSp macro="">
      <xdr:nvCxnSpPr>
        <xdr:cNvPr id="747" name="直線コネクタ 746"/>
        <xdr:cNvCxnSpPr/>
      </xdr:nvCxnSpPr>
      <xdr:spPr>
        <a:xfrm flipV="1">
          <a:off x="19545300" y="6585893"/>
          <a:ext cx="889000" cy="1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8" name="フローチャート: 判断 747"/>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9" name="テキスト ボックス 748"/>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51" name="フローチャート: 判断 750"/>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52" name="テキスト ボックス 751"/>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3" name="フローチャート: 判断 752"/>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54" name="テキスト ボックス 753"/>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36485</xdr:rowOff>
    </xdr:from>
    <xdr:to>
      <xdr:col>116</xdr:col>
      <xdr:colOff>114300</xdr:colOff>
      <xdr:row>38</xdr:row>
      <xdr:rowOff>138085</xdr:rowOff>
    </xdr:to>
    <xdr:sp macro="" textlink="">
      <xdr:nvSpPr>
        <xdr:cNvPr id="760" name="楕円 759"/>
        <xdr:cNvSpPr/>
      </xdr:nvSpPr>
      <xdr:spPr>
        <a:xfrm>
          <a:off x="22110700" y="65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14912</xdr:rowOff>
    </xdr:from>
    <xdr:ext cx="469744" cy="259045"/>
    <xdr:sp macro="" textlink="">
      <xdr:nvSpPr>
        <xdr:cNvPr id="761" name="投資及び出資金該当値テキスト"/>
        <xdr:cNvSpPr txBox="1"/>
      </xdr:nvSpPr>
      <xdr:spPr>
        <a:xfrm>
          <a:off x="22212300" y="65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156990</xdr:rowOff>
    </xdr:from>
    <xdr:to>
      <xdr:col>112</xdr:col>
      <xdr:colOff>38100</xdr:colOff>
      <xdr:row>38</xdr:row>
      <xdr:rowOff>87140</xdr:rowOff>
    </xdr:to>
    <xdr:sp macro="" textlink="">
      <xdr:nvSpPr>
        <xdr:cNvPr id="762" name="楕円 761"/>
        <xdr:cNvSpPr/>
      </xdr:nvSpPr>
      <xdr:spPr>
        <a:xfrm>
          <a:off x="21272500" y="65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103667</xdr:rowOff>
    </xdr:from>
    <xdr:ext cx="469744" cy="259045"/>
    <xdr:sp macro="" textlink="">
      <xdr:nvSpPr>
        <xdr:cNvPr id="763" name="テキスト ボックス 762"/>
        <xdr:cNvSpPr txBox="1"/>
      </xdr:nvSpPr>
      <xdr:spPr>
        <a:xfrm>
          <a:off x="21088428" y="627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19993</xdr:rowOff>
    </xdr:from>
    <xdr:to>
      <xdr:col>107</xdr:col>
      <xdr:colOff>101600</xdr:colOff>
      <xdr:row>38</xdr:row>
      <xdr:rowOff>121593</xdr:rowOff>
    </xdr:to>
    <xdr:sp macro="" textlink="">
      <xdr:nvSpPr>
        <xdr:cNvPr id="764" name="楕円 763"/>
        <xdr:cNvSpPr/>
      </xdr:nvSpPr>
      <xdr:spPr>
        <a:xfrm>
          <a:off x="20383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112720</xdr:rowOff>
    </xdr:from>
    <xdr:ext cx="469744" cy="259045"/>
    <xdr:sp macro="" textlink="">
      <xdr:nvSpPr>
        <xdr:cNvPr id="765" name="テキスト ボックス 764"/>
        <xdr:cNvSpPr txBox="1"/>
      </xdr:nvSpPr>
      <xdr:spPr>
        <a:xfrm>
          <a:off x="20199428" y="66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57077</xdr:rowOff>
    </xdr:from>
    <xdr:to>
      <xdr:col>116</xdr:col>
      <xdr:colOff>63500</xdr:colOff>
      <xdr:row>59</xdr:row>
      <xdr:rowOff>59298</xdr:rowOff>
    </xdr:to>
    <xdr:cxnSp macro="">
      <xdr:nvCxnSpPr>
        <xdr:cNvPr id="800" name="直線コネクタ 799"/>
        <xdr:cNvCxnSpPr/>
      </xdr:nvCxnSpPr>
      <xdr:spPr>
        <a:xfrm>
          <a:off x="21323300" y="10172627"/>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55673</xdr:rowOff>
    </xdr:from>
    <xdr:to>
      <xdr:col>111</xdr:col>
      <xdr:colOff>177800</xdr:colOff>
      <xdr:row>59</xdr:row>
      <xdr:rowOff>57077</xdr:rowOff>
    </xdr:to>
    <xdr:cxnSp macro="">
      <xdr:nvCxnSpPr>
        <xdr:cNvPr id="803" name="直線コネクタ 802"/>
        <xdr:cNvCxnSpPr/>
      </xdr:nvCxnSpPr>
      <xdr:spPr>
        <a:xfrm>
          <a:off x="20434300" y="10171223"/>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7453</xdr:rowOff>
    </xdr:from>
    <xdr:to>
      <xdr:col>112</xdr:col>
      <xdr:colOff>38100</xdr:colOff>
      <xdr:row>58</xdr:row>
      <xdr:rowOff>109053</xdr:rowOff>
    </xdr:to>
    <xdr:sp macro="" textlink="">
      <xdr:nvSpPr>
        <xdr:cNvPr id="804" name="フローチャート: 判断 803"/>
        <xdr:cNvSpPr/>
      </xdr:nvSpPr>
      <xdr:spPr>
        <a:xfrm>
          <a:off x="21272500" y="995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125580</xdr:rowOff>
    </xdr:from>
    <xdr:ext cx="469744" cy="259045"/>
    <xdr:sp macro="" textlink="">
      <xdr:nvSpPr>
        <xdr:cNvPr id="805" name="テキスト ボックス 804"/>
        <xdr:cNvSpPr txBox="1"/>
      </xdr:nvSpPr>
      <xdr:spPr>
        <a:xfrm>
          <a:off x="21088428" y="97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49632</xdr:rowOff>
    </xdr:from>
    <xdr:to>
      <xdr:col>107</xdr:col>
      <xdr:colOff>50800</xdr:colOff>
      <xdr:row>59</xdr:row>
      <xdr:rowOff>55673</xdr:rowOff>
    </xdr:to>
    <xdr:cxnSp macro="">
      <xdr:nvCxnSpPr>
        <xdr:cNvPr id="806" name="直線コネクタ 805"/>
        <xdr:cNvCxnSpPr/>
      </xdr:nvCxnSpPr>
      <xdr:spPr>
        <a:xfrm>
          <a:off x="19545300" y="10165182"/>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156762</xdr:rowOff>
    </xdr:from>
    <xdr:to>
      <xdr:col>107</xdr:col>
      <xdr:colOff>101600</xdr:colOff>
      <xdr:row>58</xdr:row>
      <xdr:rowOff>86912</xdr:rowOff>
    </xdr:to>
    <xdr:sp macro="" textlink="">
      <xdr:nvSpPr>
        <xdr:cNvPr id="807" name="フローチャート: 判断 806"/>
        <xdr:cNvSpPr/>
      </xdr:nvSpPr>
      <xdr:spPr>
        <a:xfrm>
          <a:off x="20383500" y="992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103439</xdr:rowOff>
    </xdr:from>
    <xdr:ext cx="469744" cy="259045"/>
    <xdr:sp macro="" textlink="">
      <xdr:nvSpPr>
        <xdr:cNvPr id="808" name="テキスト ボックス 807"/>
        <xdr:cNvSpPr txBox="1"/>
      </xdr:nvSpPr>
      <xdr:spPr>
        <a:xfrm>
          <a:off x="20199428" y="97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49632</xdr:rowOff>
    </xdr:from>
    <xdr:to>
      <xdr:col>102</xdr:col>
      <xdr:colOff>114300</xdr:colOff>
      <xdr:row>59</xdr:row>
      <xdr:rowOff>56490</xdr:rowOff>
    </xdr:to>
    <xdr:cxnSp macro="">
      <xdr:nvCxnSpPr>
        <xdr:cNvPr id="809" name="直線コネクタ 808"/>
        <xdr:cNvCxnSpPr/>
      </xdr:nvCxnSpPr>
      <xdr:spPr>
        <a:xfrm flipV="1">
          <a:off x="18656300" y="1016518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114340</xdr:rowOff>
    </xdr:from>
    <xdr:to>
      <xdr:col>102</xdr:col>
      <xdr:colOff>165100</xdr:colOff>
      <xdr:row>58</xdr:row>
      <xdr:rowOff>44490</xdr:rowOff>
    </xdr:to>
    <xdr:sp macro="" textlink="">
      <xdr:nvSpPr>
        <xdr:cNvPr id="810" name="フローチャート: 判断 809"/>
        <xdr:cNvSpPr/>
      </xdr:nvSpPr>
      <xdr:spPr>
        <a:xfrm>
          <a:off x="19494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61017</xdr:rowOff>
    </xdr:from>
    <xdr:ext cx="469744" cy="259045"/>
    <xdr:sp macro="" textlink="">
      <xdr:nvSpPr>
        <xdr:cNvPr id="811" name="テキスト ボックス 810"/>
        <xdr:cNvSpPr txBox="1"/>
      </xdr:nvSpPr>
      <xdr:spPr>
        <a:xfrm>
          <a:off x="19310428" y="966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12" name="フローチャート: 判断 811"/>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52820</xdr:rowOff>
    </xdr:from>
    <xdr:ext cx="469744" cy="259045"/>
    <xdr:sp macro="" textlink="">
      <xdr:nvSpPr>
        <xdr:cNvPr id="813" name="テキスト ボックス 812"/>
        <xdr:cNvSpPr txBox="1"/>
      </xdr:nvSpPr>
      <xdr:spPr>
        <a:xfrm>
          <a:off x="18421428" y="96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8498</xdr:rowOff>
    </xdr:from>
    <xdr:to>
      <xdr:col>116</xdr:col>
      <xdr:colOff>114300</xdr:colOff>
      <xdr:row>59</xdr:row>
      <xdr:rowOff>110098</xdr:rowOff>
    </xdr:to>
    <xdr:sp macro="" textlink="">
      <xdr:nvSpPr>
        <xdr:cNvPr id="819" name="楕円 818"/>
        <xdr:cNvSpPr/>
      </xdr:nvSpPr>
      <xdr:spPr>
        <a:xfrm>
          <a:off x="22110700" y="101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94875</xdr:rowOff>
    </xdr:from>
    <xdr:ext cx="469744" cy="259045"/>
    <xdr:sp macro="" textlink="">
      <xdr:nvSpPr>
        <xdr:cNvPr id="820" name="貸付金該当値テキスト"/>
        <xdr:cNvSpPr txBox="1"/>
      </xdr:nvSpPr>
      <xdr:spPr>
        <a:xfrm>
          <a:off x="22212300" y="1003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6277</xdr:rowOff>
    </xdr:from>
    <xdr:to>
      <xdr:col>112</xdr:col>
      <xdr:colOff>38100</xdr:colOff>
      <xdr:row>59</xdr:row>
      <xdr:rowOff>107877</xdr:rowOff>
    </xdr:to>
    <xdr:sp macro="" textlink="">
      <xdr:nvSpPr>
        <xdr:cNvPr id="821" name="楕円 820"/>
        <xdr:cNvSpPr/>
      </xdr:nvSpPr>
      <xdr:spPr>
        <a:xfrm>
          <a:off x="21272500" y="101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99004</xdr:rowOff>
    </xdr:from>
    <xdr:ext cx="469744" cy="259045"/>
    <xdr:sp macro="" textlink="">
      <xdr:nvSpPr>
        <xdr:cNvPr id="822" name="テキスト ボックス 821"/>
        <xdr:cNvSpPr txBox="1"/>
      </xdr:nvSpPr>
      <xdr:spPr>
        <a:xfrm>
          <a:off x="21088428" y="1021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4873</xdr:rowOff>
    </xdr:from>
    <xdr:to>
      <xdr:col>107</xdr:col>
      <xdr:colOff>101600</xdr:colOff>
      <xdr:row>59</xdr:row>
      <xdr:rowOff>106473</xdr:rowOff>
    </xdr:to>
    <xdr:sp macro="" textlink="">
      <xdr:nvSpPr>
        <xdr:cNvPr id="823" name="楕円 822"/>
        <xdr:cNvSpPr/>
      </xdr:nvSpPr>
      <xdr:spPr>
        <a:xfrm>
          <a:off x="20383500" y="101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97600</xdr:rowOff>
    </xdr:from>
    <xdr:ext cx="469744" cy="259045"/>
    <xdr:sp macro="" textlink="">
      <xdr:nvSpPr>
        <xdr:cNvPr id="824" name="テキスト ボックス 823"/>
        <xdr:cNvSpPr txBox="1"/>
      </xdr:nvSpPr>
      <xdr:spPr>
        <a:xfrm>
          <a:off x="20199428" y="1021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170282</xdr:rowOff>
    </xdr:from>
    <xdr:to>
      <xdr:col>102</xdr:col>
      <xdr:colOff>165100</xdr:colOff>
      <xdr:row>59</xdr:row>
      <xdr:rowOff>100432</xdr:rowOff>
    </xdr:to>
    <xdr:sp macro="" textlink="">
      <xdr:nvSpPr>
        <xdr:cNvPr id="825" name="楕円 824"/>
        <xdr:cNvSpPr/>
      </xdr:nvSpPr>
      <xdr:spPr>
        <a:xfrm>
          <a:off x="19494500" y="101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91559</xdr:rowOff>
    </xdr:from>
    <xdr:ext cx="469744" cy="259045"/>
    <xdr:sp macro="" textlink="">
      <xdr:nvSpPr>
        <xdr:cNvPr id="826" name="テキスト ボックス 825"/>
        <xdr:cNvSpPr txBox="1"/>
      </xdr:nvSpPr>
      <xdr:spPr>
        <a:xfrm>
          <a:off x="19310428" y="102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5690</xdr:rowOff>
    </xdr:from>
    <xdr:to>
      <xdr:col>98</xdr:col>
      <xdr:colOff>38100</xdr:colOff>
      <xdr:row>59</xdr:row>
      <xdr:rowOff>107290</xdr:rowOff>
    </xdr:to>
    <xdr:sp macro="" textlink="">
      <xdr:nvSpPr>
        <xdr:cNvPr id="827" name="楕円 826"/>
        <xdr:cNvSpPr/>
      </xdr:nvSpPr>
      <xdr:spPr>
        <a:xfrm>
          <a:off x="18605500" y="101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98417</xdr:rowOff>
    </xdr:from>
    <xdr:ext cx="469744" cy="259045"/>
    <xdr:sp macro="" textlink="">
      <xdr:nvSpPr>
        <xdr:cNvPr id="828" name="テキスト ボックス 827"/>
        <xdr:cNvSpPr txBox="1"/>
      </xdr:nvSpPr>
      <xdr:spPr>
        <a:xfrm>
          <a:off x="18421428" y="102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92075</xdr:rowOff>
    </xdr:from>
    <xdr:to>
      <xdr:col>116</xdr:col>
      <xdr:colOff>63500</xdr:colOff>
      <xdr:row>76</xdr:row>
      <xdr:rowOff>98476</xdr:rowOff>
    </xdr:to>
    <xdr:cxnSp macro="">
      <xdr:nvCxnSpPr>
        <xdr:cNvPr id="858" name="直線コネクタ 857"/>
        <xdr:cNvCxnSpPr/>
      </xdr:nvCxnSpPr>
      <xdr:spPr>
        <a:xfrm flipV="1">
          <a:off x="21323300" y="1312227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98476</xdr:rowOff>
    </xdr:from>
    <xdr:to>
      <xdr:col>111</xdr:col>
      <xdr:colOff>177800</xdr:colOff>
      <xdr:row>76</xdr:row>
      <xdr:rowOff>141529</xdr:rowOff>
    </xdr:to>
    <xdr:cxnSp macro="">
      <xdr:nvCxnSpPr>
        <xdr:cNvPr id="861" name="直線コネクタ 860"/>
        <xdr:cNvCxnSpPr/>
      </xdr:nvCxnSpPr>
      <xdr:spPr>
        <a:xfrm flipV="1">
          <a:off x="20434300" y="13128676"/>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62" name="フローチャート: 判断 861"/>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63" name="テキスト ボックス 862"/>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158179</xdr:rowOff>
    </xdr:from>
    <xdr:to>
      <xdr:col>107</xdr:col>
      <xdr:colOff>50800</xdr:colOff>
      <xdr:row>76</xdr:row>
      <xdr:rowOff>141529</xdr:rowOff>
    </xdr:to>
    <xdr:cxnSp macro="">
      <xdr:nvCxnSpPr>
        <xdr:cNvPr id="864" name="直線コネクタ 863"/>
        <xdr:cNvCxnSpPr/>
      </xdr:nvCxnSpPr>
      <xdr:spPr>
        <a:xfrm>
          <a:off x="19545300" y="12845479"/>
          <a:ext cx="889000" cy="3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65" name="フローチャート: 判断 864"/>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66" name="テキスト ボックス 865"/>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158179</xdr:rowOff>
    </xdr:from>
    <xdr:to>
      <xdr:col>102</xdr:col>
      <xdr:colOff>114300</xdr:colOff>
      <xdr:row>75</xdr:row>
      <xdr:rowOff>75082</xdr:rowOff>
    </xdr:to>
    <xdr:cxnSp macro="">
      <xdr:nvCxnSpPr>
        <xdr:cNvPr id="867" name="直線コネクタ 866"/>
        <xdr:cNvCxnSpPr/>
      </xdr:nvCxnSpPr>
      <xdr:spPr>
        <a:xfrm flipV="1">
          <a:off x="18656300" y="12845479"/>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8" name="フローチャート: 判断 867"/>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9" name="テキスト ボックス 868"/>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70" name="フローチャート: 判断 869"/>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71" name="テキスト ボックス 870"/>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41275</xdr:rowOff>
    </xdr:from>
    <xdr:to>
      <xdr:col>116</xdr:col>
      <xdr:colOff>114300</xdr:colOff>
      <xdr:row>76</xdr:row>
      <xdr:rowOff>142875</xdr:rowOff>
    </xdr:to>
    <xdr:sp macro="" textlink="">
      <xdr:nvSpPr>
        <xdr:cNvPr id="877" name="楕円 876"/>
        <xdr:cNvSpPr/>
      </xdr:nvSpPr>
      <xdr:spPr>
        <a:xfrm>
          <a:off x="22110700" y="130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19702</xdr:rowOff>
    </xdr:from>
    <xdr:ext cx="534377" cy="259045"/>
    <xdr:sp macro="" textlink="">
      <xdr:nvSpPr>
        <xdr:cNvPr id="878" name="繰出金該当値テキスト"/>
        <xdr:cNvSpPr txBox="1"/>
      </xdr:nvSpPr>
      <xdr:spPr>
        <a:xfrm>
          <a:off x="22212300" y="130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47676</xdr:rowOff>
    </xdr:from>
    <xdr:to>
      <xdr:col>112</xdr:col>
      <xdr:colOff>38100</xdr:colOff>
      <xdr:row>76</xdr:row>
      <xdr:rowOff>149276</xdr:rowOff>
    </xdr:to>
    <xdr:sp macro="" textlink="">
      <xdr:nvSpPr>
        <xdr:cNvPr id="879" name="楕円 878"/>
        <xdr:cNvSpPr/>
      </xdr:nvSpPr>
      <xdr:spPr>
        <a:xfrm>
          <a:off x="21272500" y="130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140403</xdr:rowOff>
    </xdr:from>
    <xdr:ext cx="534377" cy="259045"/>
    <xdr:sp macro="" textlink="">
      <xdr:nvSpPr>
        <xdr:cNvPr id="880" name="テキスト ボックス 879"/>
        <xdr:cNvSpPr txBox="1"/>
      </xdr:nvSpPr>
      <xdr:spPr>
        <a:xfrm>
          <a:off x="21056111" y="131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90729</xdr:rowOff>
    </xdr:from>
    <xdr:to>
      <xdr:col>107</xdr:col>
      <xdr:colOff>101600</xdr:colOff>
      <xdr:row>77</xdr:row>
      <xdr:rowOff>20879</xdr:rowOff>
    </xdr:to>
    <xdr:sp macro="" textlink="">
      <xdr:nvSpPr>
        <xdr:cNvPr id="881" name="楕円 880"/>
        <xdr:cNvSpPr/>
      </xdr:nvSpPr>
      <xdr:spPr>
        <a:xfrm>
          <a:off x="20383500" y="131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12006</xdr:rowOff>
    </xdr:from>
    <xdr:ext cx="534377" cy="259045"/>
    <xdr:sp macro="" textlink="">
      <xdr:nvSpPr>
        <xdr:cNvPr id="882" name="テキスト ボックス 881"/>
        <xdr:cNvSpPr txBox="1"/>
      </xdr:nvSpPr>
      <xdr:spPr>
        <a:xfrm>
          <a:off x="20167111" y="1321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107379</xdr:rowOff>
    </xdr:from>
    <xdr:to>
      <xdr:col>102</xdr:col>
      <xdr:colOff>165100</xdr:colOff>
      <xdr:row>75</xdr:row>
      <xdr:rowOff>37529</xdr:rowOff>
    </xdr:to>
    <xdr:sp macro="" textlink="">
      <xdr:nvSpPr>
        <xdr:cNvPr id="883" name="楕円 882"/>
        <xdr:cNvSpPr/>
      </xdr:nvSpPr>
      <xdr:spPr>
        <a:xfrm>
          <a:off x="19494500" y="127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54056</xdr:rowOff>
    </xdr:from>
    <xdr:ext cx="534377" cy="259045"/>
    <xdr:sp macro="" textlink="">
      <xdr:nvSpPr>
        <xdr:cNvPr id="884" name="テキスト ボックス 883"/>
        <xdr:cNvSpPr txBox="1"/>
      </xdr:nvSpPr>
      <xdr:spPr>
        <a:xfrm>
          <a:off x="19278111" y="125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24282</xdr:rowOff>
    </xdr:from>
    <xdr:to>
      <xdr:col>98</xdr:col>
      <xdr:colOff>38100</xdr:colOff>
      <xdr:row>75</xdr:row>
      <xdr:rowOff>125882</xdr:rowOff>
    </xdr:to>
    <xdr:sp macro="" textlink="">
      <xdr:nvSpPr>
        <xdr:cNvPr id="885" name="楕円 884"/>
        <xdr:cNvSpPr/>
      </xdr:nvSpPr>
      <xdr:spPr>
        <a:xfrm>
          <a:off x="18605500" y="128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142409</xdr:rowOff>
    </xdr:from>
    <xdr:ext cx="534377" cy="259045"/>
    <xdr:sp macro="" textlink="">
      <xdr:nvSpPr>
        <xdr:cNvPr id="886" name="テキスト ボックス 885"/>
        <xdr:cNvSpPr txBox="1"/>
      </xdr:nvSpPr>
      <xdr:spPr>
        <a:xfrm>
          <a:off x="18389111" y="12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年度における歳出決算総額は、市民一人あたり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361,119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主な項目では、財政健全化推進計画に基づき継続して経常的な経費の節減に取り組んできたことや、一部事務組合や出資法人への補助金が少ないことなどから、物件費、補助費等は類似団体平均を大きく下回る良好な状況が続い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一方、私立保育所等の運営にかかる幼保給付費や、訓練等給付事業などの障害福祉事業費の増加などにより、扶助費は引き続き増加傾向にあるものの、人口が前年度比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1,947</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の増となったため、類似団体平均を下回った。しかしながら、少子高齢社会の進展に伴う福祉関係経費の伸びや、本市が進める子どもを核としたまちづくり、経済情勢等を勘案すると、今後も引き続き高い水準で推移するものと見込ま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普通建設事業費については、明石駅前南地区市街地再開発事業、中学校給食導入事業、保健所整備事業などの完了により、前年度に引き続き類似団体平均を下回ったが、引き続き事業の適切な取捨選択を進めて、地方債の新規発行を伴う普通建設事業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303,129
299,743
49.42
110,408,643
109,465,606
900,920
58,815,015
120,260,182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94524</xdr:rowOff>
    </xdr:from>
    <xdr:to>
      <xdr:col>24</xdr:col>
      <xdr:colOff>63500</xdr:colOff>
      <xdr:row>35</xdr:row>
      <xdr:rowOff>106499</xdr:rowOff>
    </xdr:to>
    <xdr:cxnSp macro="">
      <xdr:nvCxnSpPr>
        <xdr:cNvPr id="63" name="直線コネクタ 62"/>
        <xdr:cNvCxnSpPr/>
      </xdr:nvCxnSpPr>
      <xdr:spPr>
        <a:xfrm>
          <a:off x="3797300" y="6095274"/>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9616</xdr:rowOff>
    </xdr:from>
    <xdr:to>
      <xdr:col>19</xdr:col>
      <xdr:colOff>177800</xdr:colOff>
      <xdr:row>35</xdr:row>
      <xdr:rowOff>94524</xdr:rowOff>
    </xdr:to>
    <xdr:cxnSp macro="">
      <xdr:nvCxnSpPr>
        <xdr:cNvPr id="66" name="直線コネクタ 65"/>
        <xdr:cNvCxnSpPr/>
      </xdr:nvCxnSpPr>
      <xdr:spPr>
        <a:xfrm>
          <a:off x="2908300" y="60103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76926</xdr:rowOff>
    </xdr:from>
    <xdr:to>
      <xdr:col>20</xdr:col>
      <xdr:colOff>38100</xdr:colOff>
      <xdr:row>35</xdr:row>
      <xdr:rowOff>7076</xdr:rowOff>
    </xdr:to>
    <xdr:sp macro="" textlink="">
      <xdr:nvSpPr>
        <xdr:cNvPr id="67" name="フローチャート: 判断 66"/>
        <xdr:cNvSpPr/>
      </xdr:nvSpPr>
      <xdr:spPr>
        <a:xfrm>
          <a:off x="3746500" y="590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23603</xdr:rowOff>
    </xdr:from>
    <xdr:ext cx="469744" cy="259045"/>
    <xdr:sp macro="" textlink="">
      <xdr:nvSpPr>
        <xdr:cNvPr id="68" name="テキスト ボックス 67"/>
        <xdr:cNvSpPr txBox="1"/>
      </xdr:nvSpPr>
      <xdr:spPr>
        <a:xfrm>
          <a:off x="3562428" y="56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40640</xdr:rowOff>
    </xdr:from>
    <xdr:to>
      <xdr:col>15</xdr:col>
      <xdr:colOff>50800</xdr:colOff>
      <xdr:row>35</xdr:row>
      <xdr:rowOff>9616</xdr:rowOff>
    </xdr:to>
    <xdr:cxnSp macro="">
      <xdr:nvCxnSpPr>
        <xdr:cNvPr id="69" name="直線コネクタ 68"/>
        <xdr:cNvCxnSpPr/>
      </xdr:nvCxnSpPr>
      <xdr:spPr>
        <a:xfrm>
          <a:off x="2019300" y="5869940"/>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67128</xdr:rowOff>
    </xdr:from>
    <xdr:to>
      <xdr:col>15</xdr:col>
      <xdr:colOff>101600</xdr:colOff>
      <xdr:row>34</xdr:row>
      <xdr:rowOff>168728</xdr:rowOff>
    </xdr:to>
    <xdr:sp macro="" textlink="">
      <xdr:nvSpPr>
        <xdr:cNvPr id="70" name="フローチャート: 判断 69"/>
        <xdr:cNvSpPr/>
      </xdr:nvSpPr>
      <xdr:spPr>
        <a:xfrm>
          <a:off x="2857500" y="589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13805</xdr:rowOff>
    </xdr:from>
    <xdr:ext cx="469744" cy="259045"/>
    <xdr:sp macro="" textlink="">
      <xdr:nvSpPr>
        <xdr:cNvPr id="71" name="テキスト ボックス 70"/>
        <xdr:cNvSpPr txBox="1"/>
      </xdr:nvSpPr>
      <xdr:spPr>
        <a:xfrm>
          <a:off x="2673428" y="567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40640</xdr:rowOff>
    </xdr:from>
    <xdr:to>
      <xdr:col>10</xdr:col>
      <xdr:colOff>114300</xdr:colOff>
      <xdr:row>34</xdr:row>
      <xdr:rowOff>112486</xdr:rowOff>
    </xdr:to>
    <xdr:cxnSp macro="">
      <xdr:nvCxnSpPr>
        <xdr:cNvPr id="72" name="直線コネクタ 71"/>
        <xdr:cNvCxnSpPr/>
      </xdr:nvCxnSpPr>
      <xdr:spPr>
        <a:xfrm flipV="1">
          <a:off x="1130300" y="58699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41547</xdr:rowOff>
    </xdr:from>
    <xdr:to>
      <xdr:col>10</xdr:col>
      <xdr:colOff>165100</xdr:colOff>
      <xdr:row>33</xdr:row>
      <xdr:rowOff>143147</xdr:rowOff>
    </xdr:to>
    <xdr:sp macro="" textlink="">
      <xdr:nvSpPr>
        <xdr:cNvPr id="73" name="フローチャート: 判断 72"/>
        <xdr:cNvSpPr/>
      </xdr:nvSpPr>
      <xdr:spPr>
        <a:xfrm>
          <a:off x="1968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159674</xdr:rowOff>
    </xdr:from>
    <xdr:ext cx="469744" cy="259045"/>
    <xdr:sp macro="" textlink="">
      <xdr:nvSpPr>
        <xdr:cNvPr id="74" name="テキスト ボックス 73"/>
        <xdr:cNvSpPr txBox="1"/>
      </xdr:nvSpPr>
      <xdr:spPr>
        <a:xfrm>
          <a:off x="1784428" y="547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49184</xdr:rowOff>
    </xdr:from>
    <xdr:ext cx="469744" cy="259045"/>
    <xdr:sp macro="" textlink="">
      <xdr:nvSpPr>
        <xdr:cNvPr id="76" name="テキスト ボックス 75"/>
        <xdr:cNvSpPr txBox="1"/>
      </xdr:nvSpPr>
      <xdr:spPr>
        <a:xfrm>
          <a:off x="895428" y="55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55699</xdr:rowOff>
    </xdr:from>
    <xdr:to>
      <xdr:col>24</xdr:col>
      <xdr:colOff>114300</xdr:colOff>
      <xdr:row>35</xdr:row>
      <xdr:rowOff>157299</xdr:rowOff>
    </xdr:to>
    <xdr:sp macro="" textlink="">
      <xdr:nvSpPr>
        <xdr:cNvPr id="82" name="楕円 81"/>
        <xdr:cNvSpPr/>
      </xdr:nvSpPr>
      <xdr:spPr>
        <a:xfrm>
          <a:off x="4584700" y="60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34126</xdr:rowOff>
    </xdr:from>
    <xdr:ext cx="469744" cy="259045"/>
    <xdr:sp macro="" textlink="">
      <xdr:nvSpPr>
        <xdr:cNvPr id="83" name="議会費該当値テキスト"/>
        <xdr:cNvSpPr txBox="1"/>
      </xdr:nvSpPr>
      <xdr:spPr>
        <a:xfrm>
          <a:off x="4686300"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43724</xdr:rowOff>
    </xdr:from>
    <xdr:to>
      <xdr:col>20</xdr:col>
      <xdr:colOff>38100</xdr:colOff>
      <xdr:row>35</xdr:row>
      <xdr:rowOff>145324</xdr:rowOff>
    </xdr:to>
    <xdr:sp macro="" textlink="">
      <xdr:nvSpPr>
        <xdr:cNvPr id="84" name="楕円 83"/>
        <xdr:cNvSpPr/>
      </xdr:nvSpPr>
      <xdr:spPr>
        <a:xfrm>
          <a:off x="3746500" y="60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136451</xdr:rowOff>
    </xdr:from>
    <xdr:ext cx="469744" cy="259045"/>
    <xdr:sp macro="" textlink="">
      <xdr:nvSpPr>
        <xdr:cNvPr id="85" name="テキスト ボックス 84"/>
        <xdr:cNvSpPr txBox="1"/>
      </xdr:nvSpPr>
      <xdr:spPr>
        <a:xfrm>
          <a:off x="3562428" y="61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130266</xdr:rowOff>
    </xdr:from>
    <xdr:to>
      <xdr:col>15</xdr:col>
      <xdr:colOff>101600</xdr:colOff>
      <xdr:row>35</xdr:row>
      <xdr:rowOff>60416</xdr:rowOff>
    </xdr:to>
    <xdr:sp macro="" textlink="">
      <xdr:nvSpPr>
        <xdr:cNvPr id="86" name="楕円 85"/>
        <xdr:cNvSpPr/>
      </xdr:nvSpPr>
      <xdr:spPr>
        <a:xfrm>
          <a:off x="2857500" y="59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51543</xdr:rowOff>
    </xdr:from>
    <xdr:ext cx="469744" cy="259045"/>
    <xdr:sp macro="" textlink="">
      <xdr:nvSpPr>
        <xdr:cNvPr id="87" name="テキスト ボックス 86"/>
        <xdr:cNvSpPr txBox="1"/>
      </xdr:nvSpPr>
      <xdr:spPr>
        <a:xfrm>
          <a:off x="2673428" y="60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161290</xdr:rowOff>
    </xdr:from>
    <xdr:to>
      <xdr:col>10</xdr:col>
      <xdr:colOff>165100</xdr:colOff>
      <xdr:row>34</xdr:row>
      <xdr:rowOff>91440</xdr:rowOff>
    </xdr:to>
    <xdr:sp macro="" textlink="">
      <xdr:nvSpPr>
        <xdr:cNvPr id="88" name="楕円 87"/>
        <xdr:cNvSpPr/>
      </xdr:nvSpPr>
      <xdr:spPr>
        <a:xfrm>
          <a:off x="1968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82567</xdr:rowOff>
    </xdr:from>
    <xdr:ext cx="469744" cy="259045"/>
    <xdr:sp macro="" textlink="">
      <xdr:nvSpPr>
        <xdr:cNvPr id="89" name="テキスト ボックス 88"/>
        <xdr:cNvSpPr txBox="1"/>
      </xdr:nvSpPr>
      <xdr:spPr>
        <a:xfrm>
          <a:off x="1784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61686</xdr:rowOff>
    </xdr:from>
    <xdr:to>
      <xdr:col>6</xdr:col>
      <xdr:colOff>38100</xdr:colOff>
      <xdr:row>34</xdr:row>
      <xdr:rowOff>163286</xdr:rowOff>
    </xdr:to>
    <xdr:sp macro="" textlink="">
      <xdr:nvSpPr>
        <xdr:cNvPr id="90" name="楕円 89"/>
        <xdr:cNvSpPr/>
      </xdr:nvSpPr>
      <xdr:spPr>
        <a:xfrm>
          <a:off x="1079500" y="58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154413</xdr:rowOff>
    </xdr:from>
    <xdr:ext cx="469744" cy="259045"/>
    <xdr:sp macro="" textlink="">
      <xdr:nvSpPr>
        <xdr:cNvPr id="91" name="テキスト ボックス 90"/>
        <xdr:cNvSpPr txBox="1"/>
      </xdr:nvSpPr>
      <xdr:spPr>
        <a:xfrm>
          <a:off x="895428"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132865</xdr:rowOff>
    </xdr:from>
    <xdr:to>
      <xdr:col>24</xdr:col>
      <xdr:colOff>63500</xdr:colOff>
      <xdr:row>57</xdr:row>
      <xdr:rowOff>88333</xdr:rowOff>
    </xdr:to>
    <xdr:cxnSp macro="">
      <xdr:nvCxnSpPr>
        <xdr:cNvPr id="119" name="直線コネクタ 118"/>
        <xdr:cNvCxnSpPr/>
      </xdr:nvCxnSpPr>
      <xdr:spPr>
        <a:xfrm flipV="1">
          <a:off x="3797300" y="9391165"/>
          <a:ext cx="838200" cy="4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66388</xdr:rowOff>
    </xdr:from>
    <xdr:to>
      <xdr:col>19</xdr:col>
      <xdr:colOff>177800</xdr:colOff>
      <xdr:row>57</xdr:row>
      <xdr:rowOff>88333</xdr:rowOff>
    </xdr:to>
    <xdr:cxnSp macro="">
      <xdr:nvCxnSpPr>
        <xdr:cNvPr id="122" name="直線コネクタ 121"/>
        <xdr:cNvCxnSpPr/>
      </xdr:nvCxnSpPr>
      <xdr:spPr>
        <a:xfrm>
          <a:off x="2908300" y="9839038"/>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60303</xdr:rowOff>
    </xdr:from>
    <xdr:to>
      <xdr:col>20</xdr:col>
      <xdr:colOff>38100</xdr:colOff>
      <xdr:row>56</xdr:row>
      <xdr:rowOff>161903</xdr:rowOff>
    </xdr:to>
    <xdr:sp macro="" textlink="">
      <xdr:nvSpPr>
        <xdr:cNvPr id="123" name="フローチャート: 判断 122"/>
        <xdr:cNvSpPr/>
      </xdr:nvSpPr>
      <xdr:spPr>
        <a:xfrm>
          <a:off x="3746500" y="966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6980</xdr:rowOff>
    </xdr:from>
    <xdr:ext cx="534377" cy="259045"/>
    <xdr:sp macro="" textlink="">
      <xdr:nvSpPr>
        <xdr:cNvPr id="124" name="テキスト ボックス 123"/>
        <xdr:cNvSpPr txBox="1"/>
      </xdr:nvSpPr>
      <xdr:spPr>
        <a:xfrm>
          <a:off x="3530111" y="94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62616</xdr:rowOff>
    </xdr:from>
    <xdr:to>
      <xdr:col>15</xdr:col>
      <xdr:colOff>50800</xdr:colOff>
      <xdr:row>57</xdr:row>
      <xdr:rowOff>66388</xdr:rowOff>
    </xdr:to>
    <xdr:cxnSp macro="">
      <xdr:nvCxnSpPr>
        <xdr:cNvPr id="125" name="直線コネクタ 124"/>
        <xdr:cNvCxnSpPr/>
      </xdr:nvCxnSpPr>
      <xdr:spPr>
        <a:xfrm>
          <a:off x="2019300" y="983526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63297</xdr:rowOff>
    </xdr:from>
    <xdr:to>
      <xdr:col>15</xdr:col>
      <xdr:colOff>101600</xdr:colOff>
      <xdr:row>56</xdr:row>
      <xdr:rowOff>164897</xdr:rowOff>
    </xdr:to>
    <xdr:sp macro="" textlink="">
      <xdr:nvSpPr>
        <xdr:cNvPr id="126" name="フローチャート: 判断 125"/>
        <xdr:cNvSpPr/>
      </xdr:nvSpPr>
      <xdr:spPr>
        <a:xfrm>
          <a:off x="2857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9974</xdr:rowOff>
    </xdr:from>
    <xdr:ext cx="534377" cy="259045"/>
    <xdr:sp macro="" textlink="">
      <xdr:nvSpPr>
        <xdr:cNvPr id="127" name="テキスト ボックス 126"/>
        <xdr:cNvSpPr txBox="1"/>
      </xdr:nvSpPr>
      <xdr:spPr>
        <a:xfrm>
          <a:off x="2641111" y="9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26315</xdr:rowOff>
    </xdr:from>
    <xdr:to>
      <xdr:col>10</xdr:col>
      <xdr:colOff>114300</xdr:colOff>
      <xdr:row>57</xdr:row>
      <xdr:rowOff>62616</xdr:rowOff>
    </xdr:to>
    <xdr:cxnSp macro="">
      <xdr:nvCxnSpPr>
        <xdr:cNvPr id="128" name="直線コネクタ 127"/>
        <xdr:cNvCxnSpPr/>
      </xdr:nvCxnSpPr>
      <xdr:spPr>
        <a:xfrm>
          <a:off x="1130300" y="9798965"/>
          <a:ext cx="8890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134072</xdr:rowOff>
    </xdr:from>
    <xdr:to>
      <xdr:col>10</xdr:col>
      <xdr:colOff>165100</xdr:colOff>
      <xdr:row>56</xdr:row>
      <xdr:rowOff>64222</xdr:rowOff>
    </xdr:to>
    <xdr:sp macro="" textlink="">
      <xdr:nvSpPr>
        <xdr:cNvPr id="129" name="フローチャート: 判断 128"/>
        <xdr:cNvSpPr/>
      </xdr:nvSpPr>
      <xdr:spPr>
        <a:xfrm>
          <a:off x="1968500" y="956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80749</xdr:rowOff>
    </xdr:from>
    <xdr:ext cx="534377" cy="259045"/>
    <xdr:sp macro="" textlink="">
      <xdr:nvSpPr>
        <xdr:cNvPr id="130" name="テキスト ボックス 129"/>
        <xdr:cNvSpPr txBox="1"/>
      </xdr:nvSpPr>
      <xdr:spPr>
        <a:xfrm>
          <a:off x="1752111" y="93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54679</xdr:rowOff>
    </xdr:from>
    <xdr:to>
      <xdr:col>6</xdr:col>
      <xdr:colOff>38100</xdr:colOff>
      <xdr:row>56</xdr:row>
      <xdr:rowOff>156279</xdr:rowOff>
    </xdr:to>
    <xdr:sp macro="" textlink="">
      <xdr:nvSpPr>
        <xdr:cNvPr id="131" name="フローチャート: 判断 130"/>
        <xdr:cNvSpPr/>
      </xdr:nvSpPr>
      <xdr:spPr>
        <a:xfrm>
          <a:off x="1079500" y="96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1356</xdr:rowOff>
    </xdr:from>
    <xdr:ext cx="534377" cy="259045"/>
    <xdr:sp macro="" textlink="">
      <xdr:nvSpPr>
        <xdr:cNvPr id="132" name="テキスト ボックス 131"/>
        <xdr:cNvSpPr txBox="1"/>
      </xdr:nvSpPr>
      <xdr:spPr>
        <a:xfrm>
          <a:off x="863111" y="94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82065</xdr:rowOff>
    </xdr:from>
    <xdr:to>
      <xdr:col>24</xdr:col>
      <xdr:colOff>114300</xdr:colOff>
      <xdr:row>55</xdr:row>
      <xdr:rowOff>12215</xdr:rowOff>
    </xdr:to>
    <xdr:sp macro="" textlink="">
      <xdr:nvSpPr>
        <xdr:cNvPr id="138" name="楕円 137"/>
        <xdr:cNvSpPr/>
      </xdr:nvSpPr>
      <xdr:spPr>
        <a:xfrm>
          <a:off x="4584700" y="93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104942</xdr:rowOff>
    </xdr:from>
    <xdr:ext cx="534377" cy="259045"/>
    <xdr:sp macro="" textlink="">
      <xdr:nvSpPr>
        <xdr:cNvPr id="139" name="総務費該当値テキスト"/>
        <xdr:cNvSpPr txBox="1"/>
      </xdr:nvSpPr>
      <xdr:spPr>
        <a:xfrm>
          <a:off x="4686300" y="919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37533</xdr:rowOff>
    </xdr:from>
    <xdr:to>
      <xdr:col>20</xdr:col>
      <xdr:colOff>38100</xdr:colOff>
      <xdr:row>57</xdr:row>
      <xdr:rowOff>139133</xdr:rowOff>
    </xdr:to>
    <xdr:sp macro="" textlink="">
      <xdr:nvSpPr>
        <xdr:cNvPr id="140" name="楕円 139"/>
        <xdr:cNvSpPr/>
      </xdr:nvSpPr>
      <xdr:spPr>
        <a:xfrm>
          <a:off x="3746500" y="98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130260</xdr:rowOff>
    </xdr:from>
    <xdr:ext cx="534377" cy="259045"/>
    <xdr:sp macro="" textlink="">
      <xdr:nvSpPr>
        <xdr:cNvPr id="141" name="テキスト ボックス 140"/>
        <xdr:cNvSpPr txBox="1"/>
      </xdr:nvSpPr>
      <xdr:spPr>
        <a:xfrm>
          <a:off x="3530111" y="99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15588</xdr:rowOff>
    </xdr:from>
    <xdr:to>
      <xdr:col>15</xdr:col>
      <xdr:colOff>101600</xdr:colOff>
      <xdr:row>57</xdr:row>
      <xdr:rowOff>117188</xdr:rowOff>
    </xdr:to>
    <xdr:sp macro="" textlink="">
      <xdr:nvSpPr>
        <xdr:cNvPr id="142" name="楕円 141"/>
        <xdr:cNvSpPr/>
      </xdr:nvSpPr>
      <xdr:spPr>
        <a:xfrm>
          <a:off x="2857500" y="97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108315</xdr:rowOff>
    </xdr:from>
    <xdr:ext cx="534377" cy="259045"/>
    <xdr:sp macro="" textlink="">
      <xdr:nvSpPr>
        <xdr:cNvPr id="143" name="テキスト ボックス 142"/>
        <xdr:cNvSpPr txBox="1"/>
      </xdr:nvSpPr>
      <xdr:spPr>
        <a:xfrm>
          <a:off x="2641111" y="988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11816</xdr:rowOff>
    </xdr:from>
    <xdr:to>
      <xdr:col>10</xdr:col>
      <xdr:colOff>165100</xdr:colOff>
      <xdr:row>57</xdr:row>
      <xdr:rowOff>113416</xdr:rowOff>
    </xdr:to>
    <xdr:sp macro="" textlink="">
      <xdr:nvSpPr>
        <xdr:cNvPr id="144" name="楕円 143"/>
        <xdr:cNvSpPr/>
      </xdr:nvSpPr>
      <xdr:spPr>
        <a:xfrm>
          <a:off x="1968500" y="97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104543</xdr:rowOff>
    </xdr:from>
    <xdr:ext cx="534377" cy="259045"/>
    <xdr:sp macro="" textlink="">
      <xdr:nvSpPr>
        <xdr:cNvPr id="145" name="テキスト ボックス 144"/>
        <xdr:cNvSpPr txBox="1"/>
      </xdr:nvSpPr>
      <xdr:spPr>
        <a:xfrm>
          <a:off x="1752111" y="98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146965</xdr:rowOff>
    </xdr:from>
    <xdr:to>
      <xdr:col>6</xdr:col>
      <xdr:colOff>38100</xdr:colOff>
      <xdr:row>57</xdr:row>
      <xdr:rowOff>77115</xdr:rowOff>
    </xdr:to>
    <xdr:sp macro="" textlink="">
      <xdr:nvSpPr>
        <xdr:cNvPr id="146" name="楕円 145"/>
        <xdr:cNvSpPr/>
      </xdr:nvSpPr>
      <xdr:spPr>
        <a:xfrm>
          <a:off x="1079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68242</xdr:rowOff>
    </xdr:from>
    <xdr:ext cx="534377" cy="259045"/>
    <xdr:sp macro="" textlink="">
      <xdr:nvSpPr>
        <xdr:cNvPr id="147" name="テキスト ボックス 146"/>
        <xdr:cNvSpPr txBox="1"/>
      </xdr:nvSpPr>
      <xdr:spPr>
        <a:xfrm>
          <a:off x="863111"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118084</xdr:rowOff>
    </xdr:from>
    <xdr:to>
      <xdr:col>24</xdr:col>
      <xdr:colOff>63500</xdr:colOff>
      <xdr:row>76</xdr:row>
      <xdr:rowOff>54863</xdr:rowOff>
    </xdr:to>
    <xdr:cxnSp macro="">
      <xdr:nvCxnSpPr>
        <xdr:cNvPr id="177" name="直線コネクタ 176"/>
        <xdr:cNvCxnSpPr/>
      </xdr:nvCxnSpPr>
      <xdr:spPr>
        <a:xfrm flipV="1">
          <a:off x="3797300" y="12976834"/>
          <a:ext cx="838200" cy="1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54863</xdr:rowOff>
    </xdr:from>
    <xdr:to>
      <xdr:col>19</xdr:col>
      <xdr:colOff>177800</xdr:colOff>
      <xdr:row>76</xdr:row>
      <xdr:rowOff>123000</xdr:rowOff>
    </xdr:to>
    <xdr:cxnSp macro="">
      <xdr:nvCxnSpPr>
        <xdr:cNvPr id="180" name="直線コネクタ 179"/>
        <xdr:cNvCxnSpPr/>
      </xdr:nvCxnSpPr>
      <xdr:spPr>
        <a:xfrm flipV="1">
          <a:off x="2908300" y="13085063"/>
          <a:ext cx="889000" cy="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1512</xdr:rowOff>
    </xdr:from>
    <xdr:to>
      <xdr:col>20</xdr:col>
      <xdr:colOff>38100</xdr:colOff>
      <xdr:row>77</xdr:row>
      <xdr:rowOff>103112</xdr:rowOff>
    </xdr:to>
    <xdr:sp macro="" textlink="">
      <xdr:nvSpPr>
        <xdr:cNvPr id="181" name="フローチャート: 判断 180"/>
        <xdr:cNvSpPr/>
      </xdr:nvSpPr>
      <xdr:spPr>
        <a:xfrm>
          <a:off x="3746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94239</xdr:rowOff>
    </xdr:from>
    <xdr:ext cx="599010" cy="259045"/>
    <xdr:sp macro="" textlink="">
      <xdr:nvSpPr>
        <xdr:cNvPr id="182" name="テキスト ボックス 181"/>
        <xdr:cNvSpPr txBox="1"/>
      </xdr:nvSpPr>
      <xdr:spPr>
        <a:xfrm>
          <a:off x="3497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123000</xdr:rowOff>
    </xdr:from>
    <xdr:to>
      <xdr:col>15</xdr:col>
      <xdr:colOff>50800</xdr:colOff>
      <xdr:row>77</xdr:row>
      <xdr:rowOff>87604</xdr:rowOff>
    </xdr:to>
    <xdr:cxnSp macro="">
      <xdr:nvCxnSpPr>
        <xdr:cNvPr id="183" name="直線コネクタ 182"/>
        <xdr:cNvCxnSpPr/>
      </xdr:nvCxnSpPr>
      <xdr:spPr>
        <a:xfrm flipV="1">
          <a:off x="2019300" y="13153200"/>
          <a:ext cx="889000" cy="1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42444</xdr:rowOff>
    </xdr:from>
    <xdr:to>
      <xdr:col>15</xdr:col>
      <xdr:colOff>101600</xdr:colOff>
      <xdr:row>77</xdr:row>
      <xdr:rowOff>144044</xdr:rowOff>
    </xdr:to>
    <xdr:sp macro="" textlink="">
      <xdr:nvSpPr>
        <xdr:cNvPr id="184" name="フローチャート: 判断 183"/>
        <xdr:cNvSpPr/>
      </xdr:nvSpPr>
      <xdr:spPr>
        <a:xfrm>
          <a:off x="2857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135171</xdr:rowOff>
    </xdr:from>
    <xdr:ext cx="599010" cy="259045"/>
    <xdr:sp macro="" textlink="">
      <xdr:nvSpPr>
        <xdr:cNvPr id="185" name="テキスト ボックス 184"/>
        <xdr:cNvSpPr txBox="1"/>
      </xdr:nvSpPr>
      <xdr:spPr>
        <a:xfrm>
          <a:off x="2608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87604</xdr:rowOff>
    </xdr:from>
    <xdr:to>
      <xdr:col>10</xdr:col>
      <xdr:colOff>114300</xdr:colOff>
      <xdr:row>77</xdr:row>
      <xdr:rowOff>115481</xdr:rowOff>
    </xdr:to>
    <xdr:cxnSp macro="">
      <xdr:nvCxnSpPr>
        <xdr:cNvPr id="186" name="直線コネクタ 185"/>
        <xdr:cNvCxnSpPr/>
      </xdr:nvCxnSpPr>
      <xdr:spPr>
        <a:xfrm flipV="1">
          <a:off x="1130300" y="13289254"/>
          <a:ext cx="8890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7" name="フローチャート: 判断 186"/>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11561</xdr:rowOff>
    </xdr:from>
    <xdr:ext cx="599010" cy="259045"/>
    <xdr:sp macro="" textlink="">
      <xdr:nvSpPr>
        <xdr:cNvPr id="188" name="テキスト ボックス 187"/>
        <xdr:cNvSpPr txBox="1"/>
      </xdr:nvSpPr>
      <xdr:spPr>
        <a:xfrm>
          <a:off x="1719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89" name="フローチャート: 判断 188"/>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72077</xdr:rowOff>
    </xdr:from>
    <xdr:ext cx="599010" cy="259045"/>
    <xdr:sp macro="" textlink="">
      <xdr:nvSpPr>
        <xdr:cNvPr id="190" name="テキスト ボックス 189"/>
        <xdr:cNvSpPr txBox="1"/>
      </xdr:nvSpPr>
      <xdr:spPr>
        <a:xfrm>
          <a:off x="830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67284</xdr:rowOff>
    </xdr:from>
    <xdr:to>
      <xdr:col>24</xdr:col>
      <xdr:colOff>114300</xdr:colOff>
      <xdr:row>75</xdr:row>
      <xdr:rowOff>168884</xdr:rowOff>
    </xdr:to>
    <xdr:sp macro="" textlink="">
      <xdr:nvSpPr>
        <xdr:cNvPr id="196" name="楕円 195"/>
        <xdr:cNvSpPr/>
      </xdr:nvSpPr>
      <xdr:spPr>
        <a:xfrm>
          <a:off x="4584700" y="12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90161</xdr:rowOff>
    </xdr:from>
    <xdr:ext cx="599010" cy="259045"/>
    <xdr:sp macro="" textlink="">
      <xdr:nvSpPr>
        <xdr:cNvPr id="197" name="民生費該当値テキスト"/>
        <xdr:cNvSpPr txBox="1"/>
      </xdr:nvSpPr>
      <xdr:spPr>
        <a:xfrm>
          <a:off x="4686300" y="1277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4063</xdr:rowOff>
    </xdr:from>
    <xdr:to>
      <xdr:col>20</xdr:col>
      <xdr:colOff>38100</xdr:colOff>
      <xdr:row>76</xdr:row>
      <xdr:rowOff>105663</xdr:rowOff>
    </xdr:to>
    <xdr:sp macro="" textlink="">
      <xdr:nvSpPr>
        <xdr:cNvPr id="198" name="楕円 197"/>
        <xdr:cNvSpPr/>
      </xdr:nvSpPr>
      <xdr:spPr>
        <a:xfrm>
          <a:off x="3746500" y="130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122191</xdr:rowOff>
    </xdr:from>
    <xdr:ext cx="599010" cy="259045"/>
    <xdr:sp macro="" textlink="">
      <xdr:nvSpPr>
        <xdr:cNvPr id="199" name="テキスト ボックス 198"/>
        <xdr:cNvSpPr txBox="1"/>
      </xdr:nvSpPr>
      <xdr:spPr>
        <a:xfrm>
          <a:off x="3497795" y="1280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72200</xdr:rowOff>
    </xdr:from>
    <xdr:to>
      <xdr:col>15</xdr:col>
      <xdr:colOff>101600</xdr:colOff>
      <xdr:row>77</xdr:row>
      <xdr:rowOff>2350</xdr:rowOff>
    </xdr:to>
    <xdr:sp macro="" textlink="">
      <xdr:nvSpPr>
        <xdr:cNvPr id="200" name="楕円 199"/>
        <xdr:cNvSpPr/>
      </xdr:nvSpPr>
      <xdr:spPr>
        <a:xfrm>
          <a:off x="2857500" y="131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18876</xdr:rowOff>
    </xdr:from>
    <xdr:ext cx="599010" cy="259045"/>
    <xdr:sp macro="" textlink="">
      <xdr:nvSpPr>
        <xdr:cNvPr id="201" name="テキスト ボックス 200"/>
        <xdr:cNvSpPr txBox="1"/>
      </xdr:nvSpPr>
      <xdr:spPr>
        <a:xfrm>
          <a:off x="2608795" y="1287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36804</xdr:rowOff>
    </xdr:from>
    <xdr:to>
      <xdr:col>10</xdr:col>
      <xdr:colOff>165100</xdr:colOff>
      <xdr:row>77</xdr:row>
      <xdr:rowOff>138404</xdr:rowOff>
    </xdr:to>
    <xdr:sp macro="" textlink="">
      <xdr:nvSpPr>
        <xdr:cNvPr id="202" name="楕円 201"/>
        <xdr:cNvSpPr/>
      </xdr:nvSpPr>
      <xdr:spPr>
        <a:xfrm>
          <a:off x="1968500" y="132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154931</xdr:rowOff>
    </xdr:from>
    <xdr:ext cx="599010" cy="259045"/>
    <xdr:sp macro="" textlink="">
      <xdr:nvSpPr>
        <xdr:cNvPr id="203" name="テキスト ボックス 202"/>
        <xdr:cNvSpPr txBox="1"/>
      </xdr:nvSpPr>
      <xdr:spPr>
        <a:xfrm>
          <a:off x="1719795" y="1301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64681</xdr:rowOff>
    </xdr:from>
    <xdr:to>
      <xdr:col>6</xdr:col>
      <xdr:colOff>38100</xdr:colOff>
      <xdr:row>77</xdr:row>
      <xdr:rowOff>166281</xdr:rowOff>
    </xdr:to>
    <xdr:sp macro="" textlink="">
      <xdr:nvSpPr>
        <xdr:cNvPr id="204" name="楕円 203"/>
        <xdr:cNvSpPr/>
      </xdr:nvSpPr>
      <xdr:spPr>
        <a:xfrm>
          <a:off x="1079500" y="132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11358</xdr:rowOff>
    </xdr:from>
    <xdr:ext cx="599010" cy="259045"/>
    <xdr:sp macro="" textlink="">
      <xdr:nvSpPr>
        <xdr:cNvPr id="205" name="テキスト ボックス 204"/>
        <xdr:cNvSpPr txBox="1"/>
      </xdr:nvSpPr>
      <xdr:spPr>
        <a:xfrm>
          <a:off x="830795" y="1304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164553</xdr:rowOff>
    </xdr:from>
    <xdr:to>
      <xdr:col>24</xdr:col>
      <xdr:colOff>63500</xdr:colOff>
      <xdr:row>98</xdr:row>
      <xdr:rowOff>15407</xdr:rowOff>
    </xdr:to>
    <xdr:cxnSp macro="">
      <xdr:nvCxnSpPr>
        <xdr:cNvPr id="237" name="直線コネクタ 236"/>
        <xdr:cNvCxnSpPr/>
      </xdr:nvCxnSpPr>
      <xdr:spPr>
        <a:xfrm>
          <a:off x="3797300" y="16795203"/>
          <a:ext cx="8382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164553</xdr:rowOff>
    </xdr:from>
    <xdr:to>
      <xdr:col>19</xdr:col>
      <xdr:colOff>177800</xdr:colOff>
      <xdr:row>98</xdr:row>
      <xdr:rowOff>112235</xdr:rowOff>
    </xdr:to>
    <xdr:cxnSp macro="">
      <xdr:nvCxnSpPr>
        <xdr:cNvPr id="240" name="直線コネクタ 239"/>
        <xdr:cNvCxnSpPr/>
      </xdr:nvCxnSpPr>
      <xdr:spPr>
        <a:xfrm flipV="1">
          <a:off x="2908300" y="16795203"/>
          <a:ext cx="889000" cy="1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10914</xdr:rowOff>
    </xdr:from>
    <xdr:to>
      <xdr:col>20</xdr:col>
      <xdr:colOff>38100</xdr:colOff>
      <xdr:row>97</xdr:row>
      <xdr:rowOff>112514</xdr:rowOff>
    </xdr:to>
    <xdr:sp macro="" textlink="">
      <xdr:nvSpPr>
        <xdr:cNvPr id="241" name="フローチャート: 判断 240"/>
        <xdr:cNvSpPr/>
      </xdr:nvSpPr>
      <xdr:spPr>
        <a:xfrm>
          <a:off x="3746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129041</xdr:rowOff>
    </xdr:from>
    <xdr:ext cx="534377" cy="259045"/>
    <xdr:sp macro="" textlink="">
      <xdr:nvSpPr>
        <xdr:cNvPr id="242" name="テキスト ボックス 241"/>
        <xdr:cNvSpPr txBox="1"/>
      </xdr:nvSpPr>
      <xdr:spPr>
        <a:xfrm>
          <a:off x="3530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107108</xdr:rowOff>
    </xdr:from>
    <xdr:to>
      <xdr:col>15</xdr:col>
      <xdr:colOff>50800</xdr:colOff>
      <xdr:row>98</xdr:row>
      <xdr:rowOff>112235</xdr:rowOff>
    </xdr:to>
    <xdr:cxnSp macro="">
      <xdr:nvCxnSpPr>
        <xdr:cNvPr id="243" name="直線コネクタ 242"/>
        <xdr:cNvCxnSpPr/>
      </xdr:nvCxnSpPr>
      <xdr:spPr>
        <a:xfrm>
          <a:off x="2019300" y="16909208"/>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162835</xdr:rowOff>
    </xdr:from>
    <xdr:to>
      <xdr:col>15</xdr:col>
      <xdr:colOff>101600</xdr:colOff>
      <xdr:row>97</xdr:row>
      <xdr:rowOff>92985</xdr:rowOff>
    </xdr:to>
    <xdr:sp macro="" textlink="">
      <xdr:nvSpPr>
        <xdr:cNvPr id="244" name="フローチャート: 判断 243"/>
        <xdr:cNvSpPr/>
      </xdr:nvSpPr>
      <xdr:spPr>
        <a:xfrm>
          <a:off x="2857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109512</xdr:rowOff>
    </xdr:from>
    <xdr:ext cx="534377" cy="259045"/>
    <xdr:sp macro="" textlink="">
      <xdr:nvSpPr>
        <xdr:cNvPr id="245" name="テキスト ボックス 244"/>
        <xdr:cNvSpPr txBox="1"/>
      </xdr:nvSpPr>
      <xdr:spPr>
        <a:xfrm>
          <a:off x="2641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107108</xdr:rowOff>
    </xdr:from>
    <xdr:to>
      <xdr:col>10</xdr:col>
      <xdr:colOff>114300</xdr:colOff>
      <xdr:row>98</xdr:row>
      <xdr:rowOff>141822</xdr:rowOff>
    </xdr:to>
    <xdr:cxnSp macro="">
      <xdr:nvCxnSpPr>
        <xdr:cNvPr id="246" name="直線コネクタ 245"/>
        <xdr:cNvCxnSpPr/>
      </xdr:nvCxnSpPr>
      <xdr:spPr>
        <a:xfrm flipV="1">
          <a:off x="1130300" y="16909208"/>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7" name="フローチャート: 判断 246"/>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154579</xdr:rowOff>
    </xdr:from>
    <xdr:ext cx="534377" cy="259045"/>
    <xdr:sp macro="" textlink="">
      <xdr:nvSpPr>
        <xdr:cNvPr id="248" name="テキスト ボックス 247"/>
        <xdr:cNvSpPr txBox="1"/>
      </xdr:nvSpPr>
      <xdr:spPr>
        <a:xfrm>
          <a:off x="1752111" y="164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49" name="フローチャート: 判断 248"/>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30875</xdr:rowOff>
    </xdr:from>
    <xdr:ext cx="534377" cy="259045"/>
    <xdr:sp macro="" textlink="">
      <xdr:nvSpPr>
        <xdr:cNvPr id="250" name="テキスト ボックス 249"/>
        <xdr:cNvSpPr txBox="1"/>
      </xdr:nvSpPr>
      <xdr:spPr>
        <a:xfrm>
          <a:off x="863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136057</xdr:rowOff>
    </xdr:from>
    <xdr:to>
      <xdr:col>24</xdr:col>
      <xdr:colOff>114300</xdr:colOff>
      <xdr:row>98</xdr:row>
      <xdr:rowOff>66207</xdr:rowOff>
    </xdr:to>
    <xdr:sp macro="" textlink="">
      <xdr:nvSpPr>
        <xdr:cNvPr id="256" name="楕円 255"/>
        <xdr:cNvSpPr/>
      </xdr:nvSpPr>
      <xdr:spPr>
        <a:xfrm>
          <a:off x="4584700" y="167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114484</xdr:rowOff>
    </xdr:from>
    <xdr:ext cx="534377" cy="259045"/>
    <xdr:sp macro="" textlink="">
      <xdr:nvSpPr>
        <xdr:cNvPr id="257" name="衛生費該当値テキスト"/>
        <xdr:cNvSpPr txBox="1"/>
      </xdr:nvSpPr>
      <xdr:spPr>
        <a:xfrm>
          <a:off x="4686300" y="167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113753</xdr:rowOff>
    </xdr:from>
    <xdr:to>
      <xdr:col>20</xdr:col>
      <xdr:colOff>38100</xdr:colOff>
      <xdr:row>98</xdr:row>
      <xdr:rowOff>43903</xdr:rowOff>
    </xdr:to>
    <xdr:sp macro="" textlink="">
      <xdr:nvSpPr>
        <xdr:cNvPr id="258" name="楕円 257"/>
        <xdr:cNvSpPr/>
      </xdr:nvSpPr>
      <xdr:spPr>
        <a:xfrm>
          <a:off x="37465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35030</xdr:rowOff>
    </xdr:from>
    <xdr:ext cx="534377" cy="259045"/>
    <xdr:sp macro="" textlink="">
      <xdr:nvSpPr>
        <xdr:cNvPr id="259" name="テキスト ボックス 258"/>
        <xdr:cNvSpPr txBox="1"/>
      </xdr:nvSpPr>
      <xdr:spPr>
        <a:xfrm>
          <a:off x="3530111" y="168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61435</xdr:rowOff>
    </xdr:from>
    <xdr:to>
      <xdr:col>15</xdr:col>
      <xdr:colOff>101600</xdr:colOff>
      <xdr:row>98</xdr:row>
      <xdr:rowOff>163035</xdr:rowOff>
    </xdr:to>
    <xdr:sp macro="" textlink="">
      <xdr:nvSpPr>
        <xdr:cNvPr id="260" name="楕円 259"/>
        <xdr:cNvSpPr/>
      </xdr:nvSpPr>
      <xdr:spPr>
        <a:xfrm>
          <a:off x="2857500" y="168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154162</xdr:rowOff>
    </xdr:from>
    <xdr:ext cx="534377" cy="259045"/>
    <xdr:sp macro="" textlink="">
      <xdr:nvSpPr>
        <xdr:cNvPr id="261" name="テキスト ボックス 260"/>
        <xdr:cNvSpPr txBox="1"/>
      </xdr:nvSpPr>
      <xdr:spPr>
        <a:xfrm>
          <a:off x="2641111" y="169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56308</xdr:rowOff>
    </xdr:from>
    <xdr:to>
      <xdr:col>10</xdr:col>
      <xdr:colOff>165100</xdr:colOff>
      <xdr:row>98</xdr:row>
      <xdr:rowOff>157908</xdr:rowOff>
    </xdr:to>
    <xdr:sp macro="" textlink="">
      <xdr:nvSpPr>
        <xdr:cNvPr id="262" name="楕円 261"/>
        <xdr:cNvSpPr/>
      </xdr:nvSpPr>
      <xdr:spPr>
        <a:xfrm>
          <a:off x="1968500" y="168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149035</xdr:rowOff>
    </xdr:from>
    <xdr:ext cx="534377" cy="259045"/>
    <xdr:sp macro="" textlink="">
      <xdr:nvSpPr>
        <xdr:cNvPr id="263" name="テキスト ボックス 262"/>
        <xdr:cNvSpPr txBox="1"/>
      </xdr:nvSpPr>
      <xdr:spPr>
        <a:xfrm>
          <a:off x="1752111" y="169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91022</xdr:rowOff>
    </xdr:from>
    <xdr:to>
      <xdr:col>6</xdr:col>
      <xdr:colOff>38100</xdr:colOff>
      <xdr:row>99</xdr:row>
      <xdr:rowOff>21172</xdr:rowOff>
    </xdr:to>
    <xdr:sp macro="" textlink="">
      <xdr:nvSpPr>
        <xdr:cNvPr id="264" name="楕円 263"/>
        <xdr:cNvSpPr/>
      </xdr:nvSpPr>
      <xdr:spPr>
        <a:xfrm>
          <a:off x="1079500" y="168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12299</xdr:rowOff>
    </xdr:from>
    <xdr:ext cx="534377" cy="259045"/>
    <xdr:sp macro="" textlink="">
      <xdr:nvSpPr>
        <xdr:cNvPr id="265" name="テキスト ボックス 264"/>
        <xdr:cNvSpPr txBox="1"/>
      </xdr:nvSpPr>
      <xdr:spPr>
        <a:xfrm>
          <a:off x="863111" y="169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106325</xdr:rowOff>
    </xdr:from>
    <xdr:to>
      <xdr:col>55</xdr:col>
      <xdr:colOff>0</xdr:colOff>
      <xdr:row>37</xdr:row>
      <xdr:rowOff>147930</xdr:rowOff>
    </xdr:to>
    <xdr:cxnSp macro="">
      <xdr:nvCxnSpPr>
        <xdr:cNvPr id="292" name="直線コネクタ 291"/>
        <xdr:cNvCxnSpPr/>
      </xdr:nvCxnSpPr>
      <xdr:spPr>
        <a:xfrm>
          <a:off x="9639300" y="6449975"/>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106325</xdr:rowOff>
    </xdr:from>
    <xdr:to>
      <xdr:col>50</xdr:col>
      <xdr:colOff>114300</xdr:colOff>
      <xdr:row>37</xdr:row>
      <xdr:rowOff>121869</xdr:rowOff>
    </xdr:to>
    <xdr:cxnSp macro="">
      <xdr:nvCxnSpPr>
        <xdr:cNvPr id="295" name="直線コネクタ 294"/>
        <xdr:cNvCxnSpPr/>
      </xdr:nvCxnSpPr>
      <xdr:spPr>
        <a:xfrm flipV="1">
          <a:off x="8750300" y="6449975"/>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157480</xdr:rowOff>
    </xdr:from>
    <xdr:to>
      <xdr:col>50</xdr:col>
      <xdr:colOff>165100</xdr:colOff>
      <xdr:row>36</xdr:row>
      <xdr:rowOff>87630</xdr:rowOff>
    </xdr:to>
    <xdr:sp macro="" textlink="">
      <xdr:nvSpPr>
        <xdr:cNvPr id="296" name="フローチャート: 判断 295"/>
        <xdr:cNvSpPr/>
      </xdr:nvSpPr>
      <xdr:spPr>
        <a:xfrm>
          <a:off x="958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104157</xdr:rowOff>
    </xdr:from>
    <xdr:ext cx="378565" cy="259045"/>
    <xdr:sp macro="" textlink="">
      <xdr:nvSpPr>
        <xdr:cNvPr id="297" name="テキスト ボックス 296"/>
        <xdr:cNvSpPr txBox="1"/>
      </xdr:nvSpPr>
      <xdr:spPr>
        <a:xfrm>
          <a:off x="945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xdr:rowOff>
    </xdr:from>
    <xdr:to>
      <xdr:col>45</xdr:col>
      <xdr:colOff>177800</xdr:colOff>
      <xdr:row>37</xdr:row>
      <xdr:rowOff>121869</xdr:rowOff>
    </xdr:to>
    <xdr:cxnSp macro="">
      <xdr:nvCxnSpPr>
        <xdr:cNvPr id="298" name="直線コネクタ 297"/>
        <xdr:cNvCxnSpPr/>
      </xdr:nvCxnSpPr>
      <xdr:spPr>
        <a:xfrm>
          <a:off x="7861300" y="635533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102616</xdr:rowOff>
    </xdr:from>
    <xdr:to>
      <xdr:col>46</xdr:col>
      <xdr:colOff>38100</xdr:colOff>
      <xdr:row>36</xdr:row>
      <xdr:rowOff>32766</xdr:rowOff>
    </xdr:to>
    <xdr:sp macro="" textlink="">
      <xdr:nvSpPr>
        <xdr:cNvPr id="299" name="フローチャート: 判断 298"/>
        <xdr:cNvSpPr/>
      </xdr:nvSpPr>
      <xdr:spPr>
        <a:xfrm>
          <a:off x="8699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49293</xdr:rowOff>
    </xdr:from>
    <xdr:ext cx="469744" cy="259045"/>
    <xdr:sp macro="" textlink="">
      <xdr:nvSpPr>
        <xdr:cNvPr id="300" name="テキスト ボックス 299"/>
        <xdr:cNvSpPr txBox="1"/>
      </xdr:nvSpPr>
      <xdr:spPr>
        <a:xfrm>
          <a:off x="8515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86208</xdr:rowOff>
    </xdr:from>
    <xdr:to>
      <xdr:col>41</xdr:col>
      <xdr:colOff>50800</xdr:colOff>
      <xdr:row>37</xdr:row>
      <xdr:rowOff>11684</xdr:rowOff>
    </xdr:to>
    <xdr:cxnSp macro="">
      <xdr:nvCxnSpPr>
        <xdr:cNvPr id="301" name="直線コネクタ 300"/>
        <xdr:cNvCxnSpPr/>
      </xdr:nvCxnSpPr>
      <xdr:spPr>
        <a:xfrm>
          <a:off x="6972300" y="6258408"/>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149251</xdr:rowOff>
    </xdr:from>
    <xdr:to>
      <xdr:col>41</xdr:col>
      <xdr:colOff>101600</xdr:colOff>
      <xdr:row>35</xdr:row>
      <xdr:rowOff>79401</xdr:rowOff>
    </xdr:to>
    <xdr:sp macro="" textlink="">
      <xdr:nvSpPr>
        <xdr:cNvPr id="302" name="フローチャート: 判断 301"/>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95928</xdr:rowOff>
    </xdr:from>
    <xdr:ext cx="469744" cy="259045"/>
    <xdr:sp macro="" textlink="">
      <xdr:nvSpPr>
        <xdr:cNvPr id="303" name="テキスト ボックス 302"/>
        <xdr:cNvSpPr txBox="1"/>
      </xdr:nvSpPr>
      <xdr:spPr>
        <a:xfrm>
          <a:off x="7626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4" name="フローチャート: 判断 303"/>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36949</xdr:rowOff>
    </xdr:from>
    <xdr:ext cx="469744" cy="259045"/>
    <xdr:sp macro="" textlink="">
      <xdr:nvSpPr>
        <xdr:cNvPr id="305" name="テキスト ボックス 304"/>
        <xdr:cNvSpPr txBox="1"/>
      </xdr:nvSpPr>
      <xdr:spPr>
        <a:xfrm>
          <a:off x="6737428"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311" name="楕円 310"/>
        <xdr:cNvSpPr/>
      </xdr:nvSpPr>
      <xdr:spPr>
        <a:xfrm>
          <a:off x="104267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75557</xdr:rowOff>
    </xdr:from>
    <xdr:ext cx="378565" cy="259045"/>
    <xdr:sp macro="" textlink="">
      <xdr:nvSpPr>
        <xdr:cNvPr id="312" name="労働費該当値テキスト"/>
        <xdr:cNvSpPr txBox="1"/>
      </xdr:nvSpPr>
      <xdr:spPr>
        <a:xfrm>
          <a:off x="10528300"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55525</xdr:rowOff>
    </xdr:from>
    <xdr:to>
      <xdr:col>50</xdr:col>
      <xdr:colOff>165100</xdr:colOff>
      <xdr:row>37</xdr:row>
      <xdr:rowOff>157125</xdr:rowOff>
    </xdr:to>
    <xdr:sp macro="" textlink="">
      <xdr:nvSpPr>
        <xdr:cNvPr id="313" name="楕円 312"/>
        <xdr:cNvSpPr/>
      </xdr:nvSpPr>
      <xdr:spPr>
        <a:xfrm>
          <a:off x="9588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148252</xdr:rowOff>
    </xdr:from>
    <xdr:ext cx="378565" cy="259045"/>
    <xdr:sp macro="" textlink="">
      <xdr:nvSpPr>
        <xdr:cNvPr id="314" name="テキスト ボックス 313"/>
        <xdr:cNvSpPr txBox="1"/>
      </xdr:nvSpPr>
      <xdr:spPr>
        <a:xfrm>
          <a:off x="9450017" y="64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71069</xdr:rowOff>
    </xdr:from>
    <xdr:to>
      <xdr:col>46</xdr:col>
      <xdr:colOff>38100</xdr:colOff>
      <xdr:row>38</xdr:row>
      <xdr:rowOff>1219</xdr:rowOff>
    </xdr:to>
    <xdr:sp macro="" textlink="">
      <xdr:nvSpPr>
        <xdr:cNvPr id="315" name="楕円 314"/>
        <xdr:cNvSpPr/>
      </xdr:nvSpPr>
      <xdr:spPr>
        <a:xfrm>
          <a:off x="8699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163796</xdr:rowOff>
    </xdr:from>
    <xdr:ext cx="378565" cy="259045"/>
    <xdr:sp macro="" textlink="">
      <xdr:nvSpPr>
        <xdr:cNvPr id="316" name="テキスト ボックス 315"/>
        <xdr:cNvSpPr txBox="1"/>
      </xdr:nvSpPr>
      <xdr:spPr>
        <a:xfrm>
          <a:off x="8561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132334</xdr:rowOff>
    </xdr:from>
    <xdr:to>
      <xdr:col>41</xdr:col>
      <xdr:colOff>101600</xdr:colOff>
      <xdr:row>37</xdr:row>
      <xdr:rowOff>62484</xdr:rowOff>
    </xdr:to>
    <xdr:sp macro="" textlink="">
      <xdr:nvSpPr>
        <xdr:cNvPr id="317" name="楕円 316"/>
        <xdr:cNvSpPr/>
      </xdr:nvSpPr>
      <xdr:spPr>
        <a:xfrm>
          <a:off x="7810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53611</xdr:rowOff>
    </xdr:from>
    <xdr:ext cx="378565" cy="259045"/>
    <xdr:sp macro="" textlink="">
      <xdr:nvSpPr>
        <xdr:cNvPr id="318" name="テキスト ボックス 317"/>
        <xdr:cNvSpPr txBox="1"/>
      </xdr:nvSpPr>
      <xdr:spPr>
        <a:xfrm>
          <a:off x="7672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35408</xdr:rowOff>
    </xdr:from>
    <xdr:to>
      <xdr:col>36</xdr:col>
      <xdr:colOff>165100</xdr:colOff>
      <xdr:row>36</xdr:row>
      <xdr:rowOff>137008</xdr:rowOff>
    </xdr:to>
    <xdr:sp macro="" textlink="">
      <xdr:nvSpPr>
        <xdr:cNvPr id="319" name="楕円 318"/>
        <xdr:cNvSpPr/>
      </xdr:nvSpPr>
      <xdr:spPr>
        <a:xfrm>
          <a:off x="6921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128135</xdr:rowOff>
    </xdr:from>
    <xdr:ext cx="378565" cy="259045"/>
    <xdr:sp macro="" textlink="">
      <xdr:nvSpPr>
        <xdr:cNvPr id="320" name="テキスト ボックス 319"/>
        <xdr:cNvSpPr txBox="1"/>
      </xdr:nvSpPr>
      <xdr:spPr>
        <a:xfrm>
          <a:off x="6783017" y="63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26040</xdr:rowOff>
    </xdr:from>
    <xdr:to>
      <xdr:col>55</xdr:col>
      <xdr:colOff>0</xdr:colOff>
      <xdr:row>58</xdr:row>
      <xdr:rowOff>31618</xdr:rowOff>
    </xdr:to>
    <xdr:cxnSp macro="">
      <xdr:nvCxnSpPr>
        <xdr:cNvPr id="347" name="直線コネクタ 346"/>
        <xdr:cNvCxnSpPr/>
      </xdr:nvCxnSpPr>
      <xdr:spPr>
        <a:xfrm flipV="1">
          <a:off x="9639300" y="9970140"/>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143495</xdr:rowOff>
    </xdr:from>
    <xdr:to>
      <xdr:col>50</xdr:col>
      <xdr:colOff>114300</xdr:colOff>
      <xdr:row>58</xdr:row>
      <xdr:rowOff>31618</xdr:rowOff>
    </xdr:to>
    <xdr:cxnSp macro="">
      <xdr:nvCxnSpPr>
        <xdr:cNvPr id="350" name="直線コネクタ 349"/>
        <xdr:cNvCxnSpPr/>
      </xdr:nvCxnSpPr>
      <xdr:spPr>
        <a:xfrm>
          <a:off x="8750300" y="9916145"/>
          <a:ext cx="889000" cy="5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51" name="フローチャート: 判断 35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52" name="テキスト ボックス 35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143495</xdr:rowOff>
    </xdr:from>
    <xdr:to>
      <xdr:col>45</xdr:col>
      <xdr:colOff>177800</xdr:colOff>
      <xdr:row>58</xdr:row>
      <xdr:rowOff>57404</xdr:rowOff>
    </xdr:to>
    <xdr:cxnSp macro="">
      <xdr:nvCxnSpPr>
        <xdr:cNvPr id="353" name="直線コネクタ 352"/>
        <xdr:cNvCxnSpPr/>
      </xdr:nvCxnSpPr>
      <xdr:spPr>
        <a:xfrm flipV="1">
          <a:off x="7861300" y="9916145"/>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54" name="フローチャート: 判断 35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55" name="テキスト ボックス 35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38064</xdr:rowOff>
    </xdr:from>
    <xdr:to>
      <xdr:col>41</xdr:col>
      <xdr:colOff>50800</xdr:colOff>
      <xdr:row>58</xdr:row>
      <xdr:rowOff>57404</xdr:rowOff>
    </xdr:to>
    <xdr:cxnSp macro="">
      <xdr:nvCxnSpPr>
        <xdr:cNvPr id="356" name="直線コネクタ 355"/>
        <xdr:cNvCxnSpPr/>
      </xdr:nvCxnSpPr>
      <xdr:spPr>
        <a:xfrm>
          <a:off x="6972300" y="9982164"/>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7" name="フローチャート: 判断 35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58" name="テキスト ボックス 35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59" name="フローチャート: 判断 35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60" name="テキスト ボックス 35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146690</xdr:rowOff>
    </xdr:from>
    <xdr:to>
      <xdr:col>55</xdr:col>
      <xdr:colOff>50800</xdr:colOff>
      <xdr:row>58</xdr:row>
      <xdr:rowOff>76840</xdr:rowOff>
    </xdr:to>
    <xdr:sp macro="" textlink="">
      <xdr:nvSpPr>
        <xdr:cNvPr id="366" name="楕円 365"/>
        <xdr:cNvSpPr/>
      </xdr:nvSpPr>
      <xdr:spPr>
        <a:xfrm>
          <a:off x="10426700" y="99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61617</xdr:rowOff>
    </xdr:from>
    <xdr:ext cx="469744" cy="259045"/>
    <xdr:sp macro="" textlink="">
      <xdr:nvSpPr>
        <xdr:cNvPr id="367" name="農林水産業費該当値テキスト"/>
        <xdr:cNvSpPr txBox="1"/>
      </xdr:nvSpPr>
      <xdr:spPr>
        <a:xfrm>
          <a:off x="10528300" y="983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152268</xdr:rowOff>
    </xdr:from>
    <xdr:to>
      <xdr:col>50</xdr:col>
      <xdr:colOff>165100</xdr:colOff>
      <xdr:row>58</xdr:row>
      <xdr:rowOff>82418</xdr:rowOff>
    </xdr:to>
    <xdr:sp macro="" textlink="">
      <xdr:nvSpPr>
        <xdr:cNvPr id="368" name="楕円 367"/>
        <xdr:cNvSpPr/>
      </xdr:nvSpPr>
      <xdr:spPr>
        <a:xfrm>
          <a:off x="9588500" y="99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73545</xdr:rowOff>
    </xdr:from>
    <xdr:ext cx="469744" cy="259045"/>
    <xdr:sp macro="" textlink="">
      <xdr:nvSpPr>
        <xdr:cNvPr id="369" name="テキスト ボックス 368"/>
        <xdr:cNvSpPr txBox="1"/>
      </xdr:nvSpPr>
      <xdr:spPr>
        <a:xfrm>
          <a:off x="9404428" y="1001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92695</xdr:rowOff>
    </xdr:from>
    <xdr:to>
      <xdr:col>46</xdr:col>
      <xdr:colOff>38100</xdr:colOff>
      <xdr:row>58</xdr:row>
      <xdr:rowOff>22845</xdr:rowOff>
    </xdr:to>
    <xdr:sp macro="" textlink="">
      <xdr:nvSpPr>
        <xdr:cNvPr id="370" name="楕円 369"/>
        <xdr:cNvSpPr/>
      </xdr:nvSpPr>
      <xdr:spPr>
        <a:xfrm>
          <a:off x="8699500" y="98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13972</xdr:rowOff>
    </xdr:from>
    <xdr:ext cx="469744" cy="259045"/>
    <xdr:sp macro="" textlink="">
      <xdr:nvSpPr>
        <xdr:cNvPr id="371" name="テキスト ボックス 370"/>
        <xdr:cNvSpPr txBox="1"/>
      </xdr:nvSpPr>
      <xdr:spPr>
        <a:xfrm>
          <a:off x="8515428" y="99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6604</xdr:rowOff>
    </xdr:from>
    <xdr:to>
      <xdr:col>41</xdr:col>
      <xdr:colOff>101600</xdr:colOff>
      <xdr:row>58</xdr:row>
      <xdr:rowOff>108204</xdr:rowOff>
    </xdr:to>
    <xdr:sp macro="" textlink="">
      <xdr:nvSpPr>
        <xdr:cNvPr id="372" name="楕円 371"/>
        <xdr:cNvSpPr/>
      </xdr:nvSpPr>
      <xdr:spPr>
        <a:xfrm>
          <a:off x="7810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99331</xdr:rowOff>
    </xdr:from>
    <xdr:ext cx="469744" cy="259045"/>
    <xdr:sp macro="" textlink="">
      <xdr:nvSpPr>
        <xdr:cNvPr id="373" name="テキスト ボックス 372"/>
        <xdr:cNvSpPr txBox="1"/>
      </xdr:nvSpPr>
      <xdr:spPr>
        <a:xfrm>
          <a:off x="7626428"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158714</xdr:rowOff>
    </xdr:from>
    <xdr:to>
      <xdr:col>36</xdr:col>
      <xdr:colOff>165100</xdr:colOff>
      <xdr:row>58</xdr:row>
      <xdr:rowOff>88864</xdr:rowOff>
    </xdr:to>
    <xdr:sp macro="" textlink="">
      <xdr:nvSpPr>
        <xdr:cNvPr id="374" name="楕円 373"/>
        <xdr:cNvSpPr/>
      </xdr:nvSpPr>
      <xdr:spPr>
        <a:xfrm>
          <a:off x="6921500" y="99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79991</xdr:rowOff>
    </xdr:from>
    <xdr:ext cx="469744" cy="259045"/>
    <xdr:sp macro="" textlink="">
      <xdr:nvSpPr>
        <xdr:cNvPr id="375" name="テキスト ボックス 374"/>
        <xdr:cNvSpPr txBox="1"/>
      </xdr:nvSpPr>
      <xdr:spPr>
        <a:xfrm>
          <a:off x="6737428" y="1002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67805</xdr:rowOff>
    </xdr:from>
    <xdr:to>
      <xdr:col>55</xdr:col>
      <xdr:colOff>0</xdr:colOff>
      <xdr:row>78</xdr:row>
      <xdr:rowOff>89957</xdr:rowOff>
    </xdr:to>
    <xdr:cxnSp macro="">
      <xdr:nvCxnSpPr>
        <xdr:cNvPr id="402" name="直線コネクタ 401"/>
        <xdr:cNvCxnSpPr/>
      </xdr:nvCxnSpPr>
      <xdr:spPr>
        <a:xfrm>
          <a:off x="9639300" y="13440905"/>
          <a:ext cx="8382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67805</xdr:rowOff>
    </xdr:from>
    <xdr:to>
      <xdr:col>50</xdr:col>
      <xdr:colOff>114300</xdr:colOff>
      <xdr:row>78</xdr:row>
      <xdr:rowOff>74983</xdr:rowOff>
    </xdr:to>
    <xdr:cxnSp macro="">
      <xdr:nvCxnSpPr>
        <xdr:cNvPr id="405" name="直線コネクタ 404"/>
        <xdr:cNvCxnSpPr/>
      </xdr:nvCxnSpPr>
      <xdr:spPr>
        <a:xfrm flipV="1">
          <a:off x="8750300" y="13440905"/>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69698</xdr:rowOff>
    </xdr:from>
    <xdr:to>
      <xdr:col>50</xdr:col>
      <xdr:colOff>165100</xdr:colOff>
      <xdr:row>77</xdr:row>
      <xdr:rowOff>171298</xdr:rowOff>
    </xdr:to>
    <xdr:sp macro="" textlink="">
      <xdr:nvSpPr>
        <xdr:cNvPr id="406" name="フローチャート: 判断 405"/>
        <xdr:cNvSpPr/>
      </xdr:nvSpPr>
      <xdr:spPr>
        <a:xfrm>
          <a:off x="9588500" y="132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16375</xdr:rowOff>
    </xdr:from>
    <xdr:ext cx="469744" cy="259045"/>
    <xdr:sp macro="" textlink="">
      <xdr:nvSpPr>
        <xdr:cNvPr id="407" name="テキスト ボックス 406"/>
        <xdr:cNvSpPr txBox="1"/>
      </xdr:nvSpPr>
      <xdr:spPr>
        <a:xfrm>
          <a:off x="9404428" y="1304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50112</xdr:rowOff>
    </xdr:from>
    <xdr:to>
      <xdr:col>45</xdr:col>
      <xdr:colOff>177800</xdr:colOff>
      <xdr:row>78</xdr:row>
      <xdr:rowOff>74983</xdr:rowOff>
    </xdr:to>
    <xdr:cxnSp macro="">
      <xdr:nvCxnSpPr>
        <xdr:cNvPr id="408" name="直線コネクタ 407"/>
        <xdr:cNvCxnSpPr/>
      </xdr:nvCxnSpPr>
      <xdr:spPr>
        <a:xfrm>
          <a:off x="7861300" y="13423212"/>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51226</xdr:rowOff>
    </xdr:from>
    <xdr:to>
      <xdr:col>46</xdr:col>
      <xdr:colOff>38100</xdr:colOff>
      <xdr:row>77</xdr:row>
      <xdr:rowOff>152826</xdr:rowOff>
    </xdr:to>
    <xdr:sp macro="" textlink="">
      <xdr:nvSpPr>
        <xdr:cNvPr id="409" name="フローチャート: 判断 408"/>
        <xdr:cNvSpPr/>
      </xdr:nvSpPr>
      <xdr:spPr>
        <a:xfrm>
          <a:off x="8699500" y="132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169353</xdr:rowOff>
    </xdr:from>
    <xdr:ext cx="469744" cy="259045"/>
    <xdr:sp macro="" textlink="">
      <xdr:nvSpPr>
        <xdr:cNvPr id="410" name="テキスト ボックス 409"/>
        <xdr:cNvSpPr txBox="1"/>
      </xdr:nvSpPr>
      <xdr:spPr>
        <a:xfrm>
          <a:off x="8515428" y="1302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50112</xdr:rowOff>
    </xdr:from>
    <xdr:to>
      <xdr:col>41</xdr:col>
      <xdr:colOff>50800</xdr:colOff>
      <xdr:row>78</xdr:row>
      <xdr:rowOff>81842</xdr:rowOff>
    </xdr:to>
    <xdr:cxnSp macro="">
      <xdr:nvCxnSpPr>
        <xdr:cNvPr id="411" name="直線コネクタ 410"/>
        <xdr:cNvCxnSpPr/>
      </xdr:nvCxnSpPr>
      <xdr:spPr>
        <a:xfrm flipV="1">
          <a:off x="6972300" y="13423212"/>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6696</xdr:rowOff>
    </xdr:from>
    <xdr:to>
      <xdr:col>41</xdr:col>
      <xdr:colOff>101600</xdr:colOff>
      <xdr:row>77</xdr:row>
      <xdr:rowOff>108296</xdr:rowOff>
    </xdr:to>
    <xdr:sp macro="" textlink="">
      <xdr:nvSpPr>
        <xdr:cNvPr id="412" name="フローチャート: 判断 411"/>
        <xdr:cNvSpPr/>
      </xdr:nvSpPr>
      <xdr:spPr>
        <a:xfrm>
          <a:off x="7810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124823</xdr:rowOff>
    </xdr:from>
    <xdr:ext cx="534377" cy="259045"/>
    <xdr:sp macro="" textlink="">
      <xdr:nvSpPr>
        <xdr:cNvPr id="413" name="テキスト ボックス 412"/>
        <xdr:cNvSpPr txBox="1"/>
      </xdr:nvSpPr>
      <xdr:spPr>
        <a:xfrm>
          <a:off x="7594111" y="129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4" name="フローチャート: 判断 413"/>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146150</xdr:rowOff>
    </xdr:from>
    <xdr:ext cx="534377" cy="259045"/>
    <xdr:sp macro="" textlink="">
      <xdr:nvSpPr>
        <xdr:cNvPr id="415" name="テキスト ボックス 414"/>
        <xdr:cNvSpPr txBox="1"/>
      </xdr:nvSpPr>
      <xdr:spPr>
        <a:xfrm>
          <a:off x="6705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39157</xdr:rowOff>
    </xdr:from>
    <xdr:to>
      <xdr:col>55</xdr:col>
      <xdr:colOff>50800</xdr:colOff>
      <xdr:row>78</xdr:row>
      <xdr:rowOff>140757</xdr:rowOff>
    </xdr:to>
    <xdr:sp macro="" textlink="">
      <xdr:nvSpPr>
        <xdr:cNvPr id="421" name="楕円 420"/>
        <xdr:cNvSpPr/>
      </xdr:nvSpPr>
      <xdr:spPr>
        <a:xfrm>
          <a:off x="10426700" y="134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125534</xdr:rowOff>
    </xdr:from>
    <xdr:ext cx="469744" cy="259045"/>
    <xdr:sp macro="" textlink="">
      <xdr:nvSpPr>
        <xdr:cNvPr id="422" name="商工費該当値テキスト"/>
        <xdr:cNvSpPr txBox="1"/>
      </xdr:nvSpPr>
      <xdr:spPr>
        <a:xfrm>
          <a:off x="10528300" y="1332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17005</xdr:rowOff>
    </xdr:from>
    <xdr:to>
      <xdr:col>50</xdr:col>
      <xdr:colOff>165100</xdr:colOff>
      <xdr:row>78</xdr:row>
      <xdr:rowOff>118605</xdr:rowOff>
    </xdr:to>
    <xdr:sp macro="" textlink="">
      <xdr:nvSpPr>
        <xdr:cNvPr id="423" name="楕円 422"/>
        <xdr:cNvSpPr/>
      </xdr:nvSpPr>
      <xdr:spPr>
        <a:xfrm>
          <a:off x="9588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109732</xdr:rowOff>
    </xdr:from>
    <xdr:ext cx="469744" cy="259045"/>
    <xdr:sp macro="" textlink="">
      <xdr:nvSpPr>
        <xdr:cNvPr id="424" name="テキスト ボックス 423"/>
        <xdr:cNvSpPr txBox="1"/>
      </xdr:nvSpPr>
      <xdr:spPr>
        <a:xfrm>
          <a:off x="9404428" y="134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24183</xdr:rowOff>
    </xdr:from>
    <xdr:to>
      <xdr:col>46</xdr:col>
      <xdr:colOff>38100</xdr:colOff>
      <xdr:row>78</xdr:row>
      <xdr:rowOff>125783</xdr:rowOff>
    </xdr:to>
    <xdr:sp macro="" textlink="">
      <xdr:nvSpPr>
        <xdr:cNvPr id="425" name="楕円 424"/>
        <xdr:cNvSpPr/>
      </xdr:nvSpPr>
      <xdr:spPr>
        <a:xfrm>
          <a:off x="8699500" y="133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116910</xdr:rowOff>
    </xdr:from>
    <xdr:ext cx="469744" cy="259045"/>
    <xdr:sp macro="" textlink="">
      <xdr:nvSpPr>
        <xdr:cNvPr id="426" name="テキスト ボックス 425"/>
        <xdr:cNvSpPr txBox="1"/>
      </xdr:nvSpPr>
      <xdr:spPr>
        <a:xfrm>
          <a:off x="8515428" y="1349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170762</xdr:rowOff>
    </xdr:from>
    <xdr:to>
      <xdr:col>41</xdr:col>
      <xdr:colOff>101600</xdr:colOff>
      <xdr:row>78</xdr:row>
      <xdr:rowOff>100912</xdr:rowOff>
    </xdr:to>
    <xdr:sp macro="" textlink="">
      <xdr:nvSpPr>
        <xdr:cNvPr id="427" name="楕円 426"/>
        <xdr:cNvSpPr/>
      </xdr:nvSpPr>
      <xdr:spPr>
        <a:xfrm>
          <a:off x="7810500" y="133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92039</xdr:rowOff>
    </xdr:from>
    <xdr:ext cx="469744" cy="259045"/>
    <xdr:sp macro="" textlink="">
      <xdr:nvSpPr>
        <xdr:cNvPr id="428" name="テキスト ボックス 427"/>
        <xdr:cNvSpPr txBox="1"/>
      </xdr:nvSpPr>
      <xdr:spPr>
        <a:xfrm>
          <a:off x="7626428" y="1346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31042</xdr:rowOff>
    </xdr:from>
    <xdr:to>
      <xdr:col>36</xdr:col>
      <xdr:colOff>165100</xdr:colOff>
      <xdr:row>78</xdr:row>
      <xdr:rowOff>132642</xdr:rowOff>
    </xdr:to>
    <xdr:sp macro="" textlink="">
      <xdr:nvSpPr>
        <xdr:cNvPr id="429" name="楕円 428"/>
        <xdr:cNvSpPr/>
      </xdr:nvSpPr>
      <xdr:spPr>
        <a:xfrm>
          <a:off x="6921500" y="134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123769</xdr:rowOff>
    </xdr:from>
    <xdr:ext cx="469744" cy="259045"/>
    <xdr:sp macro="" textlink="">
      <xdr:nvSpPr>
        <xdr:cNvPr id="430" name="テキスト ボックス 429"/>
        <xdr:cNvSpPr txBox="1"/>
      </xdr:nvSpPr>
      <xdr:spPr>
        <a:xfrm>
          <a:off x="6737428" y="1349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55651</xdr:rowOff>
    </xdr:from>
    <xdr:to>
      <xdr:col>55</xdr:col>
      <xdr:colOff>0</xdr:colOff>
      <xdr:row>98</xdr:row>
      <xdr:rowOff>76091</xdr:rowOff>
    </xdr:to>
    <xdr:cxnSp macro="">
      <xdr:nvCxnSpPr>
        <xdr:cNvPr id="460" name="直線コネクタ 459"/>
        <xdr:cNvCxnSpPr/>
      </xdr:nvCxnSpPr>
      <xdr:spPr>
        <a:xfrm>
          <a:off x="9639300" y="16857751"/>
          <a:ext cx="8382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91808</xdr:rowOff>
    </xdr:from>
    <xdr:to>
      <xdr:col>50</xdr:col>
      <xdr:colOff>114300</xdr:colOff>
      <xdr:row>98</xdr:row>
      <xdr:rowOff>55651</xdr:rowOff>
    </xdr:to>
    <xdr:cxnSp macro="">
      <xdr:nvCxnSpPr>
        <xdr:cNvPr id="463" name="直線コネクタ 462"/>
        <xdr:cNvCxnSpPr/>
      </xdr:nvCxnSpPr>
      <xdr:spPr>
        <a:xfrm>
          <a:off x="8750300" y="16379558"/>
          <a:ext cx="889000" cy="4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64" name="フローチャート: 判断 46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65" name="テキスト ボックス 46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91808</xdr:rowOff>
    </xdr:from>
    <xdr:to>
      <xdr:col>45</xdr:col>
      <xdr:colOff>177800</xdr:colOff>
      <xdr:row>96</xdr:row>
      <xdr:rowOff>91179</xdr:rowOff>
    </xdr:to>
    <xdr:cxnSp macro="">
      <xdr:nvCxnSpPr>
        <xdr:cNvPr id="466" name="直線コネクタ 465"/>
        <xdr:cNvCxnSpPr/>
      </xdr:nvCxnSpPr>
      <xdr:spPr>
        <a:xfrm flipV="1">
          <a:off x="7861300" y="16379558"/>
          <a:ext cx="889000" cy="1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67" name="フローチャート: 判断 46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68" name="テキスト ボックス 467"/>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91179</xdr:rowOff>
    </xdr:from>
    <xdr:to>
      <xdr:col>41</xdr:col>
      <xdr:colOff>50800</xdr:colOff>
      <xdr:row>96</xdr:row>
      <xdr:rowOff>165551</xdr:rowOff>
    </xdr:to>
    <xdr:cxnSp macro="">
      <xdr:nvCxnSpPr>
        <xdr:cNvPr id="469" name="直線コネクタ 468"/>
        <xdr:cNvCxnSpPr/>
      </xdr:nvCxnSpPr>
      <xdr:spPr>
        <a:xfrm flipV="1">
          <a:off x="6972300" y="16550379"/>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0" name="フローチャート: 判断 46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71" name="テキスト ボックス 470"/>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2" name="フローチャート: 判断 47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73" name="テキスト ボックス 47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25291</xdr:rowOff>
    </xdr:from>
    <xdr:to>
      <xdr:col>55</xdr:col>
      <xdr:colOff>50800</xdr:colOff>
      <xdr:row>98</xdr:row>
      <xdr:rowOff>126891</xdr:rowOff>
    </xdr:to>
    <xdr:sp macro="" textlink="">
      <xdr:nvSpPr>
        <xdr:cNvPr id="479" name="楕円 478"/>
        <xdr:cNvSpPr/>
      </xdr:nvSpPr>
      <xdr:spPr>
        <a:xfrm>
          <a:off x="10426700" y="168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111668</xdr:rowOff>
    </xdr:from>
    <xdr:ext cx="534377" cy="259045"/>
    <xdr:sp macro="" textlink="">
      <xdr:nvSpPr>
        <xdr:cNvPr id="480" name="土木費該当値テキスト"/>
        <xdr:cNvSpPr txBox="1"/>
      </xdr:nvSpPr>
      <xdr:spPr>
        <a:xfrm>
          <a:off x="10528300" y="167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4851</xdr:rowOff>
    </xdr:from>
    <xdr:to>
      <xdr:col>50</xdr:col>
      <xdr:colOff>165100</xdr:colOff>
      <xdr:row>98</xdr:row>
      <xdr:rowOff>106451</xdr:rowOff>
    </xdr:to>
    <xdr:sp macro="" textlink="">
      <xdr:nvSpPr>
        <xdr:cNvPr id="481" name="楕円 480"/>
        <xdr:cNvSpPr/>
      </xdr:nvSpPr>
      <xdr:spPr>
        <a:xfrm>
          <a:off x="9588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97578</xdr:rowOff>
    </xdr:from>
    <xdr:ext cx="534377" cy="259045"/>
    <xdr:sp macro="" textlink="">
      <xdr:nvSpPr>
        <xdr:cNvPr id="482" name="テキスト ボックス 481"/>
        <xdr:cNvSpPr txBox="1"/>
      </xdr:nvSpPr>
      <xdr:spPr>
        <a:xfrm>
          <a:off x="9372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41008</xdr:rowOff>
    </xdr:from>
    <xdr:to>
      <xdr:col>46</xdr:col>
      <xdr:colOff>38100</xdr:colOff>
      <xdr:row>95</xdr:row>
      <xdr:rowOff>142608</xdr:rowOff>
    </xdr:to>
    <xdr:sp macro="" textlink="">
      <xdr:nvSpPr>
        <xdr:cNvPr id="483" name="楕円 482"/>
        <xdr:cNvSpPr/>
      </xdr:nvSpPr>
      <xdr:spPr>
        <a:xfrm>
          <a:off x="8699500" y="163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159135</xdr:rowOff>
    </xdr:from>
    <xdr:ext cx="534377" cy="259045"/>
    <xdr:sp macro="" textlink="">
      <xdr:nvSpPr>
        <xdr:cNvPr id="484" name="テキスト ボックス 483"/>
        <xdr:cNvSpPr txBox="1"/>
      </xdr:nvSpPr>
      <xdr:spPr>
        <a:xfrm>
          <a:off x="8483111" y="161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40379</xdr:rowOff>
    </xdr:from>
    <xdr:to>
      <xdr:col>41</xdr:col>
      <xdr:colOff>101600</xdr:colOff>
      <xdr:row>96</xdr:row>
      <xdr:rowOff>141979</xdr:rowOff>
    </xdr:to>
    <xdr:sp macro="" textlink="">
      <xdr:nvSpPr>
        <xdr:cNvPr id="485" name="楕円 484"/>
        <xdr:cNvSpPr/>
      </xdr:nvSpPr>
      <xdr:spPr>
        <a:xfrm>
          <a:off x="7810500" y="164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158506</xdr:rowOff>
    </xdr:from>
    <xdr:ext cx="534377" cy="259045"/>
    <xdr:sp macro="" textlink="">
      <xdr:nvSpPr>
        <xdr:cNvPr id="486" name="テキスト ボックス 485"/>
        <xdr:cNvSpPr txBox="1"/>
      </xdr:nvSpPr>
      <xdr:spPr>
        <a:xfrm>
          <a:off x="7594111" y="162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114751</xdr:rowOff>
    </xdr:from>
    <xdr:to>
      <xdr:col>36</xdr:col>
      <xdr:colOff>165100</xdr:colOff>
      <xdr:row>97</xdr:row>
      <xdr:rowOff>44901</xdr:rowOff>
    </xdr:to>
    <xdr:sp macro="" textlink="">
      <xdr:nvSpPr>
        <xdr:cNvPr id="487" name="楕円 486"/>
        <xdr:cNvSpPr/>
      </xdr:nvSpPr>
      <xdr:spPr>
        <a:xfrm>
          <a:off x="6921500" y="165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36028</xdr:rowOff>
    </xdr:from>
    <xdr:ext cx="534377" cy="259045"/>
    <xdr:sp macro="" textlink="">
      <xdr:nvSpPr>
        <xdr:cNvPr id="488" name="テキスト ボックス 487"/>
        <xdr:cNvSpPr txBox="1"/>
      </xdr:nvSpPr>
      <xdr:spPr>
        <a:xfrm>
          <a:off x="6705111" y="166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0" name="直線コネクタ 49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1" name="テキスト ボックス 500"/>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3" name="テキスト ボックス 502"/>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4" name="直線コネクタ 50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5" name="テキスト ボックス 50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8" name="直線コネクタ 50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9" name="テキスト ボックス 50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2" name="直線コネクタ 51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3" name="テキスト ボックス 512"/>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118935</xdr:rowOff>
    </xdr:from>
    <xdr:to>
      <xdr:col>85</xdr:col>
      <xdr:colOff>126364</xdr:colOff>
      <xdr:row>38</xdr:row>
      <xdr:rowOff>49879</xdr:rowOff>
    </xdr:to>
    <xdr:cxnSp macro="">
      <xdr:nvCxnSpPr>
        <xdr:cNvPr id="517" name="直線コネクタ 516"/>
        <xdr:cNvCxnSpPr/>
      </xdr:nvCxnSpPr>
      <xdr:spPr>
        <a:xfrm flipV="1">
          <a:off x="16317595" y="5262435"/>
          <a:ext cx="1269" cy="130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53706</xdr:rowOff>
    </xdr:from>
    <xdr:ext cx="469744" cy="259045"/>
    <xdr:sp macro="" textlink="">
      <xdr:nvSpPr>
        <xdr:cNvPr id="518" name="消防費最小値テキスト"/>
        <xdr:cNvSpPr txBox="1"/>
      </xdr:nvSpPr>
      <xdr:spPr>
        <a:xfrm>
          <a:off x="16370300" y="656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49879</xdr:rowOff>
    </xdr:from>
    <xdr:to>
      <xdr:col>86</xdr:col>
      <xdr:colOff>25400</xdr:colOff>
      <xdr:row>38</xdr:row>
      <xdr:rowOff>49879</xdr:rowOff>
    </xdr:to>
    <xdr:cxnSp macro="">
      <xdr:nvCxnSpPr>
        <xdr:cNvPr id="519" name="直線コネクタ 518"/>
        <xdr:cNvCxnSpPr/>
      </xdr:nvCxnSpPr>
      <xdr:spPr>
        <a:xfrm>
          <a:off x="16230600" y="656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65612</xdr:rowOff>
    </xdr:from>
    <xdr:ext cx="534377" cy="259045"/>
    <xdr:sp macro="" textlink="">
      <xdr:nvSpPr>
        <xdr:cNvPr id="520" name="消防費最大値テキスト"/>
        <xdr:cNvSpPr txBox="1"/>
      </xdr:nvSpPr>
      <xdr:spPr>
        <a:xfrm>
          <a:off x="16370300" y="50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118935</xdr:rowOff>
    </xdr:from>
    <xdr:to>
      <xdr:col>86</xdr:col>
      <xdr:colOff>25400</xdr:colOff>
      <xdr:row>30</xdr:row>
      <xdr:rowOff>118935</xdr:rowOff>
    </xdr:to>
    <xdr:cxnSp macro="">
      <xdr:nvCxnSpPr>
        <xdr:cNvPr id="521" name="直線コネクタ 520"/>
        <xdr:cNvCxnSpPr/>
      </xdr:nvCxnSpPr>
      <xdr:spPr>
        <a:xfrm>
          <a:off x="16230600" y="5262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120364</xdr:rowOff>
    </xdr:from>
    <xdr:to>
      <xdr:col>85</xdr:col>
      <xdr:colOff>127000</xdr:colOff>
      <xdr:row>38</xdr:row>
      <xdr:rowOff>51689</xdr:rowOff>
    </xdr:to>
    <xdr:cxnSp macro="">
      <xdr:nvCxnSpPr>
        <xdr:cNvPr id="522" name="直線コネクタ 521"/>
        <xdr:cNvCxnSpPr/>
      </xdr:nvCxnSpPr>
      <xdr:spPr>
        <a:xfrm flipV="1">
          <a:off x="15481300" y="6464014"/>
          <a:ext cx="838200" cy="10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57104</xdr:rowOff>
    </xdr:from>
    <xdr:ext cx="534377" cy="259045"/>
    <xdr:sp macro="" textlink="">
      <xdr:nvSpPr>
        <xdr:cNvPr id="523" name="消防費平均値テキスト"/>
        <xdr:cNvSpPr txBox="1"/>
      </xdr:nvSpPr>
      <xdr:spPr>
        <a:xfrm>
          <a:off x="16370300" y="6057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34227</xdr:rowOff>
    </xdr:from>
    <xdr:to>
      <xdr:col>85</xdr:col>
      <xdr:colOff>177800</xdr:colOff>
      <xdr:row>36</xdr:row>
      <xdr:rowOff>135827</xdr:rowOff>
    </xdr:to>
    <xdr:sp macro="" textlink="">
      <xdr:nvSpPr>
        <xdr:cNvPr id="524" name="フローチャート: 判断 523"/>
        <xdr:cNvSpPr/>
      </xdr:nvSpPr>
      <xdr:spPr>
        <a:xfrm>
          <a:off x="16268700" y="62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51689</xdr:rowOff>
    </xdr:from>
    <xdr:to>
      <xdr:col>81</xdr:col>
      <xdr:colOff>50800</xdr:colOff>
      <xdr:row>38</xdr:row>
      <xdr:rowOff>68929</xdr:rowOff>
    </xdr:to>
    <xdr:cxnSp macro="">
      <xdr:nvCxnSpPr>
        <xdr:cNvPr id="525" name="直線コネクタ 524"/>
        <xdr:cNvCxnSpPr/>
      </xdr:nvCxnSpPr>
      <xdr:spPr>
        <a:xfrm flipV="1">
          <a:off x="14592300" y="6566789"/>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19653</xdr:rowOff>
    </xdr:from>
    <xdr:to>
      <xdr:col>81</xdr:col>
      <xdr:colOff>101600</xdr:colOff>
      <xdr:row>36</xdr:row>
      <xdr:rowOff>121253</xdr:rowOff>
    </xdr:to>
    <xdr:sp macro="" textlink="">
      <xdr:nvSpPr>
        <xdr:cNvPr id="526" name="フローチャート: 判断 525"/>
        <xdr:cNvSpPr/>
      </xdr:nvSpPr>
      <xdr:spPr>
        <a:xfrm>
          <a:off x="15430500" y="61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137780</xdr:rowOff>
    </xdr:from>
    <xdr:ext cx="534377" cy="259045"/>
    <xdr:sp macro="" textlink="">
      <xdr:nvSpPr>
        <xdr:cNvPr id="527" name="テキスト ボックス 526"/>
        <xdr:cNvSpPr txBox="1"/>
      </xdr:nvSpPr>
      <xdr:spPr>
        <a:xfrm>
          <a:off x="15214111" y="59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68929</xdr:rowOff>
    </xdr:from>
    <xdr:to>
      <xdr:col>76</xdr:col>
      <xdr:colOff>114300</xdr:colOff>
      <xdr:row>38</xdr:row>
      <xdr:rowOff>104172</xdr:rowOff>
    </xdr:to>
    <xdr:cxnSp macro="">
      <xdr:nvCxnSpPr>
        <xdr:cNvPr id="528" name="直線コネクタ 527"/>
        <xdr:cNvCxnSpPr/>
      </xdr:nvCxnSpPr>
      <xdr:spPr>
        <a:xfrm flipV="1">
          <a:off x="13703300" y="6584029"/>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12700</xdr:rowOff>
    </xdr:from>
    <xdr:to>
      <xdr:col>76</xdr:col>
      <xdr:colOff>165100</xdr:colOff>
      <xdr:row>36</xdr:row>
      <xdr:rowOff>114300</xdr:rowOff>
    </xdr:to>
    <xdr:sp macro="" textlink="">
      <xdr:nvSpPr>
        <xdr:cNvPr id="529" name="フローチャート: 判断 528"/>
        <xdr:cNvSpPr/>
      </xdr:nvSpPr>
      <xdr:spPr>
        <a:xfrm>
          <a:off x="14541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130827</xdr:rowOff>
    </xdr:from>
    <xdr:ext cx="534377" cy="259045"/>
    <xdr:sp macro="" textlink="">
      <xdr:nvSpPr>
        <xdr:cNvPr id="530" name="テキスト ボックス 529"/>
        <xdr:cNvSpPr txBox="1"/>
      </xdr:nvSpPr>
      <xdr:spPr>
        <a:xfrm>
          <a:off x="14325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42069</xdr:rowOff>
    </xdr:from>
    <xdr:to>
      <xdr:col>71</xdr:col>
      <xdr:colOff>177800</xdr:colOff>
      <xdr:row>38</xdr:row>
      <xdr:rowOff>104172</xdr:rowOff>
    </xdr:to>
    <xdr:cxnSp macro="">
      <xdr:nvCxnSpPr>
        <xdr:cNvPr id="531" name="直線コネクタ 530"/>
        <xdr:cNvCxnSpPr/>
      </xdr:nvCxnSpPr>
      <xdr:spPr>
        <a:xfrm>
          <a:off x="12814300" y="6557169"/>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99663</xdr:rowOff>
    </xdr:from>
    <xdr:to>
      <xdr:col>72</xdr:col>
      <xdr:colOff>38100</xdr:colOff>
      <xdr:row>36</xdr:row>
      <xdr:rowOff>29813</xdr:rowOff>
    </xdr:to>
    <xdr:sp macro="" textlink="">
      <xdr:nvSpPr>
        <xdr:cNvPr id="532" name="フローチャート: 判断 531"/>
        <xdr:cNvSpPr/>
      </xdr:nvSpPr>
      <xdr:spPr>
        <a:xfrm>
          <a:off x="13652500" y="61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46340</xdr:rowOff>
    </xdr:from>
    <xdr:ext cx="534377" cy="259045"/>
    <xdr:sp macro="" textlink="">
      <xdr:nvSpPr>
        <xdr:cNvPr id="533" name="テキスト ボックス 532"/>
        <xdr:cNvSpPr txBox="1"/>
      </xdr:nvSpPr>
      <xdr:spPr>
        <a:xfrm>
          <a:off x="13436111" y="58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127667</xdr:rowOff>
    </xdr:from>
    <xdr:to>
      <xdr:col>67</xdr:col>
      <xdr:colOff>101600</xdr:colOff>
      <xdr:row>36</xdr:row>
      <xdr:rowOff>57817</xdr:rowOff>
    </xdr:to>
    <xdr:sp macro="" textlink="">
      <xdr:nvSpPr>
        <xdr:cNvPr id="534" name="フローチャート: 判断 533"/>
        <xdr:cNvSpPr/>
      </xdr:nvSpPr>
      <xdr:spPr>
        <a:xfrm>
          <a:off x="12763500" y="61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74344</xdr:rowOff>
    </xdr:from>
    <xdr:ext cx="534377" cy="259045"/>
    <xdr:sp macro="" textlink="">
      <xdr:nvSpPr>
        <xdr:cNvPr id="535" name="テキスト ボックス 534"/>
        <xdr:cNvSpPr txBox="1"/>
      </xdr:nvSpPr>
      <xdr:spPr>
        <a:xfrm>
          <a:off x="12547111" y="59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69564</xdr:rowOff>
    </xdr:from>
    <xdr:to>
      <xdr:col>85</xdr:col>
      <xdr:colOff>177800</xdr:colOff>
      <xdr:row>37</xdr:row>
      <xdr:rowOff>171165</xdr:rowOff>
    </xdr:to>
    <xdr:sp macro="" textlink="">
      <xdr:nvSpPr>
        <xdr:cNvPr id="541" name="楕円 540"/>
        <xdr:cNvSpPr/>
      </xdr:nvSpPr>
      <xdr:spPr>
        <a:xfrm>
          <a:off x="16268700" y="6413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155941</xdr:rowOff>
    </xdr:from>
    <xdr:ext cx="469744" cy="259045"/>
    <xdr:sp macro="" textlink="">
      <xdr:nvSpPr>
        <xdr:cNvPr id="542" name="消防費該当値テキスト"/>
        <xdr:cNvSpPr txBox="1"/>
      </xdr:nvSpPr>
      <xdr:spPr>
        <a:xfrm>
          <a:off x="16370300" y="632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xdr:rowOff>
    </xdr:from>
    <xdr:to>
      <xdr:col>81</xdr:col>
      <xdr:colOff>101600</xdr:colOff>
      <xdr:row>38</xdr:row>
      <xdr:rowOff>102489</xdr:rowOff>
    </xdr:to>
    <xdr:sp macro="" textlink="">
      <xdr:nvSpPr>
        <xdr:cNvPr id="543" name="楕円 542"/>
        <xdr:cNvSpPr/>
      </xdr:nvSpPr>
      <xdr:spPr>
        <a:xfrm>
          <a:off x="15430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93616</xdr:rowOff>
    </xdr:from>
    <xdr:ext cx="469744" cy="259045"/>
    <xdr:sp macro="" textlink="">
      <xdr:nvSpPr>
        <xdr:cNvPr id="544" name="テキスト ボックス 543"/>
        <xdr:cNvSpPr txBox="1"/>
      </xdr:nvSpPr>
      <xdr:spPr>
        <a:xfrm>
          <a:off x="15246428" y="66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18129</xdr:rowOff>
    </xdr:from>
    <xdr:to>
      <xdr:col>76</xdr:col>
      <xdr:colOff>165100</xdr:colOff>
      <xdr:row>38</xdr:row>
      <xdr:rowOff>119729</xdr:rowOff>
    </xdr:to>
    <xdr:sp macro="" textlink="">
      <xdr:nvSpPr>
        <xdr:cNvPr id="545" name="楕円 544"/>
        <xdr:cNvSpPr/>
      </xdr:nvSpPr>
      <xdr:spPr>
        <a:xfrm>
          <a:off x="14541500" y="65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110856</xdr:rowOff>
    </xdr:from>
    <xdr:ext cx="469744" cy="259045"/>
    <xdr:sp macro="" textlink="">
      <xdr:nvSpPr>
        <xdr:cNvPr id="546" name="テキスト ボックス 545"/>
        <xdr:cNvSpPr txBox="1"/>
      </xdr:nvSpPr>
      <xdr:spPr>
        <a:xfrm>
          <a:off x="14357428" y="66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53372</xdr:rowOff>
    </xdr:from>
    <xdr:to>
      <xdr:col>72</xdr:col>
      <xdr:colOff>38100</xdr:colOff>
      <xdr:row>38</xdr:row>
      <xdr:rowOff>154972</xdr:rowOff>
    </xdr:to>
    <xdr:sp macro="" textlink="">
      <xdr:nvSpPr>
        <xdr:cNvPr id="547" name="楕円 546"/>
        <xdr:cNvSpPr/>
      </xdr:nvSpPr>
      <xdr:spPr>
        <a:xfrm>
          <a:off x="13652500" y="65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146099</xdr:rowOff>
    </xdr:from>
    <xdr:ext cx="469744" cy="259045"/>
    <xdr:sp macro="" textlink="">
      <xdr:nvSpPr>
        <xdr:cNvPr id="548" name="テキスト ボックス 547"/>
        <xdr:cNvSpPr txBox="1"/>
      </xdr:nvSpPr>
      <xdr:spPr>
        <a:xfrm>
          <a:off x="13468428" y="666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162719</xdr:rowOff>
    </xdr:from>
    <xdr:to>
      <xdr:col>67</xdr:col>
      <xdr:colOff>101600</xdr:colOff>
      <xdr:row>38</xdr:row>
      <xdr:rowOff>92869</xdr:rowOff>
    </xdr:to>
    <xdr:sp macro="" textlink="">
      <xdr:nvSpPr>
        <xdr:cNvPr id="549" name="楕円 548"/>
        <xdr:cNvSpPr/>
      </xdr:nvSpPr>
      <xdr:spPr>
        <a:xfrm>
          <a:off x="12763500" y="6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83996</xdr:rowOff>
    </xdr:from>
    <xdr:ext cx="469744" cy="259045"/>
    <xdr:sp macro="" textlink="">
      <xdr:nvSpPr>
        <xdr:cNvPr id="550" name="テキスト ボックス 549"/>
        <xdr:cNvSpPr txBox="1"/>
      </xdr:nvSpPr>
      <xdr:spPr>
        <a:xfrm>
          <a:off x="12579428" y="65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72818</xdr:rowOff>
    </xdr:from>
    <xdr:to>
      <xdr:col>85</xdr:col>
      <xdr:colOff>127000</xdr:colOff>
      <xdr:row>56</xdr:row>
      <xdr:rowOff>99891</xdr:rowOff>
    </xdr:to>
    <xdr:cxnSp macro="">
      <xdr:nvCxnSpPr>
        <xdr:cNvPr id="582" name="直線コネクタ 581"/>
        <xdr:cNvCxnSpPr/>
      </xdr:nvCxnSpPr>
      <xdr:spPr>
        <a:xfrm>
          <a:off x="15481300" y="9502568"/>
          <a:ext cx="838200" cy="19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3"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72818</xdr:rowOff>
    </xdr:from>
    <xdr:to>
      <xdr:col>81</xdr:col>
      <xdr:colOff>50800</xdr:colOff>
      <xdr:row>55</xdr:row>
      <xdr:rowOff>131928</xdr:rowOff>
    </xdr:to>
    <xdr:cxnSp macro="">
      <xdr:nvCxnSpPr>
        <xdr:cNvPr id="585" name="直線コネクタ 584"/>
        <xdr:cNvCxnSpPr/>
      </xdr:nvCxnSpPr>
      <xdr:spPr>
        <a:xfrm flipV="1">
          <a:off x="14592300" y="9502568"/>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86" name="フローチャート: 判断 585"/>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87" name="テキスト ボックス 586"/>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131928</xdr:rowOff>
    </xdr:from>
    <xdr:to>
      <xdr:col>76</xdr:col>
      <xdr:colOff>114300</xdr:colOff>
      <xdr:row>56</xdr:row>
      <xdr:rowOff>48620</xdr:rowOff>
    </xdr:to>
    <xdr:cxnSp macro="">
      <xdr:nvCxnSpPr>
        <xdr:cNvPr id="588" name="直線コネクタ 587"/>
        <xdr:cNvCxnSpPr/>
      </xdr:nvCxnSpPr>
      <xdr:spPr>
        <a:xfrm flipV="1">
          <a:off x="13703300" y="9561678"/>
          <a:ext cx="8890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89" name="フローチャート: 判断 588"/>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0" name="テキスト ボックス 589"/>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48620</xdr:rowOff>
    </xdr:from>
    <xdr:to>
      <xdr:col>71</xdr:col>
      <xdr:colOff>177800</xdr:colOff>
      <xdr:row>56</xdr:row>
      <xdr:rowOff>110472</xdr:rowOff>
    </xdr:to>
    <xdr:cxnSp macro="">
      <xdr:nvCxnSpPr>
        <xdr:cNvPr id="591" name="直線コネクタ 590"/>
        <xdr:cNvCxnSpPr/>
      </xdr:nvCxnSpPr>
      <xdr:spPr>
        <a:xfrm flipV="1">
          <a:off x="12814300" y="9649820"/>
          <a:ext cx="889000" cy="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2" name="フローチャート: 判断 591"/>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3" name="テキスト ボックス 592"/>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4" name="フローチャート: 判断 593"/>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595" name="テキスト ボックス 594"/>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49091</xdr:rowOff>
    </xdr:from>
    <xdr:to>
      <xdr:col>85</xdr:col>
      <xdr:colOff>177800</xdr:colOff>
      <xdr:row>56</xdr:row>
      <xdr:rowOff>150691</xdr:rowOff>
    </xdr:to>
    <xdr:sp macro="" textlink="">
      <xdr:nvSpPr>
        <xdr:cNvPr id="601" name="楕円 600"/>
        <xdr:cNvSpPr/>
      </xdr:nvSpPr>
      <xdr:spPr>
        <a:xfrm>
          <a:off x="16268700" y="96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27518</xdr:rowOff>
    </xdr:from>
    <xdr:ext cx="534377" cy="259045"/>
    <xdr:sp macro="" textlink="">
      <xdr:nvSpPr>
        <xdr:cNvPr id="602" name="教育費該当値テキスト"/>
        <xdr:cNvSpPr txBox="1"/>
      </xdr:nvSpPr>
      <xdr:spPr>
        <a:xfrm>
          <a:off x="16370300" y="96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22018</xdr:rowOff>
    </xdr:from>
    <xdr:to>
      <xdr:col>81</xdr:col>
      <xdr:colOff>101600</xdr:colOff>
      <xdr:row>55</xdr:row>
      <xdr:rowOff>123618</xdr:rowOff>
    </xdr:to>
    <xdr:sp macro="" textlink="">
      <xdr:nvSpPr>
        <xdr:cNvPr id="603" name="楕円 602"/>
        <xdr:cNvSpPr/>
      </xdr:nvSpPr>
      <xdr:spPr>
        <a:xfrm>
          <a:off x="15430500" y="94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140145</xdr:rowOff>
    </xdr:from>
    <xdr:ext cx="534377" cy="259045"/>
    <xdr:sp macro="" textlink="">
      <xdr:nvSpPr>
        <xdr:cNvPr id="604" name="テキスト ボックス 603"/>
        <xdr:cNvSpPr txBox="1"/>
      </xdr:nvSpPr>
      <xdr:spPr>
        <a:xfrm>
          <a:off x="15214111" y="92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81128</xdr:rowOff>
    </xdr:from>
    <xdr:to>
      <xdr:col>76</xdr:col>
      <xdr:colOff>165100</xdr:colOff>
      <xdr:row>56</xdr:row>
      <xdr:rowOff>11278</xdr:rowOff>
    </xdr:to>
    <xdr:sp macro="" textlink="">
      <xdr:nvSpPr>
        <xdr:cNvPr id="605" name="楕円 604"/>
        <xdr:cNvSpPr/>
      </xdr:nvSpPr>
      <xdr:spPr>
        <a:xfrm>
          <a:off x="14541500" y="95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27805</xdr:rowOff>
    </xdr:from>
    <xdr:ext cx="534377" cy="259045"/>
    <xdr:sp macro="" textlink="">
      <xdr:nvSpPr>
        <xdr:cNvPr id="606" name="テキスト ボックス 605"/>
        <xdr:cNvSpPr txBox="1"/>
      </xdr:nvSpPr>
      <xdr:spPr>
        <a:xfrm>
          <a:off x="14325111" y="928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169270</xdr:rowOff>
    </xdr:from>
    <xdr:to>
      <xdr:col>72</xdr:col>
      <xdr:colOff>38100</xdr:colOff>
      <xdr:row>56</xdr:row>
      <xdr:rowOff>99420</xdr:rowOff>
    </xdr:to>
    <xdr:sp macro="" textlink="">
      <xdr:nvSpPr>
        <xdr:cNvPr id="607" name="楕円 606"/>
        <xdr:cNvSpPr/>
      </xdr:nvSpPr>
      <xdr:spPr>
        <a:xfrm>
          <a:off x="13652500" y="95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90547</xdr:rowOff>
    </xdr:from>
    <xdr:ext cx="534377" cy="259045"/>
    <xdr:sp macro="" textlink="">
      <xdr:nvSpPr>
        <xdr:cNvPr id="608" name="テキスト ボックス 607"/>
        <xdr:cNvSpPr txBox="1"/>
      </xdr:nvSpPr>
      <xdr:spPr>
        <a:xfrm>
          <a:off x="13436111" y="969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59672</xdr:rowOff>
    </xdr:from>
    <xdr:to>
      <xdr:col>67</xdr:col>
      <xdr:colOff>101600</xdr:colOff>
      <xdr:row>56</xdr:row>
      <xdr:rowOff>161272</xdr:rowOff>
    </xdr:to>
    <xdr:sp macro="" textlink="">
      <xdr:nvSpPr>
        <xdr:cNvPr id="609" name="楕円 608"/>
        <xdr:cNvSpPr/>
      </xdr:nvSpPr>
      <xdr:spPr>
        <a:xfrm>
          <a:off x="12763500" y="96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152399</xdr:rowOff>
    </xdr:from>
    <xdr:ext cx="534377" cy="259045"/>
    <xdr:sp macro="" textlink="">
      <xdr:nvSpPr>
        <xdr:cNvPr id="610" name="テキスト ボックス 609"/>
        <xdr:cNvSpPr txBox="1"/>
      </xdr:nvSpPr>
      <xdr:spPr>
        <a:xfrm>
          <a:off x="12547111" y="97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42774</xdr:rowOff>
    </xdr:from>
    <xdr:to>
      <xdr:col>85</xdr:col>
      <xdr:colOff>127000</xdr:colOff>
      <xdr:row>79</xdr:row>
      <xdr:rowOff>44450</xdr:rowOff>
    </xdr:to>
    <xdr:cxnSp macro="">
      <xdr:nvCxnSpPr>
        <xdr:cNvPr id="639" name="直線コネクタ 638"/>
        <xdr:cNvCxnSpPr/>
      </xdr:nvCxnSpPr>
      <xdr:spPr>
        <a:xfrm flipV="1">
          <a:off x="15481300" y="13587324"/>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40"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155042</xdr:rowOff>
    </xdr:from>
    <xdr:to>
      <xdr:col>81</xdr:col>
      <xdr:colOff>101600</xdr:colOff>
      <xdr:row>79</xdr:row>
      <xdr:rowOff>85192</xdr:rowOff>
    </xdr:to>
    <xdr:sp macro="" textlink="">
      <xdr:nvSpPr>
        <xdr:cNvPr id="643" name="フローチャート: 判断 642"/>
        <xdr:cNvSpPr/>
      </xdr:nvSpPr>
      <xdr:spPr>
        <a:xfrm>
          <a:off x="15430500" y="1352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101719</xdr:rowOff>
    </xdr:from>
    <xdr:ext cx="378565" cy="259045"/>
    <xdr:sp macro="" textlink="">
      <xdr:nvSpPr>
        <xdr:cNvPr id="644" name="テキスト ボックス 643"/>
        <xdr:cNvSpPr txBox="1"/>
      </xdr:nvSpPr>
      <xdr:spPr>
        <a:xfrm>
          <a:off x="15292017" y="13303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43687</xdr:rowOff>
    </xdr:from>
    <xdr:to>
      <xdr:col>76</xdr:col>
      <xdr:colOff>114300</xdr:colOff>
      <xdr:row>79</xdr:row>
      <xdr:rowOff>44450</xdr:rowOff>
    </xdr:to>
    <xdr:cxnSp macro="">
      <xdr:nvCxnSpPr>
        <xdr:cNvPr id="645" name="直線コネクタ 644"/>
        <xdr:cNvCxnSpPr/>
      </xdr:nvCxnSpPr>
      <xdr:spPr>
        <a:xfrm>
          <a:off x="13703300" y="13588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161100</xdr:rowOff>
    </xdr:from>
    <xdr:to>
      <xdr:col>76</xdr:col>
      <xdr:colOff>165100</xdr:colOff>
      <xdr:row>79</xdr:row>
      <xdr:rowOff>91250</xdr:rowOff>
    </xdr:to>
    <xdr:sp macro="" textlink="">
      <xdr:nvSpPr>
        <xdr:cNvPr id="646" name="フローチャート: 判断 645"/>
        <xdr:cNvSpPr/>
      </xdr:nvSpPr>
      <xdr:spPr>
        <a:xfrm>
          <a:off x="14541500" y="135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107777</xdr:rowOff>
    </xdr:from>
    <xdr:ext cx="378565" cy="259045"/>
    <xdr:sp macro="" textlink="">
      <xdr:nvSpPr>
        <xdr:cNvPr id="647" name="テキスト ボックス 646"/>
        <xdr:cNvSpPr txBox="1"/>
      </xdr:nvSpPr>
      <xdr:spPr>
        <a:xfrm>
          <a:off x="14403017" y="133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43687</xdr:rowOff>
    </xdr:from>
    <xdr:to>
      <xdr:col>71</xdr:col>
      <xdr:colOff>177800</xdr:colOff>
      <xdr:row>79</xdr:row>
      <xdr:rowOff>44450</xdr:rowOff>
    </xdr:to>
    <xdr:cxnSp macro="">
      <xdr:nvCxnSpPr>
        <xdr:cNvPr id="648" name="直線コネクタ 647"/>
        <xdr:cNvCxnSpPr/>
      </xdr:nvCxnSpPr>
      <xdr:spPr>
        <a:xfrm flipV="1">
          <a:off x="12814300" y="13588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9" name="フローチャート: 判断 648"/>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100156</xdr:rowOff>
    </xdr:from>
    <xdr:ext cx="378565" cy="259045"/>
    <xdr:sp macro="" textlink="">
      <xdr:nvSpPr>
        <xdr:cNvPr id="650" name="テキスト ボックス 649"/>
        <xdr:cNvSpPr txBox="1"/>
      </xdr:nvSpPr>
      <xdr:spPr>
        <a:xfrm>
          <a:off x="13514017" y="1330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51" name="フローチャート: 判断 650"/>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99432</xdr:rowOff>
    </xdr:from>
    <xdr:ext cx="378565" cy="259045"/>
    <xdr:sp macro="" textlink="">
      <xdr:nvSpPr>
        <xdr:cNvPr id="652" name="テキスト ボックス 651"/>
        <xdr:cNvSpPr txBox="1"/>
      </xdr:nvSpPr>
      <xdr:spPr>
        <a:xfrm>
          <a:off x="12625017" y="13301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163424</xdr:rowOff>
    </xdr:from>
    <xdr:to>
      <xdr:col>85</xdr:col>
      <xdr:colOff>177800</xdr:colOff>
      <xdr:row>79</xdr:row>
      <xdr:rowOff>93574</xdr:rowOff>
    </xdr:to>
    <xdr:sp macro="" textlink="">
      <xdr:nvSpPr>
        <xdr:cNvPr id="658" name="楕円 657"/>
        <xdr:cNvSpPr/>
      </xdr:nvSpPr>
      <xdr:spPr>
        <a:xfrm>
          <a:off x="162687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78351</xdr:rowOff>
    </xdr:from>
    <xdr:ext cx="313932" cy="259045"/>
    <xdr:sp macro="" textlink="">
      <xdr:nvSpPr>
        <xdr:cNvPr id="659" name="災害復旧費該当値テキスト"/>
        <xdr:cNvSpPr txBox="1"/>
      </xdr:nvSpPr>
      <xdr:spPr>
        <a:xfrm>
          <a:off x="16370300" y="1345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164337</xdr:rowOff>
    </xdr:from>
    <xdr:to>
      <xdr:col>72</xdr:col>
      <xdr:colOff>38100</xdr:colOff>
      <xdr:row>79</xdr:row>
      <xdr:rowOff>94487</xdr:rowOff>
    </xdr:to>
    <xdr:sp macro="" textlink="">
      <xdr:nvSpPr>
        <xdr:cNvPr id="664" name="楕円 663"/>
        <xdr:cNvSpPr/>
      </xdr:nvSpPr>
      <xdr:spPr>
        <a:xfrm>
          <a:off x="13652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85614</xdr:rowOff>
    </xdr:from>
    <xdr:ext cx="313932" cy="259045"/>
    <xdr:sp macro="" textlink="">
      <xdr:nvSpPr>
        <xdr:cNvPr id="665" name="テキスト ボックス 664"/>
        <xdr:cNvSpPr txBox="1"/>
      </xdr:nvSpPr>
      <xdr:spPr>
        <a:xfrm>
          <a:off x="13546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8" name="直線コネクタ 687"/>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9"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90" name="直線コネクタ 689"/>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91"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2" name="直線コネクタ 691"/>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109296</xdr:rowOff>
    </xdr:from>
    <xdr:to>
      <xdr:col>85</xdr:col>
      <xdr:colOff>127000</xdr:colOff>
      <xdr:row>95</xdr:row>
      <xdr:rowOff>118726</xdr:rowOff>
    </xdr:to>
    <xdr:cxnSp macro="">
      <xdr:nvCxnSpPr>
        <xdr:cNvPr id="693" name="直線コネクタ 692"/>
        <xdr:cNvCxnSpPr/>
      </xdr:nvCxnSpPr>
      <xdr:spPr>
        <a:xfrm flipV="1">
          <a:off x="15481300" y="16397046"/>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4"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5" name="フローチャート: 判断 694"/>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72149</xdr:rowOff>
    </xdr:from>
    <xdr:to>
      <xdr:col>81</xdr:col>
      <xdr:colOff>50800</xdr:colOff>
      <xdr:row>95</xdr:row>
      <xdr:rowOff>118726</xdr:rowOff>
    </xdr:to>
    <xdr:cxnSp macro="">
      <xdr:nvCxnSpPr>
        <xdr:cNvPr id="696" name="直線コネクタ 695"/>
        <xdr:cNvCxnSpPr/>
      </xdr:nvCxnSpPr>
      <xdr:spPr>
        <a:xfrm>
          <a:off x="14592300" y="16359899"/>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163195</xdr:rowOff>
    </xdr:from>
    <xdr:to>
      <xdr:col>81</xdr:col>
      <xdr:colOff>101600</xdr:colOff>
      <xdr:row>96</xdr:row>
      <xdr:rowOff>93345</xdr:rowOff>
    </xdr:to>
    <xdr:sp macro="" textlink="">
      <xdr:nvSpPr>
        <xdr:cNvPr id="697" name="フローチャート: 判断 696"/>
        <xdr:cNvSpPr/>
      </xdr:nvSpPr>
      <xdr:spPr>
        <a:xfrm>
          <a:off x="15430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84472</xdr:rowOff>
    </xdr:from>
    <xdr:ext cx="534377" cy="259045"/>
    <xdr:sp macro="" textlink="">
      <xdr:nvSpPr>
        <xdr:cNvPr id="698" name="テキスト ボックス 697"/>
        <xdr:cNvSpPr txBox="1"/>
      </xdr:nvSpPr>
      <xdr:spPr>
        <a:xfrm>
          <a:off x="15214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72149</xdr:rowOff>
    </xdr:from>
    <xdr:to>
      <xdr:col>76</xdr:col>
      <xdr:colOff>114300</xdr:colOff>
      <xdr:row>95</xdr:row>
      <xdr:rowOff>78149</xdr:rowOff>
    </xdr:to>
    <xdr:cxnSp macro="">
      <xdr:nvCxnSpPr>
        <xdr:cNvPr id="699" name="直線コネクタ 698"/>
        <xdr:cNvCxnSpPr/>
      </xdr:nvCxnSpPr>
      <xdr:spPr>
        <a:xfrm flipV="1">
          <a:off x="13703300" y="1635989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149507</xdr:rowOff>
    </xdr:from>
    <xdr:to>
      <xdr:col>76</xdr:col>
      <xdr:colOff>165100</xdr:colOff>
      <xdr:row>96</xdr:row>
      <xdr:rowOff>79657</xdr:rowOff>
    </xdr:to>
    <xdr:sp macro="" textlink="">
      <xdr:nvSpPr>
        <xdr:cNvPr id="700" name="フローチャート: 判断 699"/>
        <xdr:cNvSpPr/>
      </xdr:nvSpPr>
      <xdr:spPr>
        <a:xfrm>
          <a:off x="14541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70784</xdr:rowOff>
    </xdr:from>
    <xdr:ext cx="534377" cy="259045"/>
    <xdr:sp macro="" textlink="">
      <xdr:nvSpPr>
        <xdr:cNvPr id="701" name="テキスト ボックス 700"/>
        <xdr:cNvSpPr txBox="1"/>
      </xdr:nvSpPr>
      <xdr:spPr>
        <a:xfrm>
          <a:off x="14325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144101</xdr:rowOff>
    </xdr:from>
    <xdr:to>
      <xdr:col>71</xdr:col>
      <xdr:colOff>177800</xdr:colOff>
      <xdr:row>95</xdr:row>
      <xdr:rowOff>78149</xdr:rowOff>
    </xdr:to>
    <xdr:cxnSp macro="">
      <xdr:nvCxnSpPr>
        <xdr:cNvPr id="702" name="直線コネクタ 701"/>
        <xdr:cNvCxnSpPr/>
      </xdr:nvCxnSpPr>
      <xdr:spPr>
        <a:xfrm>
          <a:off x="12814300" y="16260401"/>
          <a:ext cx="889000" cy="10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102073</xdr:rowOff>
    </xdr:from>
    <xdr:to>
      <xdr:col>72</xdr:col>
      <xdr:colOff>38100</xdr:colOff>
      <xdr:row>96</xdr:row>
      <xdr:rowOff>32223</xdr:rowOff>
    </xdr:to>
    <xdr:sp macro="" textlink="">
      <xdr:nvSpPr>
        <xdr:cNvPr id="703" name="フローチャート: 判断 702"/>
        <xdr:cNvSpPr/>
      </xdr:nvSpPr>
      <xdr:spPr>
        <a:xfrm>
          <a:off x="13652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23350</xdr:rowOff>
    </xdr:from>
    <xdr:ext cx="534377" cy="259045"/>
    <xdr:sp macro="" textlink="">
      <xdr:nvSpPr>
        <xdr:cNvPr id="704" name="テキスト ボックス 703"/>
        <xdr:cNvSpPr txBox="1"/>
      </xdr:nvSpPr>
      <xdr:spPr>
        <a:xfrm>
          <a:off x="13436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49952</xdr:rowOff>
    </xdr:from>
    <xdr:to>
      <xdr:col>67</xdr:col>
      <xdr:colOff>101600</xdr:colOff>
      <xdr:row>95</xdr:row>
      <xdr:rowOff>151552</xdr:rowOff>
    </xdr:to>
    <xdr:sp macro="" textlink="">
      <xdr:nvSpPr>
        <xdr:cNvPr id="705" name="フローチャート: 判断 704"/>
        <xdr:cNvSpPr/>
      </xdr:nvSpPr>
      <xdr:spPr>
        <a:xfrm>
          <a:off x="12763500" y="1633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142679</xdr:rowOff>
    </xdr:from>
    <xdr:ext cx="534377" cy="259045"/>
    <xdr:sp macro="" textlink="">
      <xdr:nvSpPr>
        <xdr:cNvPr id="706" name="テキスト ボックス 705"/>
        <xdr:cNvSpPr txBox="1"/>
      </xdr:nvSpPr>
      <xdr:spPr>
        <a:xfrm>
          <a:off x="12547111" y="164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58496</xdr:rowOff>
    </xdr:from>
    <xdr:to>
      <xdr:col>85</xdr:col>
      <xdr:colOff>177800</xdr:colOff>
      <xdr:row>95</xdr:row>
      <xdr:rowOff>160096</xdr:rowOff>
    </xdr:to>
    <xdr:sp macro="" textlink="">
      <xdr:nvSpPr>
        <xdr:cNvPr id="712" name="楕円 711"/>
        <xdr:cNvSpPr/>
      </xdr:nvSpPr>
      <xdr:spPr>
        <a:xfrm>
          <a:off x="16268700" y="163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36923</xdr:rowOff>
    </xdr:from>
    <xdr:ext cx="534377" cy="259045"/>
    <xdr:sp macro="" textlink="">
      <xdr:nvSpPr>
        <xdr:cNvPr id="713" name="公債費該当値テキスト"/>
        <xdr:cNvSpPr txBox="1"/>
      </xdr:nvSpPr>
      <xdr:spPr>
        <a:xfrm>
          <a:off x="16370300" y="163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67926</xdr:rowOff>
    </xdr:from>
    <xdr:to>
      <xdr:col>81</xdr:col>
      <xdr:colOff>101600</xdr:colOff>
      <xdr:row>95</xdr:row>
      <xdr:rowOff>169526</xdr:rowOff>
    </xdr:to>
    <xdr:sp macro="" textlink="">
      <xdr:nvSpPr>
        <xdr:cNvPr id="714" name="楕円 713"/>
        <xdr:cNvSpPr/>
      </xdr:nvSpPr>
      <xdr:spPr>
        <a:xfrm>
          <a:off x="15430500" y="163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14603</xdr:rowOff>
    </xdr:from>
    <xdr:ext cx="534377" cy="259045"/>
    <xdr:sp macro="" textlink="">
      <xdr:nvSpPr>
        <xdr:cNvPr id="715" name="テキスト ボックス 714"/>
        <xdr:cNvSpPr txBox="1"/>
      </xdr:nvSpPr>
      <xdr:spPr>
        <a:xfrm>
          <a:off x="15214111" y="1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21349</xdr:rowOff>
    </xdr:from>
    <xdr:to>
      <xdr:col>76</xdr:col>
      <xdr:colOff>165100</xdr:colOff>
      <xdr:row>95</xdr:row>
      <xdr:rowOff>122949</xdr:rowOff>
    </xdr:to>
    <xdr:sp macro="" textlink="">
      <xdr:nvSpPr>
        <xdr:cNvPr id="716" name="楕円 715"/>
        <xdr:cNvSpPr/>
      </xdr:nvSpPr>
      <xdr:spPr>
        <a:xfrm>
          <a:off x="14541500" y="163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139476</xdr:rowOff>
    </xdr:from>
    <xdr:ext cx="534377" cy="259045"/>
    <xdr:sp macro="" textlink="">
      <xdr:nvSpPr>
        <xdr:cNvPr id="717" name="テキスト ボックス 716"/>
        <xdr:cNvSpPr txBox="1"/>
      </xdr:nvSpPr>
      <xdr:spPr>
        <a:xfrm>
          <a:off x="14325111" y="160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27349</xdr:rowOff>
    </xdr:from>
    <xdr:to>
      <xdr:col>72</xdr:col>
      <xdr:colOff>38100</xdr:colOff>
      <xdr:row>95</xdr:row>
      <xdr:rowOff>128949</xdr:rowOff>
    </xdr:to>
    <xdr:sp macro="" textlink="">
      <xdr:nvSpPr>
        <xdr:cNvPr id="718" name="楕円 717"/>
        <xdr:cNvSpPr/>
      </xdr:nvSpPr>
      <xdr:spPr>
        <a:xfrm>
          <a:off x="13652500" y="163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145476</xdr:rowOff>
    </xdr:from>
    <xdr:ext cx="534377" cy="259045"/>
    <xdr:sp macro="" textlink="">
      <xdr:nvSpPr>
        <xdr:cNvPr id="719" name="テキスト ボックス 718"/>
        <xdr:cNvSpPr txBox="1"/>
      </xdr:nvSpPr>
      <xdr:spPr>
        <a:xfrm>
          <a:off x="13436111" y="160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93301</xdr:rowOff>
    </xdr:from>
    <xdr:to>
      <xdr:col>67</xdr:col>
      <xdr:colOff>101600</xdr:colOff>
      <xdr:row>95</xdr:row>
      <xdr:rowOff>23451</xdr:rowOff>
    </xdr:to>
    <xdr:sp macro="" textlink="">
      <xdr:nvSpPr>
        <xdr:cNvPr id="720" name="楕円 719"/>
        <xdr:cNvSpPr/>
      </xdr:nvSpPr>
      <xdr:spPr>
        <a:xfrm>
          <a:off x="12763500" y="162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39978</xdr:rowOff>
    </xdr:from>
    <xdr:ext cx="534377" cy="259045"/>
    <xdr:sp macro="" textlink="">
      <xdr:nvSpPr>
        <xdr:cNvPr id="721" name="テキスト ボックス 720"/>
        <xdr:cNvSpPr txBox="1"/>
      </xdr:nvSpPr>
      <xdr:spPr>
        <a:xfrm>
          <a:off x="12547111" y="1598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5" name="直線コネクタ 744"/>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8"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9" name="直線コネクタ 748"/>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51"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2" name="フローチャート: 判断 751"/>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128524</xdr:rowOff>
    </xdr:from>
    <xdr:to>
      <xdr:col>112</xdr:col>
      <xdr:colOff>38100</xdr:colOff>
      <xdr:row>39</xdr:row>
      <xdr:rowOff>58674</xdr:rowOff>
    </xdr:to>
    <xdr:sp macro="" textlink="">
      <xdr:nvSpPr>
        <xdr:cNvPr id="754" name="フローチャート: 判断 753"/>
        <xdr:cNvSpPr/>
      </xdr:nvSpPr>
      <xdr:spPr>
        <a:xfrm>
          <a:off x="21272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75201</xdr:rowOff>
    </xdr:from>
    <xdr:ext cx="313932" cy="259045"/>
    <xdr:sp macro="" textlink="">
      <xdr:nvSpPr>
        <xdr:cNvPr id="755" name="テキスト ボックス 754"/>
        <xdr:cNvSpPr txBox="1"/>
      </xdr:nvSpPr>
      <xdr:spPr>
        <a:xfrm>
          <a:off x="21166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93091</xdr:rowOff>
    </xdr:from>
    <xdr:to>
      <xdr:col>107</xdr:col>
      <xdr:colOff>101600</xdr:colOff>
      <xdr:row>39</xdr:row>
      <xdr:rowOff>23241</xdr:rowOff>
    </xdr:to>
    <xdr:sp macro="" textlink="">
      <xdr:nvSpPr>
        <xdr:cNvPr id="757" name="フローチャート: 判断 756"/>
        <xdr:cNvSpPr/>
      </xdr:nvSpPr>
      <xdr:spPr>
        <a:xfrm>
          <a:off x="2038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39768</xdr:rowOff>
    </xdr:from>
    <xdr:ext cx="378565" cy="259045"/>
    <xdr:sp macro="" textlink="">
      <xdr:nvSpPr>
        <xdr:cNvPr id="758" name="テキスト ボックス 757"/>
        <xdr:cNvSpPr txBox="1"/>
      </xdr:nvSpPr>
      <xdr:spPr>
        <a:xfrm>
          <a:off x="20245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61087</xdr:rowOff>
    </xdr:from>
    <xdr:to>
      <xdr:col>102</xdr:col>
      <xdr:colOff>165100</xdr:colOff>
      <xdr:row>38</xdr:row>
      <xdr:rowOff>162687</xdr:rowOff>
    </xdr:to>
    <xdr:sp macro="" textlink="">
      <xdr:nvSpPr>
        <xdr:cNvPr id="760" name="フローチャート: 判断 759"/>
        <xdr:cNvSpPr/>
      </xdr:nvSpPr>
      <xdr:spPr>
        <a:xfrm>
          <a:off x="194945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7764</xdr:rowOff>
    </xdr:from>
    <xdr:ext cx="378565" cy="259045"/>
    <xdr:sp macro="" textlink="">
      <xdr:nvSpPr>
        <xdr:cNvPr id="761" name="テキスト ボックス 760"/>
        <xdr:cNvSpPr txBox="1"/>
      </xdr:nvSpPr>
      <xdr:spPr>
        <a:xfrm>
          <a:off x="19356017" y="63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62" name="フローチャート: 判断 761"/>
        <xdr:cNvSpPr/>
      </xdr:nvSpPr>
      <xdr:spPr>
        <a:xfrm>
          <a:off x="18605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144924</xdr:rowOff>
    </xdr:from>
    <xdr:ext cx="378565" cy="259045"/>
    <xdr:sp macro="" textlink="">
      <xdr:nvSpPr>
        <xdr:cNvPr id="763" name="テキスト ボックス 762"/>
        <xdr:cNvSpPr txBox="1"/>
      </xdr:nvSpPr>
      <xdr:spPr>
        <a:xfrm>
          <a:off x="18467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目的別歳出決算額の住民一人あたりのコストでは、民生費が最も大きく</a:t>
          </a:r>
          <a:r>
            <a:rPr kumimoji="1" lang="en-US" altLang="ja-JP" sz="1300">
              <a:latin typeface="ＭＳ Ｐゴシック" panose="020B0600070205080204" pitchFamily="50" charset="-128"/>
              <a:ea typeface="ＭＳ Ｐゴシック" panose="020B0600070205080204" pitchFamily="50" charset="-128"/>
            </a:rPr>
            <a:t>168,202</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私立保育所・認定こども園整備事業費や私立保育所等の運営に係る幼保給付費、児童相談所整備事業費や訓練等給付事業などの障害福祉事業費などが増加したこと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今後も、少子高齢社会の進展に伴う福祉関係経費の伸びや本市が進める子どもを核としたまちづくりなどを勘案すると、引き続き増加傾向で推移していくことが予想される。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年度の実質収支額は約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千万円の黒字であり、財政調整基金及び減債基金からの繰入金を除くなどした実質単年度収支は約</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千万円の黒字となり、平成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年度以来、</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年ぶりの黒字となった。</a:t>
          </a:r>
        </a:p>
        <a:p>
          <a:r>
            <a:rPr kumimoji="1" lang="ja-JP" altLang="en-US" sz="1200">
              <a:latin typeface="ＭＳ ゴシック" pitchFamily="49" charset="-128"/>
              <a:ea typeface="ＭＳ ゴシック" pitchFamily="49" charset="-128"/>
            </a:rPr>
            <a:t>また、平成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年度の財政調整基金残高については、土地売払収入や前年度決算剰余金などの積立金が取り崩し額を上回ったため、平成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年度と比べ約</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千万円増の約</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千万円となった。</a:t>
          </a:r>
        </a:p>
        <a:p>
          <a:r>
            <a:rPr kumimoji="1" lang="ja-JP" altLang="en-US" sz="1200">
              <a:latin typeface="ＭＳ ゴシック" pitchFamily="49" charset="-128"/>
              <a:ea typeface="ＭＳ ゴシック" pitchFamily="49" charset="-128"/>
            </a:rPr>
            <a:t>今後も事務事業の見直しや公共施設の適正配置などの取り組みを通じて、財政調整基金、減債基金及び特別会計等財政健全化基金の合計が</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億円を下回らないように財政基盤の強化に努める。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年度においては、赤字となった会計はなく、実質収支の合計は黒字であるため、全会計を対象とした実質収支の赤字額の、標準財政規模に対する比率である連結実質赤字比率については、値なしとなった。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110408643</v>
      </c>
      <c r="BO4" s="430"/>
      <c r="BP4" s="430"/>
      <c r="BQ4" s="430"/>
      <c r="BR4" s="430"/>
      <c r="BS4" s="430"/>
      <c r="BT4" s="430"/>
      <c r="BU4" s="431"/>
      <c r="BV4" s="429">
        <v>103228362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1.5</v>
      </c>
      <c r="CU4" s="436"/>
      <c r="CV4" s="436"/>
      <c r="CW4" s="436"/>
      <c r="CX4" s="436"/>
      <c r="CY4" s="436"/>
      <c r="CZ4" s="436"/>
      <c r="DA4" s="437"/>
      <c r="DB4" s="435">
        <v>1.6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109465606</v>
      </c>
      <c r="BO5" s="467"/>
      <c r="BP5" s="467"/>
      <c r="BQ5" s="467"/>
      <c r="BR5" s="467"/>
      <c r="BS5" s="467"/>
      <c r="BT5" s="467"/>
      <c r="BU5" s="468"/>
      <c r="BV5" s="466">
        <v>102213225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94.4</v>
      </c>
      <c r="CU5" s="464"/>
      <c r="CV5" s="464"/>
      <c r="CW5" s="464"/>
      <c r="CX5" s="464"/>
      <c r="CY5" s="464"/>
      <c r="CZ5" s="464"/>
      <c r="DA5" s="465"/>
      <c r="DB5" s="463">
        <v>94.2</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943037</v>
      </c>
      <c r="BO6" s="467"/>
      <c r="BP6" s="467"/>
      <c r="BQ6" s="467"/>
      <c r="BR6" s="467"/>
      <c r="BS6" s="467"/>
      <c r="BT6" s="467"/>
      <c r="BU6" s="468"/>
      <c r="BV6" s="466">
        <v>1015137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103.4</v>
      </c>
      <c r="CU6" s="504"/>
      <c r="CV6" s="504"/>
      <c r="CW6" s="504"/>
      <c r="CX6" s="504"/>
      <c r="CY6" s="504"/>
      <c r="CZ6" s="504"/>
      <c r="DA6" s="505"/>
      <c r="DB6" s="503">
        <v>103.8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42117</v>
      </c>
      <c r="BO7" s="467"/>
      <c r="BP7" s="467"/>
      <c r="BQ7" s="467"/>
      <c r="BR7" s="467"/>
      <c r="BS7" s="467"/>
      <c r="BT7" s="467"/>
      <c r="BU7" s="468"/>
      <c r="BV7" s="466">
        <v>83830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58815015</v>
      </c>
      <c r="CU7" s="467"/>
      <c r="CV7" s="467"/>
      <c r="CW7" s="467"/>
      <c r="CX7" s="467"/>
      <c r="CY7" s="467"/>
      <c r="CZ7" s="467"/>
      <c r="DA7" s="468"/>
      <c r="DB7" s="466">
        <v>56951548</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900920</v>
      </c>
      <c r="BO8" s="467"/>
      <c r="BP8" s="467"/>
      <c r="BQ8" s="467"/>
      <c r="BR8" s="467"/>
      <c r="BS8" s="467"/>
      <c r="BT8" s="467"/>
      <c r="BU8" s="468"/>
      <c r="BV8" s="466">
        <v>931307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v>
      </c>
      <c r="CU8" s="507"/>
      <c r="CV8" s="507"/>
      <c r="CW8" s="507"/>
      <c r="CX8" s="507"/>
      <c r="CY8" s="507"/>
      <c r="CZ8" s="507"/>
      <c r="DA8" s="508"/>
      <c r="DB8" s="506">
        <v>0.79</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293409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-30387</v>
      </c>
      <c r="BO9" s="467"/>
      <c r="BP9" s="467"/>
      <c r="BQ9" s="467"/>
      <c r="BR9" s="467"/>
      <c r="BS9" s="467"/>
      <c r="BT9" s="467"/>
      <c r="BU9" s="468"/>
      <c r="BV9" s="466">
        <v>-327489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13.9</v>
      </c>
      <c r="CU9" s="464"/>
      <c r="CV9" s="464"/>
      <c r="CW9" s="464"/>
      <c r="CX9" s="464"/>
      <c r="CY9" s="464"/>
      <c r="CZ9" s="464"/>
      <c r="DA9" s="465"/>
      <c r="DB9" s="463">
        <v>15.2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290959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3385805</v>
      </c>
      <c r="BO10" s="467"/>
      <c r="BP10" s="467"/>
      <c r="BQ10" s="467"/>
      <c r="BR10" s="467"/>
      <c r="BS10" s="467"/>
      <c r="BT10" s="467"/>
      <c r="BU10" s="468"/>
      <c r="BV10" s="466">
        <v>522078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303129</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400000</v>
      </c>
      <c r="BO12" s="467"/>
      <c r="BP12" s="467"/>
      <c r="BQ12" s="467"/>
      <c r="BR12" s="467"/>
      <c r="BS12" s="467"/>
      <c r="BT12" s="467"/>
      <c r="BU12" s="468"/>
      <c r="BV12" s="466">
        <v>400000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299743</v>
      </c>
      <c r="S13" s="548"/>
      <c r="T13" s="548"/>
      <c r="U13" s="548"/>
      <c r="V13" s="549"/>
      <c r="W13" s="482" t="s">
        <v>137</v>
      </c>
      <c r="X13" s="483"/>
      <c r="Y13" s="483"/>
      <c r="Z13" s="483"/>
      <c r="AA13" s="483"/>
      <c r="AB13" s="473"/>
      <c r="AC13" s="517">
        <v>1374</v>
      </c>
      <c r="AD13" s="518"/>
      <c r="AE13" s="518"/>
      <c r="AF13" s="518"/>
      <c r="AG13" s="557"/>
      <c r="AH13" s="517">
        <v>1347</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2955418</v>
      </c>
      <c r="BO13" s="467"/>
      <c r="BP13" s="467"/>
      <c r="BQ13" s="467"/>
      <c r="BR13" s="467"/>
      <c r="BS13" s="467"/>
      <c r="BT13" s="467"/>
      <c r="BU13" s="468"/>
      <c r="BV13" s="466">
        <v>-205411</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2.8</v>
      </c>
      <c r="CU13" s="464"/>
      <c r="CV13" s="464"/>
      <c r="CW13" s="464"/>
      <c r="CX13" s="464"/>
      <c r="CY13" s="464"/>
      <c r="CZ13" s="464"/>
      <c r="DA13" s="465"/>
      <c r="DB13" s="463">
        <v>2.9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301182</v>
      </c>
      <c r="S14" s="548"/>
      <c r="T14" s="548"/>
      <c r="U14" s="548"/>
      <c r="V14" s="549"/>
      <c r="W14" s="456"/>
      <c r="X14" s="457"/>
      <c r="Y14" s="457"/>
      <c r="Z14" s="457"/>
      <c r="AA14" s="457"/>
      <c r="AB14" s="446"/>
      <c r="AC14" s="550">
        <v>1.1000000000000001</v>
      </c>
      <c r="AD14" s="551"/>
      <c r="AE14" s="551"/>
      <c r="AF14" s="551"/>
      <c r="AG14" s="552"/>
      <c r="AH14" s="550">
        <v>1.2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28.1</v>
      </c>
      <c r="CU14" s="562"/>
      <c r="CV14" s="562"/>
      <c r="CW14" s="562"/>
      <c r="CX14" s="562"/>
      <c r="CY14" s="562"/>
      <c r="CZ14" s="562"/>
      <c r="DA14" s="563"/>
      <c r="DB14" s="561">
        <v>41.5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298016</v>
      </c>
      <c r="S15" s="548"/>
      <c r="T15" s="548"/>
      <c r="U15" s="548"/>
      <c r="V15" s="549"/>
      <c r="W15" s="482" t="s">
        <v>144</v>
      </c>
      <c r="X15" s="483"/>
      <c r="Y15" s="483"/>
      <c r="Z15" s="483"/>
      <c r="AA15" s="483"/>
      <c r="AB15" s="473"/>
      <c r="AC15" s="517">
        <v>32756</v>
      </c>
      <c r="AD15" s="518"/>
      <c r="AE15" s="518"/>
      <c r="AF15" s="518"/>
      <c r="AG15" s="557"/>
      <c r="AH15" s="517">
        <v>32204</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34605190</v>
      </c>
      <c r="BO15" s="430"/>
      <c r="BP15" s="430"/>
      <c r="BQ15" s="430"/>
      <c r="BR15" s="430"/>
      <c r="BS15" s="430"/>
      <c r="BT15" s="430"/>
      <c r="BU15" s="431"/>
      <c r="BV15" s="429">
        <v>34501696</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26.9</v>
      </c>
      <c r="AD16" s="551"/>
      <c r="AE16" s="551"/>
      <c r="AF16" s="551"/>
      <c r="AG16" s="552"/>
      <c r="AH16" s="550">
        <v>27.6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43881213</v>
      </c>
      <c r="BO16" s="467"/>
      <c r="BP16" s="467"/>
      <c r="BQ16" s="467"/>
      <c r="BR16" s="467"/>
      <c r="BS16" s="467"/>
      <c r="BT16" s="467"/>
      <c r="BU16" s="468"/>
      <c r="BV16" s="466">
        <v>42818142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87453</v>
      </c>
      <c r="AD17" s="518"/>
      <c r="AE17" s="518"/>
      <c r="AF17" s="518"/>
      <c r="AG17" s="557"/>
      <c r="AH17" s="517">
        <v>83170</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44302015</v>
      </c>
      <c r="BO17" s="467"/>
      <c r="BP17" s="467"/>
      <c r="BQ17" s="467"/>
      <c r="BR17" s="467"/>
      <c r="BS17" s="467"/>
      <c r="BT17" s="467"/>
      <c r="BU17" s="468"/>
      <c r="BV17" s="466">
        <v>44208382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49.42</v>
      </c>
      <c r="M18" s="579"/>
      <c r="N18" s="579"/>
      <c r="O18" s="579"/>
      <c r="P18" s="579"/>
      <c r="Q18" s="579"/>
      <c r="R18" s="580"/>
      <c r="S18" s="580"/>
      <c r="T18" s="580"/>
      <c r="U18" s="580"/>
      <c r="V18" s="581"/>
      <c r="W18" s="484"/>
      <c r="X18" s="485"/>
      <c r="Y18" s="485"/>
      <c r="Z18" s="485"/>
      <c r="AA18" s="485"/>
      <c r="AB18" s="476"/>
      <c r="AC18" s="582">
        <v>71.900000000000006</v>
      </c>
      <c r="AD18" s="583"/>
      <c r="AE18" s="583"/>
      <c r="AF18" s="583"/>
      <c r="AG18" s="584"/>
      <c r="AH18" s="582">
        <v>71.3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57365692</v>
      </c>
      <c r="BO18" s="467"/>
      <c r="BP18" s="467"/>
      <c r="BQ18" s="467"/>
      <c r="BR18" s="467"/>
      <c r="BS18" s="467"/>
      <c r="BT18" s="467"/>
      <c r="BU18" s="468"/>
      <c r="BV18" s="466">
        <v>55271531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5937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73039017</v>
      </c>
      <c r="BO19" s="467"/>
      <c r="BP19" s="467"/>
      <c r="BQ19" s="467"/>
      <c r="BR19" s="467"/>
      <c r="BS19" s="467"/>
      <c r="BT19" s="467"/>
      <c r="BU19" s="468"/>
      <c r="BV19" s="466">
        <v>64850623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121890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120260182</v>
      </c>
      <c r="BO23" s="467"/>
      <c r="BP23" s="467"/>
      <c r="BQ23" s="467"/>
      <c r="BR23" s="467"/>
      <c r="BS23" s="467"/>
      <c r="BT23" s="467"/>
      <c r="BU23" s="468"/>
      <c r="BV23" s="466">
        <v>119555851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7588</v>
      </c>
      <c r="R24" s="518"/>
      <c r="S24" s="518"/>
      <c r="T24" s="518"/>
      <c r="U24" s="518"/>
      <c r="V24" s="557"/>
      <c r="W24" s="616"/>
      <c r="X24" s="604"/>
      <c r="Y24" s="605"/>
      <c r="Z24" s="516" t="s">
        <v>168</v>
      </c>
      <c r="AA24" s="496"/>
      <c r="AB24" s="496"/>
      <c r="AC24" s="496"/>
      <c r="AD24" s="496"/>
      <c r="AE24" s="496"/>
      <c r="AF24" s="496"/>
      <c r="AG24" s="497"/>
      <c r="AH24" s="517">
        <v>1606</v>
      </c>
      <c r="AI24" s="518"/>
      <c r="AJ24" s="518"/>
      <c r="AK24" s="518"/>
      <c r="AL24" s="557"/>
      <c r="AM24" s="517">
        <v>5317466</v>
      </c>
      <c r="AN24" s="518"/>
      <c r="AO24" s="518"/>
      <c r="AP24" s="518"/>
      <c r="AQ24" s="518"/>
      <c r="AR24" s="557"/>
      <c r="AS24" s="517">
        <v>3311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99804869</v>
      </c>
      <c r="BO24" s="467"/>
      <c r="BP24" s="467"/>
      <c r="BQ24" s="467"/>
      <c r="BR24" s="467"/>
      <c r="BS24" s="467"/>
      <c r="BT24" s="467"/>
      <c r="BU24" s="468"/>
      <c r="BV24" s="466">
        <v>99474040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2</v>
      </c>
      <c r="M25" s="518"/>
      <c r="N25" s="518"/>
      <c r="O25" s="518"/>
      <c r="P25" s="557"/>
      <c r="Q25" s="517">
        <v>7518</v>
      </c>
      <c r="R25" s="518"/>
      <c r="S25" s="518"/>
      <c r="T25" s="518"/>
      <c r="U25" s="518"/>
      <c r="V25" s="557"/>
      <c r="W25" s="616"/>
      <c r="X25" s="604"/>
      <c r="Y25" s="605"/>
      <c r="Z25" s="516" t="s">
        <v>171</v>
      </c>
      <c r="AA25" s="496"/>
      <c r="AB25" s="496"/>
      <c r="AC25" s="496"/>
      <c r="AD25" s="496"/>
      <c r="AE25" s="496"/>
      <c r="AF25" s="496"/>
      <c r="AG25" s="497"/>
      <c r="AH25" s="517">
        <v>236</v>
      </c>
      <c r="AI25" s="518"/>
      <c r="AJ25" s="518"/>
      <c r="AK25" s="518"/>
      <c r="AL25" s="557"/>
      <c r="AM25" s="517">
        <v>748120</v>
      </c>
      <c r="AN25" s="518"/>
      <c r="AO25" s="518"/>
      <c r="AP25" s="518"/>
      <c r="AQ25" s="518"/>
      <c r="AR25" s="557"/>
      <c r="AS25" s="517">
        <v>3170</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20914337</v>
      </c>
      <c r="BO25" s="430"/>
      <c r="BP25" s="430"/>
      <c r="BQ25" s="430"/>
      <c r="BR25" s="430"/>
      <c r="BS25" s="430"/>
      <c r="BT25" s="430"/>
      <c r="BU25" s="431"/>
      <c r="BV25" s="429">
        <v>23011248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7330</v>
      </c>
      <c r="R26" s="518"/>
      <c r="S26" s="518"/>
      <c r="T26" s="518"/>
      <c r="U26" s="518"/>
      <c r="V26" s="557"/>
      <c r="W26" s="616"/>
      <c r="X26" s="604"/>
      <c r="Y26" s="605"/>
      <c r="Z26" s="516" t="s">
        <v>174</v>
      </c>
      <c r="AA26" s="626"/>
      <c r="AB26" s="626"/>
      <c r="AC26" s="626"/>
      <c r="AD26" s="626"/>
      <c r="AE26" s="626"/>
      <c r="AF26" s="626"/>
      <c r="AG26" s="627"/>
      <c r="AH26" s="517">
        <v>216</v>
      </c>
      <c r="AI26" s="518"/>
      <c r="AJ26" s="518"/>
      <c r="AK26" s="518"/>
      <c r="AL26" s="557"/>
      <c r="AM26" s="517">
        <v>766368</v>
      </c>
      <c r="AN26" s="518"/>
      <c r="AO26" s="518"/>
      <c r="AP26" s="518"/>
      <c r="AQ26" s="518"/>
      <c r="AR26" s="557"/>
      <c r="AS26" s="517">
        <v>3548</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7320</v>
      </c>
      <c r="R27" s="518"/>
      <c r="S27" s="518"/>
      <c r="T27" s="518"/>
      <c r="U27" s="518"/>
      <c r="V27" s="557"/>
      <c r="W27" s="616"/>
      <c r="X27" s="604"/>
      <c r="Y27" s="605"/>
      <c r="Z27" s="516" t="s">
        <v>178</v>
      </c>
      <c r="AA27" s="496"/>
      <c r="AB27" s="496"/>
      <c r="AC27" s="496"/>
      <c r="AD27" s="496"/>
      <c r="AE27" s="496"/>
      <c r="AF27" s="496"/>
      <c r="AG27" s="497"/>
      <c r="AH27" s="517">
        <v>208</v>
      </c>
      <c r="AI27" s="518"/>
      <c r="AJ27" s="518"/>
      <c r="AK27" s="518"/>
      <c r="AL27" s="557"/>
      <c r="AM27" s="517">
        <v>739690</v>
      </c>
      <c r="AN27" s="518"/>
      <c r="AO27" s="518"/>
      <c r="AP27" s="518"/>
      <c r="AQ27" s="518"/>
      <c r="AR27" s="557"/>
      <c r="AS27" s="517">
        <v>3556</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180</v>
      </c>
      <c r="F28" s="496"/>
      <c r="G28" s="496"/>
      <c r="H28" s="496"/>
      <c r="I28" s="496"/>
      <c r="J28" s="496"/>
      <c r="K28" s="497"/>
      <c r="L28" s="517">
        <v>1</v>
      </c>
      <c r="M28" s="518"/>
      <c r="N28" s="518"/>
      <c r="O28" s="518"/>
      <c r="P28" s="557"/>
      <c r="Q28" s="517">
        <v>6670</v>
      </c>
      <c r="R28" s="518"/>
      <c r="S28" s="518"/>
      <c r="T28" s="518"/>
      <c r="U28" s="518"/>
      <c r="V28" s="557"/>
      <c r="W28" s="616"/>
      <c r="X28" s="604"/>
      <c r="Y28" s="605"/>
      <c r="Z28" s="516" t="s">
        <v>181</v>
      </c>
      <c r="AA28" s="496"/>
      <c r="AB28" s="496"/>
      <c r="AC28" s="496"/>
      <c r="AD28" s="496"/>
      <c r="AE28" s="496"/>
      <c r="AF28" s="496"/>
      <c r="AG28" s="497"/>
      <c r="AH28" s="517" t="s">
        <v>176</v>
      </c>
      <c r="AI28" s="518"/>
      <c r="AJ28" s="518"/>
      <c r="AK28" s="518"/>
      <c r="AL28" s="557"/>
      <c r="AM28" s="517" t="s">
        <v>128</v>
      </c>
      <c r="AN28" s="518"/>
      <c r="AO28" s="518"/>
      <c r="AP28" s="518"/>
      <c r="AQ28" s="518"/>
      <c r="AR28" s="557"/>
      <c r="AS28" s="517" t="s">
        <v>176</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9336786</v>
      </c>
      <c r="BO28" s="430"/>
      <c r="BP28" s="430"/>
      <c r="BQ28" s="430"/>
      <c r="BR28" s="430"/>
      <c r="BS28" s="430"/>
      <c r="BT28" s="430"/>
      <c r="BU28" s="431"/>
      <c r="BV28" s="429">
        <v>6350981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28</v>
      </c>
      <c r="M29" s="518"/>
      <c r="N29" s="518"/>
      <c r="O29" s="518"/>
      <c r="P29" s="557"/>
      <c r="Q29" s="517">
        <v>6020</v>
      </c>
      <c r="R29" s="518"/>
      <c r="S29" s="518"/>
      <c r="T29" s="518"/>
      <c r="U29" s="518"/>
      <c r="V29" s="557"/>
      <c r="W29" s="617"/>
      <c r="X29" s="618"/>
      <c r="Y29" s="619"/>
      <c r="Z29" s="516" t="s">
        <v>184</v>
      </c>
      <c r="AA29" s="496"/>
      <c r="AB29" s="496"/>
      <c r="AC29" s="496"/>
      <c r="AD29" s="496"/>
      <c r="AE29" s="496"/>
      <c r="AF29" s="496"/>
      <c r="AG29" s="497"/>
      <c r="AH29" s="517">
        <v>1814</v>
      </c>
      <c r="AI29" s="518"/>
      <c r="AJ29" s="518"/>
      <c r="AK29" s="518"/>
      <c r="AL29" s="557"/>
      <c r="AM29" s="517">
        <v>6057156</v>
      </c>
      <c r="AN29" s="518"/>
      <c r="AO29" s="518"/>
      <c r="AP29" s="518"/>
      <c r="AQ29" s="518"/>
      <c r="AR29" s="557"/>
      <c r="AS29" s="517">
        <v>3339</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1701347</v>
      </c>
      <c r="BO29" s="467"/>
      <c r="BP29" s="467"/>
      <c r="BQ29" s="467"/>
      <c r="BR29" s="467"/>
      <c r="BS29" s="467"/>
      <c r="BT29" s="467"/>
      <c r="BU29" s="468"/>
      <c r="BV29" s="466">
        <v>1801188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100.1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3629927</v>
      </c>
      <c r="BO30" s="640"/>
      <c r="BP30" s="640"/>
      <c r="BQ30" s="640"/>
      <c r="BR30" s="640"/>
      <c r="BS30" s="640"/>
      <c r="BT30" s="640"/>
      <c r="BU30" s="641"/>
      <c r="BV30" s="639">
        <v>3675951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193</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7</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11</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13</v>
      </c>
      <c r="BF34" s="652"/>
      <c r="BG34" s="653" t="str">
        <f>IF('各会計、関係団体の財政状況及び健全化判断比率'!B34="","",'各会計、関係団体の財政状況及び健全化判断比率'!B34)</f>
        <v>地方卸売市場事業特別会計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兵庫県後期高齢者医療広域連合（一般会計）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明石市産業振興財団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葬祭事業特別会計</v>
      </c>
      <c r="F35" s="653"/>
      <c r="G35" s="653"/>
      <c r="H35" s="653"/>
      <c r="I35" s="653"/>
      <c r="J35" s="653"/>
      <c r="K35" s="653"/>
      <c r="L35" s="653"/>
      <c r="M35" s="653"/>
      <c r="N35" s="653"/>
      <c r="O35" s="653"/>
      <c r="P35" s="653"/>
      <c r="Q35" s="653"/>
      <c r="R35" s="653"/>
      <c r="S35" s="653"/>
      <c r="T35" s="213"/>
      <c r="U35" s="652">
        <f>IF(W35="","",U34+1)</f>
        <v>8</v>
      </c>
      <c r="V35" s="652"/>
      <c r="W35" s="653" t="str">
        <f>IF('各会計、関係団体の財政状況及び健全化判断比率'!B29="","",'各会計、関係団体の財政状況及び健全化判断比率'!B29)</f>
        <v>農業共済事業特別会計</v>
      </c>
      <c r="X35" s="653"/>
      <c r="Y35" s="653"/>
      <c r="Z35" s="653"/>
      <c r="AA35" s="653"/>
      <c r="AB35" s="653"/>
      <c r="AC35" s="653"/>
      <c r="AD35" s="653"/>
      <c r="AE35" s="653"/>
      <c r="AF35" s="653"/>
      <c r="AG35" s="653"/>
      <c r="AH35" s="653"/>
      <c r="AI35" s="653"/>
      <c r="AJ35" s="653"/>
      <c r="AK35" s="653"/>
      <c r="AL35" s="213"/>
      <c r="AM35" s="652">
        <f t="shared" ref="AM35:AM43" si="0">IF(AO35="","",AM34+1)</f>
        <v>12</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兵庫県後期高齢者医療広域連合（特別会計）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明石地域振興開発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公共用地取得事業特別会計</v>
      </c>
      <c r="F36" s="653"/>
      <c r="G36" s="653"/>
      <c r="H36" s="653"/>
      <c r="I36" s="653"/>
      <c r="J36" s="653"/>
      <c r="K36" s="653"/>
      <c r="L36" s="653"/>
      <c r="M36" s="653"/>
      <c r="N36" s="653"/>
      <c r="O36" s="653"/>
      <c r="P36" s="653"/>
      <c r="Q36" s="653"/>
      <c r="R36" s="653"/>
      <c r="S36" s="653"/>
      <c r="T36" s="213"/>
      <c r="U36" s="652">
        <f t="shared" ref="U36:U43" si="4">IF(W36="","",U35+1)</f>
        <v>9</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明石市立市民病院</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石ヶ谷墓園整備事業特別会計</v>
      </c>
      <c r="F37" s="653"/>
      <c r="G37" s="653"/>
      <c r="H37" s="653"/>
      <c r="I37" s="653"/>
      <c r="J37" s="653"/>
      <c r="K37" s="653"/>
      <c r="L37" s="653"/>
      <c r="M37" s="653"/>
      <c r="N37" s="653"/>
      <c r="O37" s="653"/>
      <c r="P37" s="653"/>
      <c r="Q37" s="653"/>
      <c r="R37" s="653"/>
      <c r="S37" s="653"/>
      <c r="T37" s="213"/>
      <c r="U37" s="652">
        <f t="shared" si="4"/>
        <v>10</v>
      </c>
      <c r="V37" s="652"/>
      <c r="W37" s="653" t="str">
        <f>IF('各会計、関係団体の財政状況及び健全化判断比率'!B31="","",'各会計、関係団体の財政状況及び健全化判断比率'!B31)</f>
        <v>後期高齢者医療事業特別会計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一般財団法人あかしこども財団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病院事業債管理特別会計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f t="shared" si="5"/>
        <v>6</v>
      </c>
      <c r="D39" s="652"/>
      <c r="E39" s="653" t="str">
        <f>IF('各会計、関係団体の財政状況及び健全化判断比率'!B12="","",'各会計、関係団体の財政状況及び健全化判断比率'!B12)</f>
        <v>母子父子寡婦福祉資金貸付事業特別会計</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ZGCEewL5RQSqSAoj/xu/0V87Uo6YUUN2HG2iWemfJESzj/0vjULH9fIa15tDnGXl47k3iTp5pJqFYRqUk8wC+Q==" saltValue="ltzr3/C3sKxkKA874XFC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44" t="s">
        <v>574</v>
      </c>
      <c r="D34" s="1244"/>
      <c r="E34" s="1245"/>
      <c r="F34" s="32">
        <v>7.14</v>
      </c>
      <c r="G34" s="33">
        <v>7.58</v>
      </c>
      <c r="H34" s="33">
        <v>7.09</v>
      </c>
      <c r="I34" s="33">
        <v>7.37</v>
      </c>
      <c r="J34" s="34">
        <v>7.25</v>
      </c>
      <c r="K34" s="22"/>
      <c r="L34" s="22"/>
      <c r="M34" s="22"/>
      <c r="N34" s="22"/>
      <c r="O34" s="22"/>
      <c r="P34" s="22"/>
    </row>
    <row r="35" spans="1:16" ht="39" customHeight="1">
      <c r="A35" s="22"/>
      <c r="B35" s="35"/>
      <c r="C35" s="1238" t="s">
        <v>575</v>
      </c>
      <c r="D35" s="1239"/>
      <c r="E35" s="1240"/>
      <c r="F35" s="36" t="s">
        <v>526</v>
      </c>
      <c r="G35" s="37" t="s">
        <v>526</v>
      </c>
      <c r="H35" s="37">
        <v>2.02</v>
      </c>
      <c r="I35" s="37">
        <v>2.92</v>
      </c>
      <c r="J35" s="38">
        <v>4.1900000000000004</v>
      </c>
      <c r="K35" s="22"/>
      <c r="L35" s="22"/>
      <c r="M35" s="22"/>
      <c r="N35" s="22"/>
      <c r="O35" s="22"/>
      <c r="P35" s="22"/>
    </row>
    <row r="36" spans="1:16" ht="39" customHeight="1">
      <c r="A36" s="22"/>
      <c r="B36" s="35"/>
      <c r="C36" s="1238" t="s">
        <v>576</v>
      </c>
      <c r="D36" s="1239"/>
      <c r="E36" s="1240"/>
      <c r="F36" s="36">
        <v>4.22</v>
      </c>
      <c r="G36" s="37">
        <v>4.3899999999999997</v>
      </c>
      <c r="H36" s="37">
        <v>5.37</v>
      </c>
      <c r="I36" s="37">
        <v>7.61</v>
      </c>
      <c r="J36" s="38">
        <v>1.93</v>
      </c>
      <c r="K36" s="22"/>
      <c r="L36" s="22"/>
      <c r="M36" s="22"/>
      <c r="N36" s="22"/>
      <c r="O36" s="22"/>
      <c r="P36" s="22"/>
    </row>
    <row r="37" spans="1:16" ht="39" customHeight="1">
      <c r="A37" s="22"/>
      <c r="B37" s="35"/>
      <c r="C37" s="1238" t="s">
        <v>577</v>
      </c>
      <c r="D37" s="1239"/>
      <c r="E37" s="1240"/>
      <c r="F37" s="36">
        <v>0.28999999999999998</v>
      </c>
      <c r="G37" s="37">
        <v>0.48</v>
      </c>
      <c r="H37" s="37">
        <v>0.59</v>
      </c>
      <c r="I37" s="37">
        <v>0.83</v>
      </c>
      <c r="J37" s="38">
        <v>1.1299999999999999</v>
      </c>
      <c r="K37" s="22"/>
      <c r="L37" s="22"/>
      <c r="M37" s="22"/>
      <c r="N37" s="22"/>
      <c r="O37" s="22"/>
      <c r="P37" s="22"/>
    </row>
    <row r="38" spans="1:16" ht="39" customHeight="1">
      <c r="A38" s="22"/>
      <c r="B38" s="35"/>
      <c r="C38" s="1238" t="s">
        <v>578</v>
      </c>
      <c r="D38" s="1239"/>
      <c r="E38" s="1240"/>
      <c r="F38" s="36">
        <v>1.1299999999999999</v>
      </c>
      <c r="G38" s="37">
        <v>2.89</v>
      </c>
      <c r="H38" s="37">
        <v>1.83</v>
      </c>
      <c r="I38" s="37">
        <v>1.1200000000000001</v>
      </c>
      <c r="J38" s="38">
        <v>1.06</v>
      </c>
      <c r="K38" s="22"/>
      <c r="L38" s="22"/>
      <c r="M38" s="22"/>
      <c r="N38" s="22"/>
      <c r="O38" s="22"/>
      <c r="P38" s="22"/>
    </row>
    <row r="39" spans="1:16" ht="39" customHeight="1">
      <c r="A39" s="22"/>
      <c r="B39" s="35"/>
      <c r="C39" s="1238" t="s">
        <v>579</v>
      </c>
      <c r="D39" s="1239"/>
      <c r="E39" s="1240"/>
      <c r="F39" s="36">
        <v>0.67</v>
      </c>
      <c r="G39" s="37">
        <v>0.63</v>
      </c>
      <c r="H39" s="37">
        <v>0.36</v>
      </c>
      <c r="I39" s="37">
        <v>0.45</v>
      </c>
      <c r="J39" s="38">
        <v>0.46</v>
      </c>
      <c r="K39" s="22"/>
      <c r="L39" s="22"/>
      <c r="M39" s="22"/>
      <c r="N39" s="22"/>
      <c r="O39" s="22"/>
      <c r="P39" s="22"/>
    </row>
    <row r="40" spans="1:16" ht="39" customHeight="1">
      <c r="A40" s="22"/>
      <c r="B40" s="35"/>
      <c r="C40" s="1238" t="s">
        <v>580</v>
      </c>
      <c r="D40" s="1239"/>
      <c r="E40" s="1240"/>
      <c r="F40" s="36">
        <v>0.02</v>
      </c>
      <c r="G40" s="37">
        <v>0.02</v>
      </c>
      <c r="H40" s="37">
        <v>0.01</v>
      </c>
      <c r="I40" s="37">
        <v>0.16</v>
      </c>
      <c r="J40" s="38">
        <v>0.17</v>
      </c>
      <c r="K40" s="22"/>
      <c r="L40" s="22"/>
      <c r="M40" s="22"/>
      <c r="N40" s="22"/>
      <c r="O40" s="22"/>
      <c r="P40" s="22"/>
    </row>
    <row r="41" spans="1:16" ht="39" customHeight="1">
      <c r="A41" s="22"/>
      <c r="B41" s="35"/>
      <c r="C41" s="1238" t="s">
        <v>581</v>
      </c>
      <c r="D41" s="1239"/>
      <c r="E41" s="1240"/>
      <c r="F41" s="36">
        <v>0</v>
      </c>
      <c r="G41" s="37">
        <v>0</v>
      </c>
      <c r="H41" s="37">
        <v>0</v>
      </c>
      <c r="I41" s="37">
        <v>0</v>
      </c>
      <c r="J41" s="38">
        <v>0</v>
      </c>
      <c r="K41" s="22"/>
      <c r="L41" s="22"/>
      <c r="M41" s="22"/>
      <c r="N41" s="22"/>
      <c r="O41" s="22"/>
      <c r="P41" s="22"/>
    </row>
    <row r="42" spans="1:16" ht="39" customHeight="1">
      <c r="A42" s="22"/>
      <c r="B42" s="39"/>
      <c r="C42" s="1238" t="s">
        <v>582</v>
      </c>
      <c r="D42" s="1239"/>
      <c r="E42" s="1240"/>
      <c r="F42" s="36" t="s">
        <v>583</v>
      </c>
      <c r="G42" s="37" t="s">
        <v>526</v>
      </c>
      <c r="H42" s="37" t="s">
        <v>526</v>
      </c>
      <c r="I42" s="37" t="s">
        <v>526</v>
      </c>
      <c r="J42" s="38" t="s">
        <v>526</v>
      </c>
      <c r="K42" s="22"/>
      <c r="L42" s="22"/>
      <c r="M42" s="22"/>
      <c r="N42" s="22"/>
      <c r="O42" s="22"/>
      <c r="P42" s="22"/>
    </row>
    <row r="43" spans="1:16" ht="39" customHeight="1" thickBot="1">
      <c r="A43" s="22"/>
      <c r="B43" s="40"/>
      <c r="C43" s="1241" t="s">
        <v>584</v>
      </c>
      <c r="D43" s="1242"/>
      <c r="E43" s="1243"/>
      <c r="F43" s="41">
        <v>0.85</v>
      </c>
      <c r="G43" s="42">
        <v>0.69</v>
      </c>
      <c r="H43" s="42">
        <v>0.02</v>
      </c>
      <c r="I43" s="42">
        <v>0.49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Kvu1sEGHq5gcrjXn6FdgEK+MajvKBd1NoTn9/Iu72b6/INan58NQJM8tfVg0UTKL64fOhzLAj6JCLmhSTWf+g==" saltValue="d2Ijb6P79H0qFtUmMJcG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46" t="s">
        <v>11</v>
      </c>
      <c r="C45" s="1247"/>
      <c r="D45" s="58"/>
      <c r="E45" s="1252" t="s">
        <v>12</v>
      </c>
      <c r="F45" s="1252"/>
      <c r="G45" s="1252"/>
      <c r="H45" s="1252"/>
      <c r="I45" s="1252"/>
      <c r="J45" s="1253"/>
      <c r="K45" s="59">
        <v>11831</v>
      </c>
      <c r="L45" s="60">
        <v>11069</v>
      </c>
      <c r="M45" s="60">
        <v>11300</v>
      </c>
      <c r="N45" s="60">
        <v>10953</v>
      </c>
      <c r="O45" s="61">
        <v>11258</v>
      </c>
      <c r="P45" s="48"/>
      <c r="Q45" s="48"/>
      <c r="R45" s="48"/>
      <c r="S45" s="48"/>
      <c r="T45" s="48"/>
      <c r="U45" s="48"/>
    </row>
    <row r="46" spans="1:21" ht="30.75" customHeight="1">
      <c r="A46" s="48"/>
      <c r="B46" s="1248"/>
      <c r="C46" s="1249"/>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c r="A47" s="48"/>
      <c r="B47" s="1248"/>
      <c r="C47" s="1249"/>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c r="A48" s="48"/>
      <c r="B48" s="1248"/>
      <c r="C48" s="1249"/>
      <c r="D48" s="62"/>
      <c r="E48" s="1254" t="s">
        <v>15</v>
      </c>
      <c r="F48" s="1254"/>
      <c r="G48" s="1254"/>
      <c r="H48" s="1254"/>
      <c r="I48" s="1254"/>
      <c r="J48" s="1255"/>
      <c r="K48" s="63">
        <v>2244</v>
      </c>
      <c r="L48" s="64">
        <v>2347</v>
      </c>
      <c r="M48" s="64">
        <v>2115</v>
      </c>
      <c r="N48" s="64">
        <v>2061</v>
      </c>
      <c r="O48" s="65">
        <v>2127</v>
      </c>
      <c r="P48" s="48"/>
      <c r="Q48" s="48"/>
      <c r="R48" s="48"/>
      <c r="S48" s="48"/>
      <c r="T48" s="48"/>
      <c r="U48" s="48"/>
    </row>
    <row r="49" spans="1:21" ht="30.75" customHeight="1">
      <c r="A49" s="48"/>
      <c r="B49" s="1248"/>
      <c r="C49" s="1249"/>
      <c r="D49" s="62"/>
      <c r="E49" s="1254" t="s">
        <v>16</v>
      </c>
      <c r="F49" s="1254"/>
      <c r="G49" s="1254"/>
      <c r="H49" s="1254"/>
      <c r="I49" s="1254"/>
      <c r="J49" s="1255"/>
      <c r="K49" s="63" t="s">
        <v>526</v>
      </c>
      <c r="L49" s="64" t="s">
        <v>526</v>
      </c>
      <c r="M49" s="64" t="s">
        <v>526</v>
      </c>
      <c r="N49" s="64" t="s">
        <v>526</v>
      </c>
      <c r="O49" s="65" t="s">
        <v>526</v>
      </c>
      <c r="P49" s="48"/>
      <c r="Q49" s="48"/>
      <c r="R49" s="48"/>
      <c r="S49" s="48"/>
      <c r="T49" s="48"/>
      <c r="U49" s="48"/>
    </row>
    <row r="50" spans="1:21" ht="30.75" customHeight="1">
      <c r="A50" s="48"/>
      <c r="B50" s="1248"/>
      <c r="C50" s="1249"/>
      <c r="D50" s="62"/>
      <c r="E50" s="1254" t="s">
        <v>17</v>
      </c>
      <c r="F50" s="1254"/>
      <c r="G50" s="1254"/>
      <c r="H50" s="1254"/>
      <c r="I50" s="1254"/>
      <c r="J50" s="1255"/>
      <c r="K50" s="63">
        <v>4</v>
      </c>
      <c r="L50" s="64">
        <v>1</v>
      </c>
      <c r="M50" s="64">
        <v>1</v>
      </c>
      <c r="N50" s="64" t="s">
        <v>526</v>
      </c>
      <c r="O50" s="65" t="s">
        <v>526</v>
      </c>
      <c r="P50" s="48"/>
      <c r="Q50" s="48"/>
      <c r="R50" s="48"/>
      <c r="S50" s="48"/>
      <c r="T50" s="48"/>
      <c r="U50" s="48"/>
    </row>
    <row r="51" spans="1:21" ht="30.75" customHeight="1">
      <c r="A51" s="48"/>
      <c r="B51" s="1250"/>
      <c r="C51" s="1251"/>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c r="A52" s="48"/>
      <c r="B52" s="1256" t="s">
        <v>19</v>
      </c>
      <c r="C52" s="1257"/>
      <c r="D52" s="66"/>
      <c r="E52" s="1254" t="s">
        <v>20</v>
      </c>
      <c r="F52" s="1254"/>
      <c r="G52" s="1254"/>
      <c r="H52" s="1254"/>
      <c r="I52" s="1254"/>
      <c r="J52" s="1255"/>
      <c r="K52" s="63">
        <v>12244</v>
      </c>
      <c r="L52" s="64">
        <v>11758</v>
      </c>
      <c r="M52" s="64">
        <v>11933</v>
      </c>
      <c r="N52" s="64">
        <v>11821</v>
      </c>
      <c r="O52" s="65">
        <v>11841</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1835</v>
      </c>
      <c r="L53" s="69">
        <v>1659</v>
      </c>
      <c r="M53" s="69">
        <v>1483</v>
      </c>
      <c r="N53" s="69">
        <v>1193</v>
      </c>
      <c r="O53" s="70">
        <v>1544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62" t="s">
        <v>25</v>
      </c>
      <c r="C57" s="1263"/>
      <c r="D57" s="1266" t="s">
        <v>26</v>
      </c>
      <c r="E57" s="1267"/>
      <c r="F57" s="1267"/>
      <c r="G57" s="1267"/>
      <c r="H57" s="1267"/>
      <c r="I57" s="1267"/>
      <c r="J57" s="1268"/>
      <c r="K57" s="82" t="s">
        <v>526</v>
      </c>
      <c r="L57" s="83" t="s">
        <v>526</v>
      </c>
      <c r="M57" s="83" t="s">
        <v>526</v>
      </c>
      <c r="N57" s="83" t="s">
        <v>526</v>
      </c>
      <c r="O57" s="84" t="s">
        <v>526</v>
      </c>
    </row>
    <row r="58" spans="1:21" ht="31.5" customHeight="1" thickBot="1">
      <c r="B58" s="1264"/>
      <c r="C58" s="1265"/>
      <c r="D58" s="1269" t="s">
        <v>27</v>
      </c>
      <c r="E58" s="1270"/>
      <c r="F58" s="1270"/>
      <c r="G58" s="1270"/>
      <c r="H58" s="1270"/>
      <c r="I58" s="1270"/>
      <c r="J58" s="1271"/>
      <c r="K58" s="85" t="s">
        <v>526</v>
      </c>
      <c r="L58" s="86" t="s">
        <v>526</v>
      </c>
      <c r="M58" s="86" t="s">
        <v>526</v>
      </c>
      <c r="N58" s="86" t="s">
        <v>526</v>
      </c>
      <c r="O58" s="87" t="s">
        <v>526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G/8VvHAq/PwN9wJ+oqbSBYw12lj3bU0zfhEscugYsqQW7QKqxtIqkf0BuU+HxqprePEw7ZbwnoGWLw7C5NIg==" saltValue="esv6d9rSNyE3DFlX+vNt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34"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567</v>
      </c>
      <c r="J40" s="99" t="s">
        <v>568</v>
      </c>
      <c r="K40" s="99" t="s">
        <v>569</v>
      </c>
      <c r="L40" s="99" t="s">
        <v>570</v>
      </c>
      <c r="M40" s="100" t="s">
        <v>571</v>
      </c>
    </row>
    <row r="41" spans="2:13" ht="27.75" customHeight="1">
      <c r="B41" s="1272" t="s">
        <v>30</v>
      </c>
      <c r="C41" s="1273"/>
      <c r="D41" s="101"/>
      <c r="E41" s="1278" t="s">
        <v>31</v>
      </c>
      <c r="F41" s="1278"/>
      <c r="G41" s="1278"/>
      <c r="H41" s="1279"/>
      <c r="I41" s="102">
        <v>115963</v>
      </c>
      <c r="J41" s="103">
        <v>116546</v>
      </c>
      <c r="K41" s="103">
        <v>119695</v>
      </c>
      <c r="L41" s="103">
        <v>121567</v>
      </c>
      <c r="M41" s="104">
        <v>122031</v>
      </c>
    </row>
    <row r="42" spans="2:13" ht="27.75" customHeight="1">
      <c r="B42" s="1274"/>
      <c r="C42" s="1275"/>
      <c r="D42" s="105"/>
      <c r="E42" s="1280" t="s">
        <v>32</v>
      </c>
      <c r="F42" s="1280"/>
      <c r="G42" s="1280"/>
      <c r="H42" s="1281"/>
      <c r="I42" s="106">
        <v>3</v>
      </c>
      <c r="J42" s="107">
        <v>1</v>
      </c>
      <c r="K42" s="107">
        <v>1</v>
      </c>
      <c r="L42" s="107" t="s">
        <v>526</v>
      </c>
      <c r="M42" s="108" t="s">
        <v>526</v>
      </c>
    </row>
    <row r="43" spans="2:13" ht="27.75" customHeight="1">
      <c r="B43" s="1274"/>
      <c r="C43" s="1275"/>
      <c r="D43" s="105"/>
      <c r="E43" s="1280" t="s">
        <v>33</v>
      </c>
      <c r="F43" s="1280"/>
      <c r="G43" s="1280"/>
      <c r="H43" s="1281"/>
      <c r="I43" s="106">
        <v>29452</v>
      </c>
      <c r="J43" s="107">
        <v>28911</v>
      </c>
      <c r="K43" s="107">
        <v>26902</v>
      </c>
      <c r="L43" s="107">
        <v>21729</v>
      </c>
      <c r="M43" s="108">
        <v>19846</v>
      </c>
    </row>
    <row r="44" spans="2:13" ht="27.75" customHeight="1">
      <c r="B44" s="1274"/>
      <c r="C44" s="1275"/>
      <c r="D44" s="105"/>
      <c r="E44" s="1280" t="s">
        <v>34</v>
      </c>
      <c r="F44" s="1280"/>
      <c r="G44" s="1280"/>
      <c r="H44" s="1281"/>
      <c r="I44" s="106" t="s">
        <v>526</v>
      </c>
      <c r="J44" s="107" t="s">
        <v>526</v>
      </c>
      <c r="K44" s="107" t="s">
        <v>526</v>
      </c>
      <c r="L44" s="107" t="s">
        <v>526</v>
      </c>
      <c r="M44" s="108" t="s">
        <v>526</v>
      </c>
    </row>
    <row r="45" spans="2:13" ht="27.75" customHeight="1">
      <c r="B45" s="1274"/>
      <c r="C45" s="1275"/>
      <c r="D45" s="105"/>
      <c r="E45" s="1280" t="s">
        <v>35</v>
      </c>
      <c r="F45" s="1280"/>
      <c r="G45" s="1280"/>
      <c r="H45" s="1281"/>
      <c r="I45" s="106">
        <v>15052</v>
      </c>
      <c r="J45" s="107">
        <v>14381</v>
      </c>
      <c r="K45" s="107">
        <v>13989</v>
      </c>
      <c r="L45" s="107">
        <v>13533</v>
      </c>
      <c r="M45" s="108">
        <v>13676</v>
      </c>
    </row>
    <row r="46" spans="2:13" ht="27.75" customHeight="1">
      <c r="B46" s="1274"/>
      <c r="C46" s="1275"/>
      <c r="D46" s="109"/>
      <c r="E46" s="1280" t="s">
        <v>36</v>
      </c>
      <c r="F46" s="1280"/>
      <c r="G46" s="1280"/>
      <c r="H46" s="1281"/>
      <c r="I46" s="106">
        <v>5</v>
      </c>
      <c r="J46" s="107">
        <v>7</v>
      </c>
      <c r="K46" s="107">
        <v>5</v>
      </c>
      <c r="L46" s="107">
        <v>3</v>
      </c>
      <c r="M46" s="108">
        <v>4</v>
      </c>
    </row>
    <row r="47" spans="2:13" ht="27.75" customHeight="1">
      <c r="B47" s="1274"/>
      <c r="C47" s="1275"/>
      <c r="D47" s="110"/>
      <c r="E47" s="1282" t="s">
        <v>37</v>
      </c>
      <c r="F47" s="1283"/>
      <c r="G47" s="1283"/>
      <c r="H47" s="1284"/>
      <c r="I47" s="106" t="s">
        <v>526</v>
      </c>
      <c r="J47" s="107" t="s">
        <v>526</v>
      </c>
      <c r="K47" s="107" t="s">
        <v>526</v>
      </c>
      <c r="L47" s="107" t="s">
        <v>526</v>
      </c>
      <c r="M47" s="108" t="s">
        <v>526</v>
      </c>
    </row>
    <row r="48" spans="2:13" ht="27.75" customHeight="1">
      <c r="B48" s="1274"/>
      <c r="C48" s="1275"/>
      <c r="D48" s="105"/>
      <c r="E48" s="1280" t="s">
        <v>38</v>
      </c>
      <c r="F48" s="1280"/>
      <c r="G48" s="1280"/>
      <c r="H48" s="1281"/>
      <c r="I48" s="106" t="s">
        <v>526</v>
      </c>
      <c r="J48" s="107" t="s">
        <v>526</v>
      </c>
      <c r="K48" s="107" t="s">
        <v>526</v>
      </c>
      <c r="L48" s="107" t="s">
        <v>526</v>
      </c>
      <c r="M48" s="108" t="s">
        <v>526</v>
      </c>
    </row>
    <row r="49" spans="2:13" ht="27.75" customHeight="1">
      <c r="B49" s="1276"/>
      <c r="C49" s="1277"/>
      <c r="D49" s="105"/>
      <c r="E49" s="1280" t="s">
        <v>39</v>
      </c>
      <c r="F49" s="1280"/>
      <c r="G49" s="1280"/>
      <c r="H49" s="1281"/>
      <c r="I49" s="106" t="s">
        <v>526</v>
      </c>
      <c r="J49" s="107" t="s">
        <v>526</v>
      </c>
      <c r="K49" s="107" t="s">
        <v>526</v>
      </c>
      <c r="L49" s="107" t="s">
        <v>526</v>
      </c>
      <c r="M49" s="108" t="s">
        <v>526</v>
      </c>
    </row>
    <row r="50" spans="2:13" ht="27.75" customHeight="1">
      <c r="B50" s="1285" t="s">
        <v>40</v>
      </c>
      <c r="C50" s="1286"/>
      <c r="D50" s="111"/>
      <c r="E50" s="1280" t="s">
        <v>41</v>
      </c>
      <c r="F50" s="1280"/>
      <c r="G50" s="1280"/>
      <c r="H50" s="1281"/>
      <c r="I50" s="106">
        <v>12120</v>
      </c>
      <c r="J50" s="107">
        <v>13166</v>
      </c>
      <c r="K50" s="107">
        <v>14269</v>
      </c>
      <c r="L50" s="107">
        <v>14552</v>
      </c>
      <c r="M50" s="108">
        <v>20396</v>
      </c>
    </row>
    <row r="51" spans="2:13" ht="27.75" customHeight="1">
      <c r="B51" s="1274"/>
      <c r="C51" s="1275"/>
      <c r="D51" s="105"/>
      <c r="E51" s="1280" t="s">
        <v>42</v>
      </c>
      <c r="F51" s="1280"/>
      <c r="G51" s="1280"/>
      <c r="H51" s="1281"/>
      <c r="I51" s="106">
        <v>33230</v>
      </c>
      <c r="J51" s="107">
        <v>32206</v>
      </c>
      <c r="K51" s="107">
        <v>33022</v>
      </c>
      <c r="L51" s="107">
        <v>32231</v>
      </c>
      <c r="M51" s="108">
        <v>31888</v>
      </c>
    </row>
    <row r="52" spans="2:13" ht="27.75" customHeight="1">
      <c r="B52" s="1276"/>
      <c r="C52" s="1277"/>
      <c r="D52" s="105"/>
      <c r="E52" s="1280" t="s">
        <v>43</v>
      </c>
      <c r="F52" s="1280"/>
      <c r="G52" s="1280"/>
      <c r="H52" s="1281"/>
      <c r="I52" s="106">
        <v>89810</v>
      </c>
      <c r="J52" s="107">
        <v>89878</v>
      </c>
      <c r="K52" s="107">
        <v>89552</v>
      </c>
      <c r="L52" s="107">
        <v>89754</v>
      </c>
      <c r="M52" s="108">
        <v>88963</v>
      </c>
    </row>
    <row r="53" spans="2:13" ht="27.75" customHeight="1" thickBot="1">
      <c r="B53" s="1287" t="s">
        <v>44</v>
      </c>
      <c r="C53" s="1288"/>
      <c r="D53" s="112"/>
      <c r="E53" s="1289" t="s">
        <v>45</v>
      </c>
      <c r="F53" s="1289"/>
      <c r="G53" s="1289"/>
      <c r="H53" s="1290"/>
      <c r="I53" s="113">
        <v>25315</v>
      </c>
      <c r="J53" s="114">
        <v>24597</v>
      </c>
      <c r="K53" s="114">
        <v>23748</v>
      </c>
      <c r="L53" s="114">
        <v>20295</v>
      </c>
      <c r="M53" s="115">
        <v>14309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DOpJKxAjtyu4yLpKBdRq+wuQK8xs/pQJQMJ7igK5lv8+gGoK86WzG4+eol769CBpRK1mZ+BzRKMvWLwVTypjA==" saltValue="50R6f++IzUu3AUoUYqI9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569</v>
      </c>
      <c r="G54" s="124" t="s">
        <v>570</v>
      </c>
      <c r="H54" s="125" t="s">
        <v>571</v>
      </c>
    </row>
    <row r="55" spans="2:8" ht="52.5" customHeight="1">
      <c r="B55" s="126"/>
      <c r="C55" s="1299" t="s">
        <v>48</v>
      </c>
      <c r="D55" s="1299"/>
      <c r="E55" s="1300"/>
      <c r="F55" s="127">
        <v>6229</v>
      </c>
      <c r="G55" s="127">
        <v>6351</v>
      </c>
      <c r="H55" s="128">
        <v>9337</v>
      </c>
    </row>
    <row r="56" spans="2:8" ht="52.5" customHeight="1">
      <c r="B56" s="129"/>
      <c r="C56" s="1301" t="s">
        <v>49</v>
      </c>
      <c r="D56" s="1301"/>
      <c r="E56" s="1302"/>
      <c r="F56" s="130">
        <v>1951</v>
      </c>
      <c r="G56" s="130">
        <v>1801</v>
      </c>
      <c r="H56" s="131">
        <v>1701</v>
      </c>
    </row>
    <row r="57" spans="2:8" ht="53.25" customHeight="1">
      <c r="B57" s="129"/>
      <c r="C57" s="1303" t="s">
        <v>50</v>
      </c>
      <c r="D57" s="1303"/>
      <c r="E57" s="1304"/>
      <c r="F57" s="132">
        <v>3625</v>
      </c>
      <c r="G57" s="132">
        <v>3676</v>
      </c>
      <c r="H57" s="133">
        <v>3630</v>
      </c>
    </row>
    <row r="58" spans="2:8" ht="45.75" customHeight="1">
      <c r="B58" s="134"/>
      <c r="C58" s="1291" t="s">
        <v>596</v>
      </c>
      <c r="D58" s="1292"/>
      <c r="E58" s="1293"/>
      <c r="F58" s="135">
        <v>1612</v>
      </c>
      <c r="G58" s="135">
        <v>1612</v>
      </c>
      <c r="H58" s="136">
        <v>1612</v>
      </c>
    </row>
    <row r="59" spans="2:8" ht="45.75" customHeight="1">
      <c r="B59" s="134"/>
      <c r="C59" s="1291" t="s">
        <v>597</v>
      </c>
      <c r="D59" s="1292"/>
      <c r="E59" s="1293"/>
      <c r="F59" s="135">
        <v>678</v>
      </c>
      <c r="G59" s="135">
        <v>751</v>
      </c>
      <c r="H59" s="136">
        <v>818</v>
      </c>
    </row>
    <row r="60" spans="2:8" ht="45.75" customHeight="1">
      <c r="B60" s="134"/>
      <c r="C60" s="1291" t="s">
        <v>598</v>
      </c>
      <c r="D60" s="1292"/>
      <c r="E60" s="1293"/>
      <c r="F60" s="135">
        <v>616</v>
      </c>
      <c r="G60" s="135">
        <v>578</v>
      </c>
      <c r="H60" s="136">
        <v>528</v>
      </c>
    </row>
    <row r="61" spans="2:8" ht="45.75" customHeight="1">
      <c r="B61" s="134"/>
      <c r="C61" s="1291" t="s">
        <v>599</v>
      </c>
      <c r="D61" s="1292"/>
      <c r="E61" s="1293"/>
      <c r="F61" s="135">
        <v>455</v>
      </c>
      <c r="G61" s="135">
        <v>455</v>
      </c>
      <c r="H61" s="136">
        <v>456</v>
      </c>
    </row>
    <row r="62" spans="2:8" ht="45.75" customHeight="1" thickBot="1">
      <c r="B62" s="137"/>
      <c r="C62" s="1294" t="s">
        <v>600</v>
      </c>
      <c r="D62" s="1295"/>
      <c r="E62" s="1296"/>
      <c r="F62" s="138">
        <v>191</v>
      </c>
      <c r="G62" s="138">
        <v>192</v>
      </c>
      <c r="H62" s="139">
        <v>72</v>
      </c>
    </row>
    <row r="63" spans="2:8" ht="52.5" customHeight="1" thickBot="1">
      <c r="B63" s="140"/>
      <c r="C63" s="1297" t="s">
        <v>51</v>
      </c>
      <c r="D63" s="1297"/>
      <c r="E63" s="1298"/>
      <c r="F63" s="141">
        <v>11805</v>
      </c>
      <c r="G63" s="141">
        <v>11828</v>
      </c>
      <c r="H63" s="142">
        <v>14668</v>
      </c>
    </row>
    <row r="64" spans="2:8" ht="15" customHeight="1"/>
    <row r="65" ht="0" hidden="1" customHeight="1"/>
    <row r="66" ht="0" hidden="1" customHeight="1"/>
  </sheetData>
  <sheetProtection algorithmName="SHA-512" hashValue="bBwr+F0xw64JfJXTxZTp+5+8wYVKT3olUmg5SiZJF9vOkOS0OT7MRZeFMbblBNN4hsdBIz7Y08g4QYHszh0/ug==" saltValue="YvvKHkN6bJSfmGYd0Pyr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13" zoomScale="90" zoomScaleNormal="90" zoomScaleSheetLayoutView="55" workbookViewId="0">
      <selection activeCell="BW15" sqref="BW15"/>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605</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567</v>
      </c>
      <c r="BQ50" s="1309"/>
      <c r="BR50" s="1309"/>
      <c r="BS50" s="1309"/>
      <c r="BT50" s="1309"/>
      <c r="BU50" s="1309"/>
      <c r="BV50" s="1309"/>
      <c r="BW50" s="1309"/>
      <c r="BX50" s="1309" t="s">
        <v>568</v>
      </c>
      <c r="BY50" s="1309"/>
      <c r="BZ50" s="1309"/>
      <c r="CA50" s="1309"/>
      <c r="CB50" s="1309"/>
      <c r="CC50" s="1309"/>
      <c r="CD50" s="1309"/>
      <c r="CE50" s="1309"/>
      <c r="CF50" s="1309" t="s">
        <v>569</v>
      </c>
      <c r="CG50" s="1309"/>
      <c r="CH50" s="1309"/>
      <c r="CI50" s="1309"/>
      <c r="CJ50" s="1309"/>
      <c r="CK50" s="1309"/>
      <c r="CL50" s="1309"/>
      <c r="CM50" s="1309"/>
      <c r="CN50" s="1309" t="s">
        <v>570</v>
      </c>
      <c r="CO50" s="1309"/>
      <c r="CP50" s="1309"/>
      <c r="CQ50" s="1309"/>
      <c r="CR50" s="1309"/>
      <c r="CS50" s="1309"/>
      <c r="CT50" s="1309"/>
      <c r="CU50" s="1309"/>
      <c r="CV50" s="1309" t="s">
        <v>571</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51.5</v>
      </c>
      <c r="BY51" s="1310"/>
      <c r="BZ51" s="1310"/>
      <c r="CA51" s="1310"/>
      <c r="CB51" s="1310"/>
      <c r="CC51" s="1310"/>
      <c r="CD51" s="1310"/>
      <c r="CE51" s="1310"/>
      <c r="CF51" s="1310">
        <v>49.3</v>
      </c>
      <c r="CG51" s="1310"/>
      <c r="CH51" s="1310"/>
      <c r="CI51" s="1310"/>
      <c r="CJ51" s="1310"/>
      <c r="CK51" s="1310"/>
      <c r="CL51" s="1310"/>
      <c r="CM51" s="1310"/>
      <c r="CN51" s="1310">
        <v>41.5</v>
      </c>
      <c r="CO51" s="1310"/>
      <c r="CP51" s="1310"/>
      <c r="CQ51" s="1310"/>
      <c r="CR51" s="1310"/>
      <c r="CS51" s="1310"/>
      <c r="CT51" s="1310"/>
      <c r="CU51" s="1310"/>
      <c r="CV51" s="1310">
        <v>28.1</v>
      </c>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49.5</v>
      </c>
      <c r="BY53" s="1310"/>
      <c r="BZ53" s="1310"/>
      <c r="CA53" s="1310"/>
      <c r="CB53" s="1310"/>
      <c r="CC53" s="1310"/>
      <c r="CD53" s="1310"/>
      <c r="CE53" s="1310"/>
      <c r="CF53" s="1310">
        <v>47.7</v>
      </c>
      <c r="CG53" s="1310"/>
      <c r="CH53" s="1310"/>
      <c r="CI53" s="1310"/>
      <c r="CJ53" s="1310"/>
      <c r="CK53" s="1310"/>
      <c r="CL53" s="1310"/>
      <c r="CM53" s="1310"/>
      <c r="CN53" s="1310">
        <v>49.1</v>
      </c>
      <c r="CO53" s="1310"/>
      <c r="CP53" s="1310"/>
      <c r="CQ53" s="1310"/>
      <c r="CR53" s="1310"/>
      <c r="CS53" s="1310"/>
      <c r="CT53" s="1310"/>
      <c r="CU53" s="1310"/>
      <c r="CV53" s="1310">
        <v>50.8</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609</v>
      </c>
      <c r="AO55" s="1309"/>
      <c r="AP55" s="1309"/>
      <c r="AQ55" s="1309"/>
      <c r="AR55" s="1309"/>
      <c r="AS55" s="1309"/>
      <c r="AT55" s="1309"/>
      <c r="AU55" s="1309"/>
      <c r="AV55" s="1309"/>
      <c r="AW55" s="1309"/>
      <c r="AX55" s="1309"/>
      <c r="AY55" s="1309"/>
      <c r="AZ55" s="1309"/>
      <c r="BA55" s="1309"/>
      <c r="BB55" s="1312" t="s">
        <v>607</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37.4</v>
      </c>
      <c r="BY55" s="1310"/>
      <c r="BZ55" s="1310"/>
      <c r="CA55" s="1310"/>
      <c r="CB55" s="1310"/>
      <c r="CC55" s="1310"/>
      <c r="CD55" s="1310"/>
      <c r="CE55" s="1310"/>
      <c r="CF55" s="1310">
        <v>31</v>
      </c>
      <c r="CG55" s="1310"/>
      <c r="CH55" s="1310"/>
      <c r="CI55" s="1310"/>
      <c r="CJ55" s="1310"/>
      <c r="CK55" s="1310"/>
      <c r="CL55" s="1310"/>
      <c r="CM55" s="1310"/>
      <c r="CN55" s="1310">
        <v>30</v>
      </c>
      <c r="CO55" s="1310"/>
      <c r="CP55" s="1310"/>
      <c r="CQ55" s="1310"/>
      <c r="CR55" s="1310"/>
      <c r="CS55" s="1310"/>
      <c r="CT55" s="1310"/>
      <c r="CU55" s="1310"/>
      <c r="CV55" s="1310">
        <v>34</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608</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54.4</v>
      </c>
      <c r="BY57" s="1310"/>
      <c r="BZ57" s="1310"/>
      <c r="CA57" s="1310"/>
      <c r="CB57" s="1310"/>
      <c r="CC57" s="1310"/>
      <c r="CD57" s="1310"/>
      <c r="CE57" s="1310"/>
      <c r="CF57" s="1310">
        <v>57.4</v>
      </c>
      <c r="CG57" s="1310"/>
      <c r="CH57" s="1310"/>
      <c r="CI57" s="1310"/>
      <c r="CJ57" s="1310"/>
      <c r="CK57" s="1310"/>
      <c r="CL57" s="1310"/>
      <c r="CM57" s="1310"/>
      <c r="CN57" s="1310">
        <v>58.3</v>
      </c>
      <c r="CO57" s="1310"/>
      <c r="CP57" s="1310"/>
      <c r="CQ57" s="1310"/>
      <c r="CR57" s="1310"/>
      <c r="CS57" s="1310"/>
      <c r="CT57" s="1310"/>
      <c r="CU57" s="1310"/>
      <c r="CV57" s="1310">
        <v>60.8</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610</v>
      </c>
    </row>
    <row r="64" spans="1:109">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605</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567</v>
      </c>
      <c r="BQ72" s="1309"/>
      <c r="BR72" s="1309"/>
      <c r="BS72" s="1309"/>
      <c r="BT72" s="1309"/>
      <c r="BU72" s="1309"/>
      <c r="BV72" s="1309"/>
      <c r="BW72" s="1309"/>
      <c r="BX72" s="1309" t="s">
        <v>568</v>
      </c>
      <c r="BY72" s="1309"/>
      <c r="BZ72" s="1309"/>
      <c r="CA72" s="1309"/>
      <c r="CB72" s="1309"/>
      <c r="CC72" s="1309"/>
      <c r="CD72" s="1309"/>
      <c r="CE72" s="1309"/>
      <c r="CF72" s="1309" t="s">
        <v>569</v>
      </c>
      <c r="CG72" s="1309"/>
      <c r="CH72" s="1309"/>
      <c r="CI72" s="1309"/>
      <c r="CJ72" s="1309"/>
      <c r="CK72" s="1309"/>
      <c r="CL72" s="1309"/>
      <c r="CM72" s="1309"/>
      <c r="CN72" s="1309" t="s">
        <v>570</v>
      </c>
      <c r="CO72" s="1309"/>
      <c r="CP72" s="1309"/>
      <c r="CQ72" s="1309"/>
      <c r="CR72" s="1309"/>
      <c r="CS72" s="1309"/>
      <c r="CT72" s="1309"/>
      <c r="CU72" s="1309"/>
      <c r="CV72" s="1309" t="s">
        <v>571</v>
      </c>
      <c r="CW72" s="1309"/>
      <c r="CX72" s="1309"/>
      <c r="CY72" s="1309"/>
      <c r="CZ72" s="1309"/>
      <c r="DA72" s="1309"/>
      <c r="DB72" s="1309"/>
      <c r="DC72" s="1309"/>
    </row>
    <row r="73" spans="2:107">
      <c r="B73" s="394"/>
      <c r="G73" s="1323"/>
      <c r="H73" s="1323"/>
      <c r="I73" s="1323"/>
      <c r="J73" s="1323"/>
      <c r="K73" s="1326"/>
      <c r="L73" s="1326"/>
      <c r="M73" s="1326"/>
      <c r="N73" s="1326"/>
      <c r="AM73" s="403"/>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10">
        <v>54.1</v>
      </c>
      <c r="BQ73" s="1310"/>
      <c r="BR73" s="1310"/>
      <c r="BS73" s="1310"/>
      <c r="BT73" s="1310"/>
      <c r="BU73" s="1310"/>
      <c r="BV73" s="1310"/>
      <c r="BW73" s="1310"/>
      <c r="BX73" s="1310">
        <v>51.5</v>
      </c>
      <c r="BY73" s="1310"/>
      <c r="BZ73" s="1310"/>
      <c r="CA73" s="1310"/>
      <c r="CB73" s="1310"/>
      <c r="CC73" s="1310"/>
      <c r="CD73" s="1310"/>
      <c r="CE73" s="1310"/>
      <c r="CF73" s="1310">
        <v>49.3</v>
      </c>
      <c r="CG73" s="1310"/>
      <c r="CH73" s="1310"/>
      <c r="CI73" s="1310"/>
      <c r="CJ73" s="1310"/>
      <c r="CK73" s="1310"/>
      <c r="CL73" s="1310"/>
      <c r="CM73" s="1310"/>
      <c r="CN73" s="1310">
        <v>41.5</v>
      </c>
      <c r="CO73" s="1310"/>
      <c r="CP73" s="1310"/>
      <c r="CQ73" s="1310"/>
      <c r="CR73" s="1310"/>
      <c r="CS73" s="1310"/>
      <c r="CT73" s="1310"/>
      <c r="CU73" s="1310"/>
      <c r="CV73" s="1310">
        <v>28.1</v>
      </c>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10">
        <v>4.3</v>
      </c>
      <c r="BQ75" s="1310"/>
      <c r="BR75" s="1310"/>
      <c r="BS75" s="1310"/>
      <c r="BT75" s="1310"/>
      <c r="BU75" s="1310"/>
      <c r="BV75" s="1310"/>
      <c r="BW75" s="1310"/>
      <c r="BX75" s="1310">
        <v>3.8</v>
      </c>
      <c r="BY75" s="1310"/>
      <c r="BZ75" s="1310"/>
      <c r="CA75" s="1310"/>
      <c r="CB75" s="1310"/>
      <c r="CC75" s="1310"/>
      <c r="CD75" s="1310"/>
      <c r="CE75" s="1310"/>
      <c r="CF75" s="1310">
        <v>3.4</v>
      </c>
      <c r="CG75" s="1310"/>
      <c r="CH75" s="1310"/>
      <c r="CI75" s="1310"/>
      <c r="CJ75" s="1310"/>
      <c r="CK75" s="1310"/>
      <c r="CL75" s="1310"/>
      <c r="CM75" s="1310"/>
      <c r="CN75" s="1310">
        <v>2.9</v>
      </c>
      <c r="CO75" s="1310"/>
      <c r="CP75" s="1310"/>
      <c r="CQ75" s="1310"/>
      <c r="CR75" s="1310"/>
      <c r="CS75" s="1310"/>
      <c r="CT75" s="1310"/>
      <c r="CU75" s="1310"/>
      <c r="CV75" s="1310">
        <v>2.8</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609</v>
      </c>
      <c r="AO77" s="1309"/>
      <c r="AP77" s="1309"/>
      <c r="AQ77" s="1309"/>
      <c r="AR77" s="1309"/>
      <c r="AS77" s="1309"/>
      <c r="AT77" s="1309"/>
      <c r="AU77" s="1309"/>
      <c r="AV77" s="1309"/>
      <c r="AW77" s="1309"/>
      <c r="AX77" s="1309"/>
      <c r="AY77" s="1309"/>
      <c r="AZ77" s="1309"/>
      <c r="BA77" s="1309"/>
      <c r="BB77" s="1312" t="s">
        <v>607</v>
      </c>
      <c r="BC77" s="1312"/>
      <c r="BD77" s="1312"/>
      <c r="BE77" s="1312"/>
      <c r="BF77" s="1312"/>
      <c r="BG77" s="1312"/>
      <c r="BH77" s="1312"/>
      <c r="BI77" s="1312"/>
      <c r="BJ77" s="1312"/>
      <c r="BK77" s="1312"/>
      <c r="BL77" s="1312"/>
      <c r="BM77" s="1312"/>
      <c r="BN77" s="1312"/>
      <c r="BO77" s="1312"/>
      <c r="BP77" s="1310">
        <v>45.1</v>
      </c>
      <c r="BQ77" s="1310"/>
      <c r="BR77" s="1310"/>
      <c r="BS77" s="1310"/>
      <c r="BT77" s="1310"/>
      <c r="BU77" s="1310"/>
      <c r="BV77" s="1310"/>
      <c r="BW77" s="1310"/>
      <c r="BX77" s="1310">
        <v>37.4</v>
      </c>
      <c r="BY77" s="1310"/>
      <c r="BZ77" s="1310"/>
      <c r="CA77" s="1310"/>
      <c r="CB77" s="1310"/>
      <c r="CC77" s="1310"/>
      <c r="CD77" s="1310"/>
      <c r="CE77" s="1310"/>
      <c r="CF77" s="1310">
        <v>31</v>
      </c>
      <c r="CG77" s="1310"/>
      <c r="CH77" s="1310"/>
      <c r="CI77" s="1310"/>
      <c r="CJ77" s="1310"/>
      <c r="CK77" s="1310"/>
      <c r="CL77" s="1310"/>
      <c r="CM77" s="1310"/>
      <c r="CN77" s="1310">
        <v>30</v>
      </c>
      <c r="CO77" s="1310"/>
      <c r="CP77" s="1310"/>
      <c r="CQ77" s="1310"/>
      <c r="CR77" s="1310"/>
      <c r="CS77" s="1310"/>
      <c r="CT77" s="1310"/>
      <c r="CU77" s="1310"/>
      <c r="CV77" s="1310">
        <v>34</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611</v>
      </c>
      <c r="BC79" s="1312"/>
      <c r="BD79" s="1312"/>
      <c r="BE79" s="1312"/>
      <c r="BF79" s="1312"/>
      <c r="BG79" s="1312"/>
      <c r="BH79" s="1312"/>
      <c r="BI79" s="1312"/>
      <c r="BJ79" s="1312"/>
      <c r="BK79" s="1312"/>
      <c r="BL79" s="1312"/>
      <c r="BM79" s="1312"/>
      <c r="BN79" s="1312"/>
      <c r="BO79" s="1312"/>
      <c r="BP79" s="1310">
        <v>7.1</v>
      </c>
      <c r="BQ79" s="1310"/>
      <c r="BR79" s="1310"/>
      <c r="BS79" s="1310"/>
      <c r="BT79" s="1310"/>
      <c r="BU79" s="1310"/>
      <c r="BV79" s="1310"/>
      <c r="BW79" s="1310"/>
      <c r="BX79" s="1310">
        <v>6.3</v>
      </c>
      <c r="BY79" s="1310"/>
      <c r="BZ79" s="1310"/>
      <c r="CA79" s="1310"/>
      <c r="CB79" s="1310"/>
      <c r="CC79" s="1310"/>
      <c r="CD79" s="1310"/>
      <c r="CE79" s="1310"/>
      <c r="CF79" s="1310">
        <v>5.2</v>
      </c>
      <c r="CG79" s="1310"/>
      <c r="CH79" s="1310"/>
      <c r="CI79" s="1310"/>
      <c r="CJ79" s="1310"/>
      <c r="CK79" s="1310"/>
      <c r="CL79" s="1310"/>
      <c r="CM79" s="1310"/>
      <c r="CN79" s="1310">
        <v>5</v>
      </c>
      <c r="CO79" s="1310"/>
      <c r="CP79" s="1310"/>
      <c r="CQ79" s="1310"/>
      <c r="CR79" s="1310"/>
      <c r="CS79" s="1310"/>
      <c r="CT79" s="1310"/>
      <c r="CU79" s="1310"/>
      <c r="CV79" s="1310">
        <v>5.9</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2LjngIDR1jFw5fb++ywPFMLDgpl6qNyeEJsGoi81vNlAoW+d8nuloKIB//ho2Fr1c+cy/oN7/uaCVdX1ON1xw==" saltValue="u2U6R2kfmfV3cKV7gGv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80" zoomScaleNormal="80" zoomScaleSheetLayoutView="70" workbookViewId="0">
      <selection activeCell="CN19" sqref="CN1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j7yZ2W4hyXMtq1ux9WvMhuppMkfq1OILYL0YCLi+StmtSnr28cP43UyKPpxB+nZ4EqME2BmcHg6T34veJTQQQ==" saltValue="2imZRFzt5IbwsfJuFep6s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80" zoomScaleNormal="80" zoomScaleSheetLayoutView="55" workbookViewId="0">
      <selection activeCell="CN19" sqref="CN1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g0VDUmHO+JQNpf4dNWtzqkKTodCWzyevF3FAs+ktwrHToUkkgn5P8ng+oQldbcYV3gQIl4Lx0ITy+FXjFlBgw==" saltValue="eUXiy8zaQlmnqLHNaX0aT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564</v>
      </c>
      <c r="G2" s="156"/>
      <c r="H2" s="157"/>
    </row>
    <row r="3" spans="1:8">
      <c r="A3" s="153" t="s">
        <v>557</v>
      </c>
      <c r="B3" s="158"/>
      <c r="C3" s="159"/>
      <c r="D3" s="160">
        <v>37638</v>
      </c>
      <c r="E3" s="161"/>
      <c r="F3" s="162">
        <v>41862</v>
      </c>
      <c r="G3" s="163"/>
      <c r="H3" s="164"/>
    </row>
    <row r="4" spans="1:8">
      <c r="A4" s="165"/>
      <c r="B4" s="166"/>
      <c r="C4" s="167"/>
      <c r="D4" s="168">
        <v>11632</v>
      </c>
      <c r="E4" s="169"/>
      <c r="F4" s="170">
        <v>23710</v>
      </c>
      <c r="G4" s="171"/>
      <c r="H4" s="172"/>
    </row>
    <row r="5" spans="1:8">
      <c r="A5" s="153" t="s">
        <v>559</v>
      </c>
      <c r="B5" s="158"/>
      <c r="C5" s="159"/>
      <c r="D5" s="160">
        <v>38372</v>
      </c>
      <c r="E5" s="161"/>
      <c r="F5" s="162">
        <v>43554</v>
      </c>
      <c r="G5" s="163"/>
      <c r="H5" s="164"/>
    </row>
    <row r="6" spans="1:8">
      <c r="A6" s="165"/>
      <c r="B6" s="166"/>
      <c r="C6" s="167"/>
      <c r="D6" s="168">
        <v>15115</v>
      </c>
      <c r="E6" s="169"/>
      <c r="F6" s="170">
        <v>24811</v>
      </c>
      <c r="G6" s="171"/>
      <c r="H6" s="172"/>
    </row>
    <row r="7" spans="1:8">
      <c r="A7" s="153" t="s">
        <v>560</v>
      </c>
      <c r="B7" s="158"/>
      <c r="C7" s="159"/>
      <c r="D7" s="160">
        <v>57082</v>
      </c>
      <c r="E7" s="161"/>
      <c r="F7" s="162">
        <v>42581</v>
      </c>
      <c r="G7" s="163"/>
      <c r="H7" s="164"/>
    </row>
    <row r="8" spans="1:8">
      <c r="A8" s="165"/>
      <c r="B8" s="166"/>
      <c r="C8" s="167"/>
      <c r="D8" s="168">
        <v>15160</v>
      </c>
      <c r="E8" s="169"/>
      <c r="F8" s="170">
        <v>24354</v>
      </c>
      <c r="G8" s="171"/>
      <c r="H8" s="172"/>
    </row>
    <row r="9" spans="1:8">
      <c r="A9" s="153" t="s">
        <v>561</v>
      </c>
      <c r="B9" s="158"/>
      <c r="C9" s="159"/>
      <c r="D9" s="160">
        <v>34645</v>
      </c>
      <c r="E9" s="161"/>
      <c r="F9" s="162">
        <v>45426</v>
      </c>
      <c r="G9" s="163"/>
      <c r="H9" s="164"/>
    </row>
    <row r="10" spans="1:8">
      <c r="A10" s="165"/>
      <c r="B10" s="166"/>
      <c r="C10" s="167"/>
      <c r="D10" s="168">
        <v>20895</v>
      </c>
      <c r="E10" s="169"/>
      <c r="F10" s="170">
        <v>24508</v>
      </c>
      <c r="G10" s="171"/>
      <c r="H10" s="172"/>
    </row>
    <row r="11" spans="1:8">
      <c r="A11" s="153" t="s">
        <v>562</v>
      </c>
      <c r="B11" s="158"/>
      <c r="C11" s="159"/>
      <c r="D11" s="160">
        <v>42789</v>
      </c>
      <c r="E11" s="161"/>
      <c r="F11" s="162">
        <v>46457</v>
      </c>
      <c r="G11" s="163"/>
      <c r="H11" s="164"/>
    </row>
    <row r="12" spans="1:8">
      <c r="A12" s="165"/>
      <c r="B12" s="166"/>
      <c r="C12" s="173"/>
      <c r="D12" s="168">
        <v>27591</v>
      </c>
      <c r="E12" s="169"/>
      <c r="F12" s="170">
        <v>24020</v>
      </c>
      <c r="G12" s="171"/>
      <c r="H12" s="172"/>
    </row>
    <row r="13" spans="1:8">
      <c r="A13" s="153"/>
      <c r="B13" s="158"/>
      <c r="C13" s="174"/>
      <c r="D13" s="175">
        <v>42105</v>
      </c>
      <c r="E13" s="176"/>
      <c r="F13" s="177">
        <v>43976</v>
      </c>
      <c r="G13" s="178"/>
      <c r="H13" s="164"/>
    </row>
    <row r="14" spans="1:8">
      <c r="A14" s="165"/>
      <c r="B14" s="166"/>
      <c r="C14" s="167"/>
      <c r="D14" s="168">
        <v>18079</v>
      </c>
      <c r="E14" s="169"/>
      <c r="F14" s="170">
        <v>24281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1.81</v>
      </c>
      <c r="C19" s="179">
        <f>ROUND(VALUE(SUBSTITUTE(実質収支比率等に係る経年分析!G$48,"▲","-")),2)</f>
        <v>3.54</v>
      </c>
      <c r="D19" s="179">
        <f>ROUND(VALUE(SUBSTITUTE(実質収支比率等に係る経年分析!H$48,"▲","-")),2)</f>
        <v>2.23</v>
      </c>
      <c r="E19" s="179">
        <f>ROUND(VALUE(SUBSTITUTE(実質収支比率等に係る経年分析!I$48,"▲","-")),2)</f>
        <v>1.64</v>
      </c>
      <c r="F19" s="179">
        <f>ROUND(VALUE(SUBSTITUTE(実質収支比率等に係る経年分析!J$48,"▲","-")),2)</f>
        <v>1.53</v>
      </c>
    </row>
    <row r="20" spans="1:11">
      <c r="A20" s="179" t="s">
        <v>55</v>
      </c>
      <c r="B20" s="179">
        <f>ROUND(VALUE(SUBSTITUTE(実質収支比率等に係る経年分析!F$47,"▲","-")),2)</f>
        <v>9.2200000000000006</v>
      </c>
      <c r="C20" s="179">
        <f>ROUND(VALUE(SUBSTITUTE(実質収支比率等に係る経年分析!G$47,"▲","-")),2)</f>
        <v>9.6999999999999993</v>
      </c>
      <c r="D20" s="179">
        <f>ROUND(VALUE(SUBSTITUTE(実質収支比率等に係る経年分析!H$47,"▲","-")),2)</f>
        <v>11.04</v>
      </c>
      <c r="E20" s="179">
        <f>ROUND(VALUE(SUBSTITUTE(実質収支比率等に係る経年分析!I$47,"▲","-")),2)</f>
        <v>11.15</v>
      </c>
      <c r="F20" s="179">
        <f>ROUND(VALUE(SUBSTITUTE(実質収支比率等に係る経年分析!J$47,"▲","-")),2)</f>
        <v>15.87</v>
      </c>
    </row>
    <row r="21" spans="1:11">
      <c r="A21" s="179" t="s">
        <v>56</v>
      </c>
      <c r="B21" s="179">
        <f>IF(ISNUMBER(VALUE(SUBSTITUTE(実質収支比率等に係る経年分析!F$49,"▲","-"))),ROUND(VALUE(SUBSTITUTE(実質収支比率等に係る経年分析!F$49,"▲","-")),2),NA())</f>
        <v>-0.48</v>
      </c>
      <c r="C21" s="179">
        <f>IF(ISNUMBER(VALUE(SUBSTITUTE(実質収支比率等に係る経年分析!G$49,"▲","-"))),ROUND(VALUE(SUBSTITUTE(実質収支比率等に係る経年分析!G$49,"▲","-")),2),NA())</f>
        <v>2.3199999999999998</v>
      </c>
      <c r="D21" s="179">
        <f>IF(ISNUMBER(VALUE(SUBSTITUTE(実質収支比率等に係る経年分析!H$49,"▲","-"))),ROUND(VALUE(SUBSTITUTE(実質収支比率等に係る経年分析!H$49,"▲","-")),2),NA())</f>
        <v>0.17</v>
      </c>
      <c r="E21" s="179">
        <f>IF(ISNUMBER(VALUE(SUBSTITUTE(実質収支比率等に係る経年分析!I$49,"▲","-"))),ROUND(VALUE(SUBSTITUTE(実質収支比率等に係る経年分析!I$49,"▲","-")),2),NA())</f>
        <v>-0.36</v>
      </c>
      <c r="F21" s="179">
        <f>IF(ISNUMBER(VALUE(SUBSTITUTE(実質収支比率等に係る経年分析!J$49,"▲","-"))),ROUND(VALUE(SUBSTITUTE(実質収支比率等に係る経年分析!J$49,"▲","-")),2),NA())</f>
        <v>5.0199999999999996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#N/A</v>
      </c>
      <c r="C28" s="180">
        <f>IF(ROUND(VALUE(SUBSTITUTE(連結実質赤字比率に係る赤字・黒字の構成分析!F$42,"▲", "-")), 2) &gt;= 0, ABS(ROUND(VALUE(SUBSTITUTE(連結実質赤字比率に係る赤字・黒字の構成分析!F$42,"▲", "-")), 2)), NA())</f>
        <v>0</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c r="A31" s="180" t="str">
        <f>IF(連結実質赤字比率に係る赤字・黒字の構成分析!C$39="",NA(),連結実質赤字比率に係る赤字・黒字の構成分析!C$39)</f>
        <v>石ヶ谷墓園整備事業特別会計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0.46</v>
      </c>
    </row>
    <row r="32" spans="1:11">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1.1299999999999999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2.89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1.83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1.1200000000000001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1.06</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1.1299999999999999</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4.3899999999999997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1.93</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4.1900000000000004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12244</v>
      </c>
      <c r="E42" s="181"/>
      <c r="F42" s="181"/>
      <c r="G42" s="181">
        <f>'実質公債費比率（分子）の構造'!L$52</f>
        <v>11758</v>
      </c>
      <c r="H42" s="181"/>
      <c r="I42" s="181"/>
      <c r="J42" s="181">
        <f>'実質公債費比率（分子）の構造'!M$52</f>
        <v>11933</v>
      </c>
      <c r="K42" s="181"/>
      <c r="L42" s="181"/>
      <c r="M42" s="181">
        <f>'実質公債費比率（分子）の構造'!N$52</f>
        <v>11821</v>
      </c>
      <c r="N42" s="181"/>
      <c r="O42" s="181"/>
      <c r="P42" s="181">
        <f>'実質公債費比率（分子）の構造'!O$52</f>
        <v>11841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v>
      </c>
      <c r="C44" s="181"/>
      <c r="D44" s="181"/>
      <c r="E44" s="181">
        <f>'実質公債費比率（分子）の構造'!L$50</f>
        <v>1</v>
      </c>
      <c r="F44" s="181"/>
      <c r="G44" s="181"/>
      <c r="H44" s="181">
        <f>'実質公債費比率（分子）の構造'!M$50</f>
        <v>1</v>
      </c>
      <c r="I44" s="181"/>
      <c r="J44" s="181"/>
      <c r="K44" s="181" t="str">
        <f>'実質公債費比率（分子）の構造'!N$50</f>
        <v>-</v>
      </c>
      <c r="L44" s="181"/>
      <c r="M44" s="181"/>
      <c r="N44" s="181" t="str">
        <f>'実質公債費比率（分子）の構造'!O$50</f>
        <v>-</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2244</v>
      </c>
      <c r="C46" s="181"/>
      <c r="D46" s="181"/>
      <c r="E46" s="181">
        <f>'実質公債費比率（分子）の構造'!L$48</f>
        <v>2347</v>
      </c>
      <c r="F46" s="181"/>
      <c r="G46" s="181"/>
      <c r="H46" s="181">
        <f>'実質公債費比率（分子）の構造'!M$48</f>
        <v>2115</v>
      </c>
      <c r="I46" s="181"/>
      <c r="J46" s="181"/>
      <c r="K46" s="181">
        <f>'実質公債費比率（分子）の構造'!N$48</f>
        <v>2061</v>
      </c>
      <c r="L46" s="181"/>
      <c r="M46" s="181"/>
      <c r="N46" s="181">
        <f>'実質公債費比率（分子）の構造'!O$48</f>
        <v>2127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11831</v>
      </c>
      <c r="C49" s="181"/>
      <c r="D49" s="181"/>
      <c r="E49" s="181">
        <f>'実質公債費比率（分子）の構造'!L$45</f>
        <v>11069</v>
      </c>
      <c r="F49" s="181"/>
      <c r="G49" s="181"/>
      <c r="H49" s="181">
        <f>'実質公債費比率（分子）の構造'!M$45</f>
        <v>11300</v>
      </c>
      <c r="I49" s="181"/>
      <c r="J49" s="181"/>
      <c r="K49" s="181">
        <f>'実質公債費比率（分子）の構造'!N$45</f>
        <v>10953</v>
      </c>
      <c r="L49" s="181"/>
      <c r="M49" s="181"/>
      <c r="N49" s="181">
        <f>'実質公債費比率（分子）の構造'!O$45</f>
        <v>11258</v>
      </c>
      <c r="O49" s="181"/>
      <c r="P49" s="181"/>
    </row>
    <row r="50" spans="1:16">
      <c r="A50" s="181" t="s">
        <v>71</v>
      </c>
      <c r="B50" s="181" t="e">
        <f>NA()</f>
        <v>#N/A</v>
      </c>
      <c r="C50" s="181">
        <f>IF(ISNUMBER('実質公債費比率（分子）の構造'!K$53),'実質公債費比率（分子）の構造'!K$53,NA())</f>
        <v>1835</v>
      </c>
      <c r="D50" s="181" t="e">
        <f>NA()</f>
        <v>#N/A</v>
      </c>
      <c r="E50" s="181" t="e">
        <f>NA()</f>
        <v>#N/A</v>
      </c>
      <c r="F50" s="181">
        <f>IF(ISNUMBER('実質公債費比率（分子）の構造'!L$53),'実質公債費比率（分子）の構造'!L$53,NA())</f>
        <v>1659</v>
      </c>
      <c r="G50" s="181" t="e">
        <f>NA()</f>
        <v>#N/A</v>
      </c>
      <c r="H50" s="181" t="e">
        <f>NA()</f>
        <v>#N/A</v>
      </c>
      <c r="I50" s="181">
        <f>IF(ISNUMBER('実質公債費比率（分子）の構造'!M$53),'実質公債費比率（分子）の構造'!M$53,NA())</f>
        <v>1483</v>
      </c>
      <c r="J50" s="181" t="e">
        <f>NA()</f>
        <v>#N/A</v>
      </c>
      <c r="K50" s="181" t="e">
        <f>NA()</f>
        <v>#N/A</v>
      </c>
      <c r="L50" s="181">
        <f>IF(ISNUMBER('実質公債費比率（分子）の構造'!N$53),'実質公債費比率（分子）の構造'!N$53,NA())</f>
        <v>1193</v>
      </c>
      <c r="M50" s="181" t="e">
        <f>NA()</f>
        <v>#N/A</v>
      </c>
      <c r="N50" s="181" t="e">
        <f>NA()</f>
        <v>#N/A</v>
      </c>
      <c r="O50" s="181">
        <f>IF(ISNUMBER('実質公債費比率（分子）の構造'!O$53),'実質公債費比率（分子）の構造'!O$53,NA())</f>
        <v>1544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89810</v>
      </c>
      <c r="E56" s="180"/>
      <c r="F56" s="180"/>
      <c r="G56" s="180">
        <f>'将来負担比率（分子）の構造'!J$52</f>
        <v>89878</v>
      </c>
      <c r="H56" s="180"/>
      <c r="I56" s="180"/>
      <c r="J56" s="180">
        <f>'将来負担比率（分子）の構造'!K$52</f>
        <v>89552</v>
      </c>
      <c r="K56" s="180"/>
      <c r="L56" s="180"/>
      <c r="M56" s="180">
        <f>'将来負担比率（分子）の構造'!L$52</f>
        <v>89754</v>
      </c>
      <c r="N56" s="180"/>
      <c r="O56" s="180"/>
      <c r="P56" s="180">
        <f>'将来負担比率（分子）の構造'!M$52</f>
        <v>88963</v>
      </c>
    </row>
    <row r="57" spans="1:16">
      <c r="A57" s="180" t="s">
        <v>42</v>
      </c>
      <c r="B57" s="180"/>
      <c r="C57" s="180"/>
      <c r="D57" s="180">
        <f>'将来負担比率（分子）の構造'!I$51</f>
        <v>33230</v>
      </c>
      <c r="E57" s="180"/>
      <c r="F57" s="180"/>
      <c r="G57" s="180">
        <f>'将来負担比率（分子）の構造'!J$51</f>
        <v>32206</v>
      </c>
      <c r="H57" s="180"/>
      <c r="I57" s="180"/>
      <c r="J57" s="180">
        <f>'将来負担比率（分子）の構造'!K$51</f>
        <v>33022</v>
      </c>
      <c r="K57" s="180"/>
      <c r="L57" s="180"/>
      <c r="M57" s="180">
        <f>'将来負担比率（分子）の構造'!L$51</f>
        <v>32231</v>
      </c>
      <c r="N57" s="180"/>
      <c r="O57" s="180"/>
      <c r="P57" s="180">
        <f>'将来負担比率（分子）の構造'!M$51</f>
        <v>31888</v>
      </c>
    </row>
    <row r="58" spans="1:16">
      <c r="A58" s="180" t="s">
        <v>41</v>
      </c>
      <c r="B58" s="180"/>
      <c r="C58" s="180"/>
      <c r="D58" s="180">
        <f>'将来負担比率（分子）の構造'!I$50</f>
        <v>12120</v>
      </c>
      <c r="E58" s="180"/>
      <c r="F58" s="180"/>
      <c r="G58" s="180">
        <f>'将来負担比率（分子）の構造'!J$50</f>
        <v>13166</v>
      </c>
      <c r="H58" s="180"/>
      <c r="I58" s="180"/>
      <c r="J58" s="180">
        <f>'将来負担比率（分子）の構造'!K$50</f>
        <v>14269</v>
      </c>
      <c r="K58" s="180"/>
      <c r="L58" s="180"/>
      <c r="M58" s="180">
        <f>'将来負担比率（分子）の構造'!L$50</f>
        <v>14552</v>
      </c>
      <c r="N58" s="180"/>
      <c r="O58" s="180"/>
      <c r="P58" s="180">
        <f>'将来負担比率（分子）の構造'!M$50</f>
        <v>20396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5</v>
      </c>
      <c r="C61" s="180"/>
      <c r="D61" s="180"/>
      <c r="E61" s="180">
        <f>'将来負担比率（分子）の構造'!J$46</f>
        <v>7</v>
      </c>
      <c r="F61" s="180"/>
      <c r="G61" s="180"/>
      <c r="H61" s="180">
        <f>'将来負担比率（分子）の構造'!K$46</f>
        <v>5</v>
      </c>
      <c r="I61" s="180"/>
      <c r="J61" s="180"/>
      <c r="K61" s="180">
        <f>'将来負担比率（分子）の構造'!L$46</f>
        <v>3</v>
      </c>
      <c r="L61" s="180"/>
      <c r="M61" s="180"/>
      <c r="N61" s="180">
        <f>'将来負担比率（分子）の構造'!M$46</f>
        <v>4</v>
      </c>
      <c r="O61" s="180"/>
      <c r="P61" s="180"/>
    </row>
    <row r="62" spans="1:16">
      <c r="A62" s="180" t="s">
        <v>35</v>
      </c>
      <c r="B62" s="180">
        <f>'将来負担比率（分子）の構造'!I$45</f>
        <v>15052</v>
      </c>
      <c r="C62" s="180"/>
      <c r="D62" s="180"/>
      <c r="E62" s="180">
        <f>'将来負担比率（分子）の構造'!J$45</f>
        <v>14381</v>
      </c>
      <c r="F62" s="180"/>
      <c r="G62" s="180"/>
      <c r="H62" s="180">
        <f>'将来負担比率（分子）の構造'!K$45</f>
        <v>13989</v>
      </c>
      <c r="I62" s="180"/>
      <c r="J62" s="180"/>
      <c r="K62" s="180">
        <f>'将来負担比率（分子）の構造'!L$45</f>
        <v>13533</v>
      </c>
      <c r="L62" s="180"/>
      <c r="M62" s="180"/>
      <c r="N62" s="180">
        <f>'将来負担比率（分子）の構造'!M$45</f>
        <v>13676</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29452</v>
      </c>
      <c r="C64" s="180"/>
      <c r="D64" s="180"/>
      <c r="E64" s="180">
        <f>'将来負担比率（分子）の構造'!J$43</f>
        <v>28911</v>
      </c>
      <c r="F64" s="180"/>
      <c r="G64" s="180"/>
      <c r="H64" s="180">
        <f>'将来負担比率（分子）の構造'!K$43</f>
        <v>26902</v>
      </c>
      <c r="I64" s="180"/>
      <c r="J64" s="180"/>
      <c r="K64" s="180">
        <f>'将来負担比率（分子）の構造'!L$43</f>
        <v>21729</v>
      </c>
      <c r="L64" s="180"/>
      <c r="M64" s="180"/>
      <c r="N64" s="180">
        <f>'将来負担比率（分子）の構造'!M$43</f>
        <v>19846</v>
      </c>
      <c r="O64" s="180"/>
      <c r="P64" s="180"/>
    </row>
    <row r="65" spans="1:16">
      <c r="A65" s="180" t="s">
        <v>32</v>
      </c>
      <c r="B65" s="180">
        <f>'将来負担比率（分子）の構造'!I$42</f>
        <v>3</v>
      </c>
      <c r="C65" s="180"/>
      <c r="D65" s="180"/>
      <c r="E65" s="180">
        <f>'将来負担比率（分子）の構造'!J$42</f>
        <v>1</v>
      </c>
      <c r="F65" s="180"/>
      <c r="G65" s="180"/>
      <c r="H65" s="180">
        <f>'将来負担比率（分子）の構造'!K$42</f>
        <v>1</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115963</v>
      </c>
      <c r="C66" s="180"/>
      <c r="D66" s="180"/>
      <c r="E66" s="180">
        <f>'将来負担比率（分子）の構造'!J$41</f>
        <v>116546</v>
      </c>
      <c r="F66" s="180"/>
      <c r="G66" s="180"/>
      <c r="H66" s="180">
        <f>'将来負担比率（分子）の構造'!K$41</f>
        <v>119695</v>
      </c>
      <c r="I66" s="180"/>
      <c r="J66" s="180"/>
      <c r="K66" s="180">
        <f>'将来負担比率（分子）の構造'!L$41</f>
        <v>121567</v>
      </c>
      <c r="L66" s="180"/>
      <c r="M66" s="180"/>
      <c r="N66" s="180">
        <f>'将来負担比率（分子）の構造'!M$41</f>
        <v>122031</v>
      </c>
      <c r="O66" s="180"/>
      <c r="P66" s="180"/>
    </row>
    <row r="67" spans="1:16">
      <c r="A67" s="180" t="s">
        <v>75</v>
      </c>
      <c r="B67" s="180" t="e">
        <f>NA()</f>
        <v>#N/A</v>
      </c>
      <c r="C67" s="180">
        <f>IF(ISNUMBER('将来負担比率（分子）の構造'!I$53), IF('将来負担比率（分子）の構造'!I$53 &lt; 0, 0, '将来負担比率（分子）の構造'!I$53), NA())</f>
        <v>25315</v>
      </c>
      <c r="D67" s="180" t="e">
        <f>NA()</f>
        <v>#N/A</v>
      </c>
      <c r="E67" s="180" t="e">
        <f>NA()</f>
        <v>#N/A</v>
      </c>
      <c r="F67" s="180">
        <f>IF(ISNUMBER('将来負担比率（分子）の構造'!J$53), IF('将来負担比率（分子）の構造'!J$53 &lt; 0, 0, '将来負担比率（分子）の構造'!J$53), NA())</f>
        <v>24597</v>
      </c>
      <c r="G67" s="180" t="e">
        <f>NA()</f>
        <v>#N/A</v>
      </c>
      <c r="H67" s="180" t="e">
        <f>NA()</f>
        <v>#N/A</v>
      </c>
      <c r="I67" s="180">
        <f>IF(ISNUMBER('将来負担比率（分子）の構造'!K$53), IF('将来負担比率（分子）の構造'!K$53 &lt; 0, 0, '将来負担比率（分子）の構造'!K$53), NA())</f>
        <v>23748</v>
      </c>
      <c r="J67" s="180" t="e">
        <f>NA()</f>
        <v>#N/A</v>
      </c>
      <c r="K67" s="180" t="e">
        <f>NA()</f>
        <v>#N/A</v>
      </c>
      <c r="L67" s="180">
        <f>IF(ISNUMBER('将来負担比率（分子）の構造'!L$53), IF('将来負担比率（分子）の構造'!L$53 &lt; 0, 0, '将来負担比率（分子）の構造'!L$53), NA())</f>
        <v>20295</v>
      </c>
      <c r="M67" s="180" t="e">
        <f>NA()</f>
        <v>#N/A</v>
      </c>
      <c r="N67" s="180" t="e">
        <f>NA()</f>
        <v>#N/A</v>
      </c>
      <c r="O67" s="180">
        <f>IF(ISNUMBER('将来負担比率（分子）の構造'!M$53), IF('将来負担比率（分子）の構造'!M$53 &lt; 0, 0, '将来負担比率（分子）の構造'!M$53), NA())</f>
        <v>14309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6229</v>
      </c>
      <c r="C72" s="184">
        <f>基金残高に係る経年分析!G55</f>
        <v>6351</v>
      </c>
      <c r="D72" s="184">
        <f>基金残高に係る経年分析!H55</f>
        <v>9337</v>
      </c>
    </row>
    <row r="73" spans="1:16">
      <c r="A73" s="183" t="s">
        <v>78</v>
      </c>
      <c r="B73" s="184">
        <f>基金残高に係る経年分析!F56</f>
        <v>1951</v>
      </c>
      <c r="C73" s="184">
        <f>基金残高に係る経年分析!G56</f>
        <v>1801</v>
      </c>
      <c r="D73" s="184">
        <f>基金残高に係る経年分析!H56</f>
        <v>1701</v>
      </c>
    </row>
    <row r="74" spans="1:16">
      <c r="A74" s="183" t="s">
        <v>79</v>
      </c>
      <c r="B74" s="184">
        <f>基金残高に係る経年分析!F57</f>
        <v>3625</v>
      </c>
      <c r="C74" s="184">
        <f>基金残高に係る経年分析!G57</f>
        <v>3676</v>
      </c>
      <c r="D74" s="184">
        <f>基金残高に係る経年分析!H57</f>
        <v>3630</v>
      </c>
    </row>
  </sheetData>
  <sheetProtection algorithmName="SHA-512" hashValue="EaSlTWVt+L9jjxv/LIkNrUPrksFPnfrCNIknoeUqfce07hnkfvo7zfEErbmxorUEX0ikB9AZ72TQ5UxbNYx6aA==" saltValue="hGxH80+Uo7atsWNvMgau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223</v>
      </c>
      <c r="C5" s="666"/>
      <c r="D5" s="666"/>
      <c r="E5" s="666"/>
      <c r="F5" s="666"/>
      <c r="G5" s="666"/>
      <c r="H5" s="666"/>
      <c r="I5" s="666"/>
      <c r="J5" s="666"/>
      <c r="K5" s="666"/>
      <c r="L5" s="666"/>
      <c r="M5" s="666"/>
      <c r="N5" s="666"/>
      <c r="O5" s="666"/>
      <c r="P5" s="666"/>
      <c r="Q5" s="667"/>
      <c r="R5" s="668">
        <v>42554235</v>
      </c>
      <c r="S5" s="669"/>
      <c r="T5" s="669"/>
      <c r="U5" s="669"/>
      <c r="V5" s="669"/>
      <c r="W5" s="669"/>
      <c r="X5" s="669"/>
      <c r="Y5" s="670"/>
      <c r="Z5" s="671">
        <v>38.5</v>
      </c>
      <c r="AA5" s="671"/>
      <c r="AB5" s="671"/>
      <c r="AC5" s="671"/>
      <c r="AD5" s="672">
        <v>39109280</v>
      </c>
      <c r="AE5" s="672"/>
      <c r="AF5" s="672"/>
      <c r="AG5" s="672"/>
      <c r="AH5" s="672"/>
      <c r="AI5" s="672"/>
      <c r="AJ5" s="672"/>
      <c r="AK5" s="672"/>
      <c r="AL5" s="673">
        <v>70.5</v>
      </c>
      <c r="AM5" s="674"/>
      <c r="AN5" s="674"/>
      <c r="AO5" s="675"/>
      <c r="AP5" s="665" t="s">
        <v>224</v>
      </c>
      <c r="AQ5" s="666"/>
      <c r="AR5" s="666"/>
      <c r="AS5" s="666"/>
      <c r="AT5" s="666"/>
      <c r="AU5" s="666"/>
      <c r="AV5" s="666"/>
      <c r="AW5" s="666"/>
      <c r="AX5" s="666"/>
      <c r="AY5" s="666"/>
      <c r="AZ5" s="666"/>
      <c r="BA5" s="666"/>
      <c r="BB5" s="666"/>
      <c r="BC5" s="666"/>
      <c r="BD5" s="666"/>
      <c r="BE5" s="666"/>
      <c r="BF5" s="667"/>
      <c r="BG5" s="679">
        <v>38668044</v>
      </c>
      <c r="BH5" s="680"/>
      <c r="BI5" s="680"/>
      <c r="BJ5" s="680"/>
      <c r="BK5" s="680"/>
      <c r="BL5" s="680"/>
      <c r="BM5" s="680"/>
      <c r="BN5" s="681"/>
      <c r="BO5" s="682">
        <v>90.9</v>
      </c>
      <c r="BP5" s="682"/>
      <c r="BQ5" s="682"/>
      <c r="BR5" s="682"/>
      <c r="BS5" s="683">
        <v>625936</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490978</v>
      </c>
      <c r="S6" s="680"/>
      <c r="T6" s="680"/>
      <c r="U6" s="680"/>
      <c r="V6" s="680"/>
      <c r="W6" s="680"/>
      <c r="X6" s="680"/>
      <c r="Y6" s="681"/>
      <c r="Z6" s="682">
        <v>0.4</v>
      </c>
      <c r="AA6" s="682"/>
      <c r="AB6" s="682"/>
      <c r="AC6" s="682"/>
      <c r="AD6" s="683">
        <v>490978</v>
      </c>
      <c r="AE6" s="683"/>
      <c r="AF6" s="683"/>
      <c r="AG6" s="683"/>
      <c r="AH6" s="683"/>
      <c r="AI6" s="683"/>
      <c r="AJ6" s="683"/>
      <c r="AK6" s="683"/>
      <c r="AL6" s="684">
        <v>0.9</v>
      </c>
      <c r="AM6" s="685"/>
      <c r="AN6" s="685"/>
      <c r="AO6" s="686"/>
      <c r="AP6" s="676" t="s">
        <v>229</v>
      </c>
      <c r="AQ6" s="677"/>
      <c r="AR6" s="677"/>
      <c r="AS6" s="677"/>
      <c r="AT6" s="677"/>
      <c r="AU6" s="677"/>
      <c r="AV6" s="677"/>
      <c r="AW6" s="677"/>
      <c r="AX6" s="677"/>
      <c r="AY6" s="677"/>
      <c r="AZ6" s="677"/>
      <c r="BA6" s="677"/>
      <c r="BB6" s="677"/>
      <c r="BC6" s="677"/>
      <c r="BD6" s="677"/>
      <c r="BE6" s="677"/>
      <c r="BF6" s="678"/>
      <c r="BG6" s="679">
        <v>38668044</v>
      </c>
      <c r="BH6" s="680"/>
      <c r="BI6" s="680"/>
      <c r="BJ6" s="680"/>
      <c r="BK6" s="680"/>
      <c r="BL6" s="680"/>
      <c r="BM6" s="680"/>
      <c r="BN6" s="681"/>
      <c r="BO6" s="682">
        <v>90.9</v>
      </c>
      <c r="BP6" s="682"/>
      <c r="BQ6" s="682"/>
      <c r="BR6" s="682"/>
      <c r="BS6" s="683">
        <v>625936</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552565</v>
      </c>
      <c r="CS6" s="680"/>
      <c r="CT6" s="680"/>
      <c r="CU6" s="680"/>
      <c r="CV6" s="680"/>
      <c r="CW6" s="680"/>
      <c r="CX6" s="680"/>
      <c r="CY6" s="681"/>
      <c r="CZ6" s="673">
        <v>0.5</v>
      </c>
      <c r="DA6" s="674"/>
      <c r="DB6" s="674"/>
      <c r="DC6" s="693"/>
      <c r="DD6" s="688" t="s">
        <v>231</v>
      </c>
      <c r="DE6" s="680"/>
      <c r="DF6" s="680"/>
      <c r="DG6" s="680"/>
      <c r="DH6" s="680"/>
      <c r="DI6" s="680"/>
      <c r="DJ6" s="680"/>
      <c r="DK6" s="680"/>
      <c r="DL6" s="680"/>
      <c r="DM6" s="680"/>
      <c r="DN6" s="680"/>
      <c r="DO6" s="680"/>
      <c r="DP6" s="681"/>
      <c r="DQ6" s="688">
        <v>552430</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88440</v>
      </c>
      <c r="S7" s="680"/>
      <c r="T7" s="680"/>
      <c r="U7" s="680"/>
      <c r="V7" s="680"/>
      <c r="W7" s="680"/>
      <c r="X7" s="680"/>
      <c r="Y7" s="681"/>
      <c r="Z7" s="682">
        <v>0.1</v>
      </c>
      <c r="AA7" s="682"/>
      <c r="AB7" s="682"/>
      <c r="AC7" s="682"/>
      <c r="AD7" s="683">
        <v>88440</v>
      </c>
      <c r="AE7" s="683"/>
      <c r="AF7" s="683"/>
      <c r="AG7" s="683"/>
      <c r="AH7" s="683"/>
      <c r="AI7" s="683"/>
      <c r="AJ7" s="683"/>
      <c r="AK7" s="683"/>
      <c r="AL7" s="684">
        <v>0.2</v>
      </c>
      <c r="AM7" s="685"/>
      <c r="AN7" s="685"/>
      <c r="AO7" s="686"/>
      <c r="AP7" s="676" t="s">
        <v>233</v>
      </c>
      <c r="AQ7" s="677"/>
      <c r="AR7" s="677"/>
      <c r="AS7" s="677"/>
      <c r="AT7" s="677"/>
      <c r="AU7" s="677"/>
      <c r="AV7" s="677"/>
      <c r="AW7" s="677"/>
      <c r="AX7" s="677"/>
      <c r="AY7" s="677"/>
      <c r="AZ7" s="677"/>
      <c r="BA7" s="677"/>
      <c r="BB7" s="677"/>
      <c r="BC7" s="677"/>
      <c r="BD7" s="677"/>
      <c r="BE7" s="677"/>
      <c r="BF7" s="678"/>
      <c r="BG7" s="679">
        <v>19561713</v>
      </c>
      <c r="BH7" s="680"/>
      <c r="BI7" s="680"/>
      <c r="BJ7" s="680"/>
      <c r="BK7" s="680"/>
      <c r="BL7" s="680"/>
      <c r="BM7" s="680"/>
      <c r="BN7" s="681"/>
      <c r="BO7" s="682">
        <v>46</v>
      </c>
      <c r="BP7" s="682"/>
      <c r="BQ7" s="682"/>
      <c r="BR7" s="682"/>
      <c r="BS7" s="683">
        <v>625936</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15246980</v>
      </c>
      <c r="CS7" s="680"/>
      <c r="CT7" s="680"/>
      <c r="CU7" s="680"/>
      <c r="CV7" s="680"/>
      <c r="CW7" s="680"/>
      <c r="CX7" s="680"/>
      <c r="CY7" s="681"/>
      <c r="CZ7" s="682">
        <v>13.9</v>
      </c>
      <c r="DA7" s="682"/>
      <c r="DB7" s="682"/>
      <c r="DC7" s="682"/>
      <c r="DD7" s="688">
        <v>3698489</v>
      </c>
      <c r="DE7" s="680"/>
      <c r="DF7" s="680"/>
      <c r="DG7" s="680"/>
      <c r="DH7" s="680"/>
      <c r="DI7" s="680"/>
      <c r="DJ7" s="680"/>
      <c r="DK7" s="680"/>
      <c r="DL7" s="680"/>
      <c r="DM7" s="680"/>
      <c r="DN7" s="680"/>
      <c r="DO7" s="680"/>
      <c r="DP7" s="681"/>
      <c r="DQ7" s="688">
        <v>14226114</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265101</v>
      </c>
      <c r="S8" s="680"/>
      <c r="T8" s="680"/>
      <c r="U8" s="680"/>
      <c r="V8" s="680"/>
      <c r="W8" s="680"/>
      <c r="X8" s="680"/>
      <c r="Y8" s="681"/>
      <c r="Z8" s="682">
        <v>0.2</v>
      </c>
      <c r="AA8" s="682"/>
      <c r="AB8" s="682"/>
      <c r="AC8" s="682"/>
      <c r="AD8" s="683">
        <v>265101</v>
      </c>
      <c r="AE8" s="683"/>
      <c r="AF8" s="683"/>
      <c r="AG8" s="683"/>
      <c r="AH8" s="683"/>
      <c r="AI8" s="683"/>
      <c r="AJ8" s="683"/>
      <c r="AK8" s="683"/>
      <c r="AL8" s="684">
        <v>0.5</v>
      </c>
      <c r="AM8" s="685"/>
      <c r="AN8" s="685"/>
      <c r="AO8" s="686"/>
      <c r="AP8" s="676" t="s">
        <v>236</v>
      </c>
      <c r="AQ8" s="677"/>
      <c r="AR8" s="677"/>
      <c r="AS8" s="677"/>
      <c r="AT8" s="677"/>
      <c r="AU8" s="677"/>
      <c r="AV8" s="677"/>
      <c r="AW8" s="677"/>
      <c r="AX8" s="677"/>
      <c r="AY8" s="677"/>
      <c r="AZ8" s="677"/>
      <c r="BA8" s="677"/>
      <c r="BB8" s="677"/>
      <c r="BC8" s="677"/>
      <c r="BD8" s="677"/>
      <c r="BE8" s="677"/>
      <c r="BF8" s="678"/>
      <c r="BG8" s="679">
        <v>491831</v>
      </c>
      <c r="BH8" s="680"/>
      <c r="BI8" s="680"/>
      <c r="BJ8" s="680"/>
      <c r="BK8" s="680"/>
      <c r="BL8" s="680"/>
      <c r="BM8" s="680"/>
      <c r="BN8" s="681"/>
      <c r="BO8" s="682">
        <v>1.2</v>
      </c>
      <c r="BP8" s="682"/>
      <c r="BQ8" s="682"/>
      <c r="BR8" s="682"/>
      <c r="BS8" s="688" t="s">
        <v>231</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50986994</v>
      </c>
      <c r="CS8" s="680"/>
      <c r="CT8" s="680"/>
      <c r="CU8" s="680"/>
      <c r="CV8" s="680"/>
      <c r="CW8" s="680"/>
      <c r="CX8" s="680"/>
      <c r="CY8" s="681"/>
      <c r="CZ8" s="682">
        <v>46.6</v>
      </c>
      <c r="DA8" s="682"/>
      <c r="DB8" s="682"/>
      <c r="DC8" s="682"/>
      <c r="DD8" s="688">
        <v>3048819</v>
      </c>
      <c r="DE8" s="680"/>
      <c r="DF8" s="680"/>
      <c r="DG8" s="680"/>
      <c r="DH8" s="680"/>
      <c r="DI8" s="680"/>
      <c r="DJ8" s="680"/>
      <c r="DK8" s="680"/>
      <c r="DL8" s="680"/>
      <c r="DM8" s="680"/>
      <c r="DN8" s="680"/>
      <c r="DO8" s="680"/>
      <c r="DP8" s="681"/>
      <c r="DQ8" s="688">
        <v>24285139</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210391</v>
      </c>
      <c r="S9" s="680"/>
      <c r="T9" s="680"/>
      <c r="U9" s="680"/>
      <c r="V9" s="680"/>
      <c r="W9" s="680"/>
      <c r="X9" s="680"/>
      <c r="Y9" s="681"/>
      <c r="Z9" s="682">
        <v>0.2</v>
      </c>
      <c r="AA9" s="682"/>
      <c r="AB9" s="682"/>
      <c r="AC9" s="682"/>
      <c r="AD9" s="683">
        <v>210391</v>
      </c>
      <c r="AE9" s="683"/>
      <c r="AF9" s="683"/>
      <c r="AG9" s="683"/>
      <c r="AH9" s="683"/>
      <c r="AI9" s="683"/>
      <c r="AJ9" s="683"/>
      <c r="AK9" s="683"/>
      <c r="AL9" s="684">
        <v>0.4</v>
      </c>
      <c r="AM9" s="685"/>
      <c r="AN9" s="685"/>
      <c r="AO9" s="686"/>
      <c r="AP9" s="676" t="s">
        <v>239</v>
      </c>
      <c r="AQ9" s="677"/>
      <c r="AR9" s="677"/>
      <c r="AS9" s="677"/>
      <c r="AT9" s="677"/>
      <c r="AU9" s="677"/>
      <c r="AV9" s="677"/>
      <c r="AW9" s="677"/>
      <c r="AX9" s="677"/>
      <c r="AY9" s="677"/>
      <c r="AZ9" s="677"/>
      <c r="BA9" s="677"/>
      <c r="BB9" s="677"/>
      <c r="BC9" s="677"/>
      <c r="BD9" s="677"/>
      <c r="BE9" s="677"/>
      <c r="BF9" s="678"/>
      <c r="BG9" s="679">
        <v>15713480</v>
      </c>
      <c r="BH9" s="680"/>
      <c r="BI9" s="680"/>
      <c r="BJ9" s="680"/>
      <c r="BK9" s="680"/>
      <c r="BL9" s="680"/>
      <c r="BM9" s="680"/>
      <c r="BN9" s="681"/>
      <c r="BO9" s="682">
        <v>36.9</v>
      </c>
      <c r="BP9" s="682"/>
      <c r="BQ9" s="682"/>
      <c r="BR9" s="682"/>
      <c r="BS9" s="688" t="s">
        <v>240</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8428882</v>
      </c>
      <c r="CS9" s="680"/>
      <c r="CT9" s="680"/>
      <c r="CU9" s="680"/>
      <c r="CV9" s="680"/>
      <c r="CW9" s="680"/>
      <c r="CX9" s="680"/>
      <c r="CY9" s="681"/>
      <c r="CZ9" s="682">
        <v>7.7</v>
      </c>
      <c r="DA9" s="682"/>
      <c r="DB9" s="682"/>
      <c r="DC9" s="682"/>
      <c r="DD9" s="688">
        <v>1097746</v>
      </c>
      <c r="DE9" s="680"/>
      <c r="DF9" s="680"/>
      <c r="DG9" s="680"/>
      <c r="DH9" s="680"/>
      <c r="DI9" s="680"/>
      <c r="DJ9" s="680"/>
      <c r="DK9" s="680"/>
      <c r="DL9" s="680"/>
      <c r="DM9" s="680"/>
      <c r="DN9" s="680"/>
      <c r="DO9" s="680"/>
      <c r="DP9" s="681"/>
      <c r="DQ9" s="688">
        <v>6025849</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231</v>
      </c>
      <c r="AA10" s="682"/>
      <c r="AB10" s="682"/>
      <c r="AC10" s="682"/>
      <c r="AD10" s="683" t="s">
        <v>128</v>
      </c>
      <c r="AE10" s="683"/>
      <c r="AF10" s="683"/>
      <c r="AG10" s="683"/>
      <c r="AH10" s="683"/>
      <c r="AI10" s="683"/>
      <c r="AJ10" s="683"/>
      <c r="AK10" s="683"/>
      <c r="AL10" s="684" t="s">
        <v>231</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762004</v>
      </c>
      <c r="BH10" s="680"/>
      <c r="BI10" s="680"/>
      <c r="BJ10" s="680"/>
      <c r="BK10" s="680"/>
      <c r="BL10" s="680"/>
      <c r="BM10" s="680"/>
      <c r="BN10" s="681"/>
      <c r="BO10" s="682">
        <v>1.8</v>
      </c>
      <c r="BP10" s="682"/>
      <c r="BQ10" s="682"/>
      <c r="BR10" s="682"/>
      <c r="BS10" s="688">
        <v>126653</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108071</v>
      </c>
      <c r="CS10" s="680"/>
      <c r="CT10" s="680"/>
      <c r="CU10" s="680"/>
      <c r="CV10" s="680"/>
      <c r="CW10" s="680"/>
      <c r="CX10" s="680"/>
      <c r="CY10" s="681"/>
      <c r="CZ10" s="682">
        <v>0.1</v>
      </c>
      <c r="DA10" s="682"/>
      <c r="DB10" s="682"/>
      <c r="DC10" s="682"/>
      <c r="DD10" s="688" t="s">
        <v>240</v>
      </c>
      <c r="DE10" s="680"/>
      <c r="DF10" s="680"/>
      <c r="DG10" s="680"/>
      <c r="DH10" s="680"/>
      <c r="DI10" s="680"/>
      <c r="DJ10" s="680"/>
      <c r="DK10" s="680"/>
      <c r="DL10" s="680"/>
      <c r="DM10" s="680"/>
      <c r="DN10" s="680"/>
      <c r="DO10" s="680"/>
      <c r="DP10" s="681"/>
      <c r="DQ10" s="688">
        <v>74697</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176</v>
      </c>
      <c r="S11" s="680"/>
      <c r="T11" s="680"/>
      <c r="U11" s="680"/>
      <c r="V11" s="680"/>
      <c r="W11" s="680"/>
      <c r="X11" s="680"/>
      <c r="Y11" s="681"/>
      <c r="Z11" s="682" t="s">
        <v>176</v>
      </c>
      <c r="AA11" s="682"/>
      <c r="AB11" s="682"/>
      <c r="AC11" s="682"/>
      <c r="AD11" s="683" t="s">
        <v>240</v>
      </c>
      <c r="AE11" s="683"/>
      <c r="AF11" s="683"/>
      <c r="AG11" s="683"/>
      <c r="AH11" s="683"/>
      <c r="AI11" s="683"/>
      <c r="AJ11" s="683"/>
      <c r="AK11" s="683"/>
      <c r="AL11" s="684" t="s">
        <v>240</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2594398</v>
      </c>
      <c r="BH11" s="680"/>
      <c r="BI11" s="680"/>
      <c r="BJ11" s="680"/>
      <c r="BK11" s="680"/>
      <c r="BL11" s="680"/>
      <c r="BM11" s="680"/>
      <c r="BN11" s="681"/>
      <c r="BO11" s="682">
        <v>6.1</v>
      </c>
      <c r="BP11" s="682"/>
      <c r="BQ11" s="682"/>
      <c r="BR11" s="682"/>
      <c r="BS11" s="688">
        <v>499283</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753643</v>
      </c>
      <c r="CS11" s="680"/>
      <c r="CT11" s="680"/>
      <c r="CU11" s="680"/>
      <c r="CV11" s="680"/>
      <c r="CW11" s="680"/>
      <c r="CX11" s="680"/>
      <c r="CY11" s="681"/>
      <c r="CZ11" s="682">
        <v>0.7</v>
      </c>
      <c r="DA11" s="682"/>
      <c r="DB11" s="682"/>
      <c r="DC11" s="682"/>
      <c r="DD11" s="688">
        <v>488590</v>
      </c>
      <c r="DE11" s="680"/>
      <c r="DF11" s="680"/>
      <c r="DG11" s="680"/>
      <c r="DH11" s="680"/>
      <c r="DI11" s="680"/>
      <c r="DJ11" s="680"/>
      <c r="DK11" s="680"/>
      <c r="DL11" s="680"/>
      <c r="DM11" s="680"/>
      <c r="DN11" s="680"/>
      <c r="DO11" s="680"/>
      <c r="DP11" s="681"/>
      <c r="DQ11" s="688">
        <v>265933</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4890985</v>
      </c>
      <c r="S12" s="680"/>
      <c r="T12" s="680"/>
      <c r="U12" s="680"/>
      <c r="V12" s="680"/>
      <c r="W12" s="680"/>
      <c r="X12" s="680"/>
      <c r="Y12" s="681"/>
      <c r="Z12" s="682">
        <v>4.4000000000000004</v>
      </c>
      <c r="AA12" s="682"/>
      <c r="AB12" s="682"/>
      <c r="AC12" s="682"/>
      <c r="AD12" s="683">
        <v>4890985</v>
      </c>
      <c r="AE12" s="683"/>
      <c r="AF12" s="683"/>
      <c r="AG12" s="683"/>
      <c r="AH12" s="683"/>
      <c r="AI12" s="683"/>
      <c r="AJ12" s="683"/>
      <c r="AK12" s="683"/>
      <c r="AL12" s="684">
        <v>8.8000000000000007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17095857</v>
      </c>
      <c r="BH12" s="680"/>
      <c r="BI12" s="680"/>
      <c r="BJ12" s="680"/>
      <c r="BK12" s="680"/>
      <c r="BL12" s="680"/>
      <c r="BM12" s="680"/>
      <c r="BN12" s="681"/>
      <c r="BO12" s="682">
        <v>40.200000000000003</v>
      </c>
      <c r="BP12" s="682"/>
      <c r="BQ12" s="682"/>
      <c r="BR12" s="682"/>
      <c r="BS12" s="688" t="s">
        <v>240</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659755</v>
      </c>
      <c r="CS12" s="680"/>
      <c r="CT12" s="680"/>
      <c r="CU12" s="680"/>
      <c r="CV12" s="680"/>
      <c r="CW12" s="680"/>
      <c r="CX12" s="680"/>
      <c r="CY12" s="681"/>
      <c r="CZ12" s="682">
        <v>0.6</v>
      </c>
      <c r="DA12" s="682"/>
      <c r="DB12" s="682"/>
      <c r="DC12" s="682"/>
      <c r="DD12" s="688" t="s">
        <v>128</v>
      </c>
      <c r="DE12" s="680"/>
      <c r="DF12" s="680"/>
      <c r="DG12" s="680"/>
      <c r="DH12" s="680"/>
      <c r="DI12" s="680"/>
      <c r="DJ12" s="680"/>
      <c r="DK12" s="680"/>
      <c r="DL12" s="680"/>
      <c r="DM12" s="680"/>
      <c r="DN12" s="680"/>
      <c r="DO12" s="680"/>
      <c r="DP12" s="681"/>
      <c r="DQ12" s="688">
        <v>368444</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t="s">
        <v>176</v>
      </c>
      <c r="S13" s="680"/>
      <c r="T13" s="680"/>
      <c r="U13" s="680"/>
      <c r="V13" s="680"/>
      <c r="W13" s="680"/>
      <c r="X13" s="680"/>
      <c r="Y13" s="681"/>
      <c r="Z13" s="682" t="s">
        <v>176</v>
      </c>
      <c r="AA13" s="682"/>
      <c r="AB13" s="682"/>
      <c r="AC13" s="682"/>
      <c r="AD13" s="683" t="s">
        <v>128</v>
      </c>
      <c r="AE13" s="683"/>
      <c r="AF13" s="683"/>
      <c r="AG13" s="683"/>
      <c r="AH13" s="683"/>
      <c r="AI13" s="683"/>
      <c r="AJ13" s="683"/>
      <c r="AK13" s="683"/>
      <c r="AL13" s="684" t="s">
        <v>240</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16903523</v>
      </c>
      <c r="BH13" s="680"/>
      <c r="BI13" s="680"/>
      <c r="BJ13" s="680"/>
      <c r="BK13" s="680"/>
      <c r="BL13" s="680"/>
      <c r="BM13" s="680"/>
      <c r="BN13" s="681"/>
      <c r="BO13" s="682">
        <v>39.700000000000003</v>
      </c>
      <c r="BP13" s="682"/>
      <c r="BQ13" s="682"/>
      <c r="BR13" s="682"/>
      <c r="BS13" s="688" t="s">
        <v>231</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8287369</v>
      </c>
      <c r="CS13" s="680"/>
      <c r="CT13" s="680"/>
      <c r="CU13" s="680"/>
      <c r="CV13" s="680"/>
      <c r="CW13" s="680"/>
      <c r="CX13" s="680"/>
      <c r="CY13" s="681"/>
      <c r="CZ13" s="682">
        <v>7.6</v>
      </c>
      <c r="DA13" s="682"/>
      <c r="DB13" s="682"/>
      <c r="DC13" s="682"/>
      <c r="DD13" s="688">
        <v>2533318</v>
      </c>
      <c r="DE13" s="680"/>
      <c r="DF13" s="680"/>
      <c r="DG13" s="680"/>
      <c r="DH13" s="680"/>
      <c r="DI13" s="680"/>
      <c r="DJ13" s="680"/>
      <c r="DK13" s="680"/>
      <c r="DL13" s="680"/>
      <c r="DM13" s="680"/>
      <c r="DN13" s="680"/>
      <c r="DO13" s="680"/>
      <c r="DP13" s="681"/>
      <c r="DQ13" s="688">
        <v>5506365</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240</v>
      </c>
      <c r="AA14" s="682"/>
      <c r="AB14" s="682"/>
      <c r="AC14" s="682"/>
      <c r="AD14" s="683" t="s">
        <v>128</v>
      </c>
      <c r="AE14" s="683"/>
      <c r="AF14" s="683"/>
      <c r="AG14" s="683"/>
      <c r="AH14" s="683"/>
      <c r="AI14" s="683"/>
      <c r="AJ14" s="683"/>
      <c r="AK14" s="683"/>
      <c r="AL14" s="684" t="s">
        <v>240</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424406</v>
      </c>
      <c r="BH14" s="680"/>
      <c r="BI14" s="680"/>
      <c r="BJ14" s="680"/>
      <c r="BK14" s="680"/>
      <c r="BL14" s="680"/>
      <c r="BM14" s="680"/>
      <c r="BN14" s="681"/>
      <c r="BO14" s="682">
        <v>1</v>
      </c>
      <c r="BP14" s="682"/>
      <c r="BQ14" s="682"/>
      <c r="BR14" s="682"/>
      <c r="BS14" s="688" t="s">
        <v>240</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2971524</v>
      </c>
      <c r="CS14" s="680"/>
      <c r="CT14" s="680"/>
      <c r="CU14" s="680"/>
      <c r="CV14" s="680"/>
      <c r="CW14" s="680"/>
      <c r="CX14" s="680"/>
      <c r="CY14" s="681"/>
      <c r="CZ14" s="682">
        <v>2.7</v>
      </c>
      <c r="DA14" s="682"/>
      <c r="DB14" s="682"/>
      <c r="DC14" s="682"/>
      <c r="DD14" s="688">
        <v>454680</v>
      </c>
      <c r="DE14" s="680"/>
      <c r="DF14" s="680"/>
      <c r="DG14" s="680"/>
      <c r="DH14" s="680"/>
      <c r="DI14" s="680"/>
      <c r="DJ14" s="680"/>
      <c r="DK14" s="680"/>
      <c r="DL14" s="680"/>
      <c r="DM14" s="680"/>
      <c r="DN14" s="680"/>
      <c r="DO14" s="680"/>
      <c r="DP14" s="681"/>
      <c r="DQ14" s="688">
        <v>2471483</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216694</v>
      </c>
      <c r="S15" s="680"/>
      <c r="T15" s="680"/>
      <c r="U15" s="680"/>
      <c r="V15" s="680"/>
      <c r="W15" s="680"/>
      <c r="X15" s="680"/>
      <c r="Y15" s="681"/>
      <c r="Z15" s="682">
        <v>0.2</v>
      </c>
      <c r="AA15" s="682"/>
      <c r="AB15" s="682"/>
      <c r="AC15" s="682"/>
      <c r="AD15" s="683">
        <v>216694</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1586068</v>
      </c>
      <c r="BH15" s="680"/>
      <c r="BI15" s="680"/>
      <c r="BJ15" s="680"/>
      <c r="BK15" s="680"/>
      <c r="BL15" s="680"/>
      <c r="BM15" s="680"/>
      <c r="BN15" s="681"/>
      <c r="BO15" s="682">
        <v>3.7</v>
      </c>
      <c r="BP15" s="682"/>
      <c r="BQ15" s="682"/>
      <c r="BR15" s="682"/>
      <c r="BS15" s="688" t="s">
        <v>128</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10827606</v>
      </c>
      <c r="CS15" s="680"/>
      <c r="CT15" s="680"/>
      <c r="CU15" s="680"/>
      <c r="CV15" s="680"/>
      <c r="CW15" s="680"/>
      <c r="CX15" s="680"/>
      <c r="CY15" s="681"/>
      <c r="CZ15" s="682">
        <v>9.9</v>
      </c>
      <c r="DA15" s="682"/>
      <c r="DB15" s="682"/>
      <c r="DC15" s="682"/>
      <c r="DD15" s="688">
        <v>1649048</v>
      </c>
      <c r="DE15" s="680"/>
      <c r="DF15" s="680"/>
      <c r="DG15" s="680"/>
      <c r="DH15" s="680"/>
      <c r="DI15" s="680"/>
      <c r="DJ15" s="680"/>
      <c r="DK15" s="680"/>
      <c r="DL15" s="680"/>
      <c r="DM15" s="680"/>
      <c r="DN15" s="680"/>
      <c r="DO15" s="680"/>
      <c r="DP15" s="681"/>
      <c r="DQ15" s="688">
        <v>8155815</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240</v>
      </c>
      <c r="AE16" s="683"/>
      <c r="AF16" s="683"/>
      <c r="AG16" s="683"/>
      <c r="AH16" s="683"/>
      <c r="AI16" s="683"/>
      <c r="AJ16" s="683"/>
      <c r="AK16" s="683"/>
      <c r="AL16" s="684" t="s">
        <v>128</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240</v>
      </c>
      <c r="BH16" s="680"/>
      <c r="BI16" s="680"/>
      <c r="BJ16" s="680"/>
      <c r="BK16" s="680"/>
      <c r="BL16" s="680"/>
      <c r="BM16" s="680"/>
      <c r="BN16" s="681"/>
      <c r="BO16" s="682" t="s">
        <v>128</v>
      </c>
      <c r="BP16" s="682"/>
      <c r="BQ16" s="682"/>
      <c r="BR16" s="682"/>
      <c r="BS16" s="688" t="s">
        <v>176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13255</v>
      </c>
      <c r="CS16" s="680"/>
      <c r="CT16" s="680"/>
      <c r="CU16" s="680"/>
      <c r="CV16" s="680"/>
      <c r="CW16" s="680"/>
      <c r="CX16" s="680"/>
      <c r="CY16" s="681"/>
      <c r="CZ16" s="682">
        <v>0</v>
      </c>
      <c r="DA16" s="682"/>
      <c r="DB16" s="682"/>
      <c r="DC16" s="682"/>
      <c r="DD16" s="688" t="s">
        <v>128</v>
      </c>
      <c r="DE16" s="680"/>
      <c r="DF16" s="680"/>
      <c r="DG16" s="680"/>
      <c r="DH16" s="680"/>
      <c r="DI16" s="680"/>
      <c r="DJ16" s="680"/>
      <c r="DK16" s="680"/>
      <c r="DL16" s="680"/>
      <c r="DM16" s="680"/>
      <c r="DN16" s="680"/>
      <c r="DO16" s="680"/>
      <c r="DP16" s="681"/>
      <c r="DQ16" s="688">
        <v>83</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305318</v>
      </c>
      <c r="S17" s="680"/>
      <c r="T17" s="680"/>
      <c r="U17" s="680"/>
      <c r="V17" s="680"/>
      <c r="W17" s="680"/>
      <c r="X17" s="680"/>
      <c r="Y17" s="681"/>
      <c r="Z17" s="682">
        <v>0.3</v>
      </c>
      <c r="AA17" s="682"/>
      <c r="AB17" s="682"/>
      <c r="AC17" s="682"/>
      <c r="AD17" s="683">
        <v>305318</v>
      </c>
      <c r="AE17" s="683"/>
      <c r="AF17" s="683"/>
      <c r="AG17" s="683"/>
      <c r="AH17" s="683"/>
      <c r="AI17" s="683"/>
      <c r="AJ17" s="683"/>
      <c r="AK17" s="683"/>
      <c r="AL17" s="684">
        <v>0.6</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240</v>
      </c>
      <c r="BH17" s="680"/>
      <c r="BI17" s="680"/>
      <c r="BJ17" s="680"/>
      <c r="BK17" s="680"/>
      <c r="BL17" s="680"/>
      <c r="BM17" s="680"/>
      <c r="BN17" s="681"/>
      <c r="BO17" s="682" t="s">
        <v>240</v>
      </c>
      <c r="BP17" s="682"/>
      <c r="BQ17" s="682"/>
      <c r="BR17" s="682"/>
      <c r="BS17" s="688" t="s">
        <v>176</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10628962</v>
      </c>
      <c r="CS17" s="680"/>
      <c r="CT17" s="680"/>
      <c r="CU17" s="680"/>
      <c r="CV17" s="680"/>
      <c r="CW17" s="680"/>
      <c r="CX17" s="680"/>
      <c r="CY17" s="681"/>
      <c r="CZ17" s="682">
        <v>9.6999999999999993</v>
      </c>
      <c r="DA17" s="682"/>
      <c r="DB17" s="682"/>
      <c r="DC17" s="682"/>
      <c r="DD17" s="688" t="s">
        <v>128</v>
      </c>
      <c r="DE17" s="680"/>
      <c r="DF17" s="680"/>
      <c r="DG17" s="680"/>
      <c r="DH17" s="680"/>
      <c r="DI17" s="680"/>
      <c r="DJ17" s="680"/>
      <c r="DK17" s="680"/>
      <c r="DL17" s="680"/>
      <c r="DM17" s="680"/>
      <c r="DN17" s="680"/>
      <c r="DO17" s="680"/>
      <c r="DP17" s="681"/>
      <c r="DQ17" s="688">
        <v>10177877</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9616374</v>
      </c>
      <c r="S18" s="680"/>
      <c r="T18" s="680"/>
      <c r="U18" s="680"/>
      <c r="V18" s="680"/>
      <c r="W18" s="680"/>
      <c r="X18" s="680"/>
      <c r="Y18" s="681"/>
      <c r="Z18" s="682">
        <v>8.6999999999999993</v>
      </c>
      <c r="AA18" s="682"/>
      <c r="AB18" s="682"/>
      <c r="AC18" s="682"/>
      <c r="AD18" s="683">
        <v>9259912</v>
      </c>
      <c r="AE18" s="683"/>
      <c r="AF18" s="683"/>
      <c r="AG18" s="683"/>
      <c r="AH18" s="683"/>
      <c r="AI18" s="683"/>
      <c r="AJ18" s="683"/>
      <c r="AK18" s="683"/>
      <c r="AL18" s="684">
        <v>16.7</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240</v>
      </c>
      <c r="BH18" s="680"/>
      <c r="BI18" s="680"/>
      <c r="BJ18" s="680"/>
      <c r="BK18" s="680"/>
      <c r="BL18" s="680"/>
      <c r="BM18" s="680"/>
      <c r="BN18" s="681"/>
      <c r="BO18" s="682" t="s">
        <v>176</v>
      </c>
      <c r="BP18" s="682"/>
      <c r="BQ18" s="682"/>
      <c r="BR18" s="682"/>
      <c r="BS18" s="688" t="s">
        <v>128</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231</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9259912</v>
      </c>
      <c r="S19" s="680"/>
      <c r="T19" s="680"/>
      <c r="U19" s="680"/>
      <c r="V19" s="680"/>
      <c r="W19" s="680"/>
      <c r="X19" s="680"/>
      <c r="Y19" s="681"/>
      <c r="Z19" s="682">
        <v>8.4</v>
      </c>
      <c r="AA19" s="682"/>
      <c r="AB19" s="682"/>
      <c r="AC19" s="682"/>
      <c r="AD19" s="683">
        <v>9259912</v>
      </c>
      <c r="AE19" s="683"/>
      <c r="AF19" s="683"/>
      <c r="AG19" s="683"/>
      <c r="AH19" s="683"/>
      <c r="AI19" s="683"/>
      <c r="AJ19" s="683"/>
      <c r="AK19" s="683"/>
      <c r="AL19" s="684">
        <v>16.7</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3886191</v>
      </c>
      <c r="BH19" s="680"/>
      <c r="BI19" s="680"/>
      <c r="BJ19" s="680"/>
      <c r="BK19" s="680"/>
      <c r="BL19" s="680"/>
      <c r="BM19" s="680"/>
      <c r="BN19" s="681"/>
      <c r="BO19" s="682">
        <v>9.1</v>
      </c>
      <c r="BP19" s="682"/>
      <c r="BQ19" s="682"/>
      <c r="BR19" s="682"/>
      <c r="BS19" s="688" t="s">
        <v>128</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240</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356462</v>
      </c>
      <c r="S20" s="680"/>
      <c r="T20" s="680"/>
      <c r="U20" s="680"/>
      <c r="V20" s="680"/>
      <c r="W20" s="680"/>
      <c r="X20" s="680"/>
      <c r="Y20" s="681"/>
      <c r="Z20" s="682">
        <v>0.3</v>
      </c>
      <c r="AA20" s="682"/>
      <c r="AB20" s="682"/>
      <c r="AC20" s="682"/>
      <c r="AD20" s="683" t="s">
        <v>128</v>
      </c>
      <c r="AE20" s="683"/>
      <c r="AF20" s="683"/>
      <c r="AG20" s="683"/>
      <c r="AH20" s="683"/>
      <c r="AI20" s="683"/>
      <c r="AJ20" s="683"/>
      <c r="AK20" s="683"/>
      <c r="AL20" s="684" t="s">
        <v>240</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3886191</v>
      </c>
      <c r="BH20" s="680"/>
      <c r="BI20" s="680"/>
      <c r="BJ20" s="680"/>
      <c r="BK20" s="680"/>
      <c r="BL20" s="680"/>
      <c r="BM20" s="680"/>
      <c r="BN20" s="681"/>
      <c r="BO20" s="682">
        <v>9.1</v>
      </c>
      <c r="BP20" s="682"/>
      <c r="BQ20" s="682"/>
      <c r="BR20" s="682"/>
      <c r="BS20" s="688" t="s">
        <v>128</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109465606</v>
      </c>
      <c r="CS20" s="680"/>
      <c r="CT20" s="680"/>
      <c r="CU20" s="680"/>
      <c r="CV20" s="680"/>
      <c r="CW20" s="680"/>
      <c r="CX20" s="680"/>
      <c r="CY20" s="681"/>
      <c r="CZ20" s="682">
        <v>100</v>
      </c>
      <c r="DA20" s="682"/>
      <c r="DB20" s="682"/>
      <c r="DC20" s="682"/>
      <c r="DD20" s="688">
        <v>12970690</v>
      </c>
      <c r="DE20" s="680"/>
      <c r="DF20" s="680"/>
      <c r="DG20" s="680"/>
      <c r="DH20" s="680"/>
      <c r="DI20" s="680"/>
      <c r="DJ20" s="680"/>
      <c r="DK20" s="680"/>
      <c r="DL20" s="680"/>
      <c r="DM20" s="680"/>
      <c r="DN20" s="680"/>
      <c r="DO20" s="680"/>
      <c r="DP20" s="681"/>
      <c r="DQ20" s="688">
        <v>72110229</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176</v>
      </c>
      <c r="S21" s="680"/>
      <c r="T21" s="680"/>
      <c r="U21" s="680"/>
      <c r="V21" s="680"/>
      <c r="W21" s="680"/>
      <c r="X21" s="680"/>
      <c r="Y21" s="681"/>
      <c r="Z21" s="682" t="s">
        <v>176</v>
      </c>
      <c r="AA21" s="682"/>
      <c r="AB21" s="682"/>
      <c r="AC21" s="682"/>
      <c r="AD21" s="683" t="s">
        <v>240</v>
      </c>
      <c r="AE21" s="683"/>
      <c r="AF21" s="683"/>
      <c r="AG21" s="683"/>
      <c r="AH21" s="683"/>
      <c r="AI21" s="683"/>
      <c r="AJ21" s="683"/>
      <c r="AK21" s="683"/>
      <c r="AL21" s="684" t="s">
        <v>240</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893</v>
      </c>
      <c r="BH21" s="680"/>
      <c r="BI21" s="680"/>
      <c r="BJ21" s="680"/>
      <c r="BK21" s="680"/>
      <c r="BL21" s="680"/>
      <c r="BM21" s="680"/>
      <c r="BN21" s="681"/>
      <c r="BO21" s="682">
        <v>0</v>
      </c>
      <c r="BP21" s="682"/>
      <c r="BQ21" s="682"/>
      <c r="BR21" s="682"/>
      <c r="BS21" s="688" t="s">
        <v>176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58638516</v>
      </c>
      <c r="S22" s="680"/>
      <c r="T22" s="680"/>
      <c r="U22" s="680"/>
      <c r="V22" s="680"/>
      <c r="W22" s="680"/>
      <c r="X22" s="680"/>
      <c r="Y22" s="681"/>
      <c r="Z22" s="682">
        <v>53.1</v>
      </c>
      <c r="AA22" s="682"/>
      <c r="AB22" s="682"/>
      <c r="AC22" s="682"/>
      <c r="AD22" s="683">
        <v>54837099</v>
      </c>
      <c r="AE22" s="683"/>
      <c r="AF22" s="683"/>
      <c r="AG22" s="683"/>
      <c r="AH22" s="683"/>
      <c r="AI22" s="683"/>
      <c r="AJ22" s="683"/>
      <c r="AK22" s="683"/>
      <c r="AL22" s="684">
        <v>98.8</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v>440343</v>
      </c>
      <c r="BH22" s="680"/>
      <c r="BI22" s="680"/>
      <c r="BJ22" s="680"/>
      <c r="BK22" s="680"/>
      <c r="BL22" s="680"/>
      <c r="BM22" s="680"/>
      <c r="BN22" s="681"/>
      <c r="BO22" s="682">
        <v>1</v>
      </c>
      <c r="BP22" s="682"/>
      <c r="BQ22" s="682"/>
      <c r="BR22" s="682"/>
      <c r="BS22" s="688" t="s">
        <v>240</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44562</v>
      </c>
      <c r="S23" s="680"/>
      <c r="T23" s="680"/>
      <c r="U23" s="680"/>
      <c r="V23" s="680"/>
      <c r="W23" s="680"/>
      <c r="X23" s="680"/>
      <c r="Y23" s="681"/>
      <c r="Z23" s="682">
        <v>0</v>
      </c>
      <c r="AA23" s="682"/>
      <c r="AB23" s="682"/>
      <c r="AC23" s="682"/>
      <c r="AD23" s="683">
        <v>44562</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3444955</v>
      </c>
      <c r="BH23" s="680"/>
      <c r="BI23" s="680"/>
      <c r="BJ23" s="680"/>
      <c r="BK23" s="680"/>
      <c r="BL23" s="680"/>
      <c r="BM23" s="680"/>
      <c r="BN23" s="681"/>
      <c r="BO23" s="682">
        <v>8.1</v>
      </c>
      <c r="BP23" s="682"/>
      <c r="BQ23" s="682"/>
      <c r="BR23" s="682"/>
      <c r="BS23" s="688" t="s">
        <v>240</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744188</v>
      </c>
      <c r="S24" s="680"/>
      <c r="T24" s="680"/>
      <c r="U24" s="680"/>
      <c r="V24" s="680"/>
      <c r="W24" s="680"/>
      <c r="X24" s="680"/>
      <c r="Y24" s="681"/>
      <c r="Z24" s="682">
        <v>0.7</v>
      </c>
      <c r="AA24" s="682"/>
      <c r="AB24" s="682"/>
      <c r="AC24" s="682"/>
      <c r="AD24" s="683" t="s">
        <v>240</v>
      </c>
      <c r="AE24" s="683"/>
      <c r="AF24" s="683"/>
      <c r="AG24" s="683"/>
      <c r="AH24" s="683"/>
      <c r="AI24" s="683"/>
      <c r="AJ24" s="683"/>
      <c r="AK24" s="683"/>
      <c r="AL24" s="684" t="s">
        <v>128</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60189230</v>
      </c>
      <c r="CS24" s="669"/>
      <c r="CT24" s="669"/>
      <c r="CU24" s="669"/>
      <c r="CV24" s="669"/>
      <c r="CW24" s="669"/>
      <c r="CX24" s="669"/>
      <c r="CY24" s="670"/>
      <c r="CZ24" s="673">
        <v>55</v>
      </c>
      <c r="DA24" s="674"/>
      <c r="DB24" s="674"/>
      <c r="DC24" s="693"/>
      <c r="DD24" s="712">
        <v>37459104</v>
      </c>
      <c r="DE24" s="669"/>
      <c r="DF24" s="669"/>
      <c r="DG24" s="669"/>
      <c r="DH24" s="669"/>
      <c r="DI24" s="669"/>
      <c r="DJ24" s="669"/>
      <c r="DK24" s="670"/>
      <c r="DL24" s="712">
        <v>36832938</v>
      </c>
      <c r="DM24" s="669"/>
      <c r="DN24" s="669"/>
      <c r="DO24" s="669"/>
      <c r="DP24" s="669"/>
      <c r="DQ24" s="669"/>
      <c r="DR24" s="669"/>
      <c r="DS24" s="669"/>
      <c r="DT24" s="669"/>
      <c r="DU24" s="669"/>
      <c r="DV24" s="670"/>
      <c r="DW24" s="673">
        <v>60.6</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2330860</v>
      </c>
      <c r="S25" s="680"/>
      <c r="T25" s="680"/>
      <c r="U25" s="680"/>
      <c r="V25" s="680"/>
      <c r="W25" s="680"/>
      <c r="X25" s="680"/>
      <c r="Y25" s="681"/>
      <c r="Z25" s="682">
        <v>2.1</v>
      </c>
      <c r="AA25" s="682"/>
      <c r="AB25" s="682"/>
      <c r="AC25" s="682"/>
      <c r="AD25" s="683">
        <v>456838</v>
      </c>
      <c r="AE25" s="683"/>
      <c r="AF25" s="683"/>
      <c r="AG25" s="683"/>
      <c r="AH25" s="683"/>
      <c r="AI25" s="683"/>
      <c r="AJ25" s="683"/>
      <c r="AK25" s="683"/>
      <c r="AL25" s="684">
        <v>0.8</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17736322</v>
      </c>
      <c r="CS25" s="715"/>
      <c r="CT25" s="715"/>
      <c r="CU25" s="715"/>
      <c r="CV25" s="715"/>
      <c r="CW25" s="715"/>
      <c r="CX25" s="715"/>
      <c r="CY25" s="716"/>
      <c r="CZ25" s="684">
        <v>16.2</v>
      </c>
      <c r="DA25" s="713"/>
      <c r="DB25" s="713"/>
      <c r="DC25" s="717"/>
      <c r="DD25" s="688">
        <v>16497141</v>
      </c>
      <c r="DE25" s="715"/>
      <c r="DF25" s="715"/>
      <c r="DG25" s="715"/>
      <c r="DH25" s="715"/>
      <c r="DI25" s="715"/>
      <c r="DJ25" s="715"/>
      <c r="DK25" s="716"/>
      <c r="DL25" s="688">
        <v>15870975</v>
      </c>
      <c r="DM25" s="715"/>
      <c r="DN25" s="715"/>
      <c r="DO25" s="715"/>
      <c r="DP25" s="715"/>
      <c r="DQ25" s="715"/>
      <c r="DR25" s="715"/>
      <c r="DS25" s="715"/>
      <c r="DT25" s="715"/>
      <c r="DU25" s="715"/>
      <c r="DV25" s="716"/>
      <c r="DW25" s="684">
        <v>26.1</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483806</v>
      </c>
      <c r="S26" s="680"/>
      <c r="T26" s="680"/>
      <c r="U26" s="680"/>
      <c r="V26" s="680"/>
      <c r="W26" s="680"/>
      <c r="X26" s="680"/>
      <c r="Y26" s="681"/>
      <c r="Z26" s="682">
        <v>0.4</v>
      </c>
      <c r="AA26" s="682"/>
      <c r="AB26" s="682"/>
      <c r="AC26" s="682"/>
      <c r="AD26" s="683" t="s">
        <v>240</v>
      </c>
      <c r="AE26" s="683"/>
      <c r="AF26" s="683"/>
      <c r="AG26" s="683"/>
      <c r="AH26" s="683"/>
      <c r="AI26" s="683"/>
      <c r="AJ26" s="683"/>
      <c r="AK26" s="683"/>
      <c r="AL26" s="684" t="s">
        <v>128</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231</v>
      </c>
      <c r="BP26" s="682"/>
      <c r="BQ26" s="682"/>
      <c r="BR26" s="682"/>
      <c r="BS26" s="688" t="s">
        <v>240</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13083808</v>
      </c>
      <c r="CS26" s="680"/>
      <c r="CT26" s="680"/>
      <c r="CU26" s="680"/>
      <c r="CV26" s="680"/>
      <c r="CW26" s="680"/>
      <c r="CX26" s="680"/>
      <c r="CY26" s="681"/>
      <c r="CZ26" s="684">
        <v>12</v>
      </c>
      <c r="DA26" s="713"/>
      <c r="DB26" s="713"/>
      <c r="DC26" s="717"/>
      <c r="DD26" s="688">
        <v>12225439</v>
      </c>
      <c r="DE26" s="680"/>
      <c r="DF26" s="680"/>
      <c r="DG26" s="680"/>
      <c r="DH26" s="680"/>
      <c r="DI26" s="680"/>
      <c r="DJ26" s="680"/>
      <c r="DK26" s="681"/>
      <c r="DL26" s="688" t="s">
        <v>231</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19527775</v>
      </c>
      <c r="S27" s="680"/>
      <c r="T27" s="680"/>
      <c r="U27" s="680"/>
      <c r="V27" s="680"/>
      <c r="W27" s="680"/>
      <c r="X27" s="680"/>
      <c r="Y27" s="681"/>
      <c r="Z27" s="682">
        <v>17.7</v>
      </c>
      <c r="AA27" s="682"/>
      <c r="AB27" s="682"/>
      <c r="AC27" s="682"/>
      <c r="AD27" s="683" t="s">
        <v>128</v>
      </c>
      <c r="AE27" s="683"/>
      <c r="AF27" s="683"/>
      <c r="AG27" s="683"/>
      <c r="AH27" s="683"/>
      <c r="AI27" s="683"/>
      <c r="AJ27" s="683"/>
      <c r="AK27" s="683"/>
      <c r="AL27" s="684" t="s">
        <v>176</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42554235</v>
      </c>
      <c r="BH27" s="680"/>
      <c r="BI27" s="680"/>
      <c r="BJ27" s="680"/>
      <c r="BK27" s="680"/>
      <c r="BL27" s="680"/>
      <c r="BM27" s="680"/>
      <c r="BN27" s="681"/>
      <c r="BO27" s="682">
        <v>100</v>
      </c>
      <c r="BP27" s="682"/>
      <c r="BQ27" s="682"/>
      <c r="BR27" s="682"/>
      <c r="BS27" s="688">
        <v>625936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31823946</v>
      </c>
      <c r="CS27" s="715"/>
      <c r="CT27" s="715"/>
      <c r="CU27" s="715"/>
      <c r="CV27" s="715"/>
      <c r="CW27" s="715"/>
      <c r="CX27" s="715"/>
      <c r="CY27" s="716"/>
      <c r="CZ27" s="684">
        <v>29.1</v>
      </c>
      <c r="DA27" s="713"/>
      <c r="DB27" s="713"/>
      <c r="DC27" s="717"/>
      <c r="DD27" s="688">
        <v>10784086</v>
      </c>
      <c r="DE27" s="715"/>
      <c r="DF27" s="715"/>
      <c r="DG27" s="715"/>
      <c r="DH27" s="715"/>
      <c r="DI27" s="715"/>
      <c r="DJ27" s="715"/>
      <c r="DK27" s="716"/>
      <c r="DL27" s="688">
        <v>10784086</v>
      </c>
      <c r="DM27" s="715"/>
      <c r="DN27" s="715"/>
      <c r="DO27" s="715"/>
      <c r="DP27" s="715"/>
      <c r="DQ27" s="715"/>
      <c r="DR27" s="715"/>
      <c r="DS27" s="715"/>
      <c r="DT27" s="715"/>
      <c r="DU27" s="715"/>
      <c r="DV27" s="716"/>
      <c r="DW27" s="684">
        <v>17.8</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176</v>
      </c>
      <c r="AA28" s="682"/>
      <c r="AB28" s="682"/>
      <c r="AC28" s="682"/>
      <c r="AD28" s="683" t="s">
        <v>176</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10628962</v>
      </c>
      <c r="CS28" s="680"/>
      <c r="CT28" s="680"/>
      <c r="CU28" s="680"/>
      <c r="CV28" s="680"/>
      <c r="CW28" s="680"/>
      <c r="CX28" s="680"/>
      <c r="CY28" s="681"/>
      <c r="CZ28" s="684">
        <v>9.6999999999999993</v>
      </c>
      <c r="DA28" s="713"/>
      <c r="DB28" s="713"/>
      <c r="DC28" s="717"/>
      <c r="DD28" s="688">
        <v>10177877</v>
      </c>
      <c r="DE28" s="680"/>
      <c r="DF28" s="680"/>
      <c r="DG28" s="680"/>
      <c r="DH28" s="680"/>
      <c r="DI28" s="680"/>
      <c r="DJ28" s="680"/>
      <c r="DK28" s="681"/>
      <c r="DL28" s="688">
        <v>10177877</v>
      </c>
      <c r="DM28" s="680"/>
      <c r="DN28" s="680"/>
      <c r="DO28" s="680"/>
      <c r="DP28" s="680"/>
      <c r="DQ28" s="680"/>
      <c r="DR28" s="680"/>
      <c r="DS28" s="680"/>
      <c r="DT28" s="680"/>
      <c r="DU28" s="680"/>
      <c r="DV28" s="681"/>
      <c r="DW28" s="684">
        <v>16.8</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7203845</v>
      </c>
      <c r="S29" s="680"/>
      <c r="T29" s="680"/>
      <c r="U29" s="680"/>
      <c r="V29" s="680"/>
      <c r="W29" s="680"/>
      <c r="X29" s="680"/>
      <c r="Y29" s="681"/>
      <c r="Z29" s="682">
        <v>6.5</v>
      </c>
      <c r="AA29" s="682"/>
      <c r="AB29" s="682"/>
      <c r="AC29" s="682"/>
      <c r="AD29" s="683" t="s">
        <v>128</v>
      </c>
      <c r="AE29" s="683"/>
      <c r="AF29" s="683"/>
      <c r="AG29" s="683"/>
      <c r="AH29" s="683"/>
      <c r="AI29" s="683"/>
      <c r="AJ29" s="683"/>
      <c r="AK29" s="683"/>
      <c r="AL29" s="684" t="s">
        <v>128</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10628539</v>
      </c>
      <c r="CS29" s="715"/>
      <c r="CT29" s="715"/>
      <c r="CU29" s="715"/>
      <c r="CV29" s="715"/>
      <c r="CW29" s="715"/>
      <c r="CX29" s="715"/>
      <c r="CY29" s="716"/>
      <c r="CZ29" s="684">
        <v>9.6999999999999993</v>
      </c>
      <c r="DA29" s="713"/>
      <c r="DB29" s="713"/>
      <c r="DC29" s="717"/>
      <c r="DD29" s="688">
        <v>10177454</v>
      </c>
      <c r="DE29" s="715"/>
      <c r="DF29" s="715"/>
      <c r="DG29" s="715"/>
      <c r="DH29" s="715"/>
      <c r="DI29" s="715"/>
      <c r="DJ29" s="715"/>
      <c r="DK29" s="716"/>
      <c r="DL29" s="688">
        <v>10177454</v>
      </c>
      <c r="DM29" s="715"/>
      <c r="DN29" s="715"/>
      <c r="DO29" s="715"/>
      <c r="DP29" s="715"/>
      <c r="DQ29" s="715"/>
      <c r="DR29" s="715"/>
      <c r="DS29" s="715"/>
      <c r="DT29" s="715"/>
      <c r="DU29" s="715"/>
      <c r="DV29" s="716"/>
      <c r="DW29" s="684">
        <v>16.8</v>
      </c>
      <c r="DX29" s="713"/>
      <c r="DY29" s="713"/>
      <c r="DZ29" s="713"/>
      <c r="EA29" s="713"/>
      <c r="EB29" s="713"/>
      <c r="EC29" s="714"/>
    </row>
    <row r="30" spans="2:133" ht="11.25" customHeight="1">
      <c r="B30" s="676" t="s">
        <v>305</v>
      </c>
      <c r="C30" s="677"/>
      <c r="D30" s="677"/>
      <c r="E30" s="677"/>
      <c r="F30" s="677"/>
      <c r="G30" s="677"/>
      <c r="H30" s="677"/>
      <c r="I30" s="677"/>
      <c r="J30" s="677"/>
      <c r="K30" s="677"/>
      <c r="L30" s="677"/>
      <c r="M30" s="677"/>
      <c r="N30" s="677"/>
      <c r="O30" s="677"/>
      <c r="P30" s="677"/>
      <c r="Q30" s="678"/>
      <c r="R30" s="679">
        <v>7107064</v>
      </c>
      <c r="S30" s="680"/>
      <c r="T30" s="680"/>
      <c r="U30" s="680"/>
      <c r="V30" s="680"/>
      <c r="W30" s="680"/>
      <c r="X30" s="680"/>
      <c r="Y30" s="681"/>
      <c r="Z30" s="682">
        <v>6.4</v>
      </c>
      <c r="AA30" s="682"/>
      <c r="AB30" s="682"/>
      <c r="AC30" s="682"/>
      <c r="AD30" s="683">
        <v>12260</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99.2</v>
      </c>
      <c r="BH30" s="740"/>
      <c r="BI30" s="740"/>
      <c r="BJ30" s="740"/>
      <c r="BK30" s="740"/>
      <c r="BL30" s="740"/>
      <c r="BM30" s="674">
        <v>96.3</v>
      </c>
      <c r="BN30" s="740"/>
      <c r="BO30" s="740"/>
      <c r="BP30" s="740"/>
      <c r="BQ30" s="741"/>
      <c r="BR30" s="739">
        <v>99</v>
      </c>
      <c r="BS30" s="740"/>
      <c r="BT30" s="740"/>
      <c r="BU30" s="740"/>
      <c r="BV30" s="740"/>
      <c r="BW30" s="740"/>
      <c r="BX30" s="674">
        <v>95.3</v>
      </c>
      <c r="BY30" s="740"/>
      <c r="BZ30" s="740"/>
      <c r="CA30" s="740"/>
      <c r="CB30" s="741"/>
      <c r="CD30" s="744"/>
      <c r="CE30" s="745"/>
      <c r="CF30" s="694" t="s">
        <v>308</v>
      </c>
      <c r="CG30" s="695"/>
      <c r="CH30" s="695"/>
      <c r="CI30" s="695"/>
      <c r="CJ30" s="695"/>
      <c r="CK30" s="695"/>
      <c r="CL30" s="695"/>
      <c r="CM30" s="695"/>
      <c r="CN30" s="695"/>
      <c r="CO30" s="695"/>
      <c r="CP30" s="695"/>
      <c r="CQ30" s="696"/>
      <c r="CR30" s="679">
        <v>9731257</v>
      </c>
      <c r="CS30" s="680"/>
      <c r="CT30" s="680"/>
      <c r="CU30" s="680"/>
      <c r="CV30" s="680"/>
      <c r="CW30" s="680"/>
      <c r="CX30" s="680"/>
      <c r="CY30" s="681"/>
      <c r="CZ30" s="684">
        <v>8.9</v>
      </c>
      <c r="DA30" s="713"/>
      <c r="DB30" s="713"/>
      <c r="DC30" s="717"/>
      <c r="DD30" s="688">
        <v>9317947</v>
      </c>
      <c r="DE30" s="680"/>
      <c r="DF30" s="680"/>
      <c r="DG30" s="680"/>
      <c r="DH30" s="680"/>
      <c r="DI30" s="680"/>
      <c r="DJ30" s="680"/>
      <c r="DK30" s="681"/>
      <c r="DL30" s="688">
        <v>9317947</v>
      </c>
      <c r="DM30" s="680"/>
      <c r="DN30" s="680"/>
      <c r="DO30" s="680"/>
      <c r="DP30" s="680"/>
      <c r="DQ30" s="680"/>
      <c r="DR30" s="680"/>
      <c r="DS30" s="680"/>
      <c r="DT30" s="680"/>
      <c r="DU30" s="680"/>
      <c r="DV30" s="681"/>
      <c r="DW30" s="684">
        <v>15.3</v>
      </c>
      <c r="DX30" s="713"/>
      <c r="DY30" s="713"/>
      <c r="DZ30" s="713"/>
      <c r="EA30" s="713"/>
      <c r="EB30" s="713"/>
      <c r="EC30" s="714"/>
    </row>
    <row r="31" spans="2:133" ht="11.25" customHeight="1">
      <c r="B31" s="676" t="s">
        <v>309</v>
      </c>
      <c r="C31" s="677"/>
      <c r="D31" s="677"/>
      <c r="E31" s="677"/>
      <c r="F31" s="677"/>
      <c r="G31" s="677"/>
      <c r="H31" s="677"/>
      <c r="I31" s="677"/>
      <c r="J31" s="677"/>
      <c r="K31" s="677"/>
      <c r="L31" s="677"/>
      <c r="M31" s="677"/>
      <c r="N31" s="677"/>
      <c r="O31" s="677"/>
      <c r="P31" s="677"/>
      <c r="Q31" s="678"/>
      <c r="R31" s="679">
        <v>158677</v>
      </c>
      <c r="S31" s="680"/>
      <c r="T31" s="680"/>
      <c r="U31" s="680"/>
      <c r="V31" s="680"/>
      <c r="W31" s="680"/>
      <c r="X31" s="680"/>
      <c r="Y31" s="681"/>
      <c r="Z31" s="682">
        <v>0.1</v>
      </c>
      <c r="AA31" s="682"/>
      <c r="AB31" s="682"/>
      <c r="AC31" s="682"/>
      <c r="AD31" s="683" t="s">
        <v>128</v>
      </c>
      <c r="AE31" s="683"/>
      <c r="AF31" s="683"/>
      <c r="AG31" s="683"/>
      <c r="AH31" s="683"/>
      <c r="AI31" s="683"/>
      <c r="AJ31" s="683"/>
      <c r="AK31" s="683"/>
      <c r="AL31" s="684" t="s">
        <v>176</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99.2</v>
      </c>
      <c r="BH31" s="715"/>
      <c r="BI31" s="715"/>
      <c r="BJ31" s="715"/>
      <c r="BK31" s="715"/>
      <c r="BL31" s="715"/>
      <c r="BM31" s="685">
        <v>96.7</v>
      </c>
      <c r="BN31" s="737"/>
      <c r="BO31" s="737"/>
      <c r="BP31" s="737"/>
      <c r="BQ31" s="738"/>
      <c r="BR31" s="736">
        <v>99.1</v>
      </c>
      <c r="BS31" s="715"/>
      <c r="BT31" s="715"/>
      <c r="BU31" s="715"/>
      <c r="BV31" s="715"/>
      <c r="BW31" s="715"/>
      <c r="BX31" s="685">
        <v>96.3</v>
      </c>
      <c r="BY31" s="737"/>
      <c r="BZ31" s="737"/>
      <c r="CA31" s="737"/>
      <c r="CB31" s="738"/>
      <c r="CD31" s="744"/>
      <c r="CE31" s="745"/>
      <c r="CF31" s="694" t="s">
        <v>312</v>
      </c>
      <c r="CG31" s="695"/>
      <c r="CH31" s="695"/>
      <c r="CI31" s="695"/>
      <c r="CJ31" s="695"/>
      <c r="CK31" s="695"/>
      <c r="CL31" s="695"/>
      <c r="CM31" s="695"/>
      <c r="CN31" s="695"/>
      <c r="CO31" s="695"/>
      <c r="CP31" s="695"/>
      <c r="CQ31" s="696"/>
      <c r="CR31" s="679">
        <v>897282</v>
      </c>
      <c r="CS31" s="715"/>
      <c r="CT31" s="715"/>
      <c r="CU31" s="715"/>
      <c r="CV31" s="715"/>
      <c r="CW31" s="715"/>
      <c r="CX31" s="715"/>
      <c r="CY31" s="716"/>
      <c r="CZ31" s="684">
        <v>0.8</v>
      </c>
      <c r="DA31" s="713"/>
      <c r="DB31" s="713"/>
      <c r="DC31" s="717"/>
      <c r="DD31" s="688">
        <v>859507</v>
      </c>
      <c r="DE31" s="715"/>
      <c r="DF31" s="715"/>
      <c r="DG31" s="715"/>
      <c r="DH31" s="715"/>
      <c r="DI31" s="715"/>
      <c r="DJ31" s="715"/>
      <c r="DK31" s="716"/>
      <c r="DL31" s="688">
        <v>859507</v>
      </c>
      <c r="DM31" s="715"/>
      <c r="DN31" s="715"/>
      <c r="DO31" s="715"/>
      <c r="DP31" s="715"/>
      <c r="DQ31" s="715"/>
      <c r="DR31" s="715"/>
      <c r="DS31" s="715"/>
      <c r="DT31" s="715"/>
      <c r="DU31" s="715"/>
      <c r="DV31" s="716"/>
      <c r="DW31" s="684">
        <v>1.4</v>
      </c>
      <c r="DX31" s="713"/>
      <c r="DY31" s="713"/>
      <c r="DZ31" s="713"/>
      <c r="EA31" s="713"/>
      <c r="EB31" s="713"/>
      <c r="EC31" s="714"/>
    </row>
    <row r="32" spans="2:133" ht="11.25" customHeight="1">
      <c r="B32" s="676" t="s">
        <v>313</v>
      </c>
      <c r="C32" s="677"/>
      <c r="D32" s="677"/>
      <c r="E32" s="677"/>
      <c r="F32" s="677"/>
      <c r="G32" s="677"/>
      <c r="H32" s="677"/>
      <c r="I32" s="677"/>
      <c r="J32" s="677"/>
      <c r="K32" s="677"/>
      <c r="L32" s="677"/>
      <c r="M32" s="677"/>
      <c r="N32" s="677"/>
      <c r="O32" s="677"/>
      <c r="P32" s="677"/>
      <c r="Q32" s="678"/>
      <c r="R32" s="679">
        <v>690142</v>
      </c>
      <c r="S32" s="680"/>
      <c r="T32" s="680"/>
      <c r="U32" s="680"/>
      <c r="V32" s="680"/>
      <c r="W32" s="680"/>
      <c r="X32" s="680"/>
      <c r="Y32" s="681"/>
      <c r="Z32" s="682">
        <v>0.6</v>
      </c>
      <c r="AA32" s="682"/>
      <c r="AB32" s="682"/>
      <c r="AC32" s="682"/>
      <c r="AD32" s="683" t="s">
        <v>231</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99.2</v>
      </c>
      <c r="BH32" s="749"/>
      <c r="BI32" s="749"/>
      <c r="BJ32" s="749"/>
      <c r="BK32" s="749"/>
      <c r="BL32" s="749"/>
      <c r="BM32" s="750">
        <v>95.8</v>
      </c>
      <c r="BN32" s="749"/>
      <c r="BO32" s="749"/>
      <c r="BP32" s="749"/>
      <c r="BQ32" s="751"/>
      <c r="BR32" s="748">
        <v>98.8</v>
      </c>
      <c r="BS32" s="749"/>
      <c r="BT32" s="749"/>
      <c r="BU32" s="749"/>
      <c r="BV32" s="749"/>
      <c r="BW32" s="749"/>
      <c r="BX32" s="750">
        <v>94.3</v>
      </c>
      <c r="BY32" s="749"/>
      <c r="BZ32" s="749"/>
      <c r="CA32" s="749"/>
      <c r="CB32" s="751"/>
      <c r="CD32" s="746"/>
      <c r="CE32" s="747"/>
      <c r="CF32" s="694" t="s">
        <v>315</v>
      </c>
      <c r="CG32" s="695"/>
      <c r="CH32" s="695"/>
      <c r="CI32" s="695"/>
      <c r="CJ32" s="695"/>
      <c r="CK32" s="695"/>
      <c r="CL32" s="695"/>
      <c r="CM32" s="695"/>
      <c r="CN32" s="695"/>
      <c r="CO32" s="695"/>
      <c r="CP32" s="695"/>
      <c r="CQ32" s="696"/>
      <c r="CR32" s="679">
        <v>423</v>
      </c>
      <c r="CS32" s="680"/>
      <c r="CT32" s="680"/>
      <c r="CU32" s="680"/>
      <c r="CV32" s="680"/>
      <c r="CW32" s="680"/>
      <c r="CX32" s="680"/>
      <c r="CY32" s="681"/>
      <c r="CZ32" s="684">
        <v>0</v>
      </c>
      <c r="DA32" s="713"/>
      <c r="DB32" s="713"/>
      <c r="DC32" s="717"/>
      <c r="DD32" s="688">
        <v>423</v>
      </c>
      <c r="DE32" s="680"/>
      <c r="DF32" s="680"/>
      <c r="DG32" s="680"/>
      <c r="DH32" s="680"/>
      <c r="DI32" s="680"/>
      <c r="DJ32" s="680"/>
      <c r="DK32" s="681"/>
      <c r="DL32" s="688">
        <v>423</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316</v>
      </c>
      <c r="C33" s="677"/>
      <c r="D33" s="677"/>
      <c r="E33" s="677"/>
      <c r="F33" s="677"/>
      <c r="G33" s="677"/>
      <c r="H33" s="677"/>
      <c r="I33" s="677"/>
      <c r="J33" s="677"/>
      <c r="K33" s="677"/>
      <c r="L33" s="677"/>
      <c r="M33" s="677"/>
      <c r="N33" s="677"/>
      <c r="O33" s="677"/>
      <c r="P33" s="677"/>
      <c r="Q33" s="678"/>
      <c r="R33" s="679">
        <v>1015137</v>
      </c>
      <c r="S33" s="680"/>
      <c r="T33" s="680"/>
      <c r="U33" s="680"/>
      <c r="V33" s="680"/>
      <c r="W33" s="680"/>
      <c r="X33" s="680"/>
      <c r="Y33" s="681"/>
      <c r="Z33" s="682">
        <v>0.9</v>
      </c>
      <c r="AA33" s="682"/>
      <c r="AB33" s="682"/>
      <c r="AC33" s="682"/>
      <c r="AD33" s="683" t="s">
        <v>128</v>
      </c>
      <c r="AE33" s="683"/>
      <c r="AF33" s="683"/>
      <c r="AG33" s="683"/>
      <c r="AH33" s="683"/>
      <c r="AI33" s="683"/>
      <c r="AJ33" s="683"/>
      <c r="AK33" s="683"/>
      <c r="AL33" s="684" t="s">
        <v>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36292431</v>
      </c>
      <c r="CS33" s="715"/>
      <c r="CT33" s="715"/>
      <c r="CU33" s="715"/>
      <c r="CV33" s="715"/>
      <c r="CW33" s="715"/>
      <c r="CX33" s="715"/>
      <c r="CY33" s="716"/>
      <c r="CZ33" s="684">
        <v>33.200000000000003</v>
      </c>
      <c r="DA33" s="713"/>
      <c r="DB33" s="713"/>
      <c r="DC33" s="717"/>
      <c r="DD33" s="688">
        <v>30164504</v>
      </c>
      <c r="DE33" s="715"/>
      <c r="DF33" s="715"/>
      <c r="DG33" s="715"/>
      <c r="DH33" s="715"/>
      <c r="DI33" s="715"/>
      <c r="DJ33" s="715"/>
      <c r="DK33" s="716"/>
      <c r="DL33" s="688">
        <v>20532754</v>
      </c>
      <c r="DM33" s="715"/>
      <c r="DN33" s="715"/>
      <c r="DO33" s="715"/>
      <c r="DP33" s="715"/>
      <c r="DQ33" s="715"/>
      <c r="DR33" s="715"/>
      <c r="DS33" s="715"/>
      <c r="DT33" s="715"/>
      <c r="DU33" s="715"/>
      <c r="DV33" s="716"/>
      <c r="DW33" s="684">
        <v>33.799999999999997</v>
      </c>
      <c r="DX33" s="713"/>
      <c r="DY33" s="713"/>
      <c r="DZ33" s="713"/>
      <c r="EA33" s="713"/>
      <c r="EB33" s="713"/>
      <c r="EC33" s="714"/>
    </row>
    <row r="34" spans="2:133" ht="11.25" customHeight="1">
      <c r="B34" s="676" t="s">
        <v>318</v>
      </c>
      <c r="C34" s="677"/>
      <c r="D34" s="677"/>
      <c r="E34" s="677"/>
      <c r="F34" s="677"/>
      <c r="G34" s="677"/>
      <c r="H34" s="677"/>
      <c r="I34" s="677"/>
      <c r="J34" s="677"/>
      <c r="K34" s="677"/>
      <c r="L34" s="677"/>
      <c r="M34" s="677"/>
      <c r="N34" s="677"/>
      <c r="O34" s="677"/>
      <c r="P34" s="677"/>
      <c r="Q34" s="678"/>
      <c r="R34" s="679">
        <v>2028483</v>
      </c>
      <c r="S34" s="680"/>
      <c r="T34" s="680"/>
      <c r="U34" s="680"/>
      <c r="V34" s="680"/>
      <c r="W34" s="680"/>
      <c r="X34" s="680"/>
      <c r="Y34" s="681"/>
      <c r="Z34" s="682">
        <v>1.8</v>
      </c>
      <c r="AA34" s="682"/>
      <c r="AB34" s="682"/>
      <c r="AC34" s="682"/>
      <c r="AD34" s="683">
        <v>146755</v>
      </c>
      <c r="AE34" s="683"/>
      <c r="AF34" s="683"/>
      <c r="AG34" s="683"/>
      <c r="AH34" s="683"/>
      <c r="AI34" s="683"/>
      <c r="AJ34" s="683"/>
      <c r="AK34" s="683"/>
      <c r="AL34" s="684">
        <v>0.3</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13619987</v>
      </c>
      <c r="CS34" s="680"/>
      <c r="CT34" s="680"/>
      <c r="CU34" s="680"/>
      <c r="CV34" s="680"/>
      <c r="CW34" s="680"/>
      <c r="CX34" s="680"/>
      <c r="CY34" s="681"/>
      <c r="CZ34" s="684">
        <v>12.4</v>
      </c>
      <c r="DA34" s="713"/>
      <c r="DB34" s="713"/>
      <c r="DC34" s="717"/>
      <c r="DD34" s="688">
        <v>10318760</v>
      </c>
      <c r="DE34" s="680"/>
      <c r="DF34" s="680"/>
      <c r="DG34" s="680"/>
      <c r="DH34" s="680"/>
      <c r="DI34" s="680"/>
      <c r="DJ34" s="680"/>
      <c r="DK34" s="681"/>
      <c r="DL34" s="688">
        <v>7907170</v>
      </c>
      <c r="DM34" s="680"/>
      <c r="DN34" s="680"/>
      <c r="DO34" s="680"/>
      <c r="DP34" s="680"/>
      <c r="DQ34" s="680"/>
      <c r="DR34" s="680"/>
      <c r="DS34" s="680"/>
      <c r="DT34" s="680"/>
      <c r="DU34" s="680"/>
      <c r="DV34" s="681"/>
      <c r="DW34" s="684">
        <v>13</v>
      </c>
      <c r="DX34" s="713"/>
      <c r="DY34" s="713"/>
      <c r="DZ34" s="713"/>
      <c r="EA34" s="713"/>
      <c r="EB34" s="713"/>
      <c r="EC34" s="714"/>
    </row>
    <row r="35" spans="2:133" ht="11.25" customHeight="1">
      <c r="B35" s="676" t="s">
        <v>322</v>
      </c>
      <c r="C35" s="677"/>
      <c r="D35" s="677"/>
      <c r="E35" s="677"/>
      <c r="F35" s="677"/>
      <c r="G35" s="677"/>
      <c r="H35" s="677"/>
      <c r="I35" s="677"/>
      <c r="J35" s="677"/>
      <c r="K35" s="677"/>
      <c r="L35" s="677"/>
      <c r="M35" s="677"/>
      <c r="N35" s="677"/>
      <c r="O35" s="677"/>
      <c r="P35" s="677"/>
      <c r="Q35" s="678"/>
      <c r="R35" s="679">
        <v>10435588</v>
      </c>
      <c r="S35" s="680"/>
      <c r="T35" s="680"/>
      <c r="U35" s="680"/>
      <c r="V35" s="680"/>
      <c r="W35" s="680"/>
      <c r="X35" s="680"/>
      <c r="Y35" s="681"/>
      <c r="Z35" s="682">
        <v>9.5</v>
      </c>
      <c r="AA35" s="682"/>
      <c r="AB35" s="682"/>
      <c r="AC35" s="682"/>
      <c r="AD35" s="683" t="s">
        <v>128</v>
      </c>
      <c r="AE35" s="683"/>
      <c r="AF35" s="683"/>
      <c r="AG35" s="683"/>
      <c r="AH35" s="683"/>
      <c r="AI35" s="683"/>
      <c r="AJ35" s="683"/>
      <c r="AK35" s="683"/>
      <c r="AL35" s="684" t="s">
        <v>240</v>
      </c>
      <c r="AM35" s="685"/>
      <c r="AN35" s="685"/>
      <c r="AO35" s="686"/>
      <c r="AP35" s="234"/>
      <c r="AQ35" s="752" t="s">
        <v>323</v>
      </c>
      <c r="AR35" s="753"/>
      <c r="AS35" s="753"/>
      <c r="AT35" s="753"/>
      <c r="AU35" s="753"/>
      <c r="AV35" s="753"/>
      <c r="AW35" s="753"/>
      <c r="AX35" s="753"/>
      <c r="AY35" s="754"/>
      <c r="AZ35" s="668">
        <v>12748873</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1138159</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1933471</v>
      </c>
      <c r="CS35" s="715"/>
      <c r="CT35" s="715"/>
      <c r="CU35" s="715"/>
      <c r="CV35" s="715"/>
      <c r="CW35" s="715"/>
      <c r="CX35" s="715"/>
      <c r="CY35" s="716"/>
      <c r="CZ35" s="684">
        <v>1.8</v>
      </c>
      <c r="DA35" s="713"/>
      <c r="DB35" s="713"/>
      <c r="DC35" s="717"/>
      <c r="DD35" s="688">
        <v>1729073</v>
      </c>
      <c r="DE35" s="715"/>
      <c r="DF35" s="715"/>
      <c r="DG35" s="715"/>
      <c r="DH35" s="715"/>
      <c r="DI35" s="715"/>
      <c r="DJ35" s="715"/>
      <c r="DK35" s="716"/>
      <c r="DL35" s="688">
        <v>1729073</v>
      </c>
      <c r="DM35" s="715"/>
      <c r="DN35" s="715"/>
      <c r="DO35" s="715"/>
      <c r="DP35" s="715"/>
      <c r="DQ35" s="715"/>
      <c r="DR35" s="715"/>
      <c r="DS35" s="715"/>
      <c r="DT35" s="715"/>
      <c r="DU35" s="715"/>
      <c r="DV35" s="716"/>
      <c r="DW35" s="684">
        <v>2.8</v>
      </c>
      <c r="DX35" s="713"/>
      <c r="DY35" s="713"/>
      <c r="DZ35" s="713"/>
      <c r="EA35" s="713"/>
      <c r="EB35" s="713"/>
      <c r="EC35" s="714"/>
    </row>
    <row r="36" spans="2:133" ht="11.25" customHeight="1">
      <c r="B36" s="676" t="s">
        <v>326</v>
      </c>
      <c r="C36" s="677"/>
      <c r="D36" s="677"/>
      <c r="E36" s="677"/>
      <c r="F36" s="677"/>
      <c r="G36" s="677"/>
      <c r="H36" s="677"/>
      <c r="I36" s="677"/>
      <c r="J36" s="677"/>
      <c r="K36" s="677"/>
      <c r="L36" s="677"/>
      <c r="M36" s="677"/>
      <c r="N36" s="677"/>
      <c r="O36" s="677"/>
      <c r="P36" s="677"/>
      <c r="Q36" s="678"/>
      <c r="R36" s="679" t="s">
        <v>240</v>
      </c>
      <c r="S36" s="680"/>
      <c r="T36" s="680"/>
      <c r="U36" s="680"/>
      <c r="V36" s="680"/>
      <c r="W36" s="680"/>
      <c r="X36" s="680"/>
      <c r="Y36" s="681"/>
      <c r="Z36" s="682" t="s">
        <v>128</v>
      </c>
      <c r="AA36" s="682"/>
      <c r="AB36" s="682"/>
      <c r="AC36" s="682"/>
      <c r="AD36" s="683" t="s">
        <v>240</v>
      </c>
      <c r="AE36" s="683"/>
      <c r="AF36" s="683"/>
      <c r="AG36" s="683"/>
      <c r="AH36" s="683"/>
      <c r="AI36" s="683"/>
      <c r="AJ36" s="683"/>
      <c r="AK36" s="683"/>
      <c r="AL36" s="684" t="s">
        <v>240</v>
      </c>
      <c r="AM36" s="685"/>
      <c r="AN36" s="685"/>
      <c r="AO36" s="686"/>
      <c r="AQ36" s="756" t="s">
        <v>327</v>
      </c>
      <c r="AR36" s="757"/>
      <c r="AS36" s="757"/>
      <c r="AT36" s="757"/>
      <c r="AU36" s="757"/>
      <c r="AV36" s="757"/>
      <c r="AW36" s="757"/>
      <c r="AX36" s="757"/>
      <c r="AY36" s="758"/>
      <c r="AZ36" s="679">
        <v>2870000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636560</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6730105</v>
      </c>
      <c r="CS36" s="680"/>
      <c r="CT36" s="680"/>
      <c r="CU36" s="680"/>
      <c r="CV36" s="680"/>
      <c r="CW36" s="680"/>
      <c r="CX36" s="680"/>
      <c r="CY36" s="681"/>
      <c r="CZ36" s="684">
        <v>6.1</v>
      </c>
      <c r="DA36" s="713"/>
      <c r="DB36" s="713"/>
      <c r="DC36" s="717"/>
      <c r="DD36" s="688">
        <v>6448515</v>
      </c>
      <c r="DE36" s="680"/>
      <c r="DF36" s="680"/>
      <c r="DG36" s="680"/>
      <c r="DH36" s="680"/>
      <c r="DI36" s="680"/>
      <c r="DJ36" s="680"/>
      <c r="DK36" s="681"/>
      <c r="DL36" s="688">
        <v>3558729</v>
      </c>
      <c r="DM36" s="680"/>
      <c r="DN36" s="680"/>
      <c r="DO36" s="680"/>
      <c r="DP36" s="680"/>
      <c r="DQ36" s="680"/>
      <c r="DR36" s="680"/>
      <c r="DS36" s="680"/>
      <c r="DT36" s="680"/>
      <c r="DU36" s="680"/>
      <c r="DV36" s="681"/>
      <c r="DW36" s="684">
        <v>5.9</v>
      </c>
      <c r="DX36" s="713"/>
      <c r="DY36" s="713"/>
      <c r="DZ36" s="713"/>
      <c r="EA36" s="713"/>
      <c r="EB36" s="713"/>
      <c r="EC36" s="714"/>
    </row>
    <row r="37" spans="2:133" ht="11.25" customHeight="1">
      <c r="B37" s="676" t="s">
        <v>330</v>
      </c>
      <c r="C37" s="677"/>
      <c r="D37" s="677"/>
      <c r="E37" s="677"/>
      <c r="F37" s="677"/>
      <c r="G37" s="677"/>
      <c r="H37" s="677"/>
      <c r="I37" s="677"/>
      <c r="J37" s="677"/>
      <c r="K37" s="677"/>
      <c r="L37" s="677"/>
      <c r="M37" s="677"/>
      <c r="N37" s="677"/>
      <c r="O37" s="677"/>
      <c r="P37" s="677"/>
      <c r="Q37" s="678"/>
      <c r="R37" s="679">
        <v>5253088</v>
      </c>
      <c r="S37" s="680"/>
      <c r="T37" s="680"/>
      <c r="U37" s="680"/>
      <c r="V37" s="680"/>
      <c r="W37" s="680"/>
      <c r="X37" s="680"/>
      <c r="Y37" s="681"/>
      <c r="Z37" s="682">
        <v>4.8</v>
      </c>
      <c r="AA37" s="682"/>
      <c r="AB37" s="682"/>
      <c r="AC37" s="682"/>
      <c r="AD37" s="683" t="s">
        <v>240</v>
      </c>
      <c r="AE37" s="683"/>
      <c r="AF37" s="683"/>
      <c r="AG37" s="683"/>
      <c r="AH37" s="683"/>
      <c r="AI37" s="683"/>
      <c r="AJ37" s="683"/>
      <c r="AK37" s="683"/>
      <c r="AL37" s="684" t="s">
        <v>240</v>
      </c>
      <c r="AM37" s="685"/>
      <c r="AN37" s="685"/>
      <c r="AO37" s="686"/>
      <c r="AQ37" s="756" t="s">
        <v>331</v>
      </c>
      <c r="AR37" s="757"/>
      <c r="AS37" s="757"/>
      <c r="AT37" s="757"/>
      <c r="AU37" s="757"/>
      <c r="AV37" s="757"/>
      <c r="AW37" s="757"/>
      <c r="AX37" s="757"/>
      <c r="AY37" s="758"/>
      <c r="AZ37" s="679">
        <v>102833</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37811</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17042</v>
      </c>
      <c r="CS37" s="715"/>
      <c r="CT37" s="715"/>
      <c r="CU37" s="715"/>
      <c r="CV37" s="715"/>
      <c r="CW37" s="715"/>
      <c r="CX37" s="715"/>
      <c r="CY37" s="716"/>
      <c r="CZ37" s="684">
        <v>0</v>
      </c>
      <c r="DA37" s="713"/>
      <c r="DB37" s="713"/>
      <c r="DC37" s="717"/>
      <c r="DD37" s="688">
        <v>17042</v>
      </c>
      <c r="DE37" s="715"/>
      <c r="DF37" s="715"/>
      <c r="DG37" s="715"/>
      <c r="DH37" s="715"/>
      <c r="DI37" s="715"/>
      <c r="DJ37" s="715"/>
      <c r="DK37" s="716"/>
      <c r="DL37" s="688" t="s">
        <v>128</v>
      </c>
      <c r="DM37" s="715"/>
      <c r="DN37" s="715"/>
      <c r="DO37" s="715"/>
      <c r="DP37" s="715"/>
      <c r="DQ37" s="715"/>
      <c r="DR37" s="715"/>
      <c r="DS37" s="715"/>
      <c r="DT37" s="715"/>
      <c r="DU37" s="715"/>
      <c r="DV37" s="716"/>
      <c r="DW37" s="684" t="s">
        <v>128</v>
      </c>
      <c r="DX37" s="713"/>
      <c r="DY37" s="713"/>
      <c r="DZ37" s="713"/>
      <c r="EA37" s="713"/>
      <c r="EB37" s="713"/>
      <c r="EC37" s="714"/>
    </row>
    <row r="38" spans="2:133" ht="11.25" customHeight="1">
      <c r="B38" s="724" t="s">
        <v>334</v>
      </c>
      <c r="C38" s="725"/>
      <c r="D38" s="725"/>
      <c r="E38" s="725"/>
      <c r="F38" s="725"/>
      <c r="G38" s="725"/>
      <c r="H38" s="725"/>
      <c r="I38" s="725"/>
      <c r="J38" s="725"/>
      <c r="K38" s="725"/>
      <c r="L38" s="725"/>
      <c r="M38" s="725"/>
      <c r="N38" s="725"/>
      <c r="O38" s="725"/>
      <c r="P38" s="725"/>
      <c r="Q38" s="726"/>
      <c r="R38" s="759">
        <v>110408643</v>
      </c>
      <c r="S38" s="760"/>
      <c r="T38" s="760"/>
      <c r="U38" s="760"/>
      <c r="V38" s="760"/>
      <c r="W38" s="760"/>
      <c r="X38" s="760"/>
      <c r="Y38" s="761"/>
      <c r="Z38" s="762">
        <v>100</v>
      </c>
      <c r="AA38" s="762"/>
      <c r="AB38" s="762"/>
      <c r="AC38" s="762"/>
      <c r="AD38" s="763">
        <v>55497514</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41823</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58925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9776040</v>
      </c>
      <c r="CS38" s="680"/>
      <c r="CT38" s="680"/>
      <c r="CU38" s="680"/>
      <c r="CV38" s="680"/>
      <c r="CW38" s="680"/>
      <c r="CX38" s="680"/>
      <c r="CY38" s="681"/>
      <c r="CZ38" s="684">
        <v>8.9</v>
      </c>
      <c r="DA38" s="713"/>
      <c r="DB38" s="713"/>
      <c r="DC38" s="717"/>
      <c r="DD38" s="688">
        <v>7944815</v>
      </c>
      <c r="DE38" s="680"/>
      <c r="DF38" s="680"/>
      <c r="DG38" s="680"/>
      <c r="DH38" s="680"/>
      <c r="DI38" s="680"/>
      <c r="DJ38" s="680"/>
      <c r="DK38" s="681"/>
      <c r="DL38" s="688">
        <v>7337498</v>
      </c>
      <c r="DM38" s="680"/>
      <c r="DN38" s="680"/>
      <c r="DO38" s="680"/>
      <c r="DP38" s="680"/>
      <c r="DQ38" s="680"/>
      <c r="DR38" s="680"/>
      <c r="DS38" s="680"/>
      <c r="DT38" s="680"/>
      <c r="DU38" s="680"/>
      <c r="DV38" s="681"/>
      <c r="DW38" s="684">
        <v>12.1</v>
      </c>
      <c r="DX38" s="713"/>
      <c r="DY38" s="713"/>
      <c r="DZ38" s="713"/>
      <c r="EA38" s="713"/>
      <c r="EB38" s="713"/>
      <c r="EC38" s="714"/>
    </row>
    <row r="39" spans="2:133" ht="11.25" customHeight="1">
      <c r="AQ39" s="756" t="s">
        <v>338</v>
      </c>
      <c r="AR39" s="757"/>
      <c r="AS39" s="757"/>
      <c r="AT39" s="757"/>
      <c r="AU39" s="757"/>
      <c r="AV39" s="757"/>
      <c r="AW39" s="757"/>
      <c r="AX39" s="757"/>
      <c r="AY39" s="758"/>
      <c r="AZ39" s="679" t="s">
        <v>128</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90</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3525633</v>
      </c>
      <c r="CS39" s="715"/>
      <c r="CT39" s="715"/>
      <c r="CU39" s="715"/>
      <c r="CV39" s="715"/>
      <c r="CW39" s="715"/>
      <c r="CX39" s="715"/>
      <c r="CY39" s="716"/>
      <c r="CZ39" s="684">
        <v>3.2</v>
      </c>
      <c r="DA39" s="713"/>
      <c r="DB39" s="713"/>
      <c r="DC39" s="717"/>
      <c r="DD39" s="688">
        <v>3393298</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342</v>
      </c>
      <c r="AR40" s="757"/>
      <c r="AS40" s="757"/>
      <c r="AT40" s="757"/>
      <c r="AU40" s="757"/>
      <c r="AV40" s="757"/>
      <c r="AW40" s="757"/>
      <c r="AX40" s="757"/>
      <c r="AY40" s="758"/>
      <c r="AZ40" s="679">
        <v>2699923</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128</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707195</v>
      </c>
      <c r="CS40" s="680"/>
      <c r="CT40" s="680"/>
      <c r="CU40" s="680"/>
      <c r="CV40" s="680"/>
      <c r="CW40" s="680"/>
      <c r="CX40" s="680"/>
      <c r="CY40" s="681"/>
      <c r="CZ40" s="684">
        <v>0.6</v>
      </c>
      <c r="DA40" s="713"/>
      <c r="DB40" s="713"/>
      <c r="DC40" s="717"/>
      <c r="DD40" s="688">
        <v>330043</v>
      </c>
      <c r="DE40" s="680"/>
      <c r="DF40" s="680"/>
      <c r="DG40" s="680"/>
      <c r="DH40" s="680"/>
      <c r="DI40" s="680"/>
      <c r="DJ40" s="680"/>
      <c r="DK40" s="681"/>
      <c r="DL40" s="688">
        <v>284</v>
      </c>
      <c r="DM40" s="680"/>
      <c r="DN40" s="680"/>
      <c r="DO40" s="680"/>
      <c r="DP40" s="680"/>
      <c r="DQ40" s="680"/>
      <c r="DR40" s="680"/>
      <c r="DS40" s="680"/>
      <c r="DT40" s="680"/>
      <c r="DU40" s="680"/>
      <c r="DV40" s="681"/>
      <c r="DW40" s="684">
        <v>0</v>
      </c>
      <c r="DX40" s="713"/>
      <c r="DY40" s="713"/>
      <c r="DZ40" s="713"/>
      <c r="EA40" s="713"/>
      <c r="EB40" s="713"/>
      <c r="EC40" s="714"/>
    </row>
    <row r="41" spans="2:133" ht="11.25" customHeight="1">
      <c r="AQ41" s="766" t="s">
        <v>345</v>
      </c>
      <c r="AR41" s="767"/>
      <c r="AS41" s="767"/>
      <c r="AT41" s="767"/>
      <c r="AU41" s="767"/>
      <c r="AV41" s="767"/>
      <c r="AW41" s="767"/>
      <c r="AX41" s="767"/>
      <c r="AY41" s="768"/>
      <c r="AZ41" s="759">
        <v>7034294</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347</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12983945</v>
      </c>
      <c r="CS42" s="680"/>
      <c r="CT42" s="680"/>
      <c r="CU42" s="680"/>
      <c r="CV42" s="680"/>
      <c r="CW42" s="680"/>
      <c r="CX42" s="680"/>
      <c r="CY42" s="681"/>
      <c r="CZ42" s="684">
        <v>11.9</v>
      </c>
      <c r="DA42" s="685"/>
      <c r="DB42" s="685"/>
      <c r="DC42" s="780"/>
      <c r="DD42" s="688">
        <v>4486621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406562</v>
      </c>
      <c r="CS43" s="715"/>
      <c r="CT43" s="715"/>
      <c r="CU43" s="715"/>
      <c r="CV43" s="715"/>
      <c r="CW43" s="715"/>
      <c r="CX43" s="715"/>
      <c r="CY43" s="716"/>
      <c r="CZ43" s="684">
        <v>0.4</v>
      </c>
      <c r="DA43" s="713"/>
      <c r="DB43" s="713"/>
      <c r="DC43" s="717"/>
      <c r="DD43" s="688">
        <v>406562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304</v>
      </c>
      <c r="CE44" s="792"/>
      <c r="CF44" s="676" t="s">
        <v>353</v>
      </c>
      <c r="CG44" s="677"/>
      <c r="CH44" s="677"/>
      <c r="CI44" s="677"/>
      <c r="CJ44" s="677"/>
      <c r="CK44" s="677"/>
      <c r="CL44" s="677"/>
      <c r="CM44" s="677"/>
      <c r="CN44" s="677"/>
      <c r="CO44" s="677"/>
      <c r="CP44" s="677"/>
      <c r="CQ44" s="678"/>
      <c r="CR44" s="679">
        <v>12970690</v>
      </c>
      <c r="CS44" s="680"/>
      <c r="CT44" s="680"/>
      <c r="CU44" s="680"/>
      <c r="CV44" s="680"/>
      <c r="CW44" s="680"/>
      <c r="CX44" s="680"/>
      <c r="CY44" s="681"/>
      <c r="CZ44" s="684">
        <v>11.8</v>
      </c>
      <c r="DA44" s="685"/>
      <c r="DB44" s="685"/>
      <c r="DC44" s="780"/>
      <c r="DD44" s="688">
        <v>4486538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4472089</v>
      </c>
      <c r="CS45" s="715"/>
      <c r="CT45" s="715"/>
      <c r="CU45" s="715"/>
      <c r="CV45" s="715"/>
      <c r="CW45" s="715"/>
      <c r="CX45" s="715"/>
      <c r="CY45" s="716"/>
      <c r="CZ45" s="684">
        <v>4.0999999999999996</v>
      </c>
      <c r="DA45" s="713"/>
      <c r="DB45" s="713"/>
      <c r="DC45" s="717"/>
      <c r="DD45" s="688">
        <v>9835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8363634</v>
      </c>
      <c r="CS46" s="680"/>
      <c r="CT46" s="680"/>
      <c r="CU46" s="680"/>
      <c r="CV46" s="680"/>
      <c r="CW46" s="680"/>
      <c r="CX46" s="680"/>
      <c r="CY46" s="681"/>
      <c r="CZ46" s="684">
        <v>7.6</v>
      </c>
      <c r="DA46" s="685"/>
      <c r="DB46" s="685"/>
      <c r="DC46" s="780"/>
      <c r="DD46" s="688">
        <v>4476649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v>13255</v>
      </c>
      <c r="CS47" s="715"/>
      <c r="CT47" s="715"/>
      <c r="CU47" s="715"/>
      <c r="CV47" s="715"/>
      <c r="CW47" s="715"/>
      <c r="CX47" s="715"/>
      <c r="CY47" s="716"/>
      <c r="CZ47" s="684">
        <v>0</v>
      </c>
      <c r="DA47" s="713"/>
      <c r="DB47" s="713"/>
      <c r="DC47" s="717"/>
      <c r="DD47" s="688">
        <v>83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109465606</v>
      </c>
      <c r="CS49" s="749"/>
      <c r="CT49" s="749"/>
      <c r="CU49" s="749"/>
      <c r="CV49" s="749"/>
      <c r="CW49" s="749"/>
      <c r="CX49" s="749"/>
      <c r="CY49" s="781"/>
      <c r="CZ49" s="764">
        <v>100</v>
      </c>
      <c r="DA49" s="782"/>
      <c r="DB49" s="782"/>
      <c r="DC49" s="783"/>
      <c r="DD49" s="784">
        <v>72110229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QdnP1ntxJjLxjEmePZuILw4vwnXDBL+qB2dYxNLhtBs8LHFtzLvnDbAtx5xPVhtbAfpPlmmPu4+wVrlbITXC/w==" saltValue="S7Blc/xr3EXvttaczMgP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109866</v>
      </c>
      <c r="R7" s="815"/>
      <c r="S7" s="815"/>
      <c r="T7" s="815"/>
      <c r="U7" s="815"/>
      <c r="V7" s="815">
        <v>109211</v>
      </c>
      <c r="W7" s="815"/>
      <c r="X7" s="815"/>
      <c r="Y7" s="815"/>
      <c r="Z7" s="815"/>
      <c r="AA7" s="815">
        <v>654</v>
      </c>
      <c r="AB7" s="815"/>
      <c r="AC7" s="815"/>
      <c r="AD7" s="815"/>
      <c r="AE7" s="816"/>
      <c r="AF7" s="817">
        <v>628</v>
      </c>
      <c r="AG7" s="818"/>
      <c r="AH7" s="818"/>
      <c r="AI7" s="818"/>
      <c r="AJ7" s="819"/>
      <c r="AK7" s="854">
        <v>734</v>
      </c>
      <c r="AL7" s="855"/>
      <c r="AM7" s="855"/>
      <c r="AN7" s="855"/>
      <c r="AO7" s="855"/>
      <c r="AP7" s="855">
        <v>118932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-22</v>
      </c>
      <c r="CI7" s="852"/>
      <c r="CJ7" s="852"/>
      <c r="CK7" s="852"/>
      <c r="CL7" s="853"/>
      <c r="CM7" s="851">
        <v>319</v>
      </c>
      <c r="CN7" s="852"/>
      <c r="CO7" s="852"/>
      <c r="CP7" s="852"/>
      <c r="CQ7" s="853"/>
      <c r="CR7" s="851">
        <v>100</v>
      </c>
      <c r="CS7" s="852"/>
      <c r="CT7" s="852"/>
      <c r="CU7" s="852"/>
      <c r="CV7" s="853"/>
      <c r="CW7" s="851" t="s">
        <v>526</v>
      </c>
      <c r="CX7" s="852"/>
      <c r="CY7" s="852"/>
      <c r="CZ7" s="852"/>
      <c r="DA7" s="853"/>
      <c r="DB7" s="851" t="s">
        <v>526</v>
      </c>
      <c r="DC7" s="852"/>
      <c r="DD7" s="852"/>
      <c r="DE7" s="852"/>
      <c r="DF7" s="853"/>
      <c r="DG7" s="851" t="s">
        <v>526</v>
      </c>
      <c r="DH7" s="852"/>
      <c r="DI7" s="852"/>
      <c r="DJ7" s="852"/>
      <c r="DK7" s="853"/>
      <c r="DL7" s="851" t="s">
        <v>526</v>
      </c>
      <c r="DM7" s="852"/>
      <c r="DN7" s="852"/>
      <c r="DO7" s="852"/>
      <c r="DP7" s="853"/>
      <c r="DQ7" s="851" t="s">
        <v>526</v>
      </c>
      <c r="DR7" s="852"/>
      <c r="DS7" s="852"/>
      <c r="DT7" s="852"/>
      <c r="DU7" s="853"/>
      <c r="DV7" s="832"/>
      <c r="DW7" s="833"/>
      <c r="DX7" s="833"/>
      <c r="DY7" s="833"/>
      <c r="DZ7" s="834"/>
      <c r="EA7" s="254"/>
    </row>
    <row r="8" spans="1:131" s="255" customFormat="1" ht="26.25" customHeight="1">
      <c r="A8" s="261">
        <v>2</v>
      </c>
      <c r="B8" s="835" t="s">
        <v>382</v>
      </c>
      <c r="C8" s="836"/>
      <c r="D8" s="836"/>
      <c r="E8" s="836"/>
      <c r="F8" s="836"/>
      <c r="G8" s="836"/>
      <c r="H8" s="836"/>
      <c r="I8" s="836"/>
      <c r="J8" s="836"/>
      <c r="K8" s="836"/>
      <c r="L8" s="836"/>
      <c r="M8" s="836"/>
      <c r="N8" s="836"/>
      <c r="O8" s="836"/>
      <c r="P8" s="837"/>
      <c r="Q8" s="838">
        <v>667</v>
      </c>
      <c r="R8" s="839"/>
      <c r="S8" s="839"/>
      <c r="T8" s="839"/>
      <c r="U8" s="839"/>
      <c r="V8" s="839">
        <v>667</v>
      </c>
      <c r="W8" s="839"/>
      <c r="X8" s="839"/>
      <c r="Y8" s="839"/>
      <c r="Z8" s="839"/>
      <c r="AA8" s="839" t="s">
        <v>526</v>
      </c>
      <c r="AB8" s="839"/>
      <c r="AC8" s="839"/>
      <c r="AD8" s="839"/>
      <c r="AE8" s="840"/>
      <c r="AF8" s="841" t="s">
        <v>383</v>
      </c>
      <c r="AG8" s="842"/>
      <c r="AH8" s="842"/>
      <c r="AI8" s="842"/>
      <c r="AJ8" s="843"/>
      <c r="AK8" s="844">
        <v>382</v>
      </c>
      <c r="AL8" s="845"/>
      <c r="AM8" s="845"/>
      <c r="AN8" s="845"/>
      <c r="AO8" s="845"/>
      <c r="AP8" s="845">
        <v>1329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44</v>
      </c>
      <c r="CI8" s="862"/>
      <c r="CJ8" s="862"/>
      <c r="CK8" s="862"/>
      <c r="CL8" s="863"/>
      <c r="CM8" s="861">
        <v>4564</v>
      </c>
      <c r="CN8" s="862"/>
      <c r="CO8" s="862"/>
      <c r="CP8" s="862"/>
      <c r="CQ8" s="863"/>
      <c r="CR8" s="861">
        <v>4200</v>
      </c>
      <c r="CS8" s="862"/>
      <c r="CT8" s="862"/>
      <c r="CU8" s="862"/>
      <c r="CV8" s="863"/>
      <c r="CW8" s="861" t="s">
        <v>526</v>
      </c>
      <c r="CX8" s="862"/>
      <c r="CY8" s="862"/>
      <c r="CZ8" s="862"/>
      <c r="DA8" s="863"/>
      <c r="DB8" s="861">
        <v>860</v>
      </c>
      <c r="DC8" s="862"/>
      <c r="DD8" s="862"/>
      <c r="DE8" s="862"/>
      <c r="DF8" s="863"/>
      <c r="DG8" s="861" t="s">
        <v>526</v>
      </c>
      <c r="DH8" s="862"/>
      <c r="DI8" s="862"/>
      <c r="DJ8" s="862"/>
      <c r="DK8" s="863"/>
      <c r="DL8" s="861" t="s">
        <v>526</v>
      </c>
      <c r="DM8" s="862"/>
      <c r="DN8" s="862"/>
      <c r="DO8" s="862"/>
      <c r="DP8" s="863"/>
      <c r="DQ8" s="861" t="s">
        <v>526</v>
      </c>
      <c r="DR8" s="862"/>
      <c r="DS8" s="862"/>
      <c r="DT8" s="862"/>
      <c r="DU8" s="863"/>
      <c r="DV8" s="864"/>
      <c r="DW8" s="865"/>
      <c r="DX8" s="865"/>
      <c r="DY8" s="865"/>
      <c r="DZ8" s="866"/>
      <c r="EA8" s="254"/>
    </row>
    <row r="9" spans="1:131" s="255" customFormat="1" ht="26.25" customHeight="1">
      <c r="A9" s="261">
        <v>3</v>
      </c>
      <c r="B9" s="835" t="s">
        <v>384</v>
      </c>
      <c r="C9" s="836"/>
      <c r="D9" s="836"/>
      <c r="E9" s="836"/>
      <c r="F9" s="836"/>
      <c r="G9" s="836"/>
      <c r="H9" s="836"/>
      <c r="I9" s="836"/>
      <c r="J9" s="836"/>
      <c r="K9" s="836"/>
      <c r="L9" s="836"/>
      <c r="M9" s="836"/>
      <c r="N9" s="836"/>
      <c r="O9" s="836"/>
      <c r="P9" s="837"/>
      <c r="Q9" s="838">
        <v>48</v>
      </c>
      <c r="R9" s="839"/>
      <c r="S9" s="839"/>
      <c r="T9" s="839"/>
      <c r="U9" s="839"/>
      <c r="V9" s="839">
        <v>48</v>
      </c>
      <c r="W9" s="839"/>
      <c r="X9" s="839"/>
      <c r="Y9" s="839"/>
      <c r="Z9" s="839"/>
      <c r="AA9" s="839" t="s">
        <v>526</v>
      </c>
      <c r="AB9" s="839"/>
      <c r="AC9" s="839"/>
      <c r="AD9" s="839"/>
      <c r="AE9" s="840"/>
      <c r="AF9" s="841" t="s">
        <v>385</v>
      </c>
      <c r="AG9" s="842"/>
      <c r="AH9" s="842"/>
      <c r="AI9" s="842"/>
      <c r="AJ9" s="843"/>
      <c r="AK9" s="844" t="s">
        <v>526</v>
      </c>
      <c r="AL9" s="845"/>
      <c r="AM9" s="845"/>
      <c r="AN9" s="845"/>
      <c r="AO9" s="845"/>
      <c r="AP9" s="845" t="s">
        <v>526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592</v>
      </c>
      <c r="BT9" s="849"/>
      <c r="BU9" s="849"/>
      <c r="BV9" s="849"/>
      <c r="BW9" s="849"/>
      <c r="BX9" s="849"/>
      <c r="BY9" s="849"/>
      <c r="BZ9" s="849"/>
      <c r="CA9" s="849"/>
      <c r="CB9" s="849"/>
      <c r="CC9" s="849"/>
      <c r="CD9" s="849"/>
      <c r="CE9" s="849"/>
      <c r="CF9" s="849"/>
      <c r="CG9" s="850"/>
      <c r="CH9" s="861">
        <v>172</v>
      </c>
      <c r="CI9" s="862"/>
      <c r="CJ9" s="862"/>
      <c r="CK9" s="862"/>
      <c r="CL9" s="863"/>
      <c r="CM9" s="861">
        <v>3090</v>
      </c>
      <c r="CN9" s="862"/>
      <c r="CO9" s="862"/>
      <c r="CP9" s="862"/>
      <c r="CQ9" s="863"/>
      <c r="CR9" s="861">
        <v>1059</v>
      </c>
      <c r="CS9" s="862"/>
      <c r="CT9" s="862"/>
      <c r="CU9" s="862"/>
      <c r="CV9" s="863"/>
      <c r="CW9" s="861">
        <v>1059</v>
      </c>
      <c r="CX9" s="862"/>
      <c r="CY9" s="862"/>
      <c r="CZ9" s="862"/>
      <c r="DA9" s="863"/>
      <c r="DB9" s="861">
        <v>1761</v>
      </c>
      <c r="DC9" s="862"/>
      <c r="DD9" s="862"/>
      <c r="DE9" s="862"/>
      <c r="DF9" s="863"/>
      <c r="DG9" s="861" t="s">
        <v>526</v>
      </c>
      <c r="DH9" s="862"/>
      <c r="DI9" s="862"/>
      <c r="DJ9" s="862"/>
      <c r="DK9" s="863"/>
      <c r="DL9" s="861" t="s">
        <v>526</v>
      </c>
      <c r="DM9" s="862"/>
      <c r="DN9" s="862"/>
      <c r="DO9" s="862"/>
      <c r="DP9" s="863"/>
      <c r="DQ9" s="861" t="s">
        <v>526</v>
      </c>
      <c r="DR9" s="862"/>
      <c r="DS9" s="862"/>
      <c r="DT9" s="862"/>
      <c r="DU9" s="863"/>
      <c r="DV9" s="864"/>
      <c r="DW9" s="865"/>
      <c r="DX9" s="865"/>
      <c r="DY9" s="865"/>
      <c r="DZ9" s="866"/>
      <c r="EA9" s="254"/>
    </row>
    <row r="10" spans="1:131" s="255" customFormat="1" ht="26.25" customHeight="1">
      <c r="A10" s="261">
        <v>4</v>
      </c>
      <c r="B10" s="835" t="s">
        <v>386</v>
      </c>
      <c r="C10" s="836"/>
      <c r="D10" s="836"/>
      <c r="E10" s="836"/>
      <c r="F10" s="836"/>
      <c r="G10" s="836"/>
      <c r="H10" s="836"/>
      <c r="I10" s="836"/>
      <c r="J10" s="836"/>
      <c r="K10" s="836"/>
      <c r="L10" s="836"/>
      <c r="M10" s="836"/>
      <c r="N10" s="836"/>
      <c r="O10" s="836"/>
      <c r="P10" s="837"/>
      <c r="Q10" s="838">
        <v>360</v>
      </c>
      <c r="R10" s="839"/>
      <c r="S10" s="839"/>
      <c r="T10" s="839"/>
      <c r="U10" s="839"/>
      <c r="V10" s="839">
        <v>88</v>
      </c>
      <c r="W10" s="839"/>
      <c r="X10" s="839"/>
      <c r="Y10" s="839"/>
      <c r="Z10" s="839"/>
      <c r="AA10" s="839">
        <v>273</v>
      </c>
      <c r="AB10" s="839"/>
      <c r="AC10" s="839"/>
      <c r="AD10" s="839"/>
      <c r="AE10" s="840"/>
      <c r="AF10" s="841">
        <v>273</v>
      </c>
      <c r="AG10" s="842"/>
      <c r="AH10" s="842"/>
      <c r="AI10" s="842"/>
      <c r="AJ10" s="843"/>
      <c r="AK10" s="844" t="s">
        <v>526</v>
      </c>
      <c r="AL10" s="845"/>
      <c r="AM10" s="845"/>
      <c r="AN10" s="845"/>
      <c r="AO10" s="845"/>
      <c r="AP10" s="845" t="s">
        <v>526</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593</v>
      </c>
      <c r="BT10" s="849"/>
      <c r="BU10" s="849"/>
      <c r="BV10" s="849"/>
      <c r="BW10" s="849"/>
      <c r="BX10" s="849"/>
      <c r="BY10" s="849"/>
      <c r="BZ10" s="849"/>
      <c r="CA10" s="849"/>
      <c r="CB10" s="849"/>
      <c r="CC10" s="849"/>
      <c r="CD10" s="849"/>
      <c r="CE10" s="849"/>
      <c r="CF10" s="849"/>
      <c r="CG10" s="850"/>
      <c r="CH10" s="861">
        <v>0</v>
      </c>
      <c r="CI10" s="862"/>
      <c r="CJ10" s="862"/>
      <c r="CK10" s="862"/>
      <c r="CL10" s="863"/>
      <c r="CM10" s="861">
        <v>10</v>
      </c>
      <c r="CN10" s="862"/>
      <c r="CO10" s="862"/>
      <c r="CP10" s="862"/>
      <c r="CQ10" s="863"/>
      <c r="CR10" s="861">
        <v>10</v>
      </c>
      <c r="CS10" s="862"/>
      <c r="CT10" s="862"/>
      <c r="CU10" s="862"/>
      <c r="CV10" s="863"/>
      <c r="CW10" s="861">
        <v>19</v>
      </c>
      <c r="CX10" s="862"/>
      <c r="CY10" s="862"/>
      <c r="CZ10" s="862"/>
      <c r="DA10" s="863"/>
      <c r="DB10" s="861" t="s">
        <v>526</v>
      </c>
      <c r="DC10" s="862"/>
      <c r="DD10" s="862"/>
      <c r="DE10" s="862"/>
      <c r="DF10" s="863"/>
      <c r="DG10" s="861" t="s">
        <v>526</v>
      </c>
      <c r="DH10" s="862"/>
      <c r="DI10" s="862"/>
      <c r="DJ10" s="862"/>
      <c r="DK10" s="863"/>
      <c r="DL10" s="861" t="s">
        <v>526</v>
      </c>
      <c r="DM10" s="862"/>
      <c r="DN10" s="862"/>
      <c r="DO10" s="862"/>
      <c r="DP10" s="863"/>
      <c r="DQ10" s="861" t="s">
        <v>526</v>
      </c>
      <c r="DR10" s="862"/>
      <c r="DS10" s="862"/>
      <c r="DT10" s="862"/>
      <c r="DU10" s="863"/>
      <c r="DV10" s="864"/>
      <c r="DW10" s="865"/>
      <c r="DX10" s="865"/>
      <c r="DY10" s="865"/>
      <c r="DZ10" s="866"/>
      <c r="EA10" s="254"/>
    </row>
    <row r="11" spans="1:131" s="255" customFormat="1" ht="26.25" customHeight="1">
      <c r="A11" s="261">
        <v>5</v>
      </c>
      <c r="B11" s="835" t="s">
        <v>387</v>
      </c>
      <c r="C11" s="836"/>
      <c r="D11" s="836"/>
      <c r="E11" s="836"/>
      <c r="F11" s="836"/>
      <c r="G11" s="836"/>
      <c r="H11" s="836"/>
      <c r="I11" s="836"/>
      <c r="J11" s="836"/>
      <c r="K11" s="836"/>
      <c r="L11" s="836"/>
      <c r="M11" s="836"/>
      <c r="N11" s="836"/>
      <c r="O11" s="836"/>
      <c r="P11" s="837"/>
      <c r="Q11" s="838">
        <v>1014</v>
      </c>
      <c r="R11" s="839"/>
      <c r="S11" s="839"/>
      <c r="T11" s="839"/>
      <c r="U11" s="839"/>
      <c r="V11" s="839">
        <v>1014</v>
      </c>
      <c r="W11" s="839"/>
      <c r="X11" s="839"/>
      <c r="Y11" s="839"/>
      <c r="Z11" s="839"/>
      <c r="AA11" s="839" t="s">
        <v>526</v>
      </c>
      <c r="AB11" s="839"/>
      <c r="AC11" s="839"/>
      <c r="AD11" s="839"/>
      <c r="AE11" s="840"/>
      <c r="AF11" s="841" t="s">
        <v>385</v>
      </c>
      <c r="AG11" s="842"/>
      <c r="AH11" s="842"/>
      <c r="AI11" s="842"/>
      <c r="AJ11" s="843"/>
      <c r="AK11" s="844" t="s">
        <v>526</v>
      </c>
      <c r="AL11" s="845"/>
      <c r="AM11" s="845"/>
      <c r="AN11" s="845"/>
      <c r="AO11" s="845"/>
      <c r="AP11" s="845">
        <v>1761</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t="s">
        <v>388</v>
      </c>
      <c r="C12" s="836"/>
      <c r="D12" s="836"/>
      <c r="E12" s="836"/>
      <c r="F12" s="836"/>
      <c r="G12" s="836"/>
      <c r="H12" s="836"/>
      <c r="I12" s="836"/>
      <c r="J12" s="836"/>
      <c r="K12" s="836"/>
      <c r="L12" s="836"/>
      <c r="M12" s="836"/>
      <c r="N12" s="836"/>
      <c r="O12" s="836"/>
      <c r="P12" s="837"/>
      <c r="Q12" s="838">
        <v>23</v>
      </c>
      <c r="R12" s="839"/>
      <c r="S12" s="839"/>
      <c r="T12" s="839"/>
      <c r="U12" s="839"/>
      <c r="V12" s="839">
        <v>7</v>
      </c>
      <c r="W12" s="839"/>
      <c r="X12" s="839"/>
      <c r="Y12" s="839"/>
      <c r="Z12" s="839"/>
      <c r="AA12" s="839">
        <v>16</v>
      </c>
      <c r="AB12" s="839"/>
      <c r="AC12" s="839"/>
      <c r="AD12" s="839"/>
      <c r="AE12" s="840"/>
      <c r="AF12" s="841" t="s">
        <v>389</v>
      </c>
      <c r="AG12" s="842"/>
      <c r="AH12" s="842"/>
      <c r="AI12" s="842"/>
      <c r="AJ12" s="843"/>
      <c r="AK12" s="844">
        <v>5</v>
      </c>
      <c r="AL12" s="845"/>
      <c r="AM12" s="845"/>
      <c r="AN12" s="845"/>
      <c r="AO12" s="845"/>
      <c r="AP12" s="845">
        <v>10</v>
      </c>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391</v>
      </c>
      <c r="B23" s="870" t="s">
        <v>392</v>
      </c>
      <c r="C23" s="871"/>
      <c r="D23" s="871"/>
      <c r="E23" s="871"/>
      <c r="F23" s="871"/>
      <c r="G23" s="871"/>
      <c r="H23" s="871"/>
      <c r="I23" s="871"/>
      <c r="J23" s="871"/>
      <c r="K23" s="871"/>
      <c r="L23" s="871"/>
      <c r="M23" s="871"/>
      <c r="N23" s="871"/>
      <c r="O23" s="871"/>
      <c r="P23" s="872"/>
      <c r="Q23" s="873">
        <v>111547</v>
      </c>
      <c r="R23" s="874"/>
      <c r="S23" s="874"/>
      <c r="T23" s="874"/>
      <c r="U23" s="874"/>
      <c r="V23" s="874">
        <v>110604</v>
      </c>
      <c r="W23" s="874"/>
      <c r="X23" s="874"/>
      <c r="Y23" s="874"/>
      <c r="Z23" s="874"/>
      <c r="AA23" s="874">
        <v>943</v>
      </c>
      <c r="AB23" s="874"/>
      <c r="AC23" s="874"/>
      <c r="AD23" s="874"/>
      <c r="AE23" s="875"/>
      <c r="AF23" s="876">
        <v>901</v>
      </c>
      <c r="AG23" s="874"/>
      <c r="AH23" s="874"/>
      <c r="AI23" s="874"/>
      <c r="AJ23" s="877"/>
      <c r="AK23" s="878"/>
      <c r="AL23" s="879"/>
      <c r="AM23" s="879"/>
      <c r="AN23" s="879"/>
      <c r="AO23" s="879"/>
      <c r="AP23" s="874"/>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404</v>
      </c>
      <c r="C28" s="812"/>
      <c r="D28" s="812"/>
      <c r="E28" s="812"/>
      <c r="F28" s="812"/>
      <c r="G28" s="812"/>
      <c r="H28" s="812"/>
      <c r="I28" s="812"/>
      <c r="J28" s="812"/>
      <c r="K28" s="812"/>
      <c r="L28" s="812"/>
      <c r="M28" s="812"/>
      <c r="N28" s="812"/>
      <c r="O28" s="812"/>
      <c r="P28" s="813"/>
      <c r="Q28" s="902">
        <v>33573</v>
      </c>
      <c r="R28" s="903"/>
      <c r="S28" s="903"/>
      <c r="T28" s="903"/>
      <c r="U28" s="903"/>
      <c r="V28" s="903">
        <v>32435</v>
      </c>
      <c r="W28" s="903"/>
      <c r="X28" s="903"/>
      <c r="Y28" s="903"/>
      <c r="Z28" s="903"/>
      <c r="AA28" s="903">
        <v>1138</v>
      </c>
      <c r="AB28" s="903"/>
      <c r="AC28" s="903"/>
      <c r="AD28" s="903"/>
      <c r="AE28" s="904"/>
      <c r="AF28" s="905">
        <v>1138</v>
      </c>
      <c r="AG28" s="903"/>
      <c r="AH28" s="903"/>
      <c r="AI28" s="903"/>
      <c r="AJ28" s="906"/>
      <c r="AK28" s="907">
        <v>2700</v>
      </c>
      <c r="AL28" s="898"/>
      <c r="AM28" s="898"/>
      <c r="AN28" s="898"/>
      <c r="AO28" s="898"/>
      <c r="AP28" s="898" t="s">
        <v>526</v>
      </c>
      <c r="AQ28" s="898"/>
      <c r="AR28" s="898"/>
      <c r="AS28" s="898"/>
      <c r="AT28" s="898"/>
      <c r="AU28" s="898" t="s">
        <v>526</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405</v>
      </c>
      <c r="C29" s="836"/>
      <c r="D29" s="836"/>
      <c r="E29" s="836"/>
      <c r="F29" s="836"/>
      <c r="G29" s="836"/>
      <c r="H29" s="836"/>
      <c r="I29" s="836"/>
      <c r="J29" s="836"/>
      <c r="K29" s="836"/>
      <c r="L29" s="836"/>
      <c r="M29" s="836"/>
      <c r="N29" s="836"/>
      <c r="O29" s="836"/>
      <c r="P29" s="837"/>
      <c r="Q29" s="838">
        <v>16</v>
      </c>
      <c r="R29" s="839"/>
      <c r="S29" s="839"/>
      <c r="T29" s="839"/>
      <c r="U29" s="839"/>
      <c r="V29" s="839">
        <v>15</v>
      </c>
      <c r="W29" s="839"/>
      <c r="X29" s="839"/>
      <c r="Y29" s="839"/>
      <c r="Z29" s="839"/>
      <c r="AA29" s="839">
        <v>1</v>
      </c>
      <c r="AB29" s="839"/>
      <c r="AC29" s="839"/>
      <c r="AD29" s="839"/>
      <c r="AE29" s="840"/>
      <c r="AF29" s="841">
        <v>1</v>
      </c>
      <c r="AG29" s="842"/>
      <c r="AH29" s="842"/>
      <c r="AI29" s="842"/>
      <c r="AJ29" s="843"/>
      <c r="AK29" s="910">
        <v>8</v>
      </c>
      <c r="AL29" s="911"/>
      <c r="AM29" s="911"/>
      <c r="AN29" s="911"/>
      <c r="AO29" s="911"/>
      <c r="AP29" s="911" t="s">
        <v>526</v>
      </c>
      <c r="AQ29" s="911"/>
      <c r="AR29" s="911"/>
      <c r="AS29" s="911"/>
      <c r="AT29" s="911"/>
      <c r="AU29" s="911" t="s">
        <v>526</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406</v>
      </c>
      <c r="C30" s="836"/>
      <c r="D30" s="836"/>
      <c r="E30" s="836"/>
      <c r="F30" s="836"/>
      <c r="G30" s="836"/>
      <c r="H30" s="836"/>
      <c r="I30" s="836"/>
      <c r="J30" s="836"/>
      <c r="K30" s="836"/>
      <c r="L30" s="836"/>
      <c r="M30" s="836"/>
      <c r="N30" s="836"/>
      <c r="O30" s="836"/>
      <c r="P30" s="837"/>
      <c r="Q30" s="838">
        <v>22590</v>
      </c>
      <c r="R30" s="839"/>
      <c r="S30" s="839"/>
      <c r="T30" s="839"/>
      <c r="U30" s="839"/>
      <c r="V30" s="839">
        <v>21923</v>
      </c>
      <c r="W30" s="839"/>
      <c r="X30" s="839"/>
      <c r="Y30" s="839"/>
      <c r="Z30" s="839"/>
      <c r="AA30" s="839">
        <v>668</v>
      </c>
      <c r="AB30" s="839"/>
      <c r="AC30" s="839"/>
      <c r="AD30" s="839"/>
      <c r="AE30" s="840"/>
      <c r="AF30" s="841">
        <v>668</v>
      </c>
      <c r="AG30" s="842"/>
      <c r="AH30" s="842"/>
      <c r="AI30" s="842"/>
      <c r="AJ30" s="843"/>
      <c r="AK30" s="910">
        <v>3236</v>
      </c>
      <c r="AL30" s="911"/>
      <c r="AM30" s="911"/>
      <c r="AN30" s="911"/>
      <c r="AO30" s="911"/>
      <c r="AP30" s="911" t="s">
        <v>526</v>
      </c>
      <c r="AQ30" s="911"/>
      <c r="AR30" s="911"/>
      <c r="AS30" s="911"/>
      <c r="AT30" s="911"/>
      <c r="AU30" s="911" t="s">
        <v>526</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407</v>
      </c>
      <c r="C31" s="836"/>
      <c r="D31" s="836"/>
      <c r="E31" s="836"/>
      <c r="F31" s="836"/>
      <c r="G31" s="836"/>
      <c r="H31" s="836"/>
      <c r="I31" s="836"/>
      <c r="J31" s="836"/>
      <c r="K31" s="836"/>
      <c r="L31" s="836"/>
      <c r="M31" s="836"/>
      <c r="N31" s="836"/>
      <c r="O31" s="836"/>
      <c r="P31" s="837"/>
      <c r="Q31" s="838">
        <v>3932</v>
      </c>
      <c r="R31" s="839"/>
      <c r="S31" s="839"/>
      <c r="T31" s="839"/>
      <c r="U31" s="839"/>
      <c r="V31" s="839">
        <v>3830</v>
      </c>
      <c r="W31" s="839"/>
      <c r="X31" s="839"/>
      <c r="Y31" s="839"/>
      <c r="Z31" s="839"/>
      <c r="AA31" s="839">
        <v>102</v>
      </c>
      <c r="AB31" s="839"/>
      <c r="AC31" s="839"/>
      <c r="AD31" s="839"/>
      <c r="AE31" s="840"/>
      <c r="AF31" s="841">
        <v>102</v>
      </c>
      <c r="AG31" s="842"/>
      <c r="AH31" s="842"/>
      <c r="AI31" s="842"/>
      <c r="AJ31" s="843"/>
      <c r="AK31" s="910">
        <v>696</v>
      </c>
      <c r="AL31" s="911"/>
      <c r="AM31" s="911"/>
      <c r="AN31" s="911"/>
      <c r="AO31" s="911"/>
      <c r="AP31" s="911" t="s">
        <v>526</v>
      </c>
      <c r="AQ31" s="911"/>
      <c r="AR31" s="911"/>
      <c r="AS31" s="911"/>
      <c r="AT31" s="911"/>
      <c r="AU31" s="911" t="s">
        <v>526</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408</v>
      </c>
      <c r="C32" s="836"/>
      <c r="D32" s="836"/>
      <c r="E32" s="836"/>
      <c r="F32" s="836"/>
      <c r="G32" s="836"/>
      <c r="H32" s="836"/>
      <c r="I32" s="836"/>
      <c r="J32" s="836"/>
      <c r="K32" s="836"/>
      <c r="L32" s="836"/>
      <c r="M32" s="836"/>
      <c r="N32" s="836"/>
      <c r="O32" s="836"/>
      <c r="P32" s="837"/>
      <c r="Q32" s="838">
        <v>6324</v>
      </c>
      <c r="R32" s="839"/>
      <c r="S32" s="839"/>
      <c r="T32" s="839"/>
      <c r="U32" s="839"/>
      <c r="V32" s="839">
        <v>5458</v>
      </c>
      <c r="W32" s="839"/>
      <c r="X32" s="839"/>
      <c r="Y32" s="839"/>
      <c r="Z32" s="839"/>
      <c r="AA32" s="839">
        <v>866</v>
      </c>
      <c r="AB32" s="839"/>
      <c r="AC32" s="839"/>
      <c r="AD32" s="839"/>
      <c r="AE32" s="840"/>
      <c r="AF32" s="841">
        <v>4266</v>
      </c>
      <c r="AG32" s="842"/>
      <c r="AH32" s="842"/>
      <c r="AI32" s="842"/>
      <c r="AJ32" s="843"/>
      <c r="AK32" s="910">
        <v>43</v>
      </c>
      <c r="AL32" s="911"/>
      <c r="AM32" s="911"/>
      <c r="AN32" s="911"/>
      <c r="AO32" s="911"/>
      <c r="AP32" s="911">
        <v>8071</v>
      </c>
      <c r="AQ32" s="911"/>
      <c r="AR32" s="911"/>
      <c r="AS32" s="911"/>
      <c r="AT32" s="911"/>
      <c r="AU32" s="911">
        <v>113</v>
      </c>
      <c r="AV32" s="911"/>
      <c r="AW32" s="911"/>
      <c r="AX32" s="911"/>
      <c r="AY32" s="911"/>
      <c r="AZ32" s="912" t="s">
        <v>526</v>
      </c>
      <c r="BA32" s="912"/>
      <c r="BB32" s="912"/>
      <c r="BC32" s="912"/>
      <c r="BD32" s="912"/>
      <c r="BE32" s="908" t="s">
        <v>409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410</v>
      </c>
      <c r="C33" s="836"/>
      <c r="D33" s="836"/>
      <c r="E33" s="836"/>
      <c r="F33" s="836"/>
      <c r="G33" s="836"/>
      <c r="H33" s="836"/>
      <c r="I33" s="836"/>
      <c r="J33" s="836"/>
      <c r="K33" s="836"/>
      <c r="L33" s="836"/>
      <c r="M33" s="836"/>
      <c r="N33" s="836"/>
      <c r="O33" s="836"/>
      <c r="P33" s="837"/>
      <c r="Q33" s="838">
        <v>9403</v>
      </c>
      <c r="R33" s="839"/>
      <c r="S33" s="839"/>
      <c r="T33" s="839"/>
      <c r="U33" s="839"/>
      <c r="V33" s="839">
        <v>8440</v>
      </c>
      <c r="W33" s="839"/>
      <c r="X33" s="839"/>
      <c r="Y33" s="839"/>
      <c r="Z33" s="839"/>
      <c r="AA33" s="839">
        <v>963</v>
      </c>
      <c r="AB33" s="839"/>
      <c r="AC33" s="839"/>
      <c r="AD33" s="839"/>
      <c r="AE33" s="840"/>
      <c r="AF33" s="841">
        <v>2466</v>
      </c>
      <c r="AG33" s="842"/>
      <c r="AH33" s="842"/>
      <c r="AI33" s="842"/>
      <c r="AJ33" s="843"/>
      <c r="AK33" s="910">
        <v>2870</v>
      </c>
      <c r="AL33" s="911"/>
      <c r="AM33" s="911"/>
      <c r="AN33" s="911"/>
      <c r="AO33" s="911"/>
      <c r="AP33" s="911">
        <v>46663</v>
      </c>
      <c r="AQ33" s="911"/>
      <c r="AR33" s="911"/>
      <c r="AS33" s="911"/>
      <c r="AT33" s="911"/>
      <c r="AU33" s="911">
        <v>19505</v>
      </c>
      <c r="AV33" s="911"/>
      <c r="AW33" s="911"/>
      <c r="AX33" s="911"/>
      <c r="AY33" s="911"/>
      <c r="AZ33" s="912" t="s">
        <v>526</v>
      </c>
      <c r="BA33" s="912"/>
      <c r="BB33" s="912"/>
      <c r="BC33" s="912"/>
      <c r="BD33" s="912"/>
      <c r="BE33" s="908" t="s">
        <v>411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412</v>
      </c>
      <c r="C34" s="836"/>
      <c r="D34" s="836"/>
      <c r="E34" s="836"/>
      <c r="F34" s="836"/>
      <c r="G34" s="836"/>
      <c r="H34" s="836"/>
      <c r="I34" s="836"/>
      <c r="J34" s="836"/>
      <c r="K34" s="836"/>
      <c r="L34" s="836"/>
      <c r="M34" s="836"/>
      <c r="N34" s="836"/>
      <c r="O34" s="836"/>
      <c r="P34" s="837"/>
      <c r="Q34" s="838">
        <v>105</v>
      </c>
      <c r="R34" s="839"/>
      <c r="S34" s="839"/>
      <c r="T34" s="839"/>
      <c r="U34" s="839"/>
      <c r="V34" s="839">
        <v>105</v>
      </c>
      <c r="W34" s="839"/>
      <c r="X34" s="839"/>
      <c r="Y34" s="839"/>
      <c r="Z34" s="839"/>
      <c r="AA34" s="839" t="s">
        <v>526</v>
      </c>
      <c r="AB34" s="839"/>
      <c r="AC34" s="839"/>
      <c r="AD34" s="839"/>
      <c r="AE34" s="840"/>
      <c r="AF34" s="841" t="s">
        <v>413</v>
      </c>
      <c r="AG34" s="842"/>
      <c r="AH34" s="842"/>
      <c r="AI34" s="842"/>
      <c r="AJ34" s="843"/>
      <c r="AK34" s="910">
        <v>42</v>
      </c>
      <c r="AL34" s="911"/>
      <c r="AM34" s="911"/>
      <c r="AN34" s="911"/>
      <c r="AO34" s="911"/>
      <c r="AP34" s="911">
        <v>482</v>
      </c>
      <c r="AQ34" s="911"/>
      <c r="AR34" s="911"/>
      <c r="AS34" s="911"/>
      <c r="AT34" s="911"/>
      <c r="AU34" s="911">
        <v>228</v>
      </c>
      <c r="AV34" s="911"/>
      <c r="AW34" s="911"/>
      <c r="AX34" s="911"/>
      <c r="AY34" s="911"/>
      <c r="AZ34" s="912" t="s">
        <v>526</v>
      </c>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391</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8641</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419</v>
      </c>
      <c r="B66" s="821"/>
      <c r="C66" s="821"/>
      <c r="D66" s="821"/>
      <c r="E66" s="821"/>
      <c r="F66" s="821"/>
      <c r="G66" s="821"/>
      <c r="H66" s="821"/>
      <c r="I66" s="821"/>
      <c r="J66" s="821"/>
      <c r="K66" s="821"/>
      <c r="L66" s="821"/>
      <c r="M66" s="821"/>
      <c r="N66" s="821"/>
      <c r="O66" s="821"/>
      <c r="P66" s="822"/>
      <c r="Q66" s="797" t="s">
        <v>420</v>
      </c>
      <c r="R66" s="798"/>
      <c r="S66" s="798"/>
      <c r="T66" s="798"/>
      <c r="U66" s="799"/>
      <c r="V66" s="797" t="s">
        <v>421</v>
      </c>
      <c r="W66" s="798"/>
      <c r="X66" s="798"/>
      <c r="Y66" s="798"/>
      <c r="Z66" s="799"/>
      <c r="AA66" s="797" t="s">
        <v>422</v>
      </c>
      <c r="AB66" s="798"/>
      <c r="AC66" s="798"/>
      <c r="AD66" s="798"/>
      <c r="AE66" s="799"/>
      <c r="AF66" s="932" t="s">
        <v>423</v>
      </c>
      <c r="AG66" s="893"/>
      <c r="AH66" s="893"/>
      <c r="AI66" s="893"/>
      <c r="AJ66" s="933"/>
      <c r="AK66" s="797" t="s">
        <v>424</v>
      </c>
      <c r="AL66" s="821"/>
      <c r="AM66" s="821"/>
      <c r="AN66" s="821"/>
      <c r="AO66" s="822"/>
      <c r="AP66" s="797" t="s">
        <v>425</v>
      </c>
      <c r="AQ66" s="798"/>
      <c r="AR66" s="798"/>
      <c r="AS66" s="798"/>
      <c r="AT66" s="799"/>
      <c r="AU66" s="797" t="s">
        <v>426</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594</v>
      </c>
      <c r="C68" s="950"/>
      <c r="D68" s="950"/>
      <c r="E68" s="950"/>
      <c r="F68" s="950"/>
      <c r="G68" s="950"/>
      <c r="H68" s="950"/>
      <c r="I68" s="950"/>
      <c r="J68" s="950"/>
      <c r="K68" s="950"/>
      <c r="L68" s="950"/>
      <c r="M68" s="950"/>
      <c r="N68" s="950"/>
      <c r="O68" s="950"/>
      <c r="P68" s="951"/>
      <c r="Q68" s="952">
        <v>679</v>
      </c>
      <c r="R68" s="946"/>
      <c r="S68" s="946"/>
      <c r="T68" s="946"/>
      <c r="U68" s="946"/>
      <c r="V68" s="946">
        <v>357</v>
      </c>
      <c r="W68" s="946"/>
      <c r="X68" s="946"/>
      <c r="Y68" s="946"/>
      <c r="Z68" s="946"/>
      <c r="AA68" s="946">
        <v>322</v>
      </c>
      <c r="AB68" s="946"/>
      <c r="AC68" s="946"/>
      <c r="AD68" s="946"/>
      <c r="AE68" s="946"/>
      <c r="AF68" s="946">
        <v>322</v>
      </c>
      <c r="AG68" s="946"/>
      <c r="AH68" s="946"/>
      <c r="AI68" s="946"/>
      <c r="AJ68" s="946"/>
      <c r="AK68" s="946">
        <v>188</v>
      </c>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595</v>
      </c>
      <c r="C69" s="954"/>
      <c r="D69" s="954"/>
      <c r="E69" s="954"/>
      <c r="F69" s="954"/>
      <c r="G69" s="954"/>
      <c r="H69" s="954"/>
      <c r="I69" s="954"/>
      <c r="J69" s="954"/>
      <c r="K69" s="954"/>
      <c r="L69" s="954"/>
      <c r="M69" s="954"/>
      <c r="N69" s="954"/>
      <c r="O69" s="954"/>
      <c r="P69" s="955"/>
      <c r="Q69" s="956">
        <v>764162</v>
      </c>
      <c r="R69" s="911"/>
      <c r="S69" s="911"/>
      <c r="T69" s="911"/>
      <c r="U69" s="911"/>
      <c r="V69" s="911">
        <v>744508</v>
      </c>
      <c r="W69" s="911"/>
      <c r="X69" s="911"/>
      <c r="Y69" s="911"/>
      <c r="Z69" s="911"/>
      <c r="AA69" s="911">
        <v>19654</v>
      </c>
      <c r="AB69" s="911"/>
      <c r="AC69" s="911"/>
      <c r="AD69" s="911"/>
      <c r="AE69" s="911"/>
      <c r="AF69" s="911">
        <v>19654</v>
      </c>
      <c r="AG69" s="911"/>
      <c r="AH69" s="911"/>
      <c r="AI69" s="911"/>
      <c r="AJ69" s="911"/>
      <c r="AK69" s="911">
        <v>4314</v>
      </c>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391</v>
      </c>
      <c r="B88" s="870" t="s">
        <v>427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5369</v>
      </c>
      <c r="CS102" s="930"/>
      <c r="CT102" s="930"/>
      <c r="CU102" s="930"/>
      <c r="CV102" s="973"/>
      <c r="CW102" s="972">
        <v>1078</v>
      </c>
      <c r="CX102" s="930"/>
      <c r="CY102" s="930"/>
      <c r="CZ102" s="930"/>
      <c r="DA102" s="973"/>
      <c r="DB102" s="972">
        <v>2621</v>
      </c>
      <c r="DC102" s="930"/>
      <c r="DD102" s="930"/>
      <c r="DE102" s="930"/>
      <c r="DF102" s="973"/>
      <c r="DG102" s="972" t="s">
        <v>526</v>
      </c>
      <c r="DH102" s="930"/>
      <c r="DI102" s="930"/>
      <c r="DJ102" s="930"/>
      <c r="DK102" s="973"/>
      <c r="DL102" s="972" t="s">
        <v>526</v>
      </c>
      <c r="DM102" s="930"/>
      <c r="DN102" s="930"/>
      <c r="DO102" s="930"/>
      <c r="DP102" s="973"/>
      <c r="DQ102" s="972" t="s">
        <v>526</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436</v>
      </c>
      <c r="AB109" s="975"/>
      <c r="AC109" s="975"/>
      <c r="AD109" s="975"/>
      <c r="AE109" s="976"/>
      <c r="AF109" s="974" t="s">
        <v>303</v>
      </c>
      <c r="AG109" s="975"/>
      <c r="AH109" s="975"/>
      <c r="AI109" s="975"/>
      <c r="AJ109" s="976"/>
      <c r="AK109" s="974" t="s">
        <v>302</v>
      </c>
      <c r="AL109" s="975"/>
      <c r="AM109" s="975"/>
      <c r="AN109" s="975"/>
      <c r="AO109" s="976"/>
      <c r="AP109" s="974" t="s">
        <v>437</v>
      </c>
      <c r="AQ109" s="975"/>
      <c r="AR109" s="975"/>
      <c r="AS109" s="975"/>
      <c r="AT109" s="977"/>
      <c r="AU109" s="994" t="s">
        <v>435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436</v>
      </c>
      <c r="BR109" s="975"/>
      <c r="BS109" s="975"/>
      <c r="BT109" s="975"/>
      <c r="BU109" s="976"/>
      <c r="BV109" s="974" t="s">
        <v>303</v>
      </c>
      <c r="BW109" s="975"/>
      <c r="BX109" s="975"/>
      <c r="BY109" s="975"/>
      <c r="BZ109" s="976"/>
      <c r="CA109" s="974" t="s">
        <v>302</v>
      </c>
      <c r="CB109" s="975"/>
      <c r="CC109" s="975"/>
      <c r="CD109" s="975"/>
      <c r="CE109" s="976"/>
      <c r="CF109" s="995" t="s">
        <v>437</v>
      </c>
      <c r="CG109" s="995"/>
      <c r="CH109" s="995"/>
      <c r="CI109" s="995"/>
      <c r="CJ109" s="995"/>
      <c r="CK109" s="974" t="s">
        <v>438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436</v>
      </c>
      <c r="DH109" s="975"/>
      <c r="DI109" s="975"/>
      <c r="DJ109" s="975"/>
      <c r="DK109" s="976"/>
      <c r="DL109" s="974" t="s">
        <v>303</v>
      </c>
      <c r="DM109" s="975"/>
      <c r="DN109" s="975"/>
      <c r="DO109" s="975"/>
      <c r="DP109" s="976"/>
      <c r="DQ109" s="974" t="s">
        <v>302</v>
      </c>
      <c r="DR109" s="975"/>
      <c r="DS109" s="975"/>
      <c r="DT109" s="975"/>
      <c r="DU109" s="976"/>
      <c r="DV109" s="974" t="s">
        <v>437</v>
      </c>
      <c r="DW109" s="975"/>
      <c r="DX109" s="975"/>
      <c r="DY109" s="975"/>
      <c r="DZ109" s="977"/>
    </row>
    <row r="110" spans="1:131" s="246" customFormat="1" ht="26.25" customHeight="1">
      <c r="A110" s="978" t="s">
        <v>439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11300093</v>
      </c>
      <c r="AB110" s="982"/>
      <c r="AC110" s="982"/>
      <c r="AD110" s="982"/>
      <c r="AE110" s="983"/>
      <c r="AF110" s="984">
        <v>10952959</v>
      </c>
      <c r="AG110" s="982"/>
      <c r="AH110" s="982"/>
      <c r="AI110" s="982"/>
      <c r="AJ110" s="983"/>
      <c r="AK110" s="984">
        <v>11258379</v>
      </c>
      <c r="AL110" s="982"/>
      <c r="AM110" s="982"/>
      <c r="AN110" s="982"/>
      <c r="AO110" s="983"/>
      <c r="AP110" s="985">
        <v>22.2</v>
      </c>
      <c r="AQ110" s="986"/>
      <c r="AR110" s="986"/>
      <c r="AS110" s="986"/>
      <c r="AT110" s="987"/>
      <c r="AU110" s="988" t="s">
        <v>73</v>
      </c>
      <c r="AV110" s="989"/>
      <c r="AW110" s="989"/>
      <c r="AX110" s="989"/>
      <c r="AY110" s="989"/>
      <c r="AZ110" s="1030" t="s">
        <v>440</v>
      </c>
      <c r="BA110" s="979"/>
      <c r="BB110" s="979"/>
      <c r="BC110" s="979"/>
      <c r="BD110" s="979"/>
      <c r="BE110" s="979"/>
      <c r="BF110" s="979"/>
      <c r="BG110" s="979"/>
      <c r="BH110" s="979"/>
      <c r="BI110" s="979"/>
      <c r="BJ110" s="979"/>
      <c r="BK110" s="979"/>
      <c r="BL110" s="979"/>
      <c r="BM110" s="979"/>
      <c r="BN110" s="979"/>
      <c r="BO110" s="979"/>
      <c r="BP110" s="980"/>
      <c r="BQ110" s="1016">
        <v>119694831</v>
      </c>
      <c r="BR110" s="1017"/>
      <c r="BS110" s="1017"/>
      <c r="BT110" s="1017"/>
      <c r="BU110" s="1017"/>
      <c r="BV110" s="1017">
        <v>121566895</v>
      </c>
      <c r="BW110" s="1017"/>
      <c r="BX110" s="1017"/>
      <c r="BY110" s="1017"/>
      <c r="BZ110" s="1017"/>
      <c r="CA110" s="1017">
        <v>122030748</v>
      </c>
      <c r="CB110" s="1017"/>
      <c r="CC110" s="1017"/>
      <c r="CD110" s="1017"/>
      <c r="CE110" s="1017"/>
      <c r="CF110" s="1031">
        <v>240.1</v>
      </c>
      <c r="CG110" s="1032"/>
      <c r="CH110" s="1032"/>
      <c r="CI110" s="1032"/>
      <c r="CJ110" s="1032"/>
      <c r="CK110" s="1033" t="s">
        <v>441</v>
      </c>
      <c r="CL110" s="1034"/>
      <c r="CM110" s="1013" t="s">
        <v>442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417</v>
      </c>
      <c r="DH110" s="1017"/>
      <c r="DI110" s="1017"/>
      <c r="DJ110" s="1017"/>
      <c r="DK110" s="1017"/>
      <c r="DL110" s="1017" t="s">
        <v>443</v>
      </c>
      <c r="DM110" s="1017"/>
      <c r="DN110" s="1017"/>
      <c r="DO110" s="1017"/>
      <c r="DP110" s="1017"/>
      <c r="DQ110" s="1017" t="s">
        <v>128</v>
      </c>
      <c r="DR110" s="1017"/>
      <c r="DS110" s="1017"/>
      <c r="DT110" s="1017"/>
      <c r="DU110" s="1017"/>
      <c r="DV110" s="1018" t="s">
        <v>128</v>
      </c>
      <c r="DW110" s="1018"/>
      <c r="DX110" s="1018"/>
      <c r="DY110" s="1018"/>
      <c r="DZ110" s="1019"/>
    </row>
    <row r="111" spans="1:131" s="246" customFormat="1" ht="26.25" customHeight="1">
      <c r="A111" s="1020" t="s">
        <v>444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417</v>
      </c>
      <c r="AB111" s="1024"/>
      <c r="AC111" s="1024"/>
      <c r="AD111" s="1024"/>
      <c r="AE111" s="1025"/>
      <c r="AF111" s="1026" t="s">
        <v>443</v>
      </c>
      <c r="AG111" s="1024"/>
      <c r="AH111" s="1024"/>
      <c r="AI111" s="1024"/>
      <c r="AJ111" s="1025"/>
      <c r="AK111" s="1026" t="s">
        <v>443</v>
      </c>
      <c r="AL111" s="1024"/>
      <c r="AM111" s="1024"/>
      <c r="AN111" s="1024"/>
      <c r="AO111" s="1025"/>
      <c r="AP111" s="1027" t="s">
        <v>413</v>
      </c>
      <c r="AQ111" s="1028"/>
      <c r="AR111" s="1028"/>
      <c r="AS111" s="1028"/>
      <c r="AT111" s="1029"/>
      <c r="AU111" s="990"/>
      <c r="AV111" s="991"/>
      <c r="AW111" s="991"/>
      <c r="AX111" s="991"/>
      <c r="AY111" s="991"/>
      <c r="AZ111" s="1039" t="s">
        <v>445</v>
      </c>
      <c r="BA111" s="1040"/>
      <c r="BB111" s="1040"/>
      <c r="BC111" s="1040"/>
      <c r="BD111" s="1040"/>
      <c r="BE111" s="1040"/>
      <c r="BF111" s="1040"/>
      <c r="BG111" s="1040"/>
      <c r="BH111" s="1040"/>
      <c r="BI111" s="1040"/>
      <c r="BJ111" s="1040"/>
      <c r="BK111" s="1040"/>
      <c r="BL111" s="1040"/>
      <c r="BM111" s="1040"/>
      <c r="BN111" s="1040"/>
      <c r="BO111" s="1040"/>
      <c r="BP111" s="1041"/>
      <c r="BQ111" s="1009">
        <v>509</v>
      </c>
      <c r="BR111" s="1010"/>
      <c r="BS111" s="1010"/>
      <c r="BT111" s="1010"/>
      <c r="BU111" s="1010"/>
      <c r="BV111" s="1010" t="s">
        <v>443</v>
      </c>
      <c r="BW111" s="1010"/>
      <c r="BX111" s="1010"/>
      <c r="BY111" s="1010"/>
      <c r="BZ111" s="1010"/>
      <c r="CA111" s="1010" t="s">
        <v>443</v>
      </c>
      <c r="CB111" s="1010"/>
      <c r="CC111" s="1010"/>
      <c r="CD111" s="1010"/>
      <c r="CE111" s="1010"/>
      <c r="CF111" s="1004" t="s">
        <v>443</v>
      </c>
      <c r="CG111" s="1005"/>
      <c r="CH111" s="1005"/>
      <c r="CI111" s="1005"/>
      <c r="CJ111" s="1005"/>
      <c r="CK111" s="1035"/>
      <c r="CL111" s="1036"/>
      <c r="CM111" s="1006" t="s">
        <v>446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443</v>
      </c>
      <c r="DH111" s="1010"/>
      <c r="DI111" s="1010"/>
      <c r="DJ111" s="1010"/>
      <c r="DK111" s="1010"/>
      <c r="DL111" s="1010" t="s">
        <v>443</v>
      </c>
      <c r="DM111" s="1010"/>
      <c r="DN111" s="1010"/>
      <c r="DO111" s="1010"/>
      <c r="DP111" s="1010"/>
      <c r="DQ111" s="1010" t="s">
        <v>128</v>
      </c>
      <c r="DR111" s="1010"/>
      <c r="DS111" s="1010"/>
      <c r="DT111" s="1010"/>
      <c r="DU111" s="1010"/>
      <c r="DV111" s="1011" t="s">
        <v>443</v>
      </c>
      <c r="DW111" s="1011"/>
      <c r="DX111" s="1011"/>
      <c r="DY111" s="1011"/>
      <c r="DZ111" s="1012"/>
    </row>
    <row r="112" spans="1:131" s="246" customFormat="1" ht="26.25" customHeight="1">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413</v>
      </c>
      <c r="AB112" s="1049"/>
      <c r="AC112" s="1049"/>
      <c r="AD112" s="1049"/>
      <c r="AE112" s="1050"/>
      <c r="AF112" s="1051" t="s">
        <v>443</v>
      </c>
      <c r="AG112" s="1049"/>
      <c r="AH112" s="1049"/>
      <c r="AI112" s="1049"/>
      <c r="AJ112" s="1050"/>
      <c r="AK112" s="1051" t="s">
        <v>413</v>
      </c>
      <c r="AL112" s="1049"/>
      <c r="AM112" s="1049"/>
      <c r="AN112" s="1049"/>
      <c r="AO112" s="1050"/>
      <c r="AP112" s="1052" t="s">
        <v>413</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26901926</v>
      </c>
      <c r="BR112" s="1010"/>
      <c r="BS112" s="1010"/>
      <c r="BT112" s="1010"/>
      <c r="BU112" s="1010"/>
      <c r="BV112" s="1010">
        <v>21728920</v>
      </c>
      <c r="BW112" s="1010"/>
      <c r="BX112" s="1010"/>
      <c r="BY112" s="1010"/>
      <c r="BZ112" s="1010"/>
      <c r="CA112" s="1010">
        <v>19845805</v>
      </c>
      <c r="CB112" s="1010"/>
      <c r="CC112" s="1010"/>
      <c r="CD112" s="1010"/>
      <c r="CE112" s="1010"/>
      <c r="CF112" s="1004">
        <v>39</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509</v>
      </c>
      <c r="DH112" s="1010"/>
      <c r="DI112" s="1010"/>
      <c r="DJ112" s="1010"/>
      <c r="DK112" s="1010"/>
      <c r="DL112" s="1010" t="s">
        <v>413</v>
      </c>
      <c r="DM112" s="1010"/>
      <c r="DN112" s="1010"/>
      <c r="DO112" s="1010"/>
      <c r="DP112" s="1010"/>
      <c r="DQ112" s="1010" t="s">
        <v>413</v>
      </c>
      <c r="DR112" s="1010"/>
      <c r="DS112" s="1010"/>
      <c r="DT112" s="1010"/>
      <c r="DU112" s="1010"/>
      <c r="DV112" s="1011" t="s">
        <v>413</v>
      </c>
      <c r="DW112" s="1011"/>
      <c r="DX112" s="1011"/>
      <c r="DY112" s="1011"/>
      <c r="DZ112" s="1012"/>
    </row>
    <row r="113" spans="1:130" s="246" customFormat="1" ht="26.25" customHeight="1">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2115349</v>
      </c>
      <c r="AB113" s="1024"/>
      <c r="AC113" s="1024"/>
      <c r="AD113" s="1024"/>
      <c r="AE113" s="1025"/>
      <c r="AF113" s="1026">
        <v>2060733</v>
      </c>
      <c r="AG113" s="1024"/>
      <c r="AH113" s="1024"/>
      <c r="AI113" s="1024"/>
      <c r="AJ113" s="1025"/>
      <c r="AK113" s="1026">
        <v>2126942</v>
      </c>
      <c r="AL113" s="1024"/>
      <c r="AM113" s="1024"/>
      <c r="AN113" s="1024"/>
      <c r="AO113" s="1025"/>
      <c r="AP113" s="1027">
        <v>4.2</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t="s">
        <v>413</v>
      </c>
      <c r="BR113" s="1010"/>
      <c r="BS113" s="1010"/>
      <c r="BT113" s="1010"/>
      <c r="BU113" s="1010"/>
      <c r="BV113" s="1010" t="s">
        <v>413</v>
      </c>
      <c r="BW113" s="1010"/>
      <c r="BX113" s="1010"/>
      <c r="BY113" s="1010"/>
      <c r="BZ113" s="1010"/>
      <c r="CA113" s="1010" t="s">
        <v>413</v>
      </c>
      <c r="CB113" s="1010"/>
      <c r="CC113" s="1010"/>
      <c r="CD113" s="1010"/>
      <c r="CE113" s="1010"/>
      <c r="CF113" s="1004" t="s">
        <v>443</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413</v>
      </c>
      <c r="DH113" s="1049"/>
      <c r="DI113" s="1049"/>
      <c r="DJ113" s="1049"/>
      <c r="DK113" s="1050"/>
      <c r="DL113" s="1051" t="s">
        <v>413</v>
      </c>
      <c r="DM113" s="1049"/>
      <c r="DN113" s="1049"/>
      <c r="DO113" s="1049"/>
      <c r="DP113" s="1050"/>
      <c r="DQ113" s="1051" t="s">
        <v>413</v>
      </c>
      <c r="DR113" s="1049"/>
      <c r="DS113" s="1049"/>
      <c r="DT113" s="1049"/>
      <c r="DU113" s="1050"/>
      <c r="DV113" s="1052" t="s">
        <v>443</v>
      </c>
      <c r="DW113" s="1053"/>
      <c r="DX113" s="1053"/>
      <c r="DY113" s="1053"/>
      <c r="DZ113" s="1054"/>
    </row>
    <row r="114" spans="1:130" s="246" customFormat="1" ht="26.25" customHeight="1">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413</v>
      </c>
      <c r="AB114" s="1049"/>
      <c r="AC114" s="1049"/>
      <c r="AD114" s="1049"/>
      <c r="AE114" s="1050"/>
      <c r="AF114" s="1051" t="s">
        <v>413</v>
      </c>
      <c r="AG114" s="1049"/>
      <c r="AH114" s="1049"/>
      <c r="AI114" s="1049"/>
      <c r="AJ114" s="1050"/>
      <c r="AK114" s="1051" t="s">
        <v>443</v>
      </c>
      <c r="AL114" s="1049"/>
      <c r="AM114" s="1049"/>
      <c r="AN114" s="1049"/>
      <c r="AO114" s="1050"/>
      <c r="AP114" s="1052" t="s">
        <v>413</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13988953</v>
      </c>
      <c r="BR114" s="1010"/>
      <c r="BS114" s="1010"/>
      <c r="BT114" s="1010"/>
      <c r="BU114" s="1010"/>
      <c r="BV114" s="1010">
        <v>13533241</v>
      </c>
      <c r="BW114" s="1010"/>
      <c r="BX114" s="1010"/>
      <c r="BY114" s="1010"/>
      <c r="BZ114" s="1010"/>
      <c r="CA114" s="1010">
        <v>13675724</v>
      </c>
      <c r="CB114" s="1010"/>
      <c r="CC114" s="1010"/>
      <c r="CD114" s="1010"/>
      <c r="CE114" s="1010"/>
      <c r="CF114" s="1004">
        <v>26.9</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443</v>
      </c>
      <c r="DH114" s="1049"/>
      <c r="DI114" s="1049"/>
      <c r="DJ114" s="1049"/>
      <c r="DK114" s="1050"/>
      <c r="DL114" s="1051" t="s">
        <v>413</v>
      </c>
      <c r="DM114" s="1049"/>
      <c r="DN114" s="1049"/>
      <c r="DO114" s="1049"/>
      <c r="DP114" s="1050"/>
      <c r="DQ114" s="1051" t="s">
        <v>413</v>
      </c>
      <c r="DR114" s="1049"/>
      <c r="DS114" s="1049"/>
      <c r="DT114" s="1049"/>
      <c r="DU114" s="1050"/>
      <c r="DV114" s="1052" t="s">
        <v>413</v>
      </c>
      <c r="DW114" s="1053"/>
      <c r="DX114" s="1053"/>
      <c r="DY114" s="1053"/>
      <c r="DZ114" s="1054"/>
    </row>
    <row r="115" spans="1:130" s="246" customFormat="1" ht="26.25" customHeight="1">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701</v>
      </c>
      <c r="AB115" s="1024"/>
      <c r="AC115" s="1024"/>
      <c r="AD115" s="1024"/>
      <c r="AE115" s="1025"/>
      <c r="AF115" s="1026" t="s">
        <v>413</v>
      </c>
      <c r="AG115" s="1024"/>
      <c r="AH115" s="1024"/>
      <c r="AI115" s="1024"/>
      <c r="AJ115" s="1025"/>
      <c r="AK115" s="1026" t="s">
        <v>413</v>
      </c>
      <c r="AL115" s="1024"/>
      <c r="AM115" s="1024"/>
      <c r="AN115" s="1024"/>
      <c r="AO115" s="1025"/>
      <c r="AP115" s="1027" t="s">
        <v>413</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v>4645</v>
      </c>
      <c r="BR115" s="1010"/>
      <c r="BS115" s="1010"/>
      <c r="BT115" s="1010"/>
      <c r="BU115" s="1010"/>
      <c r="BV115" s="1010">
        <v>2970</v>
      </c>
      <c r="BW115" s="1010"/>
      <c r="BX115" s="1010"/>
      <c r="BY115" s="1010"/>
      <c r="BZ115" s="1010"/>
      <c r="CA115" s="1010">
        <v>3928</v>
      </c>
      <c r="CB115" s="1010"/>
      <c r="CC115" s="1010"/>
      <c r="CD115" s="1010"/>
      <c r="CE115" s="1010"/>
      <c r="CF115" s="1004">
        <v>0</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443</v>
      </c>
      <c r="DH115" s="1049"/>
      <c r="DI115" s="1049"/>
      <c r="DJ115" s="1049"/>
      <c r="DK115" s="1050"/>
      <c r="DL115" s="1051" t="s">
        <v>413</v>
      </c>
      <c r="DM115" s="1049"/>
      <c r="DN115" s="1049"/>
      <c r="DO115" s="1049"/>
      <c r="DP115" s="1050"/>
      <c r="DQ115" s="1051" t="s">
        <v>413</v>
      </c>
      <c r="DR115" s="1049"/>
      <c r="DS115" s="1049"/>
      <c r="DT115" s="1049"/>
      <c r="DU115" s="1050"/>
      <c r="DV115" s="1052" t="s">
        <v>413</v>
      </c>
      <c r="DW115" s="1053"/>
      <c r="DX115" s="1053"/>
      <c r="DY115" s="1053"/>
      <c r="DZ115" s="1054"/>
    </row>
    <row r="116" spans="1:130" s="246" customFormat="1" ht="26.25" customHeight="1">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443</v>
      </c>
      <c r="AB116" s="1049"/>
      <c r="AC116" s="1049"/>
      <c r="AD116" s="1049"/>
      <c r="AE116" s="1050"/>
      <c r="AF116" s="1051" t="s">
        <v>413</v>
      </c>
      <c r="AG116" s="1049"/>
      <c r="AH116" s="1049"/>
      <c r="AI116" s="1049"/>
      <c r="AJ116" s="1050"/>
      <c r="AK116" s="1051" t="s">
        <v>413</v>
      </c>
      <c r="AL116" s="1049"/>
      <c r="AM116" s="1049"/>
      <c r="AN116" s="1049"/>
      <c r="AO116" s="1050"/>
      <c r="AP116" s="1052" t="s">
        <v>413</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413</v>
      </c>
      <c r="BR116" s="1010"/>
      <c r="BS116" s="1010"/>
      <c r="BT116" s="1010"/>
      <c r="BU116" s="1010"/>
      <c r="BV116" s="1010" t="s">
        <v>413</v>
      </c>
      <c r="BW116" s="1010"/>
      <c r="BX116" s="1010"/>
      <c r="BY116" s="1010"/>
      <c r="BZ116" s="1010"/>
      <c r="CA116" s="1010" t="s">
        <v>128</v>
      </c>
      <c r="CB116" s="1010"/>
      <c r="CC116" s="1010"/>
      <c r="CD116" s="1010"/>
      <c r="CE116" s="1010"/>
      <c r="CF116" s="1004" t="s">
        <v>413</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413</v>
      </c>
      <c r="DH116" s="1049"/>
      <c r="DI116" s="1049"/>
      <c r="DJ116" s="1049"/>
      <c r="DK116" s="1050"/>
      <c r="DL116" s="1051" t="s">
        <v>443</v>
      </c>
      <c r="DM116" s="1049"/>
      <c r="DN116" s="1049"/>
      <c r="DO116" s="1049"/>
      <c r="DP116" s="1050"/>
      <c r="DQ116" s="1051" t="s">
        <v>413</v>
      </c>
      <c r="DR116" s="1049"/>
      <c r="DS116" s="1049"/>
      <c r="DT116" s="1049"/>
      <c r="DU116" s="1050"/>
      <c r="DV116" s="1052" t="s">
        <v>413</v>
      </c>
      <c r="DW116" s="1053"/>
      <c r="DX116" s="1053"/>
      <c r="DY116" s="1053"/>
      <c r="DZ116" s="1054"/>
    </row>
    <row r="117" spans="1:130" s="246" customFormat="1" ht="26.25" customHeight="1">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13416143</v>
      </c>
      <c r="AB117" s="1067"/>
      <c r="AC117" s="1067"/>
      <c r="AD117" s="1067"/>
      <c r="AE117" s="1068"/>
      <c r="AF117" s="1069">
        <v>13013692</v>
      </c>
      <c r="AG117" s="1067"/>
      <c r="AH117" s="1067"/>
      <c r="AI117" s="1067"/>
      <c r="AJ117" s="1068"/>
      <c r="AK117" s="1069">
        <v>13385321</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465</v>
      </c>
      <c r="BR117" s="1010"/>
      <c r="BS117" s="1010"/>
      <c r="BT117" s="1010"/>
      <c r="BU117" s="1010"/>
      <c r="BV117" s="1010" t="s">
        <v>128</v>
      </c>
      <c r="BW117" s="1010"/>
      <c r="BX117" s="1010"/>
      <c r="BY117" s="1010"/>
      <c r="BZ117" s="1010"/>
      <c r="CA117" s="1010" t="s">
        <v>466</v>
      </c>
      <c r="CB117" s="1010"/>
      <c r="CC117" s="1010"/>
      <c r="CD117" s="1010"/>
      <c r="CE117" s="1010"/>
      <c r="CF117" s="1004" t="s">
        <v>465</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468</v>
      </c>
      <c r="DR117" s="1049"/>
      <c r="DS117" s="1049"/>
      <c r="DT117" s="1049"/>
      <c r="DU117" s="1050"/>
      <c r="DV117" s="1052" t="s">
        <v>128</v>
      </c>
      <c r="DW117" s="1053"/>
      <c r="DX117" s="1053"/>
      <c r="DY117" s="1053"/>
      <c r="DZ117" s="1054"/>
    </row>
    <row r="118" spans="1:130" s="246" customFormat="1" ht="26.25" customHeight="1">
      <c r="A118" s="994" t="s">
        <v>438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436</v>
      </c>
      <c r="AB118" s="975"/>
      <c r="AC118" s="975"/>
      <c r="AD118" s="975"/>
      <c r="AE118" s="976"/>
      <c r="AF118" s="974" t="s">
        <v>303</v>
      </c>
      <c r="AG118" s="975"/>
      <c r="AH118" s="975"/>
      <c r="AI118" s="975"/>
      <c r="AJ118" s="976"/>
      <c r="AK118" s="974" t="s">
        <v>302</v>
      </c>
      <c r="AL118" s="975"/>
      <c r="AM118" s="975"/>
      <c r="AN118" s="975"/>
      <c r="AO118" s="976"/>
      <c r="AP118" s="1061" t="s">
        <v>437</v>
      </c>
      <c r="AQ118" s="1062"/>
      <c r="AR118" s="1062"/>
      <c r="AS118" s="1062"/>
      <c r="AT118" s="1063"/>
      <c r="AU118" s="990"/>
      <c r="AV118" s="991"/>
      <c r="AW118" s="991"/>
      <c r="AX118" s="991"/>
      <c r="AY118" s="991"/>
      <c r="AZ118" s="1064" t="s">
        <v>469</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470</v>
      </c>
      <c r="BW118" s="1088"/>
      <c r="BX118" s="1088"/>
      <c r="BY118" s="1088"/>
      <c r="BZ118" s="1088"/>
      <c r="CA118" s="1088" t="s">
        <v>471</v>
      </c>
      <c r="CB118" s="1088"/>
      <c r="CC118" s="1088"/>
      <c r="CD118" s="1088"/>
      <c r="CE118" s="1088"/>
      <c r="CF118" s="1004" t="s">
        <v>466</v>
      </c>
      <c r="CG118" s="1005"/>
      <c r="CH118" s="1005"/>
      <c r="CI118" s="1005"/>
      <c r="CJ118" s="1005"/>
      <c r="CK118" s="1035"/>
      <c r="CL118" s="1036"/>
      <c r="CM118" s="1006" t="s">
        <v>472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473</v>
      </c>
      <c r="DH118" s="1049"/>
      <c r="DI118" s="1049"/>
      <c r="DJ118" s="1049"/>
      <c r="DK118" s="1050"/>
      <c r="DL118" s="1051" t="s">
        <v>466</v>
      </c>
      <c r="DM118" s="1049"/>
      <c r="DN118" s="1049"/>
      <c r="DO118" s="1049"/>
      <c r="DP118" s="1050"/>
      <c r="DQ118" s="1051" t="s">
        <v>470</v>
      </c>
      <c r="DR118" s="1049"/>
      <c r="DS118" s="1049"/>
      <c r="DT118" s="1049"/>
      <c r="DU118" s="1050"/>
      <c r="DV118" s="1052" t="s">
        <v>465</v>
      </c>
      <c r="DW118" s="1053"/>
      <c r="DX118" s="1053"/>
      <c r="DY118" s="1053"/>
      <c r="DZ118" s="1054"/>
    </row>
    <row r="119" spans="1:130" s="246" customFormat="1" ht="26.25" customHeight="1">
      <c r="A119" s="1148" t="s">
        <v>441</v>
      </c>
      <c r="B119" s="1034"/>
      <c r="C119" s="1013" t="s">
        <v>442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466</v>
      </c>
      <c r="AB119" s="982"/>
      <c r="AC119" s="982"/>
      <c r="AD119" s="982"/>
      <c r="AE119" s="983"/>
      <c r="AF119" s="984" t="s">
        <v>465</v>
      </c>
      <c r="AG119" s="982"/>
      <c r="AH119" s="982"/>
      <c r="AI119" s="982"/>
      <c r="AJ119" s="983"/>
      <c r="AK119" s="984" t="s">
        <v>128</v>
      </c>
      <c r="AL119" s="982"/>
      <c r="AM119" s="982"/>
      <c r="AN119" s="982"/>
      <c r="AO119" s="983"/>
      <c r="AP119" s="985" t="s">
        <v>465</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474</v>
      </c>
      <c r="BP119" s="1096"/>
      <c r="BQ119" s="1087">
        <v>160590864</v>
      </c>
      <c r="BR119" s="1088"/>
      <c r="BS119" s="1088"/>
      <c r="BT119" s="1088"/>
      <c r="BU119" s="1088"/>
      <c r="BV119" s="1088">
        <v>156832026</v>
      </c>
      <c r="BW119" s="1088"/>
      <c r="BX119" s="1088"/>
      <c r="BY119" s="1088"/>
      <c r="BZ119" s="1088"/>
      <c r="CA119" s="1088">
        <v>155556205</v>
      </c>
      <c r="CB119" s="1088"/>
      <c r="CC119" s="1088"/>
      <c r="CD119" s="1088"/>
      <c r="CE119" s="1088"/>
      <c r="CF119" s="1089"/>
      <c r="CG119" s="1090"/>
      <c r="CH119" s="1090"/>
      <c r="CI119" s="1090"/>
      <c r="CJ119" s="1091"/>
      <c r="CK119" s="1037"/>
      <c r="CL119" s="1038"/>
      <c r="CM119" s="1092" t="s">
        <v>475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465</v>
      </c>
      <c r="DH119" s="1074"/>
      <c r="DI119" s="1074"/>
      <c r="DJ119" s="1074"/>
      <c r="DK119" s="1075"/>
      <c r="DL119" s="1073" t="s">
        <v>471</v>
      </c>
      <c r="DM119" s="1074"/>
      <c r="DN119" s="1074"/>
      <c r="DO119" s="1074"/>
      <c r="DP119" s="1075"/>
      <c r="DQ119" s="1073" t="s">
        <v>466</v>
      </c>
      <c r="DR119" s="1074"/>
      <c r="DS119" s="1074"/>
      <c r="DT119" s="1074"/>
      <c r="DU119" s="1075"/>
      <c r="DV119" s="1076" t="s">
        <v>128</v>
      </c>
      <c r="DW119" s="1077"/>
      <c r="DX119" s="1077"/>
      <c r="DY119" s="1077"/>
      <c r="DZ119" s="1078"/>
    </row>
    <row r="120" spans="1:130" s="246" customFormat="1" ht="26.25" customHeight="1">
      <c r="A120" s="1149"/>
      <c r="B120" s="1036"/>
      <c r="C120" s="1006" t="s">
        <v>446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466</v>
      </c>
      <c r="AL120" s="1049"/>
      <c r="AM120" s="1049"/>
      <c r="AN120" s="1049"/>
      <c r="AO120" s="1050"/>
      <c r="AP120" s="1052" t="s">
        <v>465</v>
      </c>
      <c r="AQ120" s="1053"/>
      <c r="AR120" s="1053"/>
      <c r="AS120" s="1053"/>
      <c r="AT120" s="1054"/>
      <c r="AU120" s="1079" t="s">
        <v>476</v>
      </c>
      <c r="AV120" s="1080"/>
      <c r="AW120" s="1080"/>
      <c r="AX120" s="1080"/>
      <c r="AY120" s="1081"/>
      <c r="AZ120" s="1030" t="s">
        <v>477</v>
      </c>
      <c r="BA120" s="979"/>
      <c r="BB120" s="979"/>
      <c r="BC120" s="979"/>
      <c r="BD120" s="979"/>
      <c r="BE120" s="979"/>
      <c r="BF120" s="979"/>
      <c r="BG120" s="979"/>
      <c r="BH120" s="979"/>
      <c r="BI120" s="979"/>
      <c r="BJ120" s="979"/>
      <c r="BK120" s="979"/>
      <c r="BL120" s="979"/>
      <c r="BM120" s="979"/>
      <c r="BN120" s="979"/>
      <c r="BO120" s="979"/>
      <c r="BP120" s="980"/>
      <c r="BQ120" s="1016">
        <v>14268746</v>
      </c>
      <c r="BR120" s="1017"/>
      <c r="BS120" s="1017"/>
      <c r="BT120" s="1017"/>
      <c r="BU120" s="1017"/>
      <c r="BV120" s="1017">
        <v>14552413</v>
      </c>
      <c r="BW120" s="1017"/>
      <c r="BX120" s="1017"/>
      <c r="BY120" s="1017"/>
      <c r="BZ120" s="1017"/>
      <c r="CA120" s="1017">
        <v>20396040</v>
      </c>
      <c r="CB120" s="1017"/>
      <c r="CC120" s="1017"/>
      <c r="CD120" s="1017"/>
      <c r="CE120" s="1017"/>
      <c r="CF120" s="1031">
        <v>40.1</v>
      </c>
      <c r="CG120" s="1032"/>
      <c r="CH120" s="1032"/>
      <c r="CI120" s="1032"/>
      <c r="CJ120" s="1032"/>
      <c r="CK120" s="1097" t="s">
        <v>478</v>
      </c>
      <c r="CL120" s="1098"/>
      <c r="CM120" s="1098"/>
      <c r="CN120" s="1098"/>
      <c r="CO120" s="1099"/>
      <c r="CP120" s="1105" t="s">
        <v>479</v>
      </c>
      <c r="CQ120" s="1106"/>
      <c r="CR120" s="1106"/>
      <c r="CS120" s="1106"/>
      <c r="CT120" s="1106"/>
      <c r="CU120" s="1106"/>
      <c r="CV120" s="1106"/>
      <c r="CW120" s="1106"/>
      <c r="CX120" s="1106"/>
      <c r="CY120" s="1106"/>
      <c r="CZ120" s="1106"/>
      <c r="DA120" s="1106"/>
      <c r="DB120" s="1106"/>
      <c r="DC120" s="1106"/>
      <c r="DD120" s="1106"/>
      <c r="DE120" s="1106"/>
      <c r="DF120" s="1107"/>
      <c r="DG120" s="1016">
        <v>22418667</v>
      </c>
      <c r="DH120" s="1017"/>
      <c r="DI120" s="1017"/>
      <c r="DJ120" s="1017"/>
      <c r="DK120" s="1017"/>
      <c r="DL120" s="1017">
        <v>21139925</v>
      </c>
      <c r="DM120" s="1017"/>
      <c r="DN120" s="1017"/>
      <c r="DO120" s="1017"/>
      <c r="DP120" s="1017"/>
      <c r="DQ120" s="1017">
        <v>19505253</v>
      </c>
      <c r="DR120" s="1017"/>
      <c r="DS120" s="1017"/>
      <c r="DT120" s="1017"/>
      <c r="DU120" s="1017"/>
      <c r="DV120" s="1018">
        <v>38.4</v>
      </c>
      <c r="DW120" s="1018"/>
      <c r="DX120" s="1018"/>
      <c r="DY120" s="1018"/>
      <c r="DZ120" s="1019"/>
    </row>
    <row r="121" spans="1:130" s="246" customFormat="1" ht="26.25" customHeight="1">
      <c r="A121" s="1149"/>
      <c r="B121" s="1036"/>
      <c r="C121" s="1057" t="s">
        <v>480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701</v>
      </c>
      <c r="AB121" s="1049"/>
      <c r="AC121" s="1049"/>
      <c r="AD121" s="1049"/>
      <c r="AE121" s="1050"/>
      <c r="AF121" s="1051" t="s">
        <v>465</v>
      </c>
      <c r="AG121" s="1049"/>
      <c r="AH121" s="1049"/>
      <c r="AI121" s="1049"/>
      <c r="AJ121" s="1050"/>
      <c r="AK121" s="1051" t="s">
        <v>466</v>
      </c>
      <c r="AL121" s="1049"/>
      <c r="AM121" s="1049"/>
      <c r="AN121" s="1049"/>
      <c r="AO121" s="1050"/>
      <c r="AP121" s="1052" t="s">
        <v>481</v>
      </c>
      <c r="AQ121" s="1053"/>
      <c r="AR121" s="1053"/>
      <c r="AS121" s="1053"/>
      <c r="AT121" s="1054"/>
      <c r="AU121" s="1082"/>
      <c r="AV121" s="1083"/>
      <c r="AW121" s="1083"/>
      <c r="AX121" s="1083"/>
      <c r="AY121" s="1084"/>
      <c r="AZ121" s="1039" t="s">
        <v>482</v>
      </c>
      <c r="BA121" s="1040"/>
      <c r="BB121" s="1040"/>
      <c r="BC121" s="1040"/>
      <c r="BD121" s="1040"/>
      <c r="BE121" s="1040"/>
      <c r="BF121" s="1040"/>
      <c r="BG121" s="1040"/>
      <c r="BH121" s="1040"/>
      <c r="BI121" s="1040"/>
      <c r="BJ121" s="1040"/>
      <c r="BK121" s="1040"/>
      <c r="BL121" s="1040"/>
      <c r="BM121" s="1040"/>
      <c r="BN121" s="1040"/>
      <c r="BO121" s="1040"/>
      <c r="BP121" s="1041"/>
      <c r="BQ121" s="1009">
        <v>33022236</v>
      </c>
      <c r="BR121" s="1010"/>
      <c r="BS121" s="1010"/>
      <c r="BT121" s="1010"/>
      <c r="BU121" s="1010"/>
      <c r="BV121" s="1010">
        <v>32230628</v>
      </c>
      <c r="BW121" s="1010"/>
      <c r="BX121" s="1010"/>
      <c r="BY121" s="1010"/>
      <c r="BZ121" s="1010"/>
      <c r="CA121" s="1010">
        <v>31887864</v>
      </c>
      <c r="CB121" s="1010"/>
      <c r="CC121" s="1010"/>
      <c r="CD121" s="1010"/>
      <c r="CE121" s="1010"/>
      <c r="CF121" s="1004">
        <v>62.7</v>
      </c>
      <c r="CG121" s="1005"/>
      <c r="CH121" s="1005"/>
      <c r="CI121" s="1005"/>
      <c r="CJ121" s="1005"/>
      <c r="CK121" s="1100"/>
      <c r="CL121" s="1101"/>
      <c r="CM121" s="1101"/>
      <c r="CN121" s="1101"/>
      <c r="CO121" s="1102"/>
      <c r="CP121" s="1110" t="s">
        <v>483</v>
      </c>
      <c r="CQ121" s="1111"/>
      <c r="CR121" s="1111"/>
      <c r="CS121" s="1111"/>
      <c r="CT121" s="1111"/>
      <c r="CU121" s="1111"/>
      <c r="CV121" s="1111"/>
      <c r="CW121" s="1111"/>
      <c r="CX121" s="1111"/>
      <c r="CY121" s="1111"/>
      <c r="CZ121" s="1111"/>
      <c r="DA121" s="1111"/>
      <c r="DB121" s="1111"/>
      <c r="DC121" s="1111"/>
      <c r="DD121" s="1111"/>
      <c r="DE121" s="1111"/>
      <c r="DF121" s="1112"/>
      <c r="DG121" s="1009">
        <v>300212</v>
      </c>
      <c r="DH121" s="1010"/>
      <c r="DI121" s="1010"/>
      <c r="DJ121" s="1010"/>
      <c r="DK121" s="1010"/>
      <c r="DL121" s="1010">
        <v>260610</v>
      </c>
      <c r="DM121" s="1010"/>
      <c r="DN121" s="1010"/>
      <c r="DO121" s="1010"/>
      <c r="DP121" s="1010"/>
      <c r="DQ121" s="1010">
        <v>227555</v>
      </c>
      <c r="DR121" s="1010"/>
      <c r="DS121" s="1010"/>
      <c r="DT121" s="1010"/>
      <c r="DU121" s="1010"/>
      <c r="DV121" s="1011">
        <v>0.4</v>
      </c>
      <c r="DW121" s="1011"/>
      <c r="DX121" s="1011"/>
      <c r="DY121" s="1011"/>
      <c r="DZ121" s="1012"/>
    </row>
    <row r="122" spans="1:130" s="246" customFormat="1" ht="26.25" customHeight="1">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465</v>
      </c>
      <c r="AB122" s="1049"/>
      <c r="AC122" s="1049"/>
      <c r="AD122" s="1049"/>
      <c r="AE122" s="1050"/>
      <c r="AF122" s="1051" t="s">
        <v>465</v>
      </c>
      <c r="AG122" s="1049"/>
      <c r="AH122" s="1049"/>
      <c r="AI122" s="1049"/>
      <c r="AJ122" s="1050"/>
      <c r="AK122" s="1051" t="s">
        <v>128</v>
      </c>
      <c r="AL122" s="1049"/>
      <c r="AM122" s="1049"/>
      <c r="AN122" s="1049"/>
      <c r="AO122" s="1050"/>
      <c r="AP122" s="1052" t="s">
        <v>468</v>
      </c>
      <c r="AQ122" s="1053"/>
      <c r="AR122" s="1053"/>
      <c r="AS122" s="1053"/>
      <c r="AT122" s="1054"/>
      <c r="AU122" s="1082"/>
      <c r="AV122" s="1083"/>
      <c r="AW122" s="1083"/>
      <c r="AX122" s="1083"/>
      <c r="AY122" s="1084"/>
      <c r="AZ122" s="1064" t="s">
        <v>484</v>
      </c>
      <c r="BA122" s="1055"/>
      <c r="BB122" s="1055"/>
      <c r="BC122" s="1055"/>
      <c r="BD122" s="1055"/>
      <c r="BE122" s="1055"/>
      <c r="BF122" s="1055"/>
      <c r="BG122" s="1055"/>
      <c r="BH122" s="1055"/>
      <c r="BI122" s="1055"/>
      <c r="BJ122" s="1055"/>
      <c r="BK122" s="1055"/>
      <c r="BL122" s="1055"/>
      <c r="BM122" s="1055"/>
      <c r="BN122" s="1055"/>
      <c r="BO122" s="1055"/>
      <c r="BP122" s="1056"/>
      <c r="BQ122" s="1087">
        <v>89551705</v>
      </c>
      <c r="BR122" s="1088"/>
      <c r="BS122" s="1088"/>
      <c r="BT122" s="1088"/>
      <c r="BU122" s="1088"/>
      <c r="BV122" s="1088">
        <v>89754311</v>
      </c>
      <c r="BW122" s="1088"/>
      <c r="BX122" s="1088"/>
      <c r="BY122" s="1088"/>
      <c r="BZ122" s="1088"/>
      <c r="CA122" s="1088">
        <v>88963160</v>
      </c>
      <c r="CB122" s="1088"/>
      <c r="CC122" s="1088"/>
      <c r="CD122" s="1088"/>
      <c r="CE122" s="1088"/>
      <c r="CF122" s="1108">
        <v>175</v>
      </c>
      <c r="CG122" s="1109"/>
      <c r="CH122" s="1109"/>
      <c r="CI122" s="1109"/>
      <c r="CJ122" s="1109"/>
      <c r="CK122" s="1100"/>
      <c r="CL122" s="1101"/>
      <c r="CM122" s="1101"/>
      <c r="CN122" s="1101"/>
      <c r="CO122" s="1102"/>
      <c r="CP122" s="1110" t="s">
        <v>485</v>
      </c>
      <c r="CQ122" s="1111"/>
      <c r="CR122" s="1111"/>
      <c r="CS122" s="1111"/>
      <c r="CT122" s="1111"/>
      <c r="CU122" s="1111"/>
      <c r="CV122" s="1111"/>
      <c r="CW122" s="1111"/>
      <c r="CX122" s="1111"/>
      <c r="CY122" s="1111"/>
      <c r="CZ122" s="1111"/>
      <c r="DA122" s="1111"/>
      <c r="DB122" s="1111"/>
      <c r="DC122" s="1111"/>
      <c r="DD122" s="1111"/>
      <c r="DE122" s="1111"/>
      <c r="DF122" s="1112"/>
      <c r="DG122" s="1009">
        <v>137085</v>
      </c>
      <c r="DH122" s="1010"/>
      <c r="DI122" s="1010"/>
      <c r="DJ122" s="1010"/>
      <c r="DK122" s="1010"/>
      <c r="DL122" s="1010">
        <v>122677</v>
      </c>
      <c r="DM122" s="1010"/>
      <c r="DN122" s="1010"/>
      <c r="DO122" s="1010"/>
      <c r="DP122" s="1010"/>
      <c r="DQ122" s="1010">
        <v>112997</v>
      </c>
      <c r="DR122" s="1010"/>
      <c r="DS122" s="1010"/>
      <c r="DT122" s="1010"/>
      <c r="DU122" s="1010"/>
      <c r="DV122" s="1011">
        <v>0.2</v>
      </c>
      <c r="DW122" s="1011"/>
      <c r="DX122" s="1011"/>
      <c r="DY122" s="1011"/>
      <c r="DZ122" s="1012"/>
    </row>
    <row r="123" spans="1:130" s="246" customFormat="1" ht="26.25" customHeight="1">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466</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486</v>
      </c>
      <c r="BP123" s="1096"/>
      <c r="BQ123" s="1155">
        <v>136842687</v>
      </c>
      <c r="BR123" s="1156"/>
      <c r="BS123" s="1156"/>
      <c r="BT123" s="1156"/>
      <c r="BU123" s="1156"/>
      <c r="BV123" s="1156">
        <v>136537352</v>
      </c>
      <c r="BW123" s="1156"/>
      <c r="BX123" s="1156"/>
      <c r="BY123" s="1156"/>
      <c r="BZ123" s="1156"/>
      <c r="CA123" s="1156">
        <v>141247064</v>
      </c>
      <c r="CB123" s="1156"/>
      <c r="CC123" s="1156"/>
      <c r="CD123" s="1156"/>
      <c r="CE123" s="1156"/>
      <c r="CF123" s="1089"/>
      <c r="CG123" s="1090"/>
      <c r="CH123" s="1090"/>
      <c r="CI123" s="1090"/>
      <c r="CJ123" s="1091"/>
      <c r="CK123" s="1100"/>
      <c r="CL123" s="1101"/>
      <c r="CM123" s="1101"/>
      <c r="CN123" s="1101"/>
      <c r="CO123" s="1102"/>
      <c r="CP123" s="1110" t="s">
        <v>487</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471</v>
      </c>
      <c r="DM123" s="1049"/>
      <c r="DN123" s="1049"/>
      <c r="DO123" s="1049"/>
      <c r="DP123" s="1050"/>
      <c r="DQ123" s="1051" t="s">
        <v>466</v>
      </c>
      <c r="DR123" s="1049"/>
      <c r="DS123" s="1049"/>
      <c r="DT123" s="1049"/>
      <c r="DU123" s="1050"/>
      <c r="DV123" s="1052" t="s">
        <v>466</v>
      </c>
      <c r="DW123" s="1053"/>
      <c r="DX123" s="1053"/>
      <c r="DY123" s="1053"/>
      <c r="DZ123" s="1054"/>
    </row>
    <row r="124" spans="1:130" s="246" customFormat="1" ht="26.25" customHeight="1" thickBot="1">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471</v>
      </c>
      <c r="AB124" s="1049"/>
      <c r="AC124" s="1049"/>
      <c r="AD124" s="1049"/>
      <c r="AE124" s="1050"/>
      <c r="AF124" s="1051" t="s">
        <v>128</v>
      </c>
      <c r="AG124" s="1049"/>
      <c r="AH124" s="1049"/>
      <c r="AI124" s="1049"/>
      <c r="AJ124" s="1050"/>
      <c r="AK124" s="1051" t="s">
        <v>465</v>
      </c>
      <c r="AL124" s="1049"/>
      <c r="AM124" s="1049"/>
      <c r="AN124" s="1049"/>
      <c r="AO124" s="1050"/>
      <c r="AP124" s="1052" t="s">
        <v>128</v>
      </c>
      <c r="AQ124" s="1053"/>
      <c r="AR124" s="1053"/>
      <c r="AS124" s="1053"/>
      <c r="AT124" s="1054"/>
      <c r="AU124" s="1151" t="s">
        <v>488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49.3</v>
      </c>
      <c r="BR124" s="1118"/>
      <c r="BS124" s="1118"/>
      <c r="BT124" s="1118"/>
      <c r="BU124" s="1118"/>
      <c r="BV124" s="1118">
        <v>41.5</v>
      </c>
      <c r="BW124" s="1118"/>
      <c r="BX124" s="1118"/>
      <c r="BY124" s="1118"/>
      <c r="BZ124" s="1118"/>
      <c r="CA124" s="1118">
        <v>28.1</v>
      </c>
      <c r="CB124" s="1118"/>
      <c r="CC124" s="1118"/>
      <c r="CD124" s="1118"/>
      <c r="CE124" s="1118"/>
      <c r="CF124" s="1119"/>
      <c r="CG124" s="1120"/>
      <c r="CH124" s="1120"/>
      <c r="CI124" s="1120"/>
      <c r="CJ124" s="1121"/>
      <c r="CK124" s="1103"/>
      <c r="CL124" s="1103"/>
      <c r="CM124" s="1103"/>
      <c r="CN124" s="1103"/>
      <c r="CO124" s="1104"/>
      <c r="CP124" s="1110" t="s">
        <v>489</v>
      </c>
      <c r="CQ124" s="1111"/>
      <c r="CR124" s="1111"/>
      <c r="CS124" s="1111"/>
      <c r="CT124" s="1111"/>
      <c r="CU124" s="1111"/>
      <c r="CV124" s="1111"/>
      <c r="CW124" s="1111"/>
      <c r="CX124" s="1111"/>
      <c r="CY124" s="1111"/>
      <c r="CZ124" s="1111"/>
      <c r="DA124" s="1111"/>
      <c r="DB124" s="1111"/>
      <c r="DC124" s="1111"/>
      <c r="DD124" s="1111"/>
      <c r="DE124" s="1111"/>
      <c r="DF124" s="1112"/>
      <c r="DG124" s="1095">
        <v>4045962</v>
      </c>
      <c r="DH124" s="1074"/>
      <c r="DI124" s="1074"/>
      <c r="DJ124" s="1074"/>
      <c r="DK124" s="1075"/>
      <c r="DL124" s="1073">
        <v>205708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c r="A125" s="1149"/>
      <c r="B125" s="1036"/>
      <c r="C125" s="1006" t="s">
        <v>472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471</v>
      </c>
      <c r="AB125" s="1049"/>
      <c r="AC125" s="1049"/>
      <c r="AD125" s="1049"/>
      <c r="AE125" s="1050"/>
      <c r="AF125" s="1051" t="s">
        <v>473</v>
      </c>
      <c r="AG125" s="1049"/>
      <c r="AH125" s="1049"/>
      <c r="AI125" s="1049"/>
      <c r="AJ125" s="1050"/>
      <c r="AK125" s="1051" t="s">
        <v>466</v>
      </c>
      <c r="AL125" s="1049"/>
      <c r="AM125" s="1049"/>
      <c r="AN125" s="1049"/>
      <c r="AO125" s="1050"/>
      <c r="AP125" s="1052" t="s">
        <v>465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490</v>
      </c>
      <c r="CL125" s="1098"/>
      <c r="CM125" s="1098"/>
      <c r="CN125" s="1098"/>
      <c r="CO125" s="1099"/>
      <c r="CP125" s="1030" t="s">
        <v>491</v>
      </c>
      <c r="CQ125" s="979"/>
      <c r="CR125" s="979"/>
      <c r="CS125" s="979"/>
      <c r="CT125" s="979"/>
      <c r="CU125" s="979"/>
      <c r="CV125" s="979"/>
      <c r="CW125" s="979"/>
      <c r="CX125" s="979"/>
      <c r="CY125" s="979"/>
      <c r="CZ125" s="979"/>
      <c r="DA125" s="979"/>
      <c r="DB125" s="979"/>
      <c r="DC125" s="979"/>
      <c r="DD125" s="979"/>
      <c r="DE125" s="979"/>
      <c r="DF125" s="980"/>
      <c r="DG125" s="1016" t="s">
        <v>471</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c r="A126" s="1149"/>
      <c r="B126" s="1036"/>
      <c r="C126" s="1006" t="s">
        <v>475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465</v>
      </c>
      <c r="AB126" s="1049"/>
      <c r="AC126" s="1049"/>
      <c r="AD126" s="1049"/>
      <c r="AE126" s="1050"/>
      <c r="AF126" s="1051" t="s">
        <v>466</v>
      </c>
      <c r="AG126" s="1049"/>
      <c r="AH126" s="1049"/>
      <c r="AI126" s="1049"/>
      <c r="AJ126" s="1050"/>
      <c r="AK126" s="1051" t="s">
        <v>473</v>
      </c>
      <c r="AL126" s="1049"/>
      <c r="AM126" s="1049"/>
      <c r="AN126" s="1049"/>
      <c r="AO126" s="1050"/>
      <c r="AP126" s="1052" t="s">
        <v>471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492</v>
      </c>
      <c r="CQ126" s="1040"/>
      <c r="CR126" s="1040"/>
      <c r="CS126" s="1040"/>
      <c r="CT126" s="1040"/>
      <c r="CU126" s="1040"/>
      <c r="CV126" s="1040"/>
      <c r="CW126" s="1040"/>
      <c r="CX126" s="1040"/>
      <c r="CY126" s="1040"/>
      <c r="CZ126" s="1040"/>
      <c r="DA126" s="1040"/>
      <c r="DB126" s="1040"/>
      <c r="DC126" s="1040"/>
      <c r="DD126" s="1040"/>
      <c r="DE126" s="1040"/>
      <c r="DF126" s="1041"/>
      <c r="DG126" s="1009" t="s">
        <v>465</v>
      </c>
      <c r="DH126" s="1010"/>
      <c r="DI126" s="1010"/>
      <c r="DJ126" s="1010"/>
      <c r="DK126" s="1010"/>
      <c r="DL126" s="1010" t="s">
        <v>471</v>
      </c>
      <c r="DM126" s="1010"/>
      <c r="DN126" s="1010"/>
      <c r="DO126" s="1010"/>
      <c r="DP126" s="1010"/>
      <c r="DQ126" s="1010" t="s">
        <v>473</v>
      </c>
      <c r="DR126" s="1010"/>
      <c r="DS126" s="1010"/>
      <c r="DT126" s="1010"/>
      <c r="DU126" s="1010"/>
      <c r="DV126" s="1011" t="s">
        <v>128</v>
      </c>
      <c r="DW126" s="1011"/>
      <c r="DX126" s="1011"/>
      <c r="DY126" s="1011"/>
      <c r="DZ126" s="1012"/>
    </row>
    <row r="127" spans="1:130" s="246" customFormat="1" ht="26.25" customHeight="1">
      <c r="A127" s="1150"/>
      <c r="B127" s="1038"/>
      <c r="C127" s="1092" t="s">
        <v>493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466</v>
      </c>
      <c r="AB127" s="1049"/>
      <c r="AC127" s="1049"/>
      <c r="AD127" s="1049"/>
      <c r="AE127" s="1050"/>
      <c r="AF127" s="1051" t="s">
        <v>128</v>
      </c>
      <c r="AG127" s="1049"/>
      <c r="AH127" s="1049"/>
      <c r="AI127" s="1049"/>
      <c r="AJ127" s="1050"/>
      <c r="AK127" s="1051" t="s">
        <v>471</v>
      </c>
      <c r="AL127" s="1049"/>
      <c r="AM127" s="1049"/>
      <c r="AN127" s="1049"/>
      <c r="AO127" s="1050"/>
      <c r="AP127" s="1052" t="s">
        <v>473</v>
      </c>
      <c r="AQ127" s="1053"/>
      <c r="AR127" s="1053"/>
      <c r="AS127" s="1053"/>
      <c r="AT127" s="1054"/>
      <c r="AU127" s="282"/>
      <c r="AV127" s="282"/>
      <c r="AW127" s="282"/>
      <c r="AX127" s="1122" t="s">
        <v>494</v>
      </c>
      <c r="AY127" s="1123"/>
      <c r="AZ127" s="1123"/>
      <c r="BA127" s="1123"/>
      <c r="BB127" s="1123"/>
      <c r="BC127" s="1123"/>
      <c r="BD127" s="1123"/>
      <c r="BE127" s="1124"/>
      <c r="BF127" s="1125" t="s">
        <v>495</v>
      </c>
      <c r="BG127" s="1123"/>
      <c r="BH127" s="1123"/>
      <c r="BI127" s="1123"/>
      <c r="BJ127" s="1123"/>
      <c r="BK127" s="1123"/>
      <c r="BL127" s="1124"/>
      <c r="BM127" s="1125" t="s">
        <v>496</v>
      </c>
      <c r="BN127" s="1123"/>
      <c r="BO127" s="1123"/>
      <c r="BP127" s="1123"/>
      <c r="BQ127" s="1123"/>
      <c r="BR127" s="1123"/>
      <c r="BS127" s="1124"/>
      <c r="BT127" s="1125" t="s">
        <v>497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498</v>
      </c>
      <c r="CQ127" s="1040"/>
      <c r="CR127" s="1040"/>
      <c r="CS127" s="1040"/>
      <c r="CT127" s="1040"/>
      <c r="CU127" s="1040"/>
      <c r="CV127" s="1040"/>
      <c r="CW127" s="1040"/>
      <c r="CX127" s="1040"/>
      <c r="CY127" s="1040"/>
      <c r="CZ127" s="1040"/>
      <c r="DA127" s="1040"/>
      <c r="DB127" s="1040"/>
      <c r="DC127" s="1040"/>
      <c r="DD127" s="1040"/>
      <c r="DE127" s="1040"/>
      <c r="DF127" s="1041"/>
      <c r="DG127" s="1009" t="s">
        <v>471</v>
      </c>
      <c r="DH127" s="1010"/>
      <c r="DI127" s="1010"/>
      <c r="DJ127" s="1010"/>
      <c r="DK127" s="1010"/>
      <c r="DL127" s="1010" t="s">
        <v>128</v>
      </c>
      <c r="DM127" s="1010"/>
      <c r="DN127" s="1010"/>
      <c r="DO127" s="1010"/>
      <c r="DP127" s="1010"/>
      <c r="DQ127" s="1010" t="s">
        <v>468</v>
      </c>
      <c r="DR127" s="1010"/>
      <c r="DS127" s="1010"/>
      <c r="DT127" s="1010"/>
      <c r="DU127" s="1010"/>
      <c r="DV127" s="1011" t="s">
        <v>128</v>
      </c>
      <c r="DW127" s="1011"/>
      <c r="DX127" s="1011"/>
      <c r="DY127" s="1011"/>
      <c r="DZ127" s="1012"/>
    </row>
    <row r="128" spans="1:130" s="246" customFormat="1" ht="26.25" customHeight="1" thickBot="1">
      <c r="A128" s="1133" t="s">
        <v>499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500</v>
      </c>
      <c r="X128" s="1135"/>
      <c r="Y128" s="1135"/>
      <c r="Z128" s="1136"/>
      <c r="AA128" s="1137">
        <v>3664950</v>
      </c>
      <c r="AB128" s="1138"/>
      <c r="AC128" s="1138"/>
      <c r="AD128" s="1138"/>
      <c r="AE128" s="1139"/>
      <c r="AF128" s="1140">
        <v>3765603</v>
      </c>
      <c r="AG128" s="1138"/>
      <c r="AH128" s="1138"/>
      <c r="AI128" s="1138"/>
      <c r="AJ128" s="1139"/>
      <c r="AK128" s="1140">
        <v>3847856</v>
      </c>
      <c r="AL128" s="1138"/>
      <c r="AM128" s="1138"/>
      <c r="AN128" s="1138"/>
      <c r="AO128" s="1139"/>
      <c r="AP128" s="1141"/>
      <c r="AQ128" s="1142"/>
      <c r="AR128" s="1142"/>
      <c r="AS128" s="1142"/>
      <c r="AT128" s="1143"/>
      <c r="AU128" s="282"/>
      <c r="AV128" s="282"/>
      <c r="AW128" s="282"/>
      <c r="AX128" s="978" t="s">
        <v>501</v>
      </c>
      <c r="AY128" s="979"/>
      <c r="AZ128" s="979"/>
      <c r="BA128" s="979"/>
      <c r="BB128" s="979"/>
      <c r="BC128" s="979"/>
      <c r="BD128" s="979"/>
      <c r="BE128" s="980"/>
      <c r="BF128" s="1144" t="s">
        <v>128</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502</v>
      </c>
      <c r="CQ128" s="1127"/>
      <c r="CR128" s="1127"/>
      <c r="CS128" s="1127"/>
      <c r="CT128" s="1127"/>
      <c r="CU128" s="1127"/>
      <c r="CV128" s="1127"/>
      <c r="CW128" s="1127"/>
      <c r="CX128" s="1127"/>
      <c r="CY128" s="1127"/>
      <c r="CZ128" s="1127"/>
      <c r="DA128" s="1127"/>
      <c r="DB128" s="1127"/>
      <c r="DC128" s="1127"/>
      <c r="DD128" s="1127"/>
      <c r="DE128" s="1127"/>
      <c r="DF128" s="1128"/>
      <c r="DG128" s="1129">
        <v>4645</v>
      </c>
      <c r="DH128" s="1130"/>
      <c r="DI128" s="1130"/>
      <c r="DJ128" s="1130"/>
      <c r="DK128" s="1130"/>
      <c r="DL128" s="1130">
        <v>2970</v>
      </c>
      <c r="DM128" s="1130"/>
      <c r="DN128" s="1130"/>
      <c r="DO128" s="1130"/>
      <c r="DP128" s="1130"/>
      <c r="DQ128" s="1130">
        <v>3928</v>
      </c>
      <c r="DR128" s="1130"/>
      <c r="DS128" s="1130"/>
      <c r="DT128" s="1130"/>
      <c r="DU128" s="1130"/>
      <c r="DV128" s="1131">
        <v>0</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503</v>
      </c>
      <c r="X129" s="1164"/>
      <c r="Y129" s="1164"/>
      <c r="Z129" s="1165"/>
      <c r="AA129" s="1048">
        <v>56422718</v>
      </c>
      <c r="AB129" s="1049"/>
      <c r="AC129" s="1049"/>
      <c r="AD129" s="1049"/>
      <c r="AE129" s="1050"/>
      <c r="AF129" s="1051">
        <v>56951548</v>
      </c>
      <c r="AG129" s="1049"/>
      <c r="AH129" s="1049"/>
      <c r="AI129" s="1049"/>
      <c r="AJ129" s="1050"/>
      <c r="AK129" s="1051">
        <v>58815015</v>
      </c>
      <c r="AL129" s="1049"/>
      <c r="AM129" s="1049"/>
      <c r="AN129" s="1049"/>
      <c r="AO129" s="1050"/>
      <c r="AP129" s="1166"/>
      <c r="AQ129" s="1167"/>
      <c r="AR129" s="1167"/>
      <c r="AS129" s="1167"/>
      <c r="AT129" s="1168"/>
      <c r="AU129" s="284"/>
      <c r="AV129" s="284"/>
      <c r="AW129" s="284"/>
      <c r="AX129" s="1157" t="s">
        <v>504</v>
      </c>
      <c r="AY129" s="1040"/>
      <c r="AZ129" s="1040"/>
      <c r="BA129" s="1040"/>
      <c r="BB129" s="1040"/>
      <c r="BC129" s="1040"/>
      <c r="BD129" s="1040"/>
      <c r="BE129" s="1041"/>
      <c r="BF129" s="1158" t="s">
        <v>128</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506</v>
      </c>
      <c r="X130" s="1164"/>
      <c r="Y130" s="1164"/>
      <c r="Z130" s="1165"/>
      <c r="AA130" s="1048">
        <v>8267135</v>
      </c>
      <c r="AB130" s="1049"/>
      <c r="AC130" s="1049"/>
      <c r="AD130" s="1049"/>
      <c r="AE130" s="1050"/>
      <c r="AF130" s="1051">
        <v>8055522</v>
      </c>
      <c r="AG130" s="1049"/>
      <c r="AH130" s="1049"/>
      <c r="AI130" s="1049"/>
      <c r="AJ130" s="1050"/>
      <c r="AK130" s="1051">
        <v>7993065</v>
      </c>
      <c r="AL130" s="1049"/>
      <c r="AM130" s="1049"/>
      <c r="AN130" s="1049"/>
      <c r="AO130" s="1050"/>
      <c r="AP130" s="1166"/>
      <c r="AQ130" s="1167"/>
      <c r="AR130" s="1167"/>
      <c r="AS130" s="1167"/>
      <c r="AT130" s="1168"/>
      <c r="AU130" s="284"/>
      <c r="AV130" s="284"/>
      <c r="AW130" s="284"/>
      <c r="AX130" s="1157" t="s">
        <v>507</v>
      </c>
      <c r="AY130" s="1040"/>
      <c r="AZ130" s="1040"/>
      <c r="BA130" s="1040"/>
      <c r="BB130" s="1040"/>
      <c r="BC130" s="1040"/>
      <c r="BD130" s="1040"/>
      <c r="BE130" s="1041"/>
      <c r="BF130" s="1194">
        <v>2.8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508</v>
      </c>
      <c r="X131" s="1202"/>
      <c r="Y131" s="1202"/>
      <c r="Z131" s="1203"/>
      <c r="AA131" s="1095">
        <v>48155583</v>
      </c>
      <c r="AB131" s="1074"/>
      <c r="AC131" s="1074"/>
      <c r="AD131" s="1074"/>
      <c r="AE131" s="1075"/>
      <c r="AF131" s="1073">
        <v>48896026</v>
      </c>
      <c r="AG131" s="1074"/>
      <c r="AH131" s="1074"/>
      <c r="AI131" s="1074"/>
      <c r="AJ131" s="1075"/>
      <c r="AK131" s="1073">
        <v>50821950</v>
      </c>
      <c r="AL131" s="1074"/>
      <c r="AM131" s="1074"/>
      <c r="AN131" s="1074"/>
      <c r="AO131" s="1075"/>
      <c r="AP131" s="1204"/>
      <c r="AQ131" s="1205"/>
      <c r="AR131" s="1205"/>
      <c r="AS131" s="1205"/>
      <c r="AT131" s="1206"/>
      <c r="AU131" s="284"/>
      <c r="AV131" s="284"/>
      <c r="AW131" s="284"/>
      <c r="AX131" s="1176" t="s">
        <v>509</v>
      </c>
      <c r="AY131" s="1127"/>
      <c r="AZ131" s="1127"/>
      <c r="BA131" s="1127"/>
      <c r="BB131" s="1127"/>
      <c r="BC131" s="1127"/>
      <c r="BD131" s="1127"/>
      <c r="BE131" s="1128"/>
      <c r="BF131" s="1177">
        <v>28.1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510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511</v>
      </c>
      <c r="W132" s="1187"/>
      <c r="X132" s="1187"/>
      <c r="Y132" s="1187"/>
      <c r="Z132" s="1188"/>
      <c r="AA132" s="1189">
        <v>3.0817975199999998</v>
      </c>
      <c r="AB132" s="1190"/>
      <c r="AC132" s="1190"/>
      <c r="AD132" s="1190"/>
      <c r="AE132" s="1191"/>
      <c r="AF132" s="1192">
        <v>2.4389855319999998</v>
      </c>
      <c r="AG132" s="1190"/>
      <c r="AH132" s="1190"/>
      <c r="AI132" s="1190"/>
      <c r="AJ132" s="1191"/>
      <c r="AK132" s="1192">
        <v>3.0388444360000002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512</v>
      </c>
      <c r="W133" s="1170"/>
      <c r="X133" s="1170"/>
      <c r="Y133" s="1170"/>
      <c r="Z133" s="1171"/>
      <c r="AA133" s="1172">
        <v>3.4</v>
      </c>
      <c r="AB133" s="1173"/>
      <c r="AC133" s="1173"/>
      <c r="AD133" s="1173"/>
      <c r="AE133" s="1174"/>
      <c r="AF133" s="1172">
        <v>2.9</v>
      </c>
      <c r="AG133" s="1173"/>
      <c r="AH133" s="1173"/>
      <c r="AI133" s="1173"/>
      <c r="AJ133" s="1174"/>
      <c r="AK133" s="1172">
        <v>2.8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5fEcdFL4eJ8SoJbwJReS4ipAjzPnzY1slC+5m5qHt1O0NoHkpK9JlpRaPS8mUmBwv/h2LwTe/3z1DxCh7TRfA==" saltValue="yHC+VS0hYwbR52tFeFlV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4ZRtKOWatigkUwwZiYasgc4huAROmc0kcaBGPFqqxQwjtStdZ7Ur4gCx8jUU00HraPv7++dE//UVzluBPuarxg==" saltValue="3Zqi7dJ6fKeg9knpW69I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m2LP3Z0zRCa8eQxdq+46BE1WsVwcyTv+tFUsJTNHdQAUYqlSIAerETDIEmFbn1J+9QVRr51HYK9uYSXqayRFw==" saltValue="2E/WXTortwV6ItGhXVhO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516</v>
      </c>
      <c r="AP7" s="303"/>
      <c r="AQ7" s="304" t="s">
        <v>517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518</v>
      </c>
      <c r="AQ8" s="310" t="s">
        <v>519</v>
      </c>
      <c r="AR8" s="311" t="s">
        <v>520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521</v>
      </c>
      <c r="AL9" s="1213"/>
      <c r="AM9" s="1213"/>
      <c r="AN9" s="1214"/>
      <c r="AO9" s="312">
        <v>17736322</v>
      </c>
      <c r="AP9" s="312">
        <v>58511</v>
      </c>
      <c r="AQ9" s="313">
        <v>57923</v>
      </c>
      <c r="AR9" s="314">
        <v>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522</v>
      </c>
      <c r="AL10" s="1213"/>
      <c r="AM10" s="1213"/>
      <c r="AN10" s="1214"/>
      <c r="AO10" s="315">
        <v>1561864</v>
      </c>
      <c r="AP10" s="315">
        <v>5152</v>
      </c>
      <c r="AQ10" s="316">
        <v>2689</v>
      </c>
      <c r="AR10" s="317">
        <v>91.6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523</v>
      </c>
      <c r="AL11" s="1213"/>
      <c r="AM11" s="1213"/>
      <c r="AN11" s="1214"/>
      <c r="AO11" s="315">
        <v>83</v>
      </c>
      <c r="AP11" s="315">
        <v>0</v>
      </c>
      <c r="AQ11" s="316">
        <v>1561</v>
      </c>
      <c r="AR11" s="317">
        <v>-100</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524</v>
      </c>
      <c r="AL12" s="1213"/>
      <c r="AM12" s="1213"/>
      <c r="AN12" s="1214"/>
      <c r="AO12" s="315">
        <v>8446</v>
      </c>
      <c r="AP12" s="315">
        <v>28</v>
      </c>
      <c r="AQ12" s="316">
        <v>539</v>
      </c>
      <c r="AR12" s="317">
        <v>-94.8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525</v>
      </c>
      <c r="AL13" s="1213"/>
      <c r="AM13" s="1213"/>
      <c r="AN13" s="1214"/>
      <c r="AO13" s="315" t="s">
        <v>526</v>
      </c>
      <c r="AP13" s="315" t="s">
        <v>526</v>
      </c>
      <c r="AQ13" s="316">
        <v>13</v>
      </c>
      <c r="AR13" s="317" t="s">
        <v>526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527</v>
      </c>
      <c r="AL14" s="1213"/>
      <c r="AM14" s="1213"/>
      <c r="AN14" s="1214"/>
      <c r="AO14" s="315">
        <v>694374</v>
      </c>
      <c r="AP14" s="315">
        <v>2291</v>
      </c>
      <c r="AQ14" s="316">
        <v>1886</v>
      </c>
      <c r="AR14" s="317">
        <v>21.5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528</v>
      </c>
      <c r="AL15" s="1213"/>
      <c r="AM15" s="1213"/>
      <c r="AN15" s="1214"/>
      <c r="AO15" s="315">
        <v>406562</v>
      </c>
      <c r="AP15" s="315">
        <v>1341</v>
      </c>
      <c r="AQ15" s="316">
        <v>1251</v>
      </c>
      <c r="AR15" s="317">
        <v>7.2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529</v>
      </c>
      <c r="AL16" s="1216"/>
      <c r="AM16" s="1216"/>
      <c r="AN16" s="1217"/>
      <c r="AO16" s="315">
        <v>-1185534</v>
      </c>
      <c r="AP16" s="315">
        <v>-3911</v>
      </c>
      <c r="AQ16" s="316">
        <v>-4255</v>
      </c>
      <c r="AR16" s="317">
        <v>-8.1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19222117</v>
      </c>
      <c r="AP17" s="315">
        <v>63412</v>
      </c>
      <c r="AQ17" s="316">
        <v>61607</v>
      </c>
      <c r="AR17" s="317">
        <v>2.9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534</v>
      </c>
      <c r="AL21" s="1208"/>
      <c r="AM21" s="1208"/>
      <c r="AN21" s="1209"/>
      <c r="AO21" s="327">
        <v>5.98</v>
      </c>
      <c r="AP21" s="328">
        <v>6.25</v>
      </c>
      <c r="AQ21" s="329">
        <v>-0.27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535</v>
      </c>
      <c r="AL22" s="1208"/>
      <c r="AM22" s="1208"/>
      <c r="AN22" s="1209"/>
      <c r="AO22" s="332">
        <v>100.1</v>
      </c>
      <c r="AP22" s="333">
        <v>100</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516</v>
      </c>
      <c r="AP30" s="303"/>
      <c r="AQ30" s="304" t="s">
        <v>517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518</v>
      </c>
      <c r="AQ31" s="310" t="s">
        <v>519</v>
      </c>
      <c r="AR31" s="311" t="s">
        <v>520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539</v>
      </c>
      <c r="AL32" s="1224"/>
      <c r="AM32" s="1224"/>
      <c r="AN32" s="1225"/>
      <c r="AO32" s="342">
        <v>11258379</v>
      </c>
      <c r="AP32" s="342">
        <v>37141</v>
      </c>
      <c r="AQ32" s="343">
        <v>37305</v>
      </c>
      <c r="AR32" s="344">
        <v>-0.4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540</v>
      </c>
      <c r="AL33" s="1224"/>
      <c r="AM33" s="1224"/>
      <c r="AN33" s="1225"/>
      <c r="AO33" s="342" t="s">
        <v>526</v>
      </c>
      <c r="AP33" s="342" t="s">
        <v>526</v>
      </c>
      <c r="AQ33" s="343">
        <v>4</v>
      </c>
      <c r="AR33" s="344" t="s">
        <v>526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541</v>
      </c>
      <c r="AL34" s="1224"/>
      <c r="AM34" s="1224"/>
      <c r="AN34" s="1225"/>
      <c r="AO34" s="342" t="s">
        <v>526</v>
      </c>
      <c r="AP34" s="342" t="s">
        <v>526</v>
      </c>
      <c r="AQ34" s="343">
        <v>89</v>
      </c>
      <c r="AR34" s="344" t="s">
        <v>526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542</v>
      </c>
      <c r="AL35" s="1224"/>
      <c r="AM35" s="1224"/>
      <c r="AN35" s="1225"/>
      <c r="AO35" s="342">
        <v>2126942</v>
      </c>
      <c r="AP35" s="342">
        <v>7017</v>
      </c>
      <c r="AQ35" s="343">
        <v>9317</v>
      </c>
      <c r="AR35" s="344">
        <v>-24.7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543</v>
      </c>
      <c r="AL36" s="1224"/>
      <c r="AM36" s="1224"/>
      <c r="AN36" s="1225"/>
      <c r="AO36" s="342" t="s">
        <v>526</v>
      </c>
      <c r="AP36" s="342" t="s">
        <v>526</v>
      </c>
      <c r="AQ36" s="343">
        <v>337</v>
      </c>
      <c r="AR36" s="344" t="s">
        <v>526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544</v>
      </c>
      <c r="AL37" s="1224"/>
      <c r="AM37" s="1224"/>
      <c r="AN37" s="1225"/>
      <c r="AO37" s="342" t="s">
        <v>526</v>
      </c>
      <c r="AP37" s="342" t="s">
        <v>526</v>
      </c>
      <c r="AQ37" s="343">
        <v>969</v>
      </c>
      <c r="AR37" s="344" t="s">
        <v>526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545</v>
      </c>
      <c r="AL38" s="1227"/>
      <c r="AM38" s="1227"/>
      <c r="AN38" s="1228"/>
      <c r="AO38" s="345" t="s">
        <v>526</v>
      </c>
      <c r="AP38" s="345" t="s">
        <v>526</v>
      </c>
      <c r="AQ38" s="346">
        <v>1</v>
      </c>
      <c r="AR38" s="334" t="s">
        <v>526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546</v>
      </c>
      <c r="AL39" s="1227"/>
      <c r="AM39" s="1227"/>
      <c r="AN39" s="1228"/>
      <c r="AO39" s="342">
        <v>-3847856</v>
      </c>
      <c r="AP39" s="342">
        <v>-12694</v>
      </c>
      <c r="AQ39" s="343">
        <v>-8362</v>
      </c>
      <c r="AR39" s="344">
        <v>51.8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547</v>
      </c>
      <c r="AL40" s="1224"/>
      <c r="AM40" s="1224"/>
      <c r="AN40" s="1225"/>
      <c r="AO40" s="342">
        <v>-7993065</v>
      </c>
      <c r="AP40" s="342">
        <v>-26369</v>
      </c>
      <c r="AQ40" s="343">
        <v>-29125</v>
      </c>
      <c r="AR40" s="344">
        <v>-9.5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1544400</v>
      </c>
      <c r="AP41" s="342">
        <v>5095</v>
      </c>
      <c r="AQ41" s="343">
        <v>10534</v>
      </c>
      <c r="AR41" s="344">
        <v>-51.6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516</v>
      </c>
      <c r="AN49" s="1220" t="s">
        <v>551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552</v>
      </c>
      <c r="AO50" s="359" t="s">
        <v>553</v>
      </c>
      <c r="AP50" s="360" t="s">
        <v>554</v>
      </c>
      <c r="AQ50" s="361" t="s">
        <v>555</v>
      </c>
      <c r="AR50" s="362" t="s">
        <v>556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11198939</v>
      </c>
      <c r="AN51" s="364">
        <v>37638</v>
      </c>
      <c r="AO51" s="365">
        <v>-33.9</v>
      </c>
      <c r="AP51" s="366">
        <v>41862</v>
      </c>
      <c r="AQ51" s="367">
        <v>1.5</v>
      </c>
      <c r="AR51" s="368">
        <v>-35.4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3461172</v>
      </c>
      <c r="AN52" s="372">
        <v>11632</v>
      </c>
      <c r="AO52" s="373">
        <v>-20.3</v>
      </c>
      <c r="AP52" s="374">
        <v>23710</v>
      </c>
      <c r="AQ52" s="375">
        <v>7.4</v>
      </c>
      <c r="AR52" s="376">
        <v>-27.7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11437127</v>
      </c>
      <c r="AN53" s="364">
        <v>38372</v>
      </c>
      <c r="AO53" s="365">
        <v>2</v>
      </c>
      <c r="AP53" s="366">
        <v>43554</v>
      </c>
      <c r="AQ53" s="367">
        <v>4</v>
      </c>
      <c r="AR53" s="368">
        <v>-2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4505155</v>
      </c>
      <c r="AN54" s="372">
        <v>15115</v>
      </c>
      <c r="AO54" s="373">
        <v>29.9</v>
      </c>
      <c r="AP54" s="374">
        <v>24811</v>
      </c>
      <c r="AQ54" s="375">
        <v>4.5999999999999996</v>
      </c>
      <c r="AR54" s="376">
        <v>25.3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17056104</v>
      </c>
      <c r="AN55" s="364">
        <v>57082</v>
      </c>
      <c r="AO55" s="365">
        <v>48.8</v>
      </c>
      <c r="AP55" s="366">
        <v>42581</v>
      </c>
      <c r="AQ55" s="367">
        <v>-2.2000000000000002</v>
      </c>
      <c r="AR55" s="368">
        <v>51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4529830</v>
      </c>
      <c r="AN56" s="372">
        <v>15160</v>
      </c>
      <c r="AO56" s="373">
        <v>0.3</v>
      </c>
      <c r="AP56" s="374">
        <v>24354</v>
      </c>
      <c r="AQ56" s="375">
        <v>-1.8</v>
      </c>
      <c r="AR56" s="376">
        <v>2.1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10434381</v>
      </c>
      <c r="AN57" s="364">
        <v>34645</v>
      </c>
      <c r="AO57" s="365">
        <v>-39.299999999999997</v>
      </c>
      <c r="AP57" s="366">
        <v>45426</v>
      </c>
      <c r="AQ57" s="367">
        <v>6.7</v>
      </c>
      <c r="AR57" s="368">
        <v>-46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6293111</v>
      </c>
      <c r="AN58" s="372">
        <v>20895</v>
      </c>
      <c r="AO58" s="373">
        <v>37.799999999999997</v>
      </c>
      <c r="AP58" s="374">
        <v>24508</v>
      </c>
      <c r="AQ58" s="375">
        <v>0.6</v>
      </c>
      <c r="AR58" s="376">
        <v>37.200000000000003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12970690</v>
      </c>
      <c r="AN59" s="364">
        <v>42789</v>
      </c>
      <c r="AO59" s="365">
        <v>23.5</v>
      </c>
      <c r="AP59" s="366">
        <v>46457</v>
      </c>
      <c r="AQ59" s="367">
        <v>2.2999999999999998</v>
      </c>
      <c r="AR59" s="368">
        <v>21.2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8363634</v>
      </c>
      <c r="AN60" s="372">
        <v>27591</v>
      </c>
      <c r="AO60" s="373">
        <v>32</v>
      </c>
      <c r="AP60" s="374">
        <v>24020</v>
      </c>
      <c r="AQ60" s="375">
        <v>-2</v>
      </c>
      <c r="AR60" s="376">
        <v>34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12619448</v>
      </c>
      <c r="AN61" s="379">
        <v>42105</v>
      </c>
      <c r="AO61" s="380">
        <v>0.2</v>
      </c>
      <c r="AP61" s="381">
        <v>43976</v>
      </c>
      <c r="AQ61" s="382">
        <v>2.5</v>
      </c>
      <c r="AR61" s="368">
        <v>-2.2999999999999998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5430580</v>
      </c>
      <c r="AN62" s="372">
        <v>18079</v>
      </c>
      <c r="AO62" s="373">
        <v>15.9</v>
      </c>
      <c r="AP62" s="374">
        <v>24281</v>
      </c>
      <c r="AQ62" s="375">
        <v>1.8</v>
      </c>
      <c r="AR62" s="376">
        <v>14.1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hgdN1cACrQguQtOE815zF7lujPt1I7UpHaltCfm3MDAUljAnXwELGzE1keDhupoh5HQA+BEPEd/ByYAoNpmkQ==" saltValue="xby0d0/D/Ouipu48tywy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raC/a67RS/BNyvnKyLLtFxXCFNRJBll2WovSKp4QR9LjqdIpQCxZiIqUXuKIXqxC/1iHJkk0H3sawXwIRx47w==" saltValue="OllMsxlK2N0fJlYJ0cuV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25"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caYQN529aEDUwN+YuufU5cJe+NaI53FMC5a2zpsGmnECjCrjDezc+M9qzotUuX2WyghAy6WVUDDAOcTxDUYPA==" saltValue="uRYTZITK6uVIvKTZbodW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2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2" t="s">
        <v>3</v>
      </c>
      <c r="D47" s="1232"/>
      <c r="E47" s="1233"/>
      <c r="F47" s="11">
        <v>9.2200000000000006</v>
      </c>
      <c r="G47" s="12">
        <v>9.6999999999999993</v>
      </c>
      <c r="H47" s="12">
        <v>11.04</v>
      </c>
      <c r="I47" s="12">
        <v>11.15</v>
      </c>
      <c r="J47" s="13">
        <v>15.87</v>
      </c>
    </row>
    <row r="48" spans="2:10" ht="57.75" customHeight="1">
      <c r="B48" s="14"/>
      <c r="C48" s="1234" t="s">
        <v>4</v>
      </c>
      <c r="D48" s="1234"/>
      <c r="E48" s="1235"/>
      <c r="F48" s="15">
        <v>1.81</v>
      </c>
      <c r="G48" s="16">
        <v>3.54</v>
      </c>
      <c r="H48" s="16">
        <v>2.23</v>
      </c>
      <c r="I48" s="16">
        <v>1.64</v>
      </c>
      <c r="J48" s="17">
        <v>1.53</v>
      </c>
    </row>
    <row r="49" spans="2:10" ht="57.75" customHeight="1" thickBot="1">
      <c r="B49" s="18"/>
      <c r="C49" s="1236" t="s">
        <v>5</v>
      </c>
      <c r="D49" s="1236"/>
      <c r="E49" s="1237"/>
      <c r="F49" s="19" t="s">
        <v>572</v>
      </c>
      <c r="G49" s="20">
        <v>2.3199999999999998</v>
      </c>
      <c r="H49" s="20">
        <v>0.17</v>
      </c>
      <c r="I49" s="20" t="s">
        <v>573</v>
      </c>
      <c r="J49" s="21">
        <v>5.0199999999999996</v>
      </c>
    </row>
    <row r="50" spans="2:10" ht="13.5" customHeight="1"/>
    <row r="51" spans="2:10" ht="13.5" hidden="1" customHeight="1"/>
    <row r="52" spans="2:10" ht="13.5" hidden="1" customHeight="1"/>
    <row r="53" spans="2:10" ht="13.5" hidden="1" customHeight="1"/>
  </sheetData>
  <sheetProtection algorithmName="SHA-512" hashValue="1dEXxYGmkxPWlxByAaXksX3Zb6wlAEF+29OlucT/7CTtwS7hSJ7uIA3fx7xNVBVFFrGliLadhN9m3eTP01IrIA==" saltValue="8FVIpLR2u9fqYMFakXfi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zzz</cp:lastModifiedBy>
  <cp:lastPrinted>2020-09-11T02:28:00Z</cp:lastPrinted>
  <dcterms:created xsi:type="dcterms:W3CDTF">2020-02-10T04:48:53Z</dcterms:created>
  <dcterms:modified xsi:type="dcterms:W3CDTF">2020-09-11T02:28:47Z</dcterms:modified>
  <cp:category/>
</cp:coreProperties>
</file>