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435"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BW38" i="10"/>
  <c r="BE38" i="10"/>
  <c r="AM38" i="10"/>
  <c r="U38" i="10"/>
  <c r="BW37" i="10"/>
  <c r="BE37" i="10"/>
  <c r="AM37" i="10"/>
  <c r="BW36" i="10"/>
  <c r="BE36" i="10"/>
  <c r="AM36" i="10"/>
  <c r="BW35" i="10"/>
  <c r="BE35" i="10"/>
  <c r="BW34" i="10"/>
  <c r="C34" i="10"/>
  <c r="CO34" i="10" l="1"/>
  <c r="CO35" i="10" s="1"/>
  <c r="CO36" i="10" s="1"/>
  <c r="CO37" i="10" s="1"/>
  <c r="CO38" i="10" s="1"/>
  <c r="CO39" i="10" s="1"/>
  <c r="CO40" i="10" s="1"/>
  <c r="CO41" i="10" s="1"/>
  <c r="CO42" i="10" s="1"/>
  <c r="CO43" i="10" s="1"/>
  <c r="C35" i="10"/>
  <c r="C36" i="10" s="1"/>
  <c r="C37" i="10" s="1"/>
  <c r="C38" i="10" s="1"/>
  <c r="C39"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alcChain>
</file>

<file path=xl/sharedStrings.xml><?xml version="1.0" encoding="utf-8"?>
<sst xmlns="http://schemas.openxmlformats.org/spreadsheetml/2006/main" count="1118" uniqueCount="614">
  <si>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</si>
  <si>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</si>
  <si>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</si>
  <si>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</si>
  <si>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</si>
  <si>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</si>
  <si>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</si>
  <si>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</si>
  <si>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</si>
  <si>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</si>
  <si>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</si>
  <si>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</si>
  <si>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</si>
  <si>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</si>
  <si>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</si>
  <si>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</si>
  <si>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</si>
  <si>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</si>
  <si>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</si>
  <si>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</si>
  <si>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</si>
  <si>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</si>
  <si>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</si>
  <si>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</si>
  <si>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</si>
  <si>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</si>
  <si>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</si>
  <si>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</si>
  <si>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</si>
  <si>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</si>
  <si>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</si>
  <si>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</si>
  <si>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</si>
  <si>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</si>
  <si>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</si>
  <si>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</si>
  <si>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</si>
  <si>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</si>
  <si>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</si>
  <si>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</si>
  <si>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</si>
  <si>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</si>
  <si>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</si>
  <si>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</si>
  <si>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</si>
  <si>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</si>
  <si>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</si>
  <si>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</si>
  <si>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</si>
  <si>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</si>
  <si>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</si>
  <si>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</si>
  <si>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</si>
  <si>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</si>
  <si>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</si>
  <si>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</si>
  <si>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</si>
  <si>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</si>
  <si>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</si>
  <si>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</si>
  <si>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</si>
  <si>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</si>
  <si>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</si>
  <si>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</si>
  <si>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</si>
  <si>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</si>
  <si>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</si>
  <si>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</si>
  <si>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</si>
  <si>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</si>
  <si>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</si>
  <si>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</si>
  <si>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</si>
  <si>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</si>
  <si>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</si>
  <si>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</si>
  <si>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</si>
  <si>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</si>
  <si>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</si>
  <si>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</si>
  <si>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</si>
  <si>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</si>
  <si>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</si>
  <si>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</si>
  <si>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</si>
  <si>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</si>
  <si>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</si>
  <si>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</si>
  <si>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</si>
  <si>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</si>
  <si>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</si>
  <si>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</si>
  <si>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</si>
  <si>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</si>
  <si>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</si>
  <si>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</si>
  <si>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</si>
  <si>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加古川市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</si>
  <si>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</si>
  <si>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</si>
  <si>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</si>
  <si>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</si>
  <si>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</si>
  <si>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</si>
  <si>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</si>
  <si>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</si>
  <si>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</si>
  <si>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</si>
  <si>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</si>
  <si>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</si>
  <si>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</si>
  <si>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</si>
  <si>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</si>
  <si>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</si>
  <si>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</si>
  <si>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</si>
  <si>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</si>
  <si>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</si>
  <si>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</si>
  <si>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</si>
  <si>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</si>
  <si>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</si>
  <si>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</si>
  <si>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</si>
  <si>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</si>
  <si>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</si>
  <si>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</si>
  <si>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</si>
  <si>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</si>
  <si>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</si>
  <si>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</si>
  <si>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</si>
  <si>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</si>
  <si>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</si>
  <si>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</si>
  <si>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</si>
  <si>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</si>
  <si>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</si>
  <si>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</si>
  <si>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</si>
  <si>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</si>
  <si>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</si>
  <si>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</si>
  <si>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</si>
  <si>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</si>
  <si>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</si>
  <si>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</si>
  <si>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</si>
  <si>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</si>
  <si>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</si>
  <si>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</si>
  <si>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</si>
  <si>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</si>
  <si>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</si>
  <si>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</si>
  <si>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</si>
  <si>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</si>
  <si>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</si>
  <si>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</si>
  <si>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</si>
  <si>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</si>
  <si>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</si>
  <si>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</si>
  <si>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</si>
  <si>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</si>
  <si>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</si>
  <si>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</si>
  <si>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</si>
  <si>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</si>
  <si>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</si>
  <si>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</si>
  <si>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</si>
  <si>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</si>
  <si>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</si>
  <si>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</si>
  <si>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</si>
  <si>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</si>
  <si>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</si>
  <si>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</si>
  <si>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</si>
  <si>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</si>
  <si>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</si>
  <si>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</si>
  <si>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</si>
  <si>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</si>
  <si>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</si>
  <si>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</si>
  <si>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</si>
  <si>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</si>
  <si>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</si>
  <si>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</si>
  <si>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</si>
  <si>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</si>
  <si>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</si>
  <si>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</si>
  <si>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</si>
  <si>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</si>
  <si>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</si>
  <si>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</si>
  <si>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</si>
  <si>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</si>
  <si>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</si>
  <si>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</si>
  <si>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</si>
  <si>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</si>
  <si>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</si>
  <si>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</si>
  <si>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</si>
  <si>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</si>
  <si>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</si>
  <si>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</si>
  <si>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</si>
  <si>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</si>
  <si>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兵庫県加古川市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</si>
  <si>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</si>
  <si>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</si>
  <si>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</si>
  <si>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</si>
  <si>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</si>
  <si>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</si>
  <si>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</si>
  <si>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</si>
  <si>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</si>
  <si>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</si>
  <si>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</si>
  <si>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</si>
  <si>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</si>
  <si>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</si>
  <si>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</si>
  <si>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</si>
  <si>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</si>
  <si>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</si>
  <si>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</si>
  <si>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</si>
  <si>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</si>
  <si>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</si>
  <si>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</si>
  <si>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</si>
  <si>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</si>
  <si>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</si>
  <si>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</si>
  <si>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</si>
  <si>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</si>
  <si>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</si>
  <si>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</si>
  <si>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</si>
  <si>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</si>
  <si>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</si>
  <si>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</si>
  <si>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</si>
  <si>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</si>
  <si>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</si>
  <si>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</si>
  <si>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</si>
  <si>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</si>
  <si>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</si>
  <si>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</si>
  <si>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</si>
  <si>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</si>
  <si>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</si>
  <si>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</si>
  <si>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</si>
  <si>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</si>
  <si>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</si>
  <si>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</si>
  <si>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</si>
  <si>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</si>
  <si>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</si>
  <si>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</si>
  <si>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</si>
  <si>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</si>
  <si>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</si>
  <si>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</si>
  <si>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</si>
  <si>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</si>
  <si>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</si>
  <si>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</si>
  <si>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</si>
  <si>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</si>
  <si>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</si>
  <si>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</si>
  <si>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</si>
  <si>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</si>
  <si>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</si>
  <si>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</si>
  <si>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</si>
  <si>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</si>
  <si>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</si>
  <si>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</si>
  <si>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</si>
  <si>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</si>
  <si>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</si>
  <si>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</si>
  <si>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</si>
  <si>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</si>
  <si>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</si>
  <si>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</si>
  <si>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</si>
  <si>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</si>
  <si>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</si>
  <si>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</si>
  <si>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</si>
  <si>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</si>
  <si>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</si>
  <si>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</si>
  <si>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</si>
  <si>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</si>
  <si>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</si>
  <si>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</si>
  <si>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</si>
  <si>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</si>
  <si>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</si>
  <si>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</si>
  <si>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</si>
  <si>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</si>
  <si>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</si>
  <si>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</si>
  <si>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</si>
  <si>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</si>
  <si>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</si>
  <si>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</si>
  <si>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</si>
  <si>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</si>
  <si>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</si>
  <si>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</si>
  <si>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</si>
  <si>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</si>
  <si>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</si>
  <si>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</si>
  <si>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</si>
  <si>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</si>
  <si>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</si>
  <si>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</si>
  <si>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</si>
  <si>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</si>
  <si>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</si>
  <si>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</si>
  <si>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その他</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</si>
  <si>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</si>
  <si>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</si>
  <si>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</si>
  <si>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</si>
  <si>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</si>
  <si>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</si>
  <si>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</si>
  <si>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</si>
  <si>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</si>
  <si>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</si>
  <si>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</si>
  <si>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</si>
  <si>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</si>
  <si>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</si>
  <si>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</si>
  <si>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</si>
  <si>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</si>
  <si>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</si>
  <si>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</si>
  <si>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</si>
  <si>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</si>
  <si>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</si>
  <si>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</si>
  <si>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</si>
  <si>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</si>
  <si>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兵庫県加古川市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</si>
  <si>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</si>
  <si>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</si>
  <si>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</si>
  <si>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</si>
  <si>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</si>
  <si>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</si>
  <si>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</si>
  <si>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</si>
  <si>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</si>
  <si>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</si>
  <si>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</si>
  <si>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</si>
  <si>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</si>
  <si>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</si>
  <si>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</si>
  <si>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</si>
  <si>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</si>
  <si>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</si>
  <si>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</si>
  <si>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</si>
  <si>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公園墓地造成事業</t>
    <phoneticPr fontId="5"/>
  </si>
  <si>
    <t>夜間急病医療事業</t>
    <phoneticPr fontId="5"/>
  </si>
  <si>
    <t>歯科保健センター事業</t>
    <phoneticPr fontId="5"/>
  </si>
  <si>
    <t>緊急通報システム事業</t>
    <phoneticPr fontId="5"/>
  </si>
  <si>
    <t>病院事業債管理事業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</si>
  <si>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</si>
  <si>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</si>
  <si>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</si>
  <si>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</si>
  <si>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</si>
  <si>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</si>
  <si>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</si>
  <si>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</si>
  <si>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</si>
  <si>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</si>
  <si>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</si>
  <si>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</si>
  <si>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</si>
  <si>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</si>
  <si>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</si>
  <si>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</si>
  <si>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</si>
  <si>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</si>
  <si>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t>
    <phoneticPr fontId="5"/>
  </si>
  <si>
    <t>水道事業</t>
    <phoneticPr fontId="5"/>
  </si>
  <si>
    <t>法適用企業</t>
    <phoneticPr fontId="5"/>
  </si>
  <si>
    <t>下水道事業</t>
    <phoneticPr fontId="5"/>
  </si>
  <si>
    <t>法適用企業</t>
    <phoneticPr fontId="5"/>
  </si>
  <si>
    <t>市場事業</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</si>
  <si>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</si>
  <si>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</si>
  <si>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</si>
  <si>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</si>
  <si>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</si>
  <si>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</si>
  <si>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</si>
  <si>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</si>
  <si>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</si>
  <si>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</si>
  <si>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</si>
  <si>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</si>
  <si>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</si>
  <si>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</si>
  <si>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</si>
  <si>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</si>
  <si>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</si>
  <si>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</si>
  <si>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</si>
  <si>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</si>
  <si>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</si>
  <si>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</si>
  <si>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</si>
  <si>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</si>
  <si>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</si>
  <si>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</si>
  <si>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</si>
  <si>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</si>
  <si>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</si>
  <si>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</si>
  <si>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</si>
  <si>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</si>
  <si>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</si>
  <si>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</si>
  <si>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</si>
  <si>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</si>
  <si>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</si>
  <si>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</si>
  <si>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</si>
  <si>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</si>
  <si>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</si>
  <si>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</si>
  <si>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</si>
  <si>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</si>
  <si>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</si>
  <si>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</si>
  <si>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</si>
  <si>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</si>
  <si>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</si>
  <si>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</si>
  <si>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</si>
  <si>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</si>
  <si>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</si>
  <si>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</si>
  <si>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</si>
  <si>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</si>
  <si>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</si>
  <si>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</si>
  <si>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</si>
  <si>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</si>
  <si>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</si>
  <si>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</si>
  <si>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公設地方卸売市場事業特別会計</t>
    <phoneticPr fontId="5"/>
  </si>
  <si>
    <t>(Ｆ)</t>
    <phoneticPr fontId="5"/>
  </si>
  <si>
    <t>介護保険事業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</si>
  <si>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</si>
  <si>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</si>
  <si>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</si>
  <si>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</si>
  <si>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</si>
  <si>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</si>
  <si>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</si>
  <si>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</si>
  <si>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</si>
  <si>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</si>
  <si>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</si>
  <si>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</si>
  <si>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</si>
  <si>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</si>
  <si>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</si>
  <si>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</si>
  <si>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</si>
  <si>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</si>
  <si>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</si>
  <si>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</si>
  <si>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</si>
  <si>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</si>
  <si>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</si>
  <si>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</si>
  <si>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</si>
  <si>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</si>
  <si>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</si>
  <si>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</si>
  <si>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</si>
  <si>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</si>
  <si>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</si>
  <si>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</si>
  <si>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</si>
  <si>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</si>
  <si>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</si>
  <si>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</si>
  <si>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</si>
  <si>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</si>
  <si>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</si>
  <si>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</si>
  <si>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</si>
  <si>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</si>
  <si>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</si>
  <si>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</si>
  <si>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</si>
  <si>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</si>
  <si>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</si>
  <si>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</si>
  <si>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</si>
  <si>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</si>
  <si>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</si>
  <si>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</si>
  <si>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</si>
  <si>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</si>
  <si>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</si>
  <si>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</si>
  <si>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</si>
  <si>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</si>
  <si>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</si>
  <si>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</si>
  <si>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</si>
  <si>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</si>
  <si>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</si>
  <si>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</si>
  <si>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</si>
  <si>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</si>
  <si>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</si>
  <si>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</si>
  <si>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</si>
  <si>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</si>
  <si>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</si>
  <si>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</si>
  <si>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</si>
  <si>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</si>
  <si>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</si>
  <si>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</si>
  <si>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</si>
  <si>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</si>
  <si>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</si>
  <si>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</si>
  <si>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</si>
  <si>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</si>
  <si>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</si>
  <si>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</si>
  <si>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t>
  </si>
  <si>
    <t>下水道事業</t>
  </si>
  <si>
    <t>国民健康保険事業</t>
  </si>
  <si>
    <t>介護保険事業</t>
  </si>
  <si>
    <t>一般会計</t>
  </si>
  <si>
    <t>後期高齢者医療事業</t>
  </si>
  <si>
    <t>公園墓地造成事業</t>
  </si>
  <si>
    <t>夜間急病医療事業</t>
  </si>
  <si>
    <t>その他会計（赤字）</t>
  </si>
  <si>
    <t>▲ 0.10</t>
  </si>
  <si>
    <t>▲ 0.04</t>
  </si>
  <si>
    <t>▲ 0.01</t>
  </si>
  <si>
    <t>その他会計（黒字）</t>
  </si>
  <si>
    <t>H25末</t>
    <phoneticPr fontId="5"/>
  </si>
  <si>
    <t>H26末</t>
    <phoneticPr fontId="5"/>
  </si>
  <si>
    <t>H27末</t>
    <phoneticPr fontId="5"/>
  </si>
  <si>
    <t>H28末</t>
    <phoneticPr fontId="5"/>
  </si>
  <si>
    <t>H29末</t>
    <phoneticPr fontId="5"/>
  </si>
  <si>
    <t>-</t>
    <phoneticPr fontId="2"/>
  </si>
  <si>
    <t>東播磨農業共済事務組合</t>
    <rPh sb="0" eb="1">
      <t>ヒガシ</t>
    </rPh>
    <rPh sb="1" eb="3">
      <t>ハリマ</t>
    </rPh>
    <rPh sb="3" eb="5">
      <t>ノウギョウ</t>
    </rPh>
    <rPh sb="5" eb="7">
      <t>キョウサイ</t>
    </rPh>
    <rPh sb="7" eb="11">
      <t>ジムクミアイ</t>
    </rPh>
    <phoneticPr fontId="2"/>
  </si>
  <si>
    <t>加古川市外2市共有公会堂事務組合</t>
    <rPh sb="0" eb="4">
      <t>カコガワシ</t>
    </rPh>
    <rPh sb="4" eb="5">
      <t>ホカ</t>
    </rPh>
    <rPh sb="6" eb="7">
      <t>シ</t>
    </rPh>
    <rPh sb="7" eb="9">
      <t>キョウユウ</t>
    </rPh>
    <rPh sb="9" eb="12">
      <t>コウカイドウ</t>
    </rPh>
    <rPh sb="12" eb="14">
      <t>ジム</t>
    </rPh>
    <rPh sb="14" eb="16">
      <t>クミアイ</t>
    </rPh>
    <phoneticPr fontId="2"/>
  </si>
  <si>
    <t>加古川市土地開発公社</t>
    <rPh sb="0" eb="4">
      <t>カコガワシ</t>
    </rPh>
    <rPh sb="4" eb="6">
      <t>トチ</t>
    </rPh>
    <rPh sb="6" eb="8">
      <t>カイハツ</t>
    </rPh>
    <rPh sb="8" eb="10">
      <t>コウシャ</t>
    </rPh>
    <phoneticPr fontId="2"/>
  </si>
  <si>
    <t>加古川総合保健センター</t>
    <rPh sb="0" eb="3">
      <t>カコガワ</t>
    </rPh>
    <rPh sb="3" eb="5">
      <t>ソウゴウ</t>
    </rPh>
    <rPh sb="5" eb="7">
      <t>ホケン</t>
    </rPh>
    <phoneticPr fontId="2"/>
  </si>
  <si>
    <t>東播臨海救急医療協会</t>
    <rPh sb="0" eb="1">
      <t>ヒガシ</t>
    </rPh>
    <rPh sb="1" eb="2">
      <t>ハリ</t>
    </rPh>
    <rPh sb="2" eb="4">
      <t>リンカイ</t>
    </rPh>
    <rPh sb="4" eb="6">
      <t>キュウキュウ</t>
    </rPh>
    <rPh sb="6" eb="8">
      <t>イリョウ</t>
    </rPh>
    <rPh sb="8" eb="10">
      <t>キョウカイ</t>
    </rPh>
    <phoneticPr fontId="2"/>
  </si>
  <si>
    <t>加古川商工開発</t>
    <rPh sb="0" eb="3">
      <t>カコガワ</t>
    </rPh>
    <rPh sb="3" eb="5">
      <t>ショウコウ</t>
    </rPh>
    <rPh sb="5" eb="7">
      <t>カイハツ</t>
    </rPh>
    <phoneticPr fontId="2"/>
  </si>
  <si>
    <t>-</t>
    <phoneticPr fontId="2"/>
  </si>
  <si>
    <t>加古川食肉公社</t>
    <rPh sb="0" eb="3">
      <t>カコガワ</t>
    </rPh>
    <rPh sb="3" eb="5">
      <t>ショクニク</t>
    </rPh>
    <rPh sb="5" eb="7">
      <t>コウシャ</t>
    </rPh>
    <phoneticPr fontId="2"/>
  </si>
  <si>
    <t>加古川市国際交流協会</t>
    <rPh sb="0" eb="4">
      <t>カコガワシ</t>
    </rPh>
    <rPh sb="4" eb="6">
      <t>コクサイ</t>
    </rPh>
    <rPh sb="6" eb="8">
      <t>コウリュウ</t>
    </rPh>
    <rPh sb="8" eb="10">
      <t>キョウカイ</t>
    </rPh>
    <phoneticPr fontId="2"/>
  </si>
  <si>
    <t>加古川市再開発ビル</t>
    <rPh sb="0" eb="4">
      <t>カコガワシ</t>
    </rPh>
    <rPh sb="4" eb="7">
      <t>サイカイハツ</t>
    </rPh>
    <phoneticPr fontId="2"/>
  </si>
  <si>
    <t>加古川市ウェルネス協会</t>
    <rPh sb="0" eb="4">
      <t>カコガワシ</t>
    </rPh>
    <rPh sb="9" eb="11">
      <t>キョウカイ</t>
    </rPh>
    <phoneticPr fontId="2"/>
  </si>
  <si>
    <t>BAN-BANネットワークス</t>
    <phoneticPr fontId="2"/>
  </si>
  <si>
    <t>ふぁーみんサポート東はりま</t>
    <rPh sb="9" eb="10">
      <t>ヒガシ</t>
    </rPh>
    <phoneticPr fontId="2"/>
  </si>
  <si>
    <t>加古川市民病院機構</t>
    <rPh sb="0" eb="5">
      <t>カコガワシミン</t>
    </rPh>
    <rPh sb="5" eb="7">
      <t>ビョウイン</t>
    </rPh>
    <rPh sb="7" eb="9">
      <t>キコウ</t>
    </rPh>
    <phoneticPr fontId="2"/>
  </si>
  <si>
    <t>○</t>
    <phoneticPr fontId="2"/>
  </si>
  <si>
    <t>公共施設等整備基金</t>
    <rPh sb="0" eb="2">
      <t>コウキョウ</t>
    </rPh>
    <rPh sb="2" eb="4">
      <t>シセツ</t>
    </rPh>
    <rPh sb="4" eb="5">
      <t>ナド</t>
    </rPh>
    <rPh sb="5" eb="7">
      <t>セイビ</t>
    </rPh>
    <rPh sb="7" eb="9">
      <t>キキン</t>
    </rPh>
    <phoneticPr fontId="2"/>
  </si>
  <si>
    <t>福祉コミュニティ基金</t>
    <rPh sb="0" eb="2">
      <t>フクシ</t>
    </rPh>
    <rPh sb="8" eb="10">
      <t>キキン</t>
    </rPh>
    <phoneticPr fontId="2"/>
  </si>
  <si>
    <t>日光山墓園管理基金</t>
    <rPh sb="0" eb="2">
      <t>ニッコウ</t>
    </rPh>
    <rPh sb="2" eb="3">
      <t>サン</t>
    </rPh>
    <rPh sb="3" eb="5">
      <t>ボエン</t>
    </rPh>
    <rPh sb="5" eb="7">
      <t>カンリ</t>
    </rPh>
    <rPh sb="7" eb="9">
      <t>キキン</t>
    </rPh>
    <phoneticPr fontId="2"/>
  </si>
  <si>
    <t>-</t>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</si>
  <si>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</si>
  <si>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</si>
  <si>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</si>
  <si>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</si>
  <si>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</si>
  <si>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</si>
  <si>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</si>
  <si>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</si>
  <si>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</si>
  <si>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</si>
  <si>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</si>
  <si>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実質公債費比率、将来負担比率ともに改善傾向が続いており、類似団体と比較して低い水準にある。
要因としては、過去の投資的事業の抑制によるものであるが、今後は、広域ごみ処理施設建設事業等の大規模事業により、市債残高とそれに係る公債費の増加が見込まれるため、その他の投資的事業に関しては、実施する事業や事業の実施時期を慎重に見極めながら、公債費の平準化に努める。</t>
    <rPh sb="0" eb="2">
      <t>ジッシツ</t>
    </rPh>
    <rPh sb="2" eb="5">
      <t>コウサイヒ</t>
    </rPh>
    <rPh sb="5" eb="7">
      <t>ヒリツ</t>
    </rPh>
    <rPh sb="8" eb="10">
      <t>ショウライ</t>
    </rPh>
    <rPh sb="10" eb="12">
      <t>フタン</t>
    </rPh>
    <rPh sb="12" eb="14">
      <t>ヒリツ</t>
    </rPh>
    <rPh sb="17" eb="19">
      <t>カイゼン</t>
    </rPh>
    <rPh sb="19" eb="21">
      <t>ケイコウ</t>
    </rPh>
    <rPh sb="22" eb="23">
      <t>ツヅ</t>
    </rPh>
    <rPh sb="28" eb="30">
      <t>ルイジ</t>
    </rPh>
    <rPh sb="30" eb="32">
      <t>ダンタイ</t>
    </rPh>
    <rPh sb="33" eb="35">
      <t>ヒカク</t>
    </rPh>
    <rPh sb="37" eb="38">
      <t>ヒク</t>
    </rPh>
    <rPh sb="39" eb="41">
      <t>スイジュン</t>
    </rPh>
    <rPh sb="46" eb="48">
      <t>ヨウイン</t>
    </rPh>
    <rPh sb="53" eb="55">
      <t>カコ</t>
    </rPh>
    <rPh sb="56" eb="59">
      <t>トウシテキ</t>
    </rPh>
    <rPh sb="59" eb="61">
      <t>ジギョウ</t>
    </rPh>
    <rPh sb="62" eb="64">
      <t>ヨクセイ</t>
    </rPh>
    <rPh sb="74" eb="76">
      <t>コンゴ</t>
    </rPh>
    <rPh sb="78" eb="80">
      <t>コウイキ</t>
    </rPh>
    <rPh sb="82" eb="84">
      <t>ショリ</t>
    </rPh>
    <rPh sb="84" eb="86">
      <t>シセツ</t>
    </rPh>
    <rPh sb="86" eb="88">
      <t>ケンセツ</t>
    </rPh>
    <rPh sb="88" eb="90">
      <t>ジギョウ</t>
    </rPh>
    <rPh sb="90" eb="91">
      <t>ナド</t>
    </rPh>
    <rPh sb="92" eb="95">
      <t>ダイキボ</t>
    </rPh>
    <rPh sb="95" eb="97">
      <t>ジギョウ</t>
    </rPh>
    <rPh sb="101" eb="103">
      <t>シサイ</t>
    </rPh>
    <rPh sb="103" eb="105">
      <t>ザンダカ</t>
    </rPh>
    <rPh sb="109" eb="110">
      <t>カカ</t>
    </rPh>
    <rPh sb="111" eb="114">
      <t>コウサイヒ</t>
    </rPh>
    <rPh sb="115" eb="117">
      <t>ゾウカ</t>
    </rPh>
    <rPh sb="118" eb="120">
      <t>ミコ</t>
    </rPh>
    <rPh sb="128" eb="129">
      <t>タ</t>
    </rPh>
    <rPh sb="130" eb="133">
      <t>トウシテキ</t>
    </rPh>
    <rPh sb="133" eb="135">
      <t>ジギョウ</t>
    </rPh>
    <rPh sb="136" eb="137">
      <t>カン</t>
    </rPh>
    <rPh sb="141" eb="143">
      <t>ジッシ</t>
    </rPh>
    <rPh sb="145" eb="147">
      <t>ジギョウ</t>
    </rPh>
    <rPh sb="148" eb="150">
      <t>ジギョウ</t>
    </rPh>
    <rPh sb="151" eb="153">
      <t>ジッシ</t>
    </rPh>
    <rPh sb="153" eb="155">
      <t>ジキ</t>
    </rPh>
    <rPh sb="156" eb="158">
      <t>シンチョウ</t>
    </rPh>
    <rPh sb="159" eb="161">
      <t>ミキワ</t>
    </rPh>
    <rPh sb="166" eb="169">
      <t>コウサイヒ</t>
    </rPh>
    <rPh sb="170" eb="173">
      <t>ヘイジュンカ</t>
    </rPh>
    <rPh sb="174" eb="175">
      <t>ツト</t>
    </rPh>
    <phoneticPr fontId="5"/>
  </si>
  <si>
    <t>実質公債費比率</t>
    <phoneticPr fontId="5"/>
  </si>
  <si>
    <t>　将来負担比率は、0％以下となっており、有形固定資産減価償却率も類似団体内平均値を下回っているが、今後は大規模投資的事業が集中することや公共施設等の再編及び大規模改修等が発生することから、公共施設等再編計画での目標達成に向けた取組を進めるとともに、健全な財政運営を維持でき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</si>
</sst>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xmlns:c16r2="http://schemas.microsoft.com/office/drawing/2015/06/chart">
            <c:ext xmlns:c16="http://schemas.microsoft.com/office/drawing/2014/chart" uri="{C3380CC4-5D6E-409C-BE32-E72D297353CC}">
              <c16:uniqueId val="{00000000-96AF-4C80-B7AA-E55FFC533F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30447</c:v>
                </c:pt>
                <c:pt idx="1">
                  <c:v>21036</c:v>
                </c:pt>
                <c:pt idx="2">
                  <c:v>27599</c:v>
                </c:pt>
                <c:pt idx="3">
                  <c:v>34870</c:v>
                </c:pt>
                <c:pt idx="4">
                  <c:v>27857</c:v>
                </c:pt>
              </c:numCache>
            </c:numRef>
          </c:val>
          <c:smooth val="0"/>
          <c:extLst xmlns:c16r2="http://schemas.microsoft.com/office/drawing/2015/06/chart">
            <c:ext xmlns:c16="http://schemas.microsoft.com/office/drawing/2014/chart" uri="{C3380CC4-5D6E-409C-BE32-E72D297353CC}">
              <c16:uniqueId val="{00000001-96AF-4C80-B7AA-E55FFC533F03}"/>
            </c:ext>
          </c:extLst>
        </c:ser>
        <c:dLbls>
          <c:showLegendKey val="0"/>
          <c:showVal val="0"/>
          <c:showCatName val="0"/>
          <c:showSerName val="0"/>
          <c:showPercent val="0"/>
          <c:showBubbleSize val="0"/>
        </c:dLbls>
        <c:marker val="1"/>
        <c:smooth val="0"/>
        <c:axId val="66700800"/>
        <c:axId val="66702720"/>
      </c:lineChart>
      <c:catAx>
        <c:axId val="66700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702720"/>
        <c:crosses val="autoZero"/>
        <c:auto val="1"/>
        <c:lblAlgn val="ctr"/>
        <c:lblOffset val="100"/>
        <c:tickLblSkip val="1"/>
        <c:tickMarkSkip val="1"/>
        <c:noMultiLvlLbl val="0"/>
      </c:catAx>
      <c:valAx>
        <c:axId val="6670272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700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1.39</c:v>
                </c:pt>
                <c:pt idx="1">
                  <c:v>1.36</c:v>
                </c:pt>
                <c:pt idx="2">
                  <c:v>0.75</c:v>
                </c:pt>
                <c:pt idx="3">
                  <c:v>0.64</c:v>
                </c:pt>
                <c:pt idx="4">
                  <c:v>0.48</c:v>
                </c:pt>
              </c:numCache>
            </c:numRef>
          </c:val>
          <c:extLst xmlns:c16r2="http://schemas.microsoft.com/office/drawing/2015/06/chart">
            <c:ext xmlns:c16="http://schemas.microsoft.com/office/drawing/2014/chart" uri="{C3380CC4-5D6E-409C-BE32-E72D297353CC}">
              <c16:uniqueId val="{00000000-DEDB-42A7-9804-D0DA4D0927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10.97</c:v>
                </c:pt>
                <c:pt idx="1">
                  <c:v>11.85</c:v>
                </c:pt>
                <c:pt idx="2">
                  <c:v>12.51</c:v>
                </c:pt>
                <c:pt idx="3">
                  <c:v>13.21</c:v>
                </c:pt>
                <c:pt idx="4">
                  <c:v>13.63</c:v>
                </c:pt>
              </c:numCache>
            </c:numRef>
          </c:val>
          <c:extLst xmlns:c16r2="http://schemas.microsoft.com/office/drawing/2015/06/chart">
            <c:ext xmlns:c16="http://schemas.microsoft.com/office/drawing/2014/chart" uri="{C3380CC4-5D6E-409C-BE32-E72D297353CC}">
              <c16:uniqueId val="{00000001-DEDB-42A7-9804-D0DA4D0927DB}"/>
            </c:ext>
          </c:extLst>
        </c:ser>
        <c:dLbls>
          <c:showLegendKey val="0"/>
          <c:showVal val="0"/>
          <c:showCatName val="0"/>
          <c:showSerName val="0"/>
          <c:showPercent val="0"/>
          <c:showBubbleSize val="0"/>
        </c:dLbls>
        <c:gapWidth val="250"/>
        <c:overlap val="100"/>
        <c:axId val="121251328"/>
        <c:axId val="121253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0.98</c:v>
                </c:pt>
                <c:pt idx="1">
                  <c:v>0.88</c:v>
                </c:pt>
                <c:pt idx="2">
                  <c:v>0.09</c:v>
                </c:pt>
                <c:pt idx="3">
                  <c:v>0.44</c:v>
                </c:pt>
                <c:pt idx="4">
                  <c:v>0.38</c:v>
                </c:pt>
              </c:numCache>
            </c:numRef>
          </c:val>
          <c:smooth val="0"/>
          <c:extLst xmlns:c16r2="http://schemas.microsoft.com/office/drawing/2015/06/chart">
            <c:ext xmlns:c16="http://schemas.microsoft.com/office/drawing/2014/chart" uri="{C3380CC4-5D6E-409C-BE32-E72D297353CC}">
              <c16:uniqueId val="{00000002-DEDB-42A7-9804-D0DA4D0927DB}"/>
            </c:ext>
          </c:extLst>
        </c:ser>
        <c:dLbls>
          <c:showLegendKey val="0"/>
          <c:showVal val="0"/>
          <c:showCatName val="0"/>
          <c:showSerName val="0"/>
          <c:showPercent val="0"/>
          <c:showBubbleSize val="0"/>
        </c:dLbls>
        <c:marker val="1"/>
        <c:smooth val="0"/>
        <c:axId val="121251328"/>
        <c:axId val="121253248"/>
      </c:lineChart>
      <c:catAx>
        <c:axId val="12125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253248"/>
        <c:crosses val="autoZero"/>
        <c:auto val="1"/>
        <c:lblAlgn val="ctr"/>
        <c:lblOffset val="100"/>
        <c:tickLblSkip val="1"/>
        <c:tickMarkSkip val="1"/>
        <c:noMultiLvlLbl val="0"/>
      </c:catAx>
      <c:valAx>
        <c:axId val="12125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25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0.09</c:v>
                </c:pt>
                <c:pt idx="2">
                  <c:v>#N/A</c:v>
                </c:pt>
                <c:pt idx="3">
                  <c:v>0.06</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0-CA17-4CA7-A1BC-27CBE32D00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0.1</c:v>
                </c:pt>
                <c:pt idx="1">
                  <c:v>#N/A</c:v>
                </c:pt>
                <c:pt idx="2">
                  <c:v>0.04</c:v>
                </c:pt>
                <c:pt idx="3">
                  <c:v>#N/A</c:v>
                </c:pt>
                <c:pt idx="4">
                  <c:v>0.01</c:v>
                </c:pt>
                <c:pt idx="5">
                  <c:v>#N/A</c:v>
                </c:pt>
                <c:pt idx="6">
                  <c:v>0.01</c:v>
                </c:pt>
                <c:pt idx="7">
                  <c:v>#N/A</c:v>
                </c:pt>
                <c:pt idx="8">
                  <c:v>0</c:v>
                </c:pt>
                <c:pt idx="9">
                  <c:v>0</c:v>
                </c:pt>
              </c:numCache>
            </c:numRef>
          </c:val>
          <c:extLst xmlns:c16r2="http://schemas.microsoft.com/office/drawing/2015/06/chart">
            <c:ext xmlns:c16="http://schemas.microsoft.com/office/drawing/2014/chart" uri="{C3380CC4-5D6E-409C-BE32-E72D297353CC}">
              <c16:uniqueId val="{00000001-CA17-4CA7-A1BC-27CBE32D00EE}"/>
            </c:ext>
          </c:extLst>
        </c:ser>
        <c:ser>
          <c:idx val="2"/>
          <c:order val="2"/>
          <c:tx>
            <c:strRef>
              <c:f>データシート!$A$29</c:f>
              <c:strCache>
                <c:ptCount val="1"/>
                <c:pt idx="0">
                  <c:v>夜間急病医療事業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0.15</c:v>
                </c:pt>
                <c:pt idx="2">
                  <c:v>#N/A</c:v>
                </c:pt>
                <c:pt idx="3">
                  <c:v>0.12</c:v>
                </c:pt>
                <c:pt idx="4">
                  <c:v>#N/A</c:v>
                </c:pt>
                <c:pt idx="5">
                  <c:v>0.06</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2-CA17-4CA7-A1BC-27CBE32D00EE}"/>
            </c:ext>
          </c:extLst>
        </c:ser>
        <c:ser>
          <c:idx val="3"/>
          <c:order val="3"/>
          <c:tx>
            <c:strRef>
              <c:f>データシート!$A$30</c:f>
              <c:strCache>
                <c:ptCount val="1"/>
                <c:pt idx="0">
                  <c:v>公園墓地造成事業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0.05</c:v>
                </c:pt>
                <c:pt idx="4">
                  <c:v>#N/A</c:v>
                </c:pt>
                <c:pt idx="5">
                  <c:v>0.06</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3-CA17-4CA7-A1BC-27CBE32D00EE}"/>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0.12</c:v>
                </c:pt>
                <c:pt idx="4">
                  <c:v>#N/A</c:v>
                </c:pt>
                <c:pt idx="5">
                  <c:v>0.14000000000000001</c:v>
                </c:pt>
                <c:pt idx="6">
                  <c:v>#N/A</c:v>
                </c:pt>
                <c:pt idx="7">
                  <c:v>0.14000000000000001</c:v>
                </c:pt>
                <c:pt idx="8">
                  <c:v>#N/A</c:v>
                </c:pt>
                <c:pt idx="9">
                  <c:v>0.15</c:v>
                </c:pt>
              </c:numCache>
            </c:numRef>
          </c:val>
          <c:extLst xmlns:c16r2="http://schemas.microsoft.com/office/drawing/2015/06/chart">
            <c:ext xmlns:c16="http://schemas.microsoft.com/office/drawing/2014/chart" uri="{C3380CC4-5D6E-409C-BE32-E72D297353CC}">
              <c16:uniqueId val="{00000004-CA17-4CA7-A1BC-27CBE32D00EE}"/>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1.1399999999999999</c:v>
                </c:pt>
                <c:pt idx="2">
                  <c:v>#N/A</c:v>
                </c:pt>
                <c:pt idx="3">
                  <c:v>1.1100000000000001</c:v>
                </c:pt>
                <c:pt idx="4">
                  <c:v>#N/A</c:v>
                </c:pt>
                <c:pt idx="5">
                  <c:v>0.55000000000000004</c:v>
                </c:pt>
                <c:pt idx="6">
                  <c:v>#N/A</c:v>
                </c:pt>
                <c:pt idx="7">
                  <c:v>0.43</c:v>
                </c:pt>
                <c:pt idx="8">
                  <c:v>#N/A</c:v>
                </c:pt>
                <c:pt idx="9">
                  <c:v>0.24</c:v>
                </c:pt>
              </c:numCache>
            </c:numRef>
          </c:val>
          <c:extLst xmlns:c16r2="http://schemas.microsoft.com/office/drawing/2015/06/chart">
            <c:ext xmlns:c16="http://schemas.microsoft.com/office/drawing/2014/chart" uri="{C3380CC4-5D6E-409C-BE32-E72D297353CC}">
              <c16:uniqueId val="{00000005-CA17-4CA7-A1BC-27CBE32D00EE}"/>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0.08</c:v>
                </c:pt>
                <c:pt idx="2">
                  <c:v>#N/A</c:v>
                </c:pt>
                <c:pt idx="3">
                  <c:v>0.38</c:v>
                </c:pt>
                <c:pt idx="4">
                  <c:v>#N/A</c:v>
                </c:pt>
                <c:pt idx="5">
                  <c:v>0.83</c:v>
                </c:pt>
                <c:pt idx="6">
                  <c:v>#N/A</c:v>
                </c:pt>
                <c:pt idx="7">
                  <c:v>0.78</c:v>
                </c:pt>
                <c:pt idx="8">
                  <c:v>#N/A</c:v>
                </c:pt>
                <c:pt idx="9">
                  <c:v>0.45</c:v>
                </c:pt>
              </c:numCache>
            </c:numRef>
          </c:val>
          <c:extLst xmlns:c16r2="http://schemas.microsoft.com/office/drawing/2015/06/chart">
            <c:ext xmlns:c16="http://schemas.microsoft.com/office/drawing/2014/chart" uri="{C3380CC4-5D6E-409C-BE32-E72D297353CC}">
              <c16:uniqueId val="{00000006-CA17-4CA7-A1BC-27CBE32D00EE}"/>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0.09</c:v>
                </c:pt>
                <c:pt idx="2">
                  <c:v>#N/A</c:v>
                </c:pt>
                <c:pt idx="3">
                  <c:v>0.05</c:v>
                </c:pt>
                <c:pt idx="4">
                  <c:v>#N/A</c:v>
                </c:pt>
                <c:pt idx="5">
                  <c:v>1.17</c:v>
                </c:pt>
                <c:pt idx="6">
                  <c:v>#N/A</c:v>
                </c:pt>
                <c:pt idx="7">
                  <c:v>1.79</c:v>
                </c:pt>
                <c:pt idx="8">
                  <c:v>#N/A</c:v>
                </c:pt>
                <c:pt idx="9">
                  <c:v>0.61</c:v>
                </c:pt>
              </c:numCache>
            </c:numRef>
          </c:val>
          <c:extLst xmlns:c16r2="http://schemas.microsoft.com/office/drawing/2015/06/chart">
            <c:ext xmlns:c16="http://schemas.microsoft.com/office/drawing/2014/chart" uri="{C3380CC4-5D6E-409C-BE32-E72D297353CC}">
              <c16:uniqueId val="{00000007-CA17-4CA7-A1BC-27CBE32D00EE}"/>
            </c:ext>
          </c:extLst>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0.31</c:v>
                </c:pt>
                <c:pt idx="2">
                  <c:v>#N/A</c:v>
                </c:pt>
                <c:pt idx="3">
                  <c:v>1.83</c:v>
                </c:pt>
                <c:pt idx="4">
                  <c:v>#N/A</c:v>
                </c:pt>
                <c:pt idx="5">
                  <c:v>2.39</c:v>
                </c:pt>
                <c:pt idx="6">
                  <c:v>#N/A</c:v>
                </c:pt>
                <c:pt idx="7">
                  <c:v>3.87</c:v>
                </c:pt>
                <c:pt idx="8">
                  <c:v>#N/A</c:v>
                </c:pt>
                <c:pt idx="9">
                  <c:v>5.31</c:v>
                </c:pt>
              </c:numCache>
            </c:numRef>
          </c:val>
          <c:extLst xmlns:c16r2="http://schemas.microsoft.com/office/drawing/2015/06/chart">
            <c:ext xmlns:c16="http://schemas.microsoft.com/office/drawing/2014/chart" uri="{C3380CC4-5D6E-409C-BE32-E72D297353CC}">
              <c16:uniqueId val="{00000008-CA17-4CA7-A1BC-27CBE32D00EE}"/>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10.78</c:v>
                </c:pt>
                <c:pt idx="2">
                  <c:v>#N/A</c:v>
                </c:pt>
                <c:pt idx="3">
                  <c:v>10.99</c:v>
                </c:pt>
                <c:pt idx="4">
                  <c:v>#N/A</c:v>
                </c:pt>
                <c:pt idx="5">
                  <c:v>10.17</c:v>
                </c:pt>
                <c:pt idx="6">
                  <c:v>#N/A</c:v>
                </c:pt>
                <c:pt idx="7">
                  <c:v>12.26</c:v>
                </c:pt>
                <c:pt idx="8">
                  <c:v>#N/A</c:v>
                </c:pt>
                <c:pt idx="9">
                  <c:v>12.67</c:v>
                </c:pt>
              </c:numCache>
            </c:numRef>
          </c:val>
          <c:extLst xmlns:c16r2="http://schemas.microsoft.com/office/drawing/2015/06/chart">
            <c:ext xmlns:c16="http://schemas.microsoft.com/office/drawing/2014/chart" uri="{C3380CC4-5D6E-409C-BE32-E72D297353CC}">
              <c16:uniqueId val="{00000009-CA17-4CA7-A1BC-27CBE32D00EE}"/>
            </c:ext>
          </c:extLst>
        </c:ser>
        <c:dLbls>
          <c:showLegendKey val="0"/>
          <c:showVal val="0"/>
          <c:showCatName val="0"/>
          <c:showSerName val="0"/>
          <c:showPercent val="0"/>
          <c:showBubbleSize val="0"/>
        </c:dLbls>
        <c:gapWidth val="150"/>
        <c:overlap val="100"/>
        <c:axId val="121368576"/>
        <c:axId val="121370112"/>
      </c:barChart>
      <c:catAx>
        <c:axId val="12136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370112"/>
        <c:crosses val="autoZero"/>
        <c:auto val="1"/>
        <c:lblAlgn val="ctr"/>
        <c:lblOffset val="100"/>
        <c:tickLblSkip val="1"/>
        <c:tickMarkSkip val="1"/>
        <c:noMultiLvlLbl val="0"/>
      </c:catAx>
      <c:valAx>
        <c:axId val="121370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368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11080</c:v>
                </c:pt>
                <c:pt idx="5">
                  <c:v>10906</c:v>
                </c:pt>
                <c:pt idx="8">
                  <c:v>11716</c:v>
                </c:pt>
                <c:pt idx="11">
                  <c:v>11428</c:v>
                </c:pt>
                <c:pt idx="14">
                  <c:v>11275</c:v>
                </c:pt>
              </c:numCache>
            </c:numRef>
          </c:val>
          <c:extLst xmlns:c16r2="http://schemas.microsoft.com/office/drawing/2015/06/chart">
            <c:ext xmlns:c16="http://schemas.microsoft.com/office/drawing/2014/chart" uri="{C3380CC4-5D6E-409C-BE32-E72D297353CC}">
              <c16:uniqueId val="{00000000-26BB-428D-BF39-4758C32001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5</c:v>
                </c:pt>
                <c:pt idx="3">
                  <c:v>1</c:v>
                </c:pt>
                <c:pt idx="6">
                  <c:v>4</c:v>
                </c:pt>
                <c:pt idx="9">
                  <c:v>1</c:v>
                </c:pt>
                <c:pt idx="12">
                  <c:v>0</c:v>
                </c:pt>
              </c:numCache>
            </c:numRef>
          </c:val>
          <c:extLst xmlns:c16r2="http://schemas.microsoft.com/office/drawing/2015/06/chart">
            <c:ext xmlns:c16="http://schemas.microsoft.com/office/drawing/2014/chart" uri="{C3380CC4-5D6E-409C-BE32-E72D297353CC}">
              <c16:uniqueId val="{00000001-26BB-428D-BF39-4758C32001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327</c:v>
                </c:pt>
                <c:pt idx="3">
                  <c:v>211</c:v>
                </c:pt>
                <c:pt idx="6">
                  <c:v>191</c:v>
                </c:pt>
                <c:pt idx="9">
                  <c:v>181</c:v>
                </c:pt>
                <c:pt idx="12">
                  <c:v>180</c:v>
                </c:pt>
              </c:numCache>
            </c:numRef>
          </c:val>
          <c:extLst xmlns:c16r2="http://schemas.microsoft.com/office/drawing/2015/06/chart">
            <c:ext xmlns:c16="http://schemas.microsoft.com/office/drawing/2014/chart" uri="{C3380CC4-5D6E-409C-BE32-E72D297353CC}">
              <c16:uniqueId val="{00000002-26BB-428D-BF39-4758C32001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6BB-428D-BF39-4758C32001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2615</c:v>
                </c:pt>
                <c:pt idx="3">
                  <c:v>2643</c:v>
                </c:pt>
                <c:pt idx="6">
                  <c:v>2664</c:v>
                </c:pt>
                <c:pt idx="9">
                  <c:v>2838</c:v>
                </c:pt>
                <c:pt idx="12">
                  <c:v>2777</c:v>
                </c:pt>
              </c:numCache>
            </c:numRef>
          </c:val>
          <c:extLst xmlns:c16r2="http://schemas.microsoft.com/office/drawing/2015/06/chart">
            <c:ext xmlns:c16="http://schemas.microsoft.com/office/drawing/2014/chart" uri="{C3380CC4-5D6E-409C-BE32-E72D297353CC}">
              <c16:uniqueId val="{00000004-26BB-428D-BF39-4758C32001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32</c:v>
                </c:pt>
                <c:pt idx="3">
                  <c:v>32</c:v>
                </c:pt>
                <c:pt idx="6">
                  <c:v>32</c:v>
                </c:pt>
                <c:pt idx="9">
                  <c:v>32</c:v>
                </c:pt>
                <c:pt idx="12">
                  <c:v>32</c:v>
                </c:pt>
              </c:numCache>
            </c:numRef>
          </c:val>
          <c:extLst xmlns:c16r2="http://schemas.microsoft.com/office/drawing/2015/06/chart">
            <c:ext xmlns:c16="http://schemas.microsoft.com/office/drawing/2014/chart" uri="{C3380CC4-5D6E-409C-BE32-E72D297353CC}">
              <c16:uniqueId val="{00000005-26BB-428D-BF39-4758C32001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6BB-428D-BF39-4758C32001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10015</c:v>
                </c:pt>
                <c:pt idx="3">
                  <c:v>9978</c:v>
                </c:pt>
                <c:pt idx="6">
                  <c:v>10387</c:v>
                </c:pt>
                <c:pt idx="9">
                  <c:v>9556</c:v>
                </c:pt>
                <c:pt idx="12">
                  <c:v>9266</c:v>
                </c:pt>
              </c:numCache>
            </c:numRef>
          </c:val>
          <c:extLst xmlns:c16r2="http://schemas.microsoft.com/office/drawing/2015/06/chart">
            <c:ext xmlns:c16="http://schemas.microsoft.com/office/drawing/2014/chart" uri="{C3380CC4-5D6E-409C-BE32-E72D297353CC}">
              <c16:uniqueId val="{00000007-26BB-428D-BF39-4758C3200161}"/>
            </c:ext>
          </c:extLst>
        </c:ser>
        <c:dLbls>
          <c:showLegendKey val="0"/>
          <c:showVal val="0"/>
          <c:showCatName val="0"/>
          <c:showSerName val="0"/>
          <c:showPercent val="0"/>
          <c:showBubbleSize val="0"/>
        </c:dLbls>
        <c:gapWidth val="100"/>
        <c:overlap val="100"/>
        <c:axId val="66777856"/>
        <c:axId val="66779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1914</c:v>
                </c:pt>
                <c:pt idx="2">
                  <c:v>#N/A</c:v>
                </c:pt>
                <c:pt idx="3">
                  <c:v>#N/A</c:v>
                </c:pt>
                <c:pt idx="4">
                  <c:v>1959</c:v>
                </c:pt>
                <c:pt idx="5">
                  <c:v>#N/A</c:v>
                </c:pt>
                <c:pt idx="6">
                  <c:v>#N/A</c:v>
                </c:pt>
                <c:pt idx="7">
                  <c:v>1562</c:v>
                </c:pt>
                <c:pt idx="8">
                  <c:v>#N/A</c:v>
                </c:pt>
                <c:pt idx="9">
                  <c:v>#N/A</c:v>
                </c:pt>
                <c:pt idx="10">
                  <c:v>1180</c:v>
                </c:pt>
                <c:pt idx="11">
                  <c:v>#N/A</c:v>
                </c:pt>
                <c:pt idx="12">
                  <c:v>#N/A</c:v>
                </c:pt>
                <c:pt idx="13">
                  <c:v>980</c:v>
                </c:pt>
                <c:pt idx="14">
                  <c:v>#N/A</c:v>
                </c:pt>
              </c:numCache>
            </c:numRef>
          </c:val>
          <c:smooth val="0"/>
          <c:extLst xmlns:c16r2="http://schemas.microsoft.com/office/drawing/2015/06/chart">
            <c:ext xmlns:c16="http://schemas.microsoft.com/office/drawing/2014/chart" uri="{C3380CC4-5D6E-409C-BE32-E72D297353CC}">
              <c16:uniqueId val="{00000008-26BB-428D-BF39-4758C3200161}"/>
            </c:ext>
          </c:extLst>
        </c:ser>
        <c:dLbls>
          <c:showLegendKey val="0"/>
          <c:showVal val="0"/>
          <c:showCatName val="0"/>
          <c:showSerName val="0"/>
          <c:showPercent val="0"/>
          <c:showBubbleSize val="0"/>
        </c:dLbls>
        <c:marker val="1"/>
        <c:smooth val="0"/>
        <c:axId val="66777856"/>
        <c:axId val="66779776"/>
      </c:lineChart>
      <c:catAx>
        <c:axId val="6677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779776"/>
        <c:crosses val="autoZero"/>
        <c:auto val="1"/>
        <c:lblAlgn val="ctr"/>
        <c:lblOffset val="100"/>
        <c:tickLblSkip val="1"/>
        <c:tickMarkSkip val="1"/>
        <c:noMultiLvlLbl val="0"/>
      </c:catAx>
      <c:valAx>
        <c:axId val="6677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77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87253</c:v>
                </c:pt>
                <c:pt idx="5">
                  <c:v>88388</c:v>
                </c:pt>
                <c:pt idx="8">
                  <c:v>87279</c:v>
                </c:pt>
                <c:pt idx="11">
                  <c:v>86217</c:v>
                </c:pt>
                <c:pt idx="14">
                  <c:v>85948</c:v>
                </c:pt>
              </c:numCache>
            </c:numRef>
          </c:val>
          <c:extLst xmlns:c16r2="http://schemas.microsoft.com/office/drawing/2015/06/chart">
            <c:ext xmlns:c16="http://schemas.microsoft.com/office/drawing/2014/chart" uri="{C3380CC4-5D6E-409C-BE32-E72D297353CC}">
              <c16:uniqueId val="{00000000-B152-44C7-952C-67013D8394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31628</c:v>
                </c:pt>
                <c:pt idx="5">
                  <c:v>40105</c:v>
                </c:pt>
                <c:pt idx="8">
                  <c:v>44167</c:v>
                </c:pt>
                <c:pt idx="11">
                  <c:v>45920</c:v>
                </c:pt>
                <c:pt idx="14">
                  <c:v>45363</c:v>
                </c:pt>
              </c:numCache>
            </c:numRef>
          </c:val>
          <c:extLst xmlns:c16r2="http://schemas.microsoft.com/office/drawing/2015/06/chart">
            <c:ext xmlns:c16="http://schemas.microsoft.com/office/drawing/2014/chart" uri="{C3380CC4-5D6E-409C-BE32-E72D297353CC}">
              <c16:uniqueId val="{00000001-B152-44C7-952C-67013D8394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20640</c:v>
                </c:pt>
                <c:pt idx="5">
                  <c:v>23707</c:v>
                </c:pt>
                <c:pt idx="8">
                  <c:v>21749</c:v>
                </c:pt>
                <c:pt idx="11">
                  <c:v>23661</c:v>
                </c:pt>
                <c:pt idx="14">
                  <c:v>24307</c:v>
                </c:pt>
              </c:numCache>
            </c:numRef>
          </c:val>
          <c:extLst xmlns:c16r2="http://schemas.microsoft.com/office/drawing/2015/06/chart">
            <c:ext xmlns:c16="http://schemas.microsoft.com/office/drawing/2014/chart" uri="{C3380CC4-5D6E-409C-BE32-E72D297353CC}">
              <c16:uniqueId val="{00000002-B152-44C7-952C-67013D8394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152-44C7-952C-67013D8394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152-44C7-952C-67013D8394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288</c:v>
                </c:pt>
                <c:pt idx="3">
                  <c:v>259</c:v>
                </c:pt>
                <c:pt idx="6">
                  <c:v>237</c:v>
                </c:pt>
                <c:pt idx="9">
                  <c:v>193</c:v>
                </c:pt>
                <c:pt idx="12">
                  <c:v>183</c:v>
                </c:pt>
              </c:numCache>
            </c:numRef>
          </c:val>
          <c:extLst xmlns:c16r2="http://schemas.microsoft.com/office/drawing/2015/06/chart">
            <c:ext xmlns:c16="http://schemas.microsoft.com/office/drawing/2014/chart" uri="{C3380CC4-5D6E-409C-BE32-E72D297353CC}">
              <c16:uniqueId val="{00000005-B152-44C7-952C-67013D8394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13663</c:v>
                </c:pt>
                <c:pt idx="3">
                  <c:v>12885</c:v>
                </c:pt>
                <c:pt idx="6">
                  <c:v>12671</c:v>
                </c:pt>
                <c:pt idx="9">
                  <c:v>12561</c:v>
                </c:pt>
                <c:pt idx="12">
                  <c:v>11962</c:v>
                </c:pt>
              </c:numCache>
            </c:numRef>
          </c:val>
          <c:extLst xmlns:c16r2="http://schemas.microsoft.com/office/drawing/2015/06/chart">
            <c:ext xmlns:c16="http://schemas.microsoft.com/office/drawing/2014/chart" uri="{C3380CC4-5D6E-409C-BE32-E72D297353CC}">
              <c16:uniqueId val="{00000006-B152-44C7-952C-67013D8394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B152-44C7-952C-67013D8394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28662</c:v>
                </c:pt>
                <c:pt idx="3">
                  <c:v>27835</c:v>
                </c:pt>
                <c:pt idx="6">
                  <c:v>28704</c:v>
                </c:pt>
                <c:pt idx="9">
                  <c:v>30719</c:v>
                </c:pt>
                <c:pt idx="12">
                  <c:v>32803</c:v>
                </c:pt>
              </c:numCache>
            </c:numRef>
          </c:val>
          <c:extLst xmlns:c16r2="http://schemas.microsoft.com/office/drawing/2015/06/chart">
            <c:ext xmlns:c16="http://schemas.microsoft.com/office/drawing/2014/chart" uri="{C3380CC4-5D6E-409C-BE32-E72D297353CC}">
              <c16:uniqueId val="{00000008-B152-44C7-952C-67013D8394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5945</c:v>
                </c:pt>
                <c:pt idx="3">
                  <c:v>5447</c:v>
                </c:pt>
                <c:pt idx="6">
                  <c:v>5468</c:v>
                </c:pt>
                <c:pt idx="9">
                  <c:v>5427</c:v>
                </c:pt>
                <c:pt idx="12">
                  <c:v>4635</c:v>
                </c:pt>
              </c:numCache>
            </c:numRef>
          </c:val>
          <c:extLst xmlns:c16r2="http://schemas.microsoft.com/office/drawing/2015/06/chart">
            <c:ext xmlns:c16="http://schemas.microsoft.com/office/drawing/2014/chart" uri="{C3380CC4-5D6E-409C-BE32-E72D297353CC}">
              <c16:uniqueId val="{00000009-B152-44C7-952C-67013D8394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90329</c:v>
                </c:pt>
                <c:pt idx="3">
                  <c:v>93494</c:v>
                </c:pt>
                <c:pt idx="6">
                  <c:v>92382</c:v>
                </c:pt>
                <c:pt idx="9">
                  <c:v>91112</c:v>
                </c:pt>
                <c:pt idx="12">
                  <c:v>89827</c:v>
                </c:pt>
              </c:numCache>
            </c:numRef>
          </c:val>
          <c:extLst xmlns:c16r2="http://schemas.microsoft.com/office/drawing/2015/06/chart">
            <c:ext xmlns:c16="http://schemas.microsoft.com/office/drawing/2014/chart" uri="{C3380CC4-5D6E-409C-BE32-E72D297353CC}">
              <c16:uniqueId val="{0000000A-B152-44C7-952C-67013D839494}"/>
            </c:ext>
          </c:extLst>
        </c:ser>
        <c:dLbls>
          <c:showLegendKey val="0"/>
          <c:showVal val="0"/>
          <c:showCatName val="0"/>
          <c:showSerName val="0"/>
          <c:showPercent val="0"/>
          <c:showBubbleSize val="0"/>
        </c:dLbls>
        <c:gapWidth val="100"/>
        <c:overlap val="100"/>
        <c:axId val="122078720"/>
        <c:axId val="122080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152-44C7-952C-67013D839494}"/>
            </c:ext>
          </c:extLst>
        </c:ser>
        <c:dLbls>
          <c:showLegendKey val="0"/>
          <c:showVal val="0"/>
          <c:showCatName val="0"/>
          <c:showSerName val="0"/>
          <c:showPercent val="0"/>
          <c:showBubbleSize val="0"/>
        </c:dLbls>
        <c:marker val="1"/>
        <c:smooth val="0"/>
        <c:axId val="122078720"/>
        <c:axId val="122080640"/>
      </c:lineChart>
      <c:catAx>
        <c:axId val="12207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080640"/>
        <c:crosses val="autoZero"/>
        <c:auto val="1"/>
        <c:lblAlgn val="ctr"/>
        <c:lblOffset val="100"/>
        <c:tickLblSkip val="1"/>
        <c:tickMarkSkip val="1"/>
        <c:noMultiLvlLbl val="0"/>
      </c:catAx>
      <c:valAx>
        <c:axId val="122080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7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6127</c:v>
                </c:pt>
                <c:pt idx="1">
                  <c:v>6394</c:v>
                </c:pt>
                <c:pt idx="2">
                  <c:v>6659</c:v>
                </c:pt>
              </c:numCache>
            </c:numRef>
          </c:val>
          <c:extLst xmlns:c16r2="http://schemas.microsoft.com/office/drawing/2015/06/chart">
            <c:ext xmlns:c16="http://schemas.microsoft.com/office/drawing/2014/chart" uri="{C3380CC4-5D6E-409C-BE32-E72D297353CC}">
              <c16:uniqueId val="{00000000-7479-4C87-A6ED-620EBF03FF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2763</c:v>
                </c:pt>
                <c:pt idx="1">
                  <c:v>2813</c:v>
                </c:pt>
                <c:pt idx="2">
                  <c:v>2825</c:v>
                </c:pt>
              </c:numCache>
            </c:numRef>
          </c:val>
          <c:extLst xmlns:c16r2="http://schemas.microsoft.com/office/drawing/2015/06/chart">
            <c:ext xmlns:c16="http://schemas.microsoft.com/office/drawing/2014/chart" uri="{C3380CC4-5D6E-409C-BE32-E72D297353CC}">
              <c16:uniqueId val="{00000001-7479-4C87-A6ED-620EBF03FF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10712</c:v>
                </c:pt>
                <c:pt idx="1">
                  <c:v>11391</c:v>
                </c:pt>
                <c:pt idx="2">
                  <c:v>10959</c:v>
                </c:pt>
              </c:numCache>
            </c:numRef>
          </c:val>
          <c:extLst xmlns:c16r2="http://schemas.microsoft.com/office/drawing/2015/06/chart">
            <c:ext xmlns:c16="http://schemas.microsoft.com/office/drawing/2014/chart" uri="{C3380CC4-5D6E-409C-BE32-E72D297353CC}">
              <c16:uniqueId val="{00000002-7479-4C87-A6ED-620EBF03FFB2}"/>
            </c:ext>
          </c:extLst>
        </c:ser>
        <c:dLbls>
          <c:showLegendKey val="0"/>
          <c:showVal val="0"/>
          <c:showCatName val="0"/>
          <c:showSerName val="0"/>
          <c:showPercent val="0"/>
          <c:showBubbleSize val="0"/>
        </c:dLbls>
        <c:gapWidth val="120"/>
        <c:overlap val="100"/>
        <c:axId val="121506816"/>
        <c:axId val="121529088"/>
      </c:barChart>
      <c:catAx>
        <c:axId val="12150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1529088"/>
        <c:crosses val="autoZero"/>
        <c:auto val="1"/>
        <c:lblAlgn val="ctr"/>
        <c:lblOffset val="100"/>
        <c:tickLblSkip val="1"/>
        <c:tickMarkSkip val="1"/>
        <c:noMultiLvlLbl val="0"/>
      </c:catAx>
      <c:valAx>
        <c:axId val="121529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150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{88434CF8-8136-46CA-BB5F-7134E0A34B16}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204-4C19-8A32-2F1CA3094DA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{4D0813AC-AC81-43DB-9C65-666F53A23696}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04-4C19-8A32-2F1CA3094DA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{9BA65323-38DC-4421-B4E5-587893E8818C}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04-4C19-8A32-2F1CA3094DA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{2FEDC053-330F-49C1-B32B-88B6A29D7059}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04-4C19-8A32-2F1CA3094DA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{904E911A-87BD-456A-9527-10C703A88475}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04-4C19-8A32-2F1CA3094DA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{396E0705-70DA-42EC-B8ED-99A4EC338DE7}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204-4C19-8A32-2F1CA3094DA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{FF4289FD-6367-4A6F-9202-8AAAE8659AB4}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204-4C19-8A32-2F1CA3094DA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{AC9FA154-E048-44A4-A162-B29DACE56681}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204-4C19-8A32-2F1CA3094DA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{01C62CA0-1EDE-4D9E-B585-9099A8D83413}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204-4C19-8A32-2F1CA3094D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52.7</c:v>
                </c:pt>
                <c:pt idx="16">
                  <c:v>54.4</c:v>
                </c:pt>
                <c:pt idx="24">
                  <c:v>55.9</c:v>
                </c:pt>
                <c:pt idx="32">
                  <c:v>57.6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204-4C19-8A32-2F1CA3094DA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{408C7B7A-DC0F-4379-91A4-6581B94BFE6F}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204-4C19-8A32-2F1CA3094DA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{08B45E72-51FA-4A46-B69B-6ECDE66D73E9}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04-4C19-8A32-2F1CA3094DA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{47EB83E0-3203-413C-8F58-526E74ECB6AE}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04-4C19-8A32-2F1CA3094DA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{E4BA29D4-6456-4C15-8713-2075188134B4}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04-4C19-8A32-2F1CA3094DA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{8C8E425D-5AA8-466B-A96D-9F2E52CA7A97}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04-4C19-8A32-2F1CA3094DA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{3A20FE44-ECC8-46A1-9944-85718F513DDB}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204-4C19-8A32-2F1CA3094DA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{B18CFDBF-8782-49E9-94F8-4CBE4FD39126}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204-4C19-8A32-2F1CA3094DA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{854701F5-F88D-44D9-AD73-A70CF277A84B}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204-4C19-8A32-2F1CA3094DA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{5A4D849E-DB1A-4881-89CB-A8A190BB6F53}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204-4C19-8A32-2F1CA3094D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60.3</c:v>
                </c:pt>
              </c:numCache>
            </c:numRef>
          </c:xVal>
          <c:yVal>
            <c:numRef>
              <c:f>公会計指標分析・財政指標組合せ分析表!$BP$55:$DC$55</c:f>
              <c:numCache>
                <c:formatCode>#,##0.0;"▲ "#,##0.0</c:formatCode>
                <c:ptCount val="40"/>
                <c:pt idx="8">
                  <c:v>37.4</c:v>
                </c:pt>
                <c:pt idx="16">
                  <c:v>31</c:v>
                </c:pt>
                <c:pt idx="24">
                  <c:v>30</c:v>
                </c:pt>
                <c:pt idx="32">
                  <c:v>23.1</c:v>
                </c:pt>
              </c:numCache>
            </c:numRef>
          </c:yVal>
          <c:smooth val="0"/>
          <c:extLst xmlns:c16r2="http://schemas.microsoft.com/office/drawing/2015/06/chart">
            <c:ext xmlns:c16="http://schemas.microsoft.com/office/drawing/2014/chart" uri="{C3380CC4-5D6E-409C-BE32-E72D297353CC}">
              <c16:uniqueId val="{00000013-A204-4C19-8A32-2F1CA3094DA5}"/>
            </c:ext>
          </c:extLst>
        </c:ser>
        <c:dLbls>
          <c:showLegendKey val="0"/>
          <c:showVal val="1"/>
          <c:showCatName val="0"/>
          <c:showSerName val="0"/>
          <c:showPercent val="0"/>
          <c:showBubbleSize val="0"/>
        </c:dLbls>
        <c:axId val="122016896"/>
        <c:axId val="122018816"/>
      </c:scatterChart>
      <c:valAx>
        <c:axId val="122016896"/>
        <c:scaling>
          <c:orientation val="minMax"/>
          <c:max val="60.800000000000004"/>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018816"/>
        <c:crosses val="autoZero"/>
        <c:crossBetween val="midCat"/>
      </c:valAx>
      <c:valAx>
        <c:axId val="122018816"/>
        <c:scaling>
          <c:orientation val="minMax"/>
          <c:max val="4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016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{DB40BF5F-4457-4A03-9DCB-384DAAA30567}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3BE-484C-841E-54EFBDC7F6D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{58538851-9DEA-4E0A-88B8-835FB5517E84}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BE-484C-841E-54EFBDC7F6D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{C08E756C-1A41-420E-9820-0D16E839C759}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BE-484C-841E-54EFBDC7F6D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{F8AE438B-F9FC-4D01-8F16-34171B625A7F}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BE-484C-841E-54EFBDC7F6D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{7A635C43-AD69-4DE1-B226-48186EF99DDF}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BE-484C-841E-54EFBDC7F6D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{F1BFDF9B-6ADA-4233-8F67-4D112D797B54}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3BE-484C-841E-54EFBDC7F6D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{33FE2B8D-36B5-4C19-B34A-65C23F7C77EA}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3BE-484C-841E-54EFBDC7F6D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{C5C5D312-0DEF-408C-B053-3ABCEA076C6C}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3BE-484C-841E-54EFBDC7F6D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{0920F4C5-352B-4275-B7A3-FA98F449FBB7}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3BE-484C-841E-54EFBDC7F6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5.3</c:v>
                </c:pt>
                <c:pt idx="16">
                  <c:v>4.3</c:v>
                </c:pt>
                <c:pt idx="24">
                  <c:v>3.7</c:v>
                </c:pt>
                <c:pt idx="32">
                  <c:v>2.9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3BE-484C-841E-54EFBDC7F6D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{7ABCA991-F061-4AC2-8E62-7B5550CB676C}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3BE-484C-841E-54EFBDC7F6D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{F48F08F8-5023-4820-8285-CBE71B4A7EA7}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BE-484C-841E-54EFBDC7F6D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{4C3EC9E8-77E5-429F-931E-C5402D4828E4}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BE-484C-841E-54EFBDC7F6D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{A74EE1F6-E6D2-478C-B72F-41A69CBDFA50}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BE-484C-841E-54EFBDC7F6D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{FA90F5AC-6EA8-407D-98BD-53F269F47E0C}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BE-484C-841E-54EFBDC7F6D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{26DBF15A-6D67-42A6-B095-934C690506FD}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3BE-484C-841E-54EFBDC7F6D2}"/>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{15E5F7F9-17D3-45C5-B1B3-CB0EA85D2092}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3BE-484C-841E-54EFBDC7F6D2}"/>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{EC9A4048-A22E-44C9-8659-0DC8195A57E2}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3BE-484C-841E-54EFBDC7F6D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{42AC6C52-2C03-452D-92FA-101363E5F129}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3BE-484C-841E-54EFBDC7F6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xmlns:c16r2="http://schemas.microsoft.com/office/drawing/2015/06/chart">
            <c:ext xmlns:c16="http://schemas.microsoft.com/office/drawing/2014/chart" uri="{C3380CC4-5D6E-409C-BE32-E72D297353CC}">
              <c16:uniqueId val="{00000013-43BE-484C-841E-54EFBDC7F6D2}"/>
            </c:ext>
          </c:extLst>
        </c:ser>
        <c:dLbls>
          <c:showLegendKey val="0"/>
          <c:showVal val="1"/>
          <c:showCatName val="0"/>
          <c:showSerName val="0"/>
          <c:showPercent val="0"/>
          <c:showBubbleSize val="0"/>
        </c:dLbls>
        <c:axId val="122458496"/>
        <c:axId val="122460416"/>
      </c:scatterChart>
      <c:valAx>
        <c:axId val="122458496"/>
        <c:scaling>
          <c:orientation val="minMax"/>
          <c:max val="7.399999999999999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460416"/>
        <c:crosses val="autoZero"/>
        <c:crossBetween val="midCat"/>
      </c:valAx>
      <c:valAx>
        <c:axId val="122460416"/>
        <c:scaling>
          <c:orientation val="minMax"/>
          <c:max val="49"/>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4584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）は、過去の投資的事業の抑制等により一般会計の元利償還金が減少したこと等により全体として減少した。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算入公債費等（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）は、事業費補正により基準財政需要額に算入された公債費や災害復旧費等に係る基準財政需要額などが減少したことで全体として減少した。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結果として、元利償還金等（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）の減少額が、算入公債費等（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）の減少額を上回ったため、全体として分子の値は減少した。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850" b="0" i="0" baseline="0">
              <a:solidFill>
                <a:schemeClr val="dk1"/>
              </a:solidFill>
              <a:effectLst/>
              <a:latin typeface="+mn-lt"/>
              <a:ea typeface="+mn-ea"/>
              <a:cs typeface="+mn-cs"/>
            </a:rPr>
            <a:t>　減債基金積立相当額は、発行額の</a:t>
          </a:r>
          <a:r>
            <a:rPr lang="en-US" altLang="ja-JP" sz="850" b="0" i="0" baseline="0">
              <a:solidFill>
                <a:schemeClr val="dk1"/>
              </a:solidFill>
              <a:effectLst/>
              <a:latin typeface="+mn-lt"/>
              <a:ea typeface="+mn-ea"/>
              <a:cs typeface="+mn-cs"/>
            </a:rPr>
            <a:t>30</a:t>
          </a:r>
          <a:r>
            <a:rPr lang="ja-JP" altLang="ja-JP" sz="850" b="0" i="0" baseline="0">
              <a:solidFill>
                <a:schemeClr val="dk1"/>
              </a:solidFill>
              <a:effectLst/>
              <a:latin typeface="+mn-lt"/>
              <a:ea typeface="+mn-ea"/>
              <a:cs typeface="+mn-cs"/>
            </a:rPr>
            <a:t>分の１を毎年度の積立額として設定して積算しているのに対して、減債基金残高は、発行額を実際の償還年数で除した額を毎年度の積立額として設定して積算しているため、乖離が生じている。 </a:t>
          </a:r>
          <a:endParaRPr lang="ja-JP" altLang="ja-JP" sz="8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）については、主に地方債現在高の減により、前年度から減少した。</a:t>
          </a:r>
          <a:endParaRPr lang="ja-JP" altLang="ja-JP" sz="1400">
            <a:effectLst/>
          </a:endParaRPr>
        </a:p>
        <a:p>
          <a:r>
            <a:rPr kumimoji="1" lang="ja-JP" altLang="ja-JP" sz="1100">
              <a:solidFill>
                <a:schemeClr val="dk1"/>
              </a:solidFill>
              <a:effectLst/>
              <a:latin typeface="+mn-lt"/>
              <a:ea typeface="+mn-ea"/>
              <a:cs typeface="+mn-cs"/>
            </a:rPr>
            <a:t>　また、充当可能財源等（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）については、充当可能基金が増となった一方で、充当可能特定歳入や基準財政需要額算入見込額が減となったことで全体として減少した。</a:t>
          </a:r>
          <a:endParaRPr lang="ja-JP" altLang="ja-JP" sz="1400">
            <a:effectLst/>
          </a:endParaRPr>
        </a:p>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）の減少額が充当可能財源等（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）の減少額を上回ったことで、全体として、分子の値は減少した。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兵庫県加古川市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決算剰余金の一部を財政調整基金に積み立てたことで財政調整基金残高が増加した一方で、公共施設等の整備に要する資金の財源として公共施設等整備基金の取崩しを行ったことや、福祉コミュニティの形成及び発展に係る事業に要する資金の財源として福祉コミュニティ基金の取崩しを行ったことで公共施設等整備基金及び福祉コミュニティ基金の残高は減少し、全体として基金残高は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経済情勢の急激な悪化や災害の発生などに備える一方、公共施設等の老朽化対策や、少子高齢化に対応するため、計画的に活用を図る。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・公共施設等整備基金・・・　公共施設等の整備</a:t>
          </a:r>
          <a:endParaRPr lang="ja-JP" altLang="ja-JP" sz="1400">
            <a:effectLst/>
          </a:endParaRPr>
        </a:p>
        <a:p>
          <a:r>
            <a:rPr kumimoji="1" lang="ja-JP" altLang="ja-JP" sz="1100">
              <a:solidFill>
                <a:schemeClr val="dk1"/>
              </a:solidFill>
              <a:effectLst/>
              <a:latin typeface="+mn-lt"/>
              <a:ea typeface="+mn-ea"/>
              <a:cs typeface="+mn-cs"/>
            </a:rPr>
            <a:t>　・福祉コミュニティ基金・・・福祉コミュニティの形成及び発展に係る事業の推進</a:t>
          </a:r>
          <a:endParaRPr lang="ja-JP" altLang="ja-JP" sz="1400">
            <a:effectLst/>
          </a:endParaRPr>
        </a:p>
        <a:p>
          <a:r>
            <a:rPr kumimoji="1" lang="ja-JP" altLang="ja-JP" sz="1100">
              <a:solidFill>
                <a:schemeClr val="dk1"/>
              </a:solidFill>
              <a:effectLst/>
              <a:latin typeface="+mn-lt"/>
              <a:ea typeface="+mn-ea"/>
              <a:cs typeface="+mn-cs"/>
            </a:rPr>
            <a:t>　・日光山墓園管理基金・・・　日光山墓園の管理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・公共施設等整備基金・・・　公共施設等の整備に要する資金の財源として取崩しを行ったことによる減少。</a:t>
          </a:r>
          <a:endParaRPr lang="ja-JP" altLang="ja-JP" sz="1400">
            <a:effectLst/>
          </a:endParaRPr>
        </a:p>
        <a:p>
          <a:r>
            <a:rPr kumimoji="1" lang="ja-JP" altLang="ja-JP" sz="1100">
              <a:solidFill>
                <a:schemeClr val="dk1"/>
              </a:solidFill>
              <a:effectLst/>
              <a:latin typeface="+mn-lt"/>
              <a:ea typeface="+mn-ea"/>
              <a:cs typeface="+mn-cs"/>
            </a:rPr>
            <a:t>　・福祉コミュニティ基金・・・福祉コミュニティの形成及び発展に係る事業に要する資金の財源として取崩しを行ったことによる減少。</a:t>
          </a:r>
          <a:endParaRPr lang="ja-JP" altLang="ja-JP" sz="1400">
            <a:effectLst/>
          </a:endParaRPr>
        </a:p>
        <a:p>
          <a:r>
            <a:rPr kumimoji="1" lang="ja-JP" altLang="ja-JP" sz="1100">
              <a:solidFill>
                <a:schemeClr val="dk1"/>
              </a:solidFill>
              <a:effectLst/>
              <a:latin typeface="+mn-lt"/>
              <a:ea typeface="+mn-ea"/>
              <a:cs typeface="+mn-cs"/>
            </a:rPr>
            <a:t>　・日光山墓園管理基金・・・　墓園の永代管理料及び基金の運用利子を積み立てたことによる増加。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・公共施設等整備基金・・・　公共施設等の長寿命化に資する事業などに活用する。</a:t>
          </a:r>
          <a:endParaRPr lang="ja-JP" altLang="ja-JP" sz="1400">
            <a:effectLst/>
          </a:endParaRPr>
        </a:p>
        <a:p>
          <a:r>
            <a:rPr kumimoji="1" lang="ja-JP" altLang="ja-JP" sz="1100">
              <a:solidFill>
                <a:schemeClr val="dk1"/>
              </a:solidFill>
              <a:effectLst/>
              <a:latin typeface="+mn-lt"/>
              <a:ea typeface="+mn-ea"/>
              <a:cs typeface="+mn-cs"/>
            </a:rPr>
            <a:t>　・福祉コミュニティ基金・・・少子高齢化に対応するための福祉コミュニティ施策に活用する。</a:t>
          </a:r>
          <a:endParaRPr lang="ja-JP" altLang="ja-JP" sz="1400">
            <a:effectLst/>
          </a:endParaRPr>
        </a:p>
        <a:p>
          <a:r>
            <a:rPr kumimoji="1" lang="ja-JP" altLang="ja-JP" sz="1100">
              <a:solidFill>
                <a:schemeClr val="dk1"/>
              </a:solidFill>
              <a:effectLst/>
              <a:latin typeface="+mn-lt"/>
              <a:ea typeface="+mn-ea"/>
              <a:cs typeface="+mn-cs"/>
            </a:rPr>
            <a:t>　・日光山墓園管理基金・・・　基金の運用利子を管理費用として活用する。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　前年度決算剰余金の一部及び基金の運用利子を積み立てたことによる増加。</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endParaRPr lang="ja-JP" altLang="ja-JP" sz="14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　毎年度、前年度決算剰余金の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以上を積み立てる。</a:t>
          </a:r>
          <a:endParaRPr lang="ja-JP" altLang="ja-JP" sz="1400">
            <a:effectLst/>
          </a:endParaRPr>
        </a:p>
        <a:p>
          <a:r>
            <a:rPr kumimoji="1" lang="ja-JP" altLang="ja-JP" sz="1100">
              <a:solidFill>
                <a:schemeClr val="dk1"/>
              </a:solidFill>
              <a:effectLst/>
              <a:latin typeface="+mn-lt"/>
              <a:ea typeface="+mn-ea"/>
              <a:cs typeface="+mn-cs"/>
            </a:rPr>
            <a:t>　経済情勢が急激に悪化した場合や災害が発生した場合等に活用する。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基金の運用利子を積み立てたことによる増加。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公共施設の財産処分や、災害等による滅失等により繰上償還が必要になった場合に活用する。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876D262-DCCC-4408-8C83-60357D2C58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F2BBAD0C-08AA-4E58-819E-8E0FB598F6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542AF2C7-6EC2-4152-90E7-8BE32124664D}"/>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9B306B7F-0479-4176-9FFA-7A3C415BB6A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92133362-4B28-440E-92CD-2717266DD87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9E6BB419-15F1-4F03-8771-45C4F128C91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17F764F4-1FE9-40A7-BE52-E007C090491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2DA58E56-7695-4D12-BC7C-E91B53944C9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CC93BC37-8870-45FE-802A-7FB0AB4956B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BA3D98D0-E86A-4495-9830-45A096D25D1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AA137A49-43C6-4879-9B5B-738447C4EB7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B88F7B6B-50E5-46E9-9D6E-D5B8107F7DC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75DE4B6B-BB24-40F6-A3A4-4BEBA537DBF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026E8C31-80EF-41F1-8F3A-5DB71D421B3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EA32A999-B043-4A87-B002-E3285D54093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82C4BA08-B750-4CFF-978B-528927DC27F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CC35A59C-0367-4E90-82FF-B7ED799C1B8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6412FF50-1F24-48E3-B221-5102B4A7E10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38BA0A86-6187-495D-8437-36D727D8E39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80AF3041-980A-418E-9B2C-03FF45BD74B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5494EF6A-5337-429C-A61F-39BF6465175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265,716
263,031
138.48
80,440,454
79,412,935
234,127
48,855,097
71,740,259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FE25DCF8-76DC-43F3-8595-2270F389EF6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A6F7641E-D1D0-4055-A566-8B01716978C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9C0A98BA-EBCB-4AAE-966A-982F674F34A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2E3337FC-6951-4233-9696-6DAAB896D4E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A2EF5184-E22E-466C-AB72-7480269AE83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3129DF44-ECD1-4A21-B26F-CABE3370900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D0D29951-8750-41EE-870A-51C173117AA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508FF3FF-2AD6-4D9E-94DD-286F09464C9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31421D5C-2051-4C68-8086-09436C1F100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88BCCAE0-58DA-4E7E-A1D6-2F6FC474701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E793996A-6DA0-47B2-8379-B302362BE30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F6431B90-BD12-47C6-AAB5-F2B2D96AA7B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A617EFDF-6E72-4671-B957-64508A2954B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83618CF2-0A86-4A6F-B019-AF8438EAA9D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84A5BD4B-2A55-4C17-8302-BB82AF6C933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372EAF89-A378-48D6-AC92-29879414E24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17026A62-D36B-445C-AA61-A295BF93A27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xmlns="" id="{CFD917A1-4132-4D97-9DD9-0C80E51E207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xmlns="" id="{6059F200-42F5-49F1-9FBB-F0C16D590857}"/>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xmlns="" id="{D4FA2F77-5A28-488D-B800-499231C4DD4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xmlns="" id="{C56ABD10-23C5-4FCA-86C0-95BD9EABC99E}"/>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8094A7A7-566B-419F-BF34-44458DCF50B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AE0A5C6D-DD63-461E-A0AF-0E0FA2FCCF5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1107460C-2463-4DED-A757-4C0C702F8C7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272B2FFD-0C4B-4794-8646-FE7A63CFD98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C58AB0CA-F945-407F-8568-0216272E1B0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BC379116-A568-46C0-A76E-3A0EDA810B5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1E2F2868-3305-4D35-A9B1-A31DCF5DC30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5499E16F-00D9-4348-B3E8-15FAEC9D91F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25949185-A2E4-4B79-B1BC-F831712E942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6C52CCE5-7823-4EEE-8A47-8D8C2FF9B37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DD739B27-567B-4A4C-932C-F64D420BB85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3AA190C1-5715-4C28-99D4-801F3CBEB59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53AA232C-2B1C-416D-93EB-EE776B189BE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有形固定資産減価償却率は、上昇傾向にあるものの、類似団体内平均値と比較すると若干下回っており、全体としては有形固定資産の償却が特別進んでいるわけではない。</a:t>
          </a:r>
          <a:endParaRPr lang="ja-JP" altLang="ja-JP">
            <a:effectLst/>
          </a:endParaRPr>
        </a:p>
        <a:p>
          <a:r>
            <a:rPr kumimoji="1" lang="ja-JP" altLang="ja-JP" sz="1100">
              <a:solidFill>
                <a:schemeClr val="dk1"/>
              </a:solidFill>
              <a:effectLst/>
              <a:latin typeface="+mn-lt"/>
              <a:ea typeface="+mn-ea"/>
              <a:cs typeface="+mn-cs"/>
            </a:rPr>
            <a:t>　一方で、施設毎の有形固定資産減価償却率は、類似団体内平均値との差が大きいものもあり、今後は公共施設等の再編や大規模改修により有形固定資産減価償却率が変動していくことが見込まれる。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10D26310-CFF7-4766-89ED-D42BE1A52BA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F96B4DA3-0641-4E8F-B0EC-0C052A32019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xmlns="" id="{F7E6074E-CAE3-49DA-A596-F6C4923A116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xmlns="" id="{97828672-A390-4A56-8889-54C01270993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xmlns="" id="{A64B85A1-5373-47E7-910B-81EB7E6A1F3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xmlns="" id="{E6F7C3E7-1C60-4884-99C6-306D1962D9D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xmlns="" id="{0F95AD52-17E7-4E43-8371-C511CC61917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xmlns="" id="{4FEE0020-40FB-49DC-B187-9F64ACE62B2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xmlns="" id="{AA05FC1A-7A3C-4753-8E84-00F2D4FF15D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xmlns="" id="{16609B47-0AE1-42CB-8285-309EBEBFCA0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xmlns="" id="{FD3FDC69-3027-45DE-9352-55DAF27FF13B}"/>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xmlns="" id="{D2A7F3DB-1A57-43F7-9CFB-03DAA9623D6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xmlns="" id="{63A1B8A7-7585-4C71-8360-65E45D3D907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xmlns="" id="{5CFAE52C-0152-4DE8-B854-EF008DDC9F1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xmlns="" id="{66899A1B-95BD-4EE4-843F-C62057D3EF4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xmlns="" id="{C74802B0-BAFA-4716-800A-B480C30BB44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73" name="直線コネクタ 72">
          <a:extLst>
            <a:ext uri="{FF2B5EF4-FFF2-40B4-BE49-F238E27FC236}">
              <a16:creationId xmlns:a16="http://schemas.microsoft.com/office/drawing/2014/main" xmlns="" id="{6F8A4CED-34A2-4F20-B531-5CE7D75235DD}"/>
            </a:ext>
          </a:extLst>
        </xdr:cNvPr>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74" name="有形固定資産減価償却率最小値テキスト">
          <a:extLst>
            <a:ext uri="{FF2B5EF4-FFF2-40B4-BE49-F238E27FC236}">
              <a16:creationId xmlns:a16="http://schemas.microsoft.com/office/drawing/2014/main" xmlns="" id="{E12F878A-C3E8-4F41-ACF0-ED4E53884A85}"/>
            </a:ext>
          </a:extLst>
        </xdr:cNvPr>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75" name="直線コネクタ 74">
          <a:extLst>
            <a:ext uri="{FF2B5EF4-FFF2-40B4-BE49-F238E27FC236}">
              <a16:creationId xmlns:a16="http://schemas.microsoft.com/office/drawing/2014/main" xmlns="" id="{603EF0D6-82B7-4FA3-8952-D671FE42484F}"/>
            </a:ext>
          </a:extLst>
        </xdr:cNvPr>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76" name="有形固定資産減価償却率最大値テキスト">
          <a:extLst>
            <a:ext uri="{FF2B5EF4-FFF2-40B4-BE49-F238E27FC236}">
              <a16:creationId xmlns:a16="http://schemas.microsoft.com/office/drawing/2014/main" xmlns="" id="{31FCBB4E-195D-4533-AC71-3E1CCBA59C49}"/>
            </a:ext>
          </a:extLst>
        </xdr:cNvPr>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77" name="直線コネクタ 76">
          <a:extLst>
            <a:ext uri="{FF2B5EF4-FFF2-40B4-BE49-F238E27FC236}">
              <a16:creationId xmlns:a16="http://schemas.microsoft.com/office/drawing/2014/main" xmlns="" id="{D39B8C29-8F70-48C0-88F8-FF2C05468588}"/>
            </a:ext>
          </a:extLst>
        </xdr:cNvPr>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78757</xdr:rowOff>
    </xdr:from>
    <xdr:ext cx="405111" cy="259045"/>
    <xdr:sp macro="" textlink="">
      <xdr:nvSpPr>
        <xdr:cNvPr id="78" name="有形固定資産減価償却率平均値テキスト">
          <a:extLst>
            <a:ext uri="{FF2B5EF4-FFF2-40B4-BE49-F238E27FC236}">
              <a16:creationId xmlns:a16="http://schemas.microsoft.com/office/drawing/2014/main" xmlns="" id="{3AE40A62-03DB-4F55-A58C-D911E6D8DE18}"/>
            </a:ext>
          </a:extLst>
        </xdr:cNvPr>
        <xdr:cNvSpPr txBox="1"/>
      </xdr:nvSpPr>
      <xdr:spPr>
        <a:xfrm>
          <a:off x="4813300" y="5822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9" name="フローチャート: 判断 78">
          <a:extLst>
            <a:ext uri="{FF2B5EF4-FFF2-40B4-BE49-F238E27FC236}">
              <a16:creationId xmlns:a16="http://schemas.microsoft.com/office/drawing/2014/main" xmlns="" id="{EEFDB77C-9136-467C-AA42-A9A6CFC0146F}"/>
            </a:ext>
          </a:extLst>
        </xdr:cNvPr>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80" name="フローチャート: 判断 79">
          <a:extLst>
            <a:ext uri="{FF2B5EF4-FFF2-40B4-BE49-F238E27FC236}">
              <a16:creationId xmlns:a16="http://schemas.microsoft.com/office/drawing/2014/main" xmlns="" id="{277331BA-CA56-4FEE-95CE-75C1ADD50BE0}"/>
            </a:ext>
          </a:extLst>
        </xdr:cNvPr>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81" name="フローチャート: 判断 80">
          <a:extLst>
            <a:ext uri="{FF2B5EF4-FFF2-40B4-BE49-F238E27FC236}">
              <a16:creationId xmlns:a16="http://schemas.microsoft.com/office/drawing/2014/main" xmlns="" id="{5B4E905A-414F-4111-AFE6-269935BEF1B7}"/>
            </a:ext>
          </a:extLst>
        </xdr:cNvPr>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82" name="フローチャート: 判断 81">
          <a:extLst>
            <a:ext uri="{FF2B5EF4-FFF2-40B4-BE49-F238E27FC236}">
              <a16:creationId xmlns:a16="http://schemas.microsoft.com/office/drawing/2014/main" xmlns="" id="{0FA95C5B-D186-420E-8C15-9E732973B0D2}"/>
            </a:ext>
          </a:extLst>
        </xdr:cNvPr>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06CBB9F1-9F56-4757-BBDF-F6DA8082696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D80E138B-8AAF-4FEB-BEB3-4615DC5E786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8F0CC8AB-81BD-4DB8-9982-0C716DFCC60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B41A277A-8D85-498B-98C8-2A2EB1ED092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AC314976-4CD3-43F3-8AA4-3D8D98229B9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8" name="楕円 87">
          <a:extLst>
            <a:ext uri="{FF2B5EF4-FFF2-40B4-BE49-F238E27FC236}">
              <a16:creationId xmlns:a16="http://schemas.microsoft.com/office/drawing/2014/main" xmlns="" id="{33D577C9-4AD8-4218-9BFE-4018CD4E0F71}"/>
            </a:ext>
          </a:extLst>
        </xdr:cNvPr>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131462</xdr:rowOff>
    </xdr:from>
    <xdr:ext cx="405111" cy="259045"/>
    <xdr:sp macro="" textlink="">
      <xdr:nvSpPr>
        <xdr:cNvPr id="89" name="有形固定資産減価償却率該当値テキスト">
          <a:extLst>
            <a:ext uri="{FF2B5EF4-FFF2-40B4-BE49-F238E27FC236}">
              <a16:creationId xmlns:a16="http://schemas.microsoft.com/office/drawing/2014/main" xmlns="" id="{42FEF7F4-1298-42B1-9D35-569168CC6B6E}"/>
            </a:ext>
          </a:extLst>
        </xdr:cNvPr>
        <xdr:cNvSpPr txBox="1"/>
      </xdr:nvSpPr>
      <xdr:spPr>
        <a:xfrm>
          <a:off x="48133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42757</xdr:rowOff>
    </xdr:from>
    <xdr:to>
      <xdr:col>19</xdr:col>
      <xdr:colOff>187325</xdr:colOff>
      <xdr:row>31</xdr:row>
      <xdr:rowOff>144357</xdr:rowOff>
    </xdr:to>
    <xdr:sp macro="" textlink="">
      <xdr:nvSpPr>
        <xdr:cNvPr id="90" name="楕円 89">
          <a:extLst>
            <a:ext uri="{FF2B5EF4-FFF2-40B4-BE49-F238E27FC236}">
              <a16:creationId xmlns:a16="http://schemas.microsoft.com/office/drawing/2014/main" xmlns="" id="{DEECF5C3-6A24-4D89-95C2-137EF294F9F4}"/>
            </a:ext>
          </a:extLst>
        </xdr:cNvPr>
        <xdr:cNvSpPr/>
      </xdr:nvSpPr>
      <xdr:spPr>
        <a:xfrm>
          <a:off x="4000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93557</xdr:rowOff>
    </xdr:to>
    <xdr:cxnSp macro="">
      <xdr:nvCxnSpPr>
        <xdr:cNvPr id="91" name="直線コネクタ 90">
          <a:extLst>
            <a:ext uri="{FF2B5EF4-FFF2-40B4-BE49-F238E27FC236}">
              <a16:creationId xmlns:a16="http://schemas.microsoft.com/office/drawing/2014/main" xmlns="" id="{49755ED9-E621-4100-B418-E197E8318360}"/>
            </a:ext>
          </a:extLst>
        </xdr:cNvPr>
        <xdr:cNvCxnSpPr/>
      </xdr:nvCxnSpPr>
      <xdr:spPr>
        <a:xfrm flipV="1">
          <a:off x="4051300" y="6118860"/>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96732</xdr:rowOff>
    </xdr:from>
    <xdr:to>
      <xdr:col>15</xdr:col>
      <xdr:colOff>187325</xdr:colOff>
      <xdr:row>32</xdr:row>
      <xdr:rowOff>26882</xdr:rowOff>
    </xdr:to>
    <xdr:sp macro="" textlink="">
      <xdr:nvSpPr>
        <xdr:cNvPr id="92" name="楕円 91">
          <a:extLst>
            <a:ext uri="{FF2B5EF4-FFF2-40B4-BE49-F238E27FC236}">
              <a16:creationId xmlns:a16="http://schemas.microsoft.com/office/drawing/2014/main" xmlns="" id="{15DD58EA-12EF-47DE-9A9A-EBA7764D2513}"/>
            </a:ext>
          </a:extLst>
        </xdr:cNvPr>
        <xdr:cNvSpPr/>
      </xdr:nvSpPr>
      <xdr:spPr>
        <a:xfrm>
          <a:off x="3238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93557</xdr:rowOff>
    </xdr:from>
    <xdr:to>
      <xdr:col>19</xdr:col>
      <xdr:colOff>136525</xdr:colOff>
      <xdr:row>31</xdr:row>
      <xdr:rowOff>147532</xdr:rowOff>
    </xdr:to>
    <xdr:cxnSp macro="">
      <xdr:nvCxnSpPr>
        <xdr:cNvPr id="93" name="直線コネクタ 92">
          <a:extLst>
            <a:ext uri="{FF2B5EF4-FFF2-40B4-BE49-F238E27FC236}">
              <a16:creationId xmlns:a16="http://schemas.microsoft.com/office/drawing/2014/main" xmlns="" id="{C83E8C02-B4BF-452F-A39B-F0F25CED99CD}"/>
            </a:ext>
          </a:extLst>
        </xdr:cNvPr>
        <xdr:cNvCxnSpPr/>
      </xdr:nvCxnSpPr>
      <xdr:spPr>
        <a:xfrm flipV="1">
          <a:off x="3289300" y="618003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157903</xdr:rowOff>
    </xdr:from>
    <xdr:to>
      <xdr:col>11</xdr:col>
      <xdr:colOff>187325</xdr:colOff>
      <xdr:row>32</xdr:row>
      <xdr:rowOff>88053</xdr:rowOff>
    </xdr:to>
    <xdr:sp macro="" textlink="">
      <xdr:nvSpPr>
        <xdr:cNvPr id="94" name="楕円 93">
          <a:extLst>
            <a:ext uri="{FF2B5EF4-FFF2-40B4-BE49-F238E27FC236}">
              <a16:creationId xmlns:a16="http://schemas.microsoft.com/office/drawing/2014/main" xmlns="" id="{A5BB71E5-1F0E-44FB-9F3C-8BED999EF151}"/>
            </a:ext>
          </a:extLst>
        </xdr:cNvPr>
        <xdr:cNvSpPr/>
      </xdr:nvSpPr>
      <xdr:spPr>
        <a:xfrm>
          <a:off x="2476500" y="62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147532</xdr:rowOff>
    </xdr:from>
    <xdr:to>
      <xdr:col>15</xdr:col>
      <xdr:colOff>136525</xdr:colOff>
      <xdr:row>32</xdr:row>
      <xdr:rowOff>37253</xdr:rowOff>
    </xdr:to>
    <xdr:cxnSp macro="">
      <xdr:nvCxnSpPr>
        <xdr:cNvPr id="95" name="直線コネクタ 94">
          <a:extLst>
            <a:ext uri="{FF2B5EF4-FFF2-40B4-BE49-F238E27FC236}">
              <a16:creationId xmlns:a16="http://schemas.microsoft.com/office/drawing/2014/main" xmlns="" id="{E86F9D7E-3A0C-4808-B9BD-1A4144697855}"/>
            </a:ext>
          </a:extLst>
        </xdr:cNvPr>
        <xdr:cNvCxnSpPr/>
      </xdr:nvCxnSpPr>
      <xdr:spPr>
        <a:xfrm flipV="1">
          <a:off x="2527300" y="6234007"/>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74524</xdr:rowOff>
    </xdr:from>
    <xdr:ext cx="405111" cy="259045"/>
    <xdr:sp macro="" textlink="">
      <xdr:nvSpPr>
        <xdr:cNvPr id="96" name="n_1aveValue有形固定資産減価償却率">
          <a:extLst>
            <a:ext uri="{FF2B5EF4-FFF2-40B4-BE49-F238E27FC236}">
              <a16:creationId xmlns:a16="http://schemas.microsoft.com/office/drawing/2014/main" xmlns="" id="{7C9AD290-4DF7-46EC-BA14-971C12042C43}"/>
            </a:ext>
          </a:extLst>
        </xdr:cNvPr>
        <xdr:cNvSpPr txBox="1"/>
      </xdr:nvSpPr>
      <xdr:spPr>
        <a:xfrm>
          <a:off x="38360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106909</xdr:rowOff>
    </xdr:from>
    <xdr:ext cx="405111" cy="259045"/>
    <xdr:sp macro="" textlink="">
      <xdr:nvSpPr>
        <xdr:cNvPr id="97" name="n_2aveValue有形固定資産減価償却率">
          <a:extLst>
            <a:ext uri="{FF2B5EF4-FFF2-40B4-BE49-F238E27FC236}">
              <a16:creationId xmlns:a16="http://schemas.microsoft.com/office/drawing/2014/main" xmlns="" id="{8CDA2160-C626-4E51-AEBD-7F272D267969}"/>
            </a:ext>
          </a:extLst>
        </xdr:cNvPr>
        <xdr:cNvSpPr txBox="1"/>
      </xdr:nvSpPr>
      <xdr:spPr>
        <a:xfrm>
          <a:off x="30867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98" name="n_3aveValue有形固定資産減価償却率">
          <a:extLst>
            <a:ext uri="{FF2B5EF4-FFF2-40B4-BE49-F238E27FC236}">
              <a16:creationId xmlns:a16="http://schemas.microsoft.com/office/drawing/2014/main" xmlns="" id="{9FBBF10C-F575-446C-8A2E-608D71AB0BF2}"/>
            </a:ext>
          </a:extLst>
        </xdr:cNvPr>
        <xdr:cNvSpPr txBox="1"/>
      </xdr:nvSpPr>
      <xdr:spPr>
        <a:xfrm>
          <a:off x="2324744" y="595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135484</xdr:rowOff>
    </xdr:from>
    <xdr:ext cx="405111" cy="259045"/>
    <xdr:sp macro="" textlink="">
      <xdr:nvSpPr>
        <xdr:cNvPr id="99" name="n_1mainValue有形固定資産減価償却率">
          <a:extLst>
            <a:ext uri="{FF2B5EF4-FFF2-40B4-BE49-F238E27FC236}">
              <a16:creationId xmlns:a16="http://schemas.microsoft.com/office/drawing/2014/main" xmlns="" id="{8B57ED02-62A4-47A1-9385-CDA614EF811B}"/>
            </a:ext>
          </a:extLst>
        </xdr:cNvPr>
        <xdr:cNvSpPr txBox="1"/>
      </xdr:nvSpPr>
      <xdr:spPr>
        <a:xfrm>
          <a:off x="38360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18009</xdr:rowOff>
    </xdr:from>
    <xdr:ext cx="405111" cy="259045"/>
    <xdr:sp macro="" textlink="">
      <xdr:nvSpPr>
        <xdr:cNvPr id="100" name="n_2mainValue有形固定資産減価償却率">
          <a:extLst>
            <a:ext uri="{FF2B5EF4-FFF2-40B4-BE49-F238E27FC236}">
              <a16:creationId xmlns:a16="http://schemas.microsoft.com/office/drawing/2014/main" xmlns="" id="{09C2AD47-1EFF-47B7-9DCC-5FC90870E131}"/>
            </a:ext>
          </a:extLst>
        </xdr:cNvPr>
        <xdr:cNvSpPr txBox="1"/>
      </xdr:nvSpPr>
      <xdr:spPr>
        <a:xfrm>
          <a:off x="3086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79180</xdr:rowOff>
    </xdr:from>
    <xdr:ext cx="405111" cy="259045"/>
    <xdr:sp macro="" textlink="">
      <xdr:nvSpPr>
        <xdr:cNvPr id="101" name="n_3mainValue有形固定資産減価償却率">
          <a:extLst>
            <a:ext uri="{FF2B5EF4-FFF2-40B4-BE49-F238E27FC236}">
              <a16:creationId xmlns:a16="http://schemas.microsoft.com/office/drawing/2014/main" xmlns="" id="{0C80B1ED-33DA-4530-8ADA-4276133F3B2C}"/>
            </a:ext>
          </a:extLst>
        </xdr:cNvPr>
        <xdr:cNvSpPr txBox="1"/>
      </xdr:nvSpPr>
      <xdr:spPr>
        <a:xfrm>
          <a:off x="2324744" y="633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xmlns="" id="{983907B0-BF42-4996-89E9-024CADBE488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xmlns="" id="{2C1A804C-ADFC-44AF-8A4D-28E736C1F5B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xmlns="" id="{E8E3A7AE-EEAE-4BFD-B9DA-8E83F9C1B47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xmlns="" id="{FC8AA328-52EC-4F35-88FE-C656CCFED7D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xmlns="" id="{38712106-5826-4FC6-88F9-EB7430F80F7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xmlns="" id="{F16A8D5A-EDF1-4605-9901-E6F27E23ECA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xmlns="" id="{C8914A82-C66D-40EC-950F-C7957BBC3D1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xmlns="" id="{F4996168-EA1E-43D8-B398-C481B1D2544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xmlns="" id="{2C7B53DF-A1F5-42D5-A6D2-55632F06868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xmlns="" id="{11C1A058-1F0D-4780-8201-D9C36E7ADC8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xmlns="" id="{5A4D2301-E230-42DE-8A97-47347260785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xmlns="" id="{DD9D2659-266F-4338-A609-1066C6223E2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xmlns="" id="{4491B41E-FF9B-462F-854C-617B214FAE3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債務償還</a:t>
          </a:r>
          <a:r>
            <a:rPr kumimoji="1" lang="ja-JP" altLang="en-US" sz="1100" baseline="0">
              <a:solidFill>
                <a:schemeClr val="dk1"/>
              </a:solidFill>
              <a:effectLst/>
              <a:latin typeface="+mn-lt"/>
              <a:ea typeface="+mn-ea"/>
              <a:cs typeface="+mn-cs"/>
            </a:rPr>
            <a:t>比率</a:t>
          </a:r>
          <a:r>
            <a:rPr kumimoji="1" lang="ja-JP" altLang="ja-JP" sz="1100" baseline="0">
              <a:solidFill>
                <a:schemeClr val="dk1"/>
              </a:solidFill>
              <a:effectLst/>
              <a:latin typeface="+mn-lt"/>
              <a:ea typeface="+mn-ea"/>
              <a:cs typeface="+mn-cs"/>
            </a:rPr>
            <a:t>は、類似団体内平均値を下回っており、これは分子となる将来負担額から控除する充当可能基金が類似団体と比べて比較的多いことが要因として挙げられる。</a:t>
          </a:r>
          <a:endParaRPr lang="ja-JP" altLang="ja-JP">
            <a:effectLst/>
          </a:endParaRPr>
        </a:p>
        <a:p>
          <a:r>
            <a:rPr kumimoji="1" lang="ja-JP" altLang="ja-JP" sz="1100" baseline="0">
              <a:solidFill>
                <a:schemeClr val="dk1"/>
              </a:solidFill>
              <a:effectLst/>
              <a:latin typeface="+mn-lt"/>
              <a:ea typeface="+mn-ea"/>
              <a:cs typeface="+mn-cs"/>
            </a:rPr>
            <a:t>　今後は経常経費充当財源等（歳出）の増加に伴い、債務償還</a:t>
          </a:r>
          <a:r>
            <a:rPr kumimoji="1" lang="ja-JP" altLang="en-US" sz="1100" baseline="0">
              <a:solidFill>
                <a:schemeClr val="dk1"/>
              </a:solidFill>
              <a:effectLst/>
              <a:latin typeface="+mn-lt"/>
              <a:ea typeface="+mn-ea"/>
              <a:cs typeface="+mn-cs"/>
            </a:rPr>
            <a:t>比率</a:t>
          </a:r>
          <a:r>
            <a:rPr kumimoji="1" lang="ja-JP" altLang="ja-JP" sz="1100" baseline="0">
              <a:solidFill>
                <a:schemeClr val="dk1"/>
              </a:solidFill>
              <a:effectLst/>
              <a:latin typeface="+mn-lt"/>
              <a:ea typeface="+mn-ea"/>
              <a:cs typeface="+mn-cs"/>
            </a:rPr>
            <a:t>が上昇することが見込まれる。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xmlns="" id="{8C440669-A376-43A8-9389-352449F28A6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xmlns="" id="{E978B0EF-16F4-48BE-8F9C-416A0BAE0AC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7" name="テキスト ボックス 116">
          <a:extLst>
            <a:ext uri="{FF2B5EF4-FFF2-40B4-BE49-F238E27FC236}">
              <a16:creationId xmlns:a16="http://schemas.microsoft.com/office/drawing/2014/main" xmlns="" id="{26A7B768-C157-4B5E-9C91-0C5159C59467}"/>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a:extLst>
            <a:ext uri="{FF2B5EF4-FFF2-40B4-BE49-F238E27FC236}">
              <a16:creationId xmlns:a16="http://schemas.microsoft.com/office/drawing/2014/main" xmlns="" id="{5DD4D14D-BF5D-43A2-8C47-3FA8F1E0102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9" name="テキスト ボックス 118">
          <a:extLst>
            <a:ext uri="{FF2B5EF4-FFF2-40B4-BE49-F238E27FC236}">
              <a16:creationId xmlns:a16="http://schemas.microsoft.com/office/drawing/2014/main" xmlns="" id="{645E1EFD-13C2-411B-84FB-B8D9431A0F53}"/>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a:extLst>
            <a:ext uri="{FF2B5EF4-FFF2-40B4-BE49-F238E27FC236}">
              <a16:creationId xmlns:a16="http://schemas.microsoft.com/office/drawing/2014/main" xmlns="" id="{D33ABEDC-4856-4DEE-BCE1-9DED0791453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a:extLst>
            <a:ext uri="{FF2B5EF4-FFF2-40B4-BE49-F238E27FC236}">
              <a16:creationId xmlns:a16="http://schemas.microsoft.com/office/drawing/2014/main" xmlns="" id="{8A4D79C4-729B-40CF-BD55-9E355A52F0D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a:extLst>
            <a:ext uri="{FF2B5EF4-FFF2-40B4-BE49-F238E27FC236}">
              <a16:creationId xmlns:a16="http://schemas.microsoft.com/office/drawing/2014/main" xmlns="" id="{DE46AAC6-8705-4710-A88B-C017CA4E2AD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a:extLst>
            <a:ext uri="{FF2B5EF4-FFF2-40B4-BE49-F238E27FC236}">
              <a16:creationId xmlns:a16="http://schemas.microsoft.com/office/drawing/2014/main" xmlns="" id="{E1426F11-6599-4807-8965-AE3B9901FAF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a:extLst>
            <a:ext uri="{FF2B5EF4-FFF2-40B4-BE49-F238E27FC236}">
              <a16:creationId xmlns:a16="http://schemas.microsoft.com/office/drawing/2014/main" xmlns="" id="{49CD6642-39A8-4E69-913C-34AEBBE9CBD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a:extLst>
            <a:ext uri="{FF2B5EF4-FFF2-40B4-BE49-F238E27FC236}">
              <a16:creationId xmlns:a16="http://schemas.microsoft.com/office/drawing/2014/main" xmlns="" id="{CCE9C017-48C3-4F64-A827-1A1BDD24A11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a:extLst>
            <a:ext uri="{FF2B5EF4-FFF2-40B4-BE49-F238E27FC236}">
              <a16:creationId xmlns:a16="http://schemas.microsoft.com/office/drawing/2014/main" xmlns="" id="{038B6F12-4893-4DCC-9EB4-6E1F1E6F917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7" name="テキスト ボックス 126">
          <a:extLst>
            <a:ext uri="{FF2B5EF4-FFF2-40B4-BE49-F238E27FC236}">
              <a16:creationId xmlns:a16="http://schemas.microsoft.com/office/drawing/2014/main" xmlns="" id="{80644E3C-CB9E-4BAE-BB2E-677BCB40A448}"/>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a:extLst>
            <a:ext uri="{FF2B5EF4-FFF2-40B4-BE49-F238E27FC236}">
              <a16:creationId xmlns:a16="http://schemas.microsoft.com/office/drawing/2014/main" xmlns="" id="{C250A74D-15EC-465A-B7C8-6AC4A9FCCDA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9" name="テキスト ボックス 128">
          <a:extLst>
            <a:ext uri="{FF2B5EF4-FFF2-40B4-BE49-F238E27FC236}">
              <a16:creationId xmlns:a16="http://schemas.microsoft.com/office/drawing/2014/main" xmlns="" id="{97CFE4F2-9F2F-4399-9CF4-01BC3694E8B8}"/>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xmlns="" id="{773DD9A6-08FD-4079-9ACC-C51937EB68D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31" name="直線コネクタ 130">
          <a:extLst>
            <a:ext uri="{FF2B5EF4-FFF2-40B4-BE49-F238E27FC236}">
              <a16:creationId xmlns:a16="http://schemas.microsoft.com/office/drawing/2014/main" xmlns="" id="{AAEE9201-DAE9-4DEE-A666-8FCAE9A8EA09}"/>
            </a:ext>
          </a:extLst>
        </xdr:cNvPr>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32" name="債務償還比率最小値テキスト">
          <a:extLst>
            <a:ext uri="{FF2B5EF4-FFF2-40B4-BE49-F238E27FC236}">
              <a16:creationId xmlns:a16="http://schemas.microsoft.com/office/drawing/2014/main" xmlns="" id="{59DB8A37-7D8B-4E39-8CD5-26DC8499F100}"/>
            </a:ext>
          </a:extLst>
        </xdr:cNvPr>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33" name="直線コネクタ 132">
          <a:extLst>
            <a:ext uri="{FF2B5EF4-FFF2-40B4-BE49-F238E27FC236}">
              <a16:creationId xmlns:a16="http://schemas.microsoft.com/office/drawing/2014/main" xmlns="" id="{00A79943-BEB0-47A7-B306-A03E226314E3}"/>
            </a:ext>
          </a:extLst>
        </xdr:cNvPr>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34" name="債務償還比率最大値テキスト">
          <a:extLst>
            <a:ext uri="{FF2B5EF4-FFF2-40B4-BE49-F238E27FC236}">
              <a16:creationId xmlns:a16="http://schemas.microsoft.com/office/drawing/2014/main" xmlns="" id="{B8AE0DC8-32B5-4A16-B933-ECDCE653E59C}"/>
            </a:ext>
          </a:extLst>
        </xdr:cNvPr>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35" name="直線コネクタ 134">
          <a:extLst>
            <a:ext uri="{FF2B5EF4-FFF2-40B4-BE49-F238E27FC236}">
              <a16:creationId xmlns:a16="http://schemas.microsoft.com/office/drawing/2014/main" xmlns="" id="{B0A89C0B-0C93-4B60-8AF1-D48A23E21E58}"/>
            </a:ext>
          </a:extLst>
        </xdr:cNvPr>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77317</xdr:rowOff>
    </xdr:from>
    <xdr:ext cx="469744" cy="259045"/>
    <xdr:sp macro="" textlink="">
      <xdr:nvSpPr>
        <xdr:cNvPr id="136" name="債務償還比率平均値テキスト">
          <a:extLst>
            <a:ext uri="{FF2B5EF4-FFF2-40B4-BE49-F238E27FC236}">
              <a16:creationId xmlns:a16="http://schemas.microsoft.com/office/drawing/2014/main" xmlns="" id="{CF971DC3-4AC2-4CE9-B27B-BA6398938216}"/>
            </a:ext>
          </a:extLst>
        </xdr:cNvPr>
        <xdr:cNvSpPr txBox="1"/>
      </xdr:nvSpPr>
      <xdr:spPr>
        <a:xfrm>
          <a:off x="14846300" y="5820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37" name="フローチャート: 判断 136">
          <a:extLst>
            <a:ext uri="{FF2B5EF4-FFF2-40B4-BE49-F238E27FC236}">
              <a16:creationId xmlns:a16="http://schemas.microsoft.com/office/drawing/2014/main" xmlns="" id="{4FD4B379-56B8-461C-B693-2F58FE6EC4EA}"/>
            </a:ext>
          </a:extLst>
        </xdr:cNvPr>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38" name="フローチャート: 判断 137">
          <a:extLst>
            <a:ext uri="{FF2B5EF4-FFF2-40B4-BE49-F238E27FC236}">
              <a16:creationId xmlns:a16="http://schemas.microsoft.com/office/drawing/2014/main" xmlns="" id="{2985ABCB-948D-4A23-BB1A-BF520BB5A3EA}"/>
            </a:ext>
          </a:extLst>
        </xdr:cNvPr>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F1F52A45-859D-4ADF-AA61-D6A6E683920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28C75604-F585-4477-AE34-52289241FAE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E95C626C-569B-4AF7-8C3A-885C0F70050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2D95C3EA-F761-4E28-8B29-05D21D8EE95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2CA8A6F5-F3F9-49CF-B9FA-3BCEAB04AAB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46175</xdr:rowOff>
    </xdr:from>
    <xdr:to>
      <xdr:col>76</xdr:col>
      <xdr:colOff>73025</xdr:colOff>
      <xdr:row>31</xdr:row>
      <xdr:rowOff>147775</xdr:rowOff>
    </xdr:to>
    <xdr:sp macro="" textlink="">
      <xdr:nvSpPr>
        <xdr:cNvPr id="144" name="楕円 143">
          <a:extLst>
            <a:ext uri="{FF2B5EF4-FFF2-40B4-BE49-F238E27FC236}">
              <a16:creationId xmlns:a16="http://schemas.microsoft.com/office/drawing/2014/main" xmlns="" id="{1DAD5BF8-3101-4430-96C4-7B81DD56FA84}"/>
            </a:ext>
          </a:extLst>
        </xdr:cNvPr>
        <xdr:cNvSpPr/>
      </xdr:nvSpPr>
      <xdr:spPr>
        <a:xfrm>
          <a:off x="14744700" y="61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24602</xdr:rowOff>
    </xdr:from>
    <xdr:ext cx="469744" cy="259045"/>
    <xdr:sp macro="" textlink="">
      <xdr:nvSpPr>
        <xdr:cNvPr id="145" name="債務償還比率該当値テキスト">
          <a:extLst>
            <a:ext uri="{FF2B5EF4-FFF2-40B4-BE49-F238E27FC236}">
              <a16:creationId xmlns:a16="http://schemas.microsoft.com/office/drawing/2014/main" xmlns="" id="{CD86D373-D2E6-4B7B-8DC6-31CF30BBDAD3}"/>
            </a:ext>
          </a:extLst>
        </xdr:cNvPr>
        <xdr:cNvSpPr txBox="1"/>
      </xdr:nvSpPr>
      <xdr:spPr>
        <a:xfrm>
          <a:off x="14846300" y="611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56610</xdr:rowOff>
    </xdr:from>
    <xdr:to>
      <xdr:col>72</xdr:col>
      <xdr:colOff>123825</xdr:colOff>
      <xdr:row>31</xdr:row>
      <xdr:rowOff>158210</xdr:rowOff>
    </xdr:to>
    <xdr:sp macro="" textlink="">
      <xdr:nvSpPr>
        <xdr:cNvPr id="146" name="楕円 145">
          <a:extLst>
            <a:ext uri="{FF2B5EF4-FFF2-40B4-BE49-F238E27FC236}">
              <a16:creationId xmlns:a16="http://schemas.microsoft.com/office/drawing/2014/main" xmlns="" id="{E87DF03C-B911-4CF0-A38F-38A42E91BEFA}"/>
            </a:ext>
          </a:extLst>
        </xdr:cNvPr>
        <xdr:cNvSpPr/>
      </xdr:nvSpPr>
      <xdr:spPr>
        <a:xfrm>
          <a:off x="14033500" y="61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96975</xdr:rowOff>
    </xdr:from>
    <xdr:to>
      <xdr:col>76</xdr:col>
      <xdr:colOff>22225</xdr:colOff>
      <xdr:row>31</xdr:row>
      <xdr:rowOff>107410</xdr:rowOff>
    </xdr:to>
    <xdr:cxnSp macro="">
      <xdr:nvCxnSpPr>
        <xdr:cNvPr id="147" name="直線コネクタ 146">
          <a:extLst>
            <a:ext uri="{FF2B5EF4-FFF2-40B4-BE49-F238E27FC236}">
              <a16:creationId xmlns:a16="http://schemas.microsoft.com/office/drawing/2014/main" xmlns="" id="{74013BF1-5FDF-4466-86F4-3D140E5506C9}"/>
            </a:ext>
          </a:extLst>
        </xdr:cNvPr>
        <xdr:cNvCxnSpPr/>
      </xdr:nvCxnSpPr>
      <xdr:spPr>
        <a:xfrm flipV="1">
          <a:off x="14084300" y="6183450"/>
          <a:ext cx="711200" cy="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120032</xdr:rowOff>
    </xdr:from>
    <xdr:ext cx="469744" cy="259045"/>
    <xdr:sp macro="" textlink="">
      <xdr:nvSpPr>
        <xdr:cNvPr id="148" name="n_1aveValue債務償還比率">
          <a:extLst>
            <a:ext uri="{FF2B5EF4-FFF2-40B4-BE49-F238E27FC236}">
              <a16:creationId xmlns:a16="http://schemas.microsoft.com/office/drawing/2014/main" xmlns="" id="{2B18886C-E78C-4F2F-B802-EDEA49ABCB0C}"/>
            </a:ext>
          </a:extLst>
        </xdr:cNvPr>
        <xdr:cNvSpPr txBox="1"/>
      </xdr:nvSpPr>
      <xdr:spPr>
        <a:xfrm>
          <a:off x="13836727"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149337</xdr:rowOff>
    </xdr:from>
    <xdr:ext cx="469744" cy="259045"/>
    <xdr:sp macro="" textlink="">
      <xdr:nvSpPr>
        <xdr:cNvPr id="149" name="n_1mainValue債務償還比率">
          <a:extLst>
            <a:ext uri="{FF2B5EF4-FFF2-40B4-BE49-F238E27FC236}">
              <a16:creationId xmlns:a16="http://schemas.microsoft.com/office/drawing/2014/main" xmlns="" id="{A60CAA39-952D-4F7F-A8CC-50ACAA6270BE}"/>
            </a:ext>
          </a:extLst>
        </xdr:cNvPr>
        <xdr:cNvSpPr txBox="1"/>
      </xdr:nvSpPr>
      <xdr:spPr>
        <a:xfrm>
          <a:off x="13836727" y="623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a:extLst>
            <a:ext uri="{FF2B5EF4-FFF2-40B4-BE49-F238E27FC236}">
              <a16:creationId xmlns:a16="http://schemas.microsoft.com/office/drawing/2014/main" xmlns="" id="{44BCF3D2-6EC6-4329-8117-5776AC194E9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a:extLst>
            <a:ext uri="{FF2B5EF4-FFF2-40B4-BE49-F238E27FC236}">
              <a16:creationId xmlns:a16="http://schemas.microsoft.com/office/drawing/2014/main" xmlns="" id="{6EBE3BE4-6219-456B-B14E-9FD6C1C2AEE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a:extLst>
            <a:ext uri="{FF2B5EF4-FFF2-40B4-BE49-F238E27FC236}">
              <a16:creationId xmlns:a16="http://schemas.microsoft.com/office/drawing/2014/main" xmlns="" id="{5645FB45-BC61-4D8F-BFE8-09383EA99B3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a:extLst>
            <a:ext uri="{FF2B5EF4-FFF2-40B4-BE49-F238E27FC236}">
              <a16:creationId xmlns:a16="http://schemas.microsoft.com/office/drawing/2014/main" xmlns="" id="{0E40CE9C-5A7F-4BF5-A1EF-929DB1C9967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a:extLst>
            <a:ext uri="{FF2B5EF4-FFF2-40B4-BE49-F238E27FC236}">
              <a16:creationId xmlns:a16="http://schemas.microsoft.com/office/drawing/2014/main" xmlns="" id="{40A35CD9-BE0E-4698-A1EC-63CAC10BBB7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a:extLst>
            <a:ext uri="{FF2B5EF4-FFF2-40B4-BE49-F238E27FC236}">
              <a16:creationId xmlns:a16="http://schemas.microsoft.com/office/drawing/2014/main" xmlns="" id="{51638713-9AEE-4BF3-A420-319D69621C4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3D45A3B4-DD68-4E2C-A35A-D1DD454ABA4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A7B781C9-E4D3-440C-B62D-481D84B507D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133B2CD3-F941-4932-B87B-FDD35D9147B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F8B0B75C-7C11-4F97-B8B5-EE98AB1337C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B3739D5A-CF98-4969-A1F3-194DB4372C1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13A525D-CC30-4345-AD45-5E4CD144EA5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2F51B60-E5CE-4449-A1F7-7CAB33D8473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C5FB4C48-049C-4A83-8C33-A01E0251803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802E32B-7A74-4AAB-9524-EE6780E1EC9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C3C54869-6BEA-44BE-AFA1-CE3502C7947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265,716
263,031
138.48
80,440,454
79,412,935
234,127
48,855,097
71,740,259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C8B4A5A-DA9B-43AF-80E9-B7FBC8AC938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67D5DFCE-A6E0-4CE7-BB89-3F5F89BBD68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8019411-C1C0-426E-A831-CC0E65C9674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49A968E-D957-420C-8EEE-272EADF932D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8B8ADFA-7A49-4D09-BAF8-C3D7C51EEDD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3E6C3644-6630-45DC-8408-01CB7960866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4E36FA2E-EC45-418C-BC9F-7C910FD400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52F2800-352E-44EA-91A5-56DEE5A6063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73C4B18-D826-4978-8172-54CD012A761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6CC0BBFB-80AC-46D7-AC7C-17D417D8470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1582D63-8884-4349-A37D-61EAB79A3A6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014EE9C-97EF-4126-B1CB-1D8E509DC81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5FFD79A2-66DC-4A8F-B4A3-1ADFED24BB1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AF1FB92-A07F-4288-A5AF-BDE650C9633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DB02016F-C600-446E-BC5C-96E03E0828D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A8957B7C-610A-480E-9ED9-0E6239BF35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1EE84C3-12F2-4CD5-9088-E0153F81358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CFA95702-770B-446B-BAAF-0F22A0CC0AC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47F6D4EC-9856-48A1-AC08-91CFB86F3DB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CEB21FD2-9290-4A1C-B74F-E941EDE8C25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79008297-7299-4811-A0B9-86C5ACEFD0D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157BE806-AA34-44D7-A9C3-CE02EB50A01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45814718-950A-4146-8A20-7D5DFC6AE94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8521E12D-A634-4FA3-8217-800DA485119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1D20815D-2A60-420A-BB7C-47D3446EF93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A373B02A-F6EA-4790-AC3A-8CD891AEEE9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DC2ACF8B-2D6F-454F-9681-566E0D2C758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4D355AE5-FEC5-4303-B8BE-F4F8B74ACFA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D6C7FEBD-80DD-4192-85B0-11FD5092065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E9BC8357-D4FA-482F-89D9-31545541D6D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17954FFA-5ADB-45A0-B51D-3BE78A8408D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A986E7C6-F40E-4317-AD12-B9C66FAD188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2D2E9B7D-B46E-4323-8541-4AB66044A48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C63FD18A-9BD6-4101-9251-329D14D9574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B9ADD57F-5542-416B-9374-B1F08E6D2F4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7950CC96-A803-4C10-9B41-0678F21BCFB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5F91EECB-303A-4614-B2EB-C123E7DFC8D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578F6326-A14B-4DC5-90B1-EBB7EDBACD0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386D3D4B-E1FC-4737-9494-AFE9A482661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77248E7B-35F3-4A9F-B47D-0E00D043A76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2400325-34E7-46E9-AF03-26E6DE499B8F}"/>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F8C9B9F3-06F2-4F29-8CBC-D818B638813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44AE913E-A837-48DC-9B47-1A23A8F33D1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1C568409-039C-426F-B68D-BBA2031792F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a:extLst>
            <a:ext uri="{FF2B5EF4-FFF2-40B4-BE49-F238E27FC236}">
              <a16:creationId xmlns:a16="http://schemas.microsoft.com/office/drawing/2014/main" xmlns="" id="{517E0503-48C4-4B64-8594-F5D47B0133BF}"/>
            </a:ext>
          </a:extLst>
        </xdr:cNvPr>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CB1F9378-9AB7-473E-A5BF-C76223453CB7}"/>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a:extLst>
            <a:ext uri="{FF2B5EF4-FFF2-40B4-BE49-F238E27FC236}">
              <a16:creationId xmlns:a16="http://schemas.microsoft.com/office/drawing/2014/main" xmlns="" id="{76A79217-DACE-4FC3-8CF7-7E5A8D082BD6}"/>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98662844-7CED-4C28-A572-70A2307FA3FF}"/>
            </a:ext>
          </a:extLst>
        </xdr:cNvPr>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a:extLst>
            <a:ext uri="{FF2B5EF4-FFF2-40B4-BE49-F238E27FC236}">
              <a16:creationId xmlns:a16="http://schemas.microsoft.com/office/drawing/2014/main" xmlns="" id="{CC3012D4-1424-469D-A3F4-AF95885A5589}"/>
            </a:ext>
          </a:extLst>
        </xdr:cNvPr>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33703051-B593-4F70-865C-A489C0508B4D}"/>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xmlns="" id="{AF6CEE8D-892F-40DF-B07E-E7CF28514823}"/>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xmlns="" id="{13889C0F-AF25-44C4-AE33-4A93B8F7A610}"/>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a:extLst>
            <a:ext uri="{FF2B5EF4-FFF2-40B4-BE49-F238E27FC236}">
              <a16:creationId xmlns:a16="http://schemas.microsoft.com/office/drawing/2014/main" xmlns="" id="{BB98EA7B-AA2E-427F-9513-065C9EE05ACD}"/>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a:extLst>
            <a:ext uri="{FF2B5EF4-FFF2-40B4-BE49-F238E27FC236}">
              <a16:creationId xmlns:a16="http://schemas.microsoft.com/office/drawing/2014/main" xmlns="" id="{E74B7677-7BC4-479D-8C32-5BAD32FC4428}"/>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76B52213-5F7D-467A-847D-AFF5D15FA5E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CDADE164-05FA-47E2-9D21-681C31B5638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1911A494-2BEE-44A5-8247-9F90B827880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CFA91DD-9822-4D87-ADBB-3BDE0BD77DC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21EA96FA-F495-4CB5-8C06-C021BCE74A9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71" name="楕円 70">
          <a:extLst>
            <a:ext uri="{FF2B5EF4-FFF2-40B4-BE49-F238E27FC236}">
              <a16:creationId xmlns:a16="http://schemas.microsoft.com/office/drawing/2014/main" xmlns="" id="{536AFADE-F8DA-4738-B080-11CE9609403F}"/>
            </a:ext>
          </a:extLst>
        </xdr:cNvPr>
        <xdr:cNvSpPr/>
      </xdr:nvSpPr>
      <xdr:spPr>
        <a:xfrm>
          <a:off x="4584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89552</xdr:rowOff>
    </xdr:from>
    <xdr:ext cx="405111" cy="259045"/>
    <xdr:sp macro="" textlink="">
      <xdr:nvSpPr>
        <xdr:cNvPr id="72" name="【道路】&#10;有形固定資産減価償却率該当値テキスト">
          <a:extLst>
            <a:ext uri="{FF2B5EF4-FFF2-40B4-BE49-F238E27FC236}">
              <a16:creationId xmlns:a16="http://schemas.microsoft.com/office/drawing/2014/main" xmlns="" id="{FC709039-F648-4117-91DB-03C7B71842A8}"/>
            </a:ext>
          </a:extLst>
        </xdr:cNvPr>
        <xdr:cNvSpPr txBox="1"/>
      </xdr:nvSpPr>
      <xdr:spPr>
        <a:xfrm>
          <a:off x="4673600"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145415</xdr:rowOff>
    </xdr:from>
    <xdr:to>
      <xdr:col>20</xdr:col>
      <xdr:colOff>38100</xdr:colOff>
      <xdr:row>38</xdr:row>
      <xdr:rowOff>75565</xdr:rowOff>
    </xdr:to>
    <xdr:sp macro="" textlink="">
      <xdr:nvSpPr>
        <xdr:cNvPr id="73" name="楕円 72">
          <a:extLst>
            <a:ext uri="{FF2B5EF4-FFF2-40B4-BE49-F238E27FC236}">
              <a16:creationId xmlns:a16="http://schemas.microsoft.com/office/drawing/2014/main" xmlns="" id="{B6EA7FC3-8480-47FF-8CA3-122846091853}"/>
            </a:ext>
          </a:extLst>
        </xdr:cNvPr>
        <xdr:cNvSpPr/>
      </xdr:nvSpPr>
      <xdr:spPr>
        <a:xfrm>
          <a:off x="3746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161925</xdr:rowOff>
    </xdr:from>
    <xdr:to>
      <xdr:col>24</xdr:col>
      <xdr:colOff>63500</xdr:colOff>
      <xdr:row>38</xdr:row>
      <xdr:rowOff>24765</xdr:rowOff>
    </xdr:to>
    <xdr:cxnSp macro="">
      <xdr:nvCxnSpPr>
        <xdr:cNvPr id="74" name="直線コネクタ 73">
          <a:extLst>
            <a:ext uri="{FF2B5EF4-FFF2-40B4-BE49-F238E27FC236}">
              <a16:creationId xmlns:a16="http://schemas.microsoft.com/office/drawing/2014/main" xmlns="" id="{E68F58DF-6A2A-4270-8C48-1B98B620ABA0}"/>
            </a:ext>
          </a:extLst>
        </xdr:cNvPr>
        <xdr:cNvCxnSpPr/>
      </xdr:nvCxnSpPr>
      <xdr:spPr>
        <a:xfrm flipV="1">
          <a:off x="3797300" y="65055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xdr:rowOff>
    </xdr:from>
    <xdr:to>
      <xdr:col>15</xdr:col>
      <xdr:colOff>101600</xdr:colOff>
      <xdr:row>38</xdr:row>
      <xdr:rowOff>109855</xdr:rowOff>
    </xdr:to>
    <xdr:sp macro="" textlink="">
      <xdr:nvSpPr>
        <xdr:cNvPr id="75" name="楕円 74">
          <a:extLst>
            <a:ext uri="{FF2B5EF4-FFF2-40B4-BE49-F238E27FC236}">
              <a16:creationId xmlns:a16="http://schemas.microsoft.com/office/drawing/2014/main" xmlns="" id="{8C58E9E1-A820-4698-8A23-A4C384722230}"/>
            </a:ext>
          </a:extLst>
        </xdr:cNvPr>
        <xdr:cNvSpPr/>
      </xdr:nvSpPr>
      <xdr:spPr>
        <a:xfrm>
          <a:off x="2857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24765</xdr:rowOff>
    </xdr:from>
    <xdr:to>
      <xdr:col>19</xdr:col>
      <xdr:colOff>177800</xdr:colOff>
      <xdr:row>38</xdr:row>
      <xdr:rowOff>59055</xdr:rowOff>
    </xdr:to>
    <xdr:cxnSp macro="">
      <xdr:nvCxnSpPr>
        <xdr:cNvPr id="76" name="直線コネクタ 75">
          <a:extLst>
            <a:ext uri="{FF2B5EF4-FFF2-40B4-BE49-F238E27FC236}">
              <a16:creationId xmlns:a16="http://schemas.microsoft.com/office/drawing/2014/main" xmlns="" id="{E7B05CA0-BB34-4D11-83AE-AD940F5E3B22}"/>
            </a:ext>
          </a:extLst>
        </xdr:cNvPr>
        <xdr:cNvCxnSpPr/>
      </xdr:nvCxnSpPr>
      <xdr:spPr>
        <a:xfrm flipV="1">
          <a:off x="2908300" y="6539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42545</xdr:rowOff>
    </xdr:from>
    <xdr:to>
      <xdr:col>10</xdr:col>
      <xdr:colOff>165100</xdr:colOff>
      <xdr:row>38</xdr:row>
      <xdr:rowOff>144145</xdr:rowOff>
    </xdr:to>
    <xdr:sp macro="" textlink="">
      <xdr:nvSpPr>
        <xdr:cNvPr id="77" name="楕円 76">
          <a:extLst>
            <a:ext uri="{FF2B5EF4-FFF2-40B4-BE49-F238E27FC236}">
              <a16:creationId xmlns:a16="http://schemas.microsoft.com/office/drawing/2014/main" xmlns="" id="{B3CB73F2-5E19-46F9-8DA0-D14EEF6710EB}"/>
            </a:ext>
          </a:extLst>
        </xdr:cNvPr>
        <xdr:cNvSpPr/>
      </xdr:nvSpPr>
      <xdr:spPr>
        <a:xfrm>
          <a:off x="1968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59055</xdr:rowOff>
    </xdr:from>
    <xdr:to>
      <xdr:col>15</xdr:col>
      <xdr:colOff>50800</xdr:colOff>
      <xdr:row>38</xdr:row>
      <xdr:rowOff>93345</xdr:rowOff>
    </xdr:to>
    <xdr:cxnSp macro="">
      <xdr:nvCxnSpPr>
        <xdr:cNvPr id="78" name="直線コネクタ 77">
          <a:extLst>
            <a:ext uri="{FF2B5EF4-FFF2-40B4-BE49-F238E27FC236}">
              <a16:creationId xmlns:a16="http://schemas.microsoft.com/office/drawing/2014/main" xmlns="" id="{D3831962-9DD5-4E53-BE0B-934A643881DC}"/>
            </a:ext>
          </a:extLst>
        </xdr:cNvPr>
        <xdr:cNvCxnSpPr/>
      </xdr:nvCxnSpPr>
      <xdr:spPr>
        <a:xfrm flipV="1">
          <a:off x="2019300" y="65741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9" name="n_1aveValue【道路】&#10;有形固定資産減価償却率">
          <a:extLst>
            <a:ext uri="{FF2B5EF4-FFF2-40B4-BE49-F238E27FC236}">
              <a16:creationId xmlns:a16="http://schemas.microsoft.com/office/drawing/2014/main" xmlns="" id="{7AB64738-EF19-44DA-904E-945088993822}"/>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0" name="n_2aveValue【道路】&#10;有形固定資産減価償却率">
          <a:extLst>
            <a:ext uri="{FF2B5EF4-FFF2-40B4-BE49-F238E27FC236}">
              <a16:creationId xmlns:a16="http://schemas.microsoft.com/office/drawing/2014/main" xmlns="" id="{03E01BE0-D0D1-439A-9ADE-568812248641}"/>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1" name="n_3aveValue【道路】&#10;有形固定資産減価償却率">
          <a:extLst>
            <a:ext uri="{FF2B5EF4-FFF2-40B4-BE49-F238E27FC236}">
              <a16:creationId xmlns:a16="http://schemas.microsoft.com/office/drawing/2014/main" xmlns="" id="{65148B8B-E5D3-4A6E-A3D3-4217478C1786}"/>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66692</xdr:rowOff>
    </xdr:from>
    <xdr:ext cx="405111" cy="259045"/>
    <xdr:sp macro="" textlink="">
      <xdr:nvSpPr>
        <xdr:cNvPr id="82" name="n_1mainValue【道路】&#10;有形固定資産減価償却率">
          <a:extLst>
            <a:ext uri="{FF2B5EF4-FFF2-40B4-BE49-F238E27FC236}">
              <a16:creationId xmlns:a16="http://schemas.microsoft.com/office/drawing/2014/main" xmlns="" id="{3B5AD265-178C-4B0C-B339-9289EA675731}"/>
            </a:ext>
          </a:extLst>
        </xdr:cNvPr>
        <xdr:cNvSpPr txBox="1"/>
      </xdr:nvSpPr>
      <xdr:spPr>
        <a:xfrm>
          <a:off x="3582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3" name="n_2mainValue【道路】&#10;有形固定資産減価償却率">
          <a:extLst>
            <a:ext uri="{FF2B5EF4-FFF2-40B4-BE49-F238E27FC236}">
              <a16:creationId xmlns:a16="http://schemas.microsoft.com/office/drawing/2014/main" xmlns="" id="{9D7CA6DA-1185-4AC0-9550-075BD9EAB15D}"/>
            </a:ext>
          </a:extLst>
        </xdr:cNvPr>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135272</xdr:rowOff>
    </xdr:from>
    <xdr:ext cx="405111" cy="259045"/>
    <xdr:sp macro="" textlink="">
      <xdr:nvSpPr>
        <xdr:cNvPr id="84" name="n_3mainValue【道路】&#10;有形固定資産減価償却率">
          <a:extLst>
            <a:ext uri="{FF2B5EF4-FFF2-40B4-BE49-F238E27FC236}">
              <a16:creationId xmlns:a16="http://schemas.microsoft.com/office/drawing/2014/main" xmlns="" id="{39A22E78-72A8-4178-B113-841E9D08D156}"/>
            </a:ext>
          </a:extLst>
        </xdr:cNvPr>
        <xdr:cNvSpPr txBox="1"/>
      </xdr:nvSpPr>
      <xdr:spPr>
        <a:xfrm>
          <a:off x="1816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8F9E54CC-DD17-43B7-A761-3D7FF40C05D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5558528E-2928-402B-B88E-DF1169131A7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980DF259-4C97-4824-8974-1A068202D4C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8E7E17B6-65DE-4112-B277-E6F6C801CA0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F9E4A6AE-4444-4302-8A01-79F8E05D4BB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E7934AFB-AA03-4199-B7EA-F711FB14E66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337BCF0B-DEF8-429F-8127-3FB35502B4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DBD5751D-B7FA-41ED-909B-0B2CD7237A6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C4C2205B-0778-4B0A-B02F-E83190310AD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48D2D448-0720-400D-9068-41A25B7354B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xmlns="" id="{CF6B84A8-F242-4F21-8F20-D2AD10596A4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xmlns="" id="{47D7E14A-1E1B-4B2B-B7BF-20CA0E484DA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xmlns="" id="{5B725D6B-E33B-4B78-8142-1C093F73E89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xmlns="" id="{4694D68A-D857-4D8B-A72A-9344CE263678}"/>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xmlns="" id="{DA9FF53C-4B95-467F-BFD9-2A0FC904B60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xmlns="" id="{3ECC758E-9B25-4939-B849-DC3B8DDA57E8}"/>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xmlns="" id="{42072C79-9F3F-4715-9AB6-06193E6AD1E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xmlns="" id="{A2C3D507-16C9-49F9-BA7A-6843FA124911}"/>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930ECCF6-2FED-4EBB-98E1-79219F6BE4B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xmlns="" id="{124C83C4-D4BD-424F-8484-1E3C9761359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xmlns="" id="{5D9332CA-E654-4112-B65A-7B0578B90F9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6" name="直線コネクタ 105">
          <a:extLst>
            <a:ext uri="{FF2B5EF4-FFF2-40B4-BE49-F238E27FC236}">
              <a16:creationId xmlns:a16="http://schemas.microsoft.com/office/drawing/2014/main" xmlns="" id="{C0B59E44-8273-42B3-AD46-8992FFD87B7D}"/>
            </a:ext>
          </a:extLst>
        </xdr:cNvPr>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7" name="【道路】&#10;一人当たり延長最小値テキスト">
          <a:extLst>
            <a:ext uri="{FF2B5EF4-FFF2-40B4-BE49-F238E27FC236}">
              <a16:creationId xmlns:a16="http://schemas.microsoft.com/office/drawing/2014/main" xmlns="" id="{A5423B5C-87EE-4AC6-92DB-D86E80A2B7EC}"/>
            </a:ext>
          </a:extLst>
        </xdr:cNvPr>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8" name="直線コネクタ 107">
          <a:extLst>
            <a:ext uri="{FF2B5EF4-FFF2-40B4-BE49-F238E27FC236}">
              <a16:creationId xmlns:a16="http://schemas.microsoft.com/office/drawing/2014/main" xmlns="" id="{1F3CFDBF-F34B-4061-8748-ACF6AF8FFC92}"/>
            </a:ext>
          </a:extLst>
        </xdr:cNvPr>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9" name="【道路】&#10;一人当たり延長最大値テキスト">
          <a:extLst>
            <a:ext uri="{FF2B5EF4-FFF2-40B4-BE49-F238E27FC236}">
              <a16:creationId xmlns:a16="http://schemas.microsoft.com/office/drawing/2014/main" xmlns="" id="{7EEC33A1-FE91-42C7-86B2-7B0610CF61FE}"/>
            </a:ext>
          </a:extLst>
        </xdr:cNvPr>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10" name="直線コネクタ 109">
          <a:extLst>
            <a:ext uri="{FF2B5EF4-FFF2-40B4-BE49-F238E27FC236}">
              <a16:creationId xmlns:a16="http://schemas.microsoft.com/office/drawing/2014/main" xmlns="" id="{0BF35E67-F928-4E10-A48E-98C7F1A23E92}"/>
            </a:ext>
          </a:extLst>
        </xdr:cNvPr>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146072</xdr:rowOff>
    </xdr:from>
    <xdr:ext cx="469744" cy="259045"/>
    <xdr:sp macro="" textlink="">
      <xdr:nvSpPr>
        <xdr:cNvPr id="111" name="【道路】&#10;一人当たり延長平均値テキスト">
          <a:extLst>
            <a:ext uri="{FF2B5EF4-FFF2-40B4-BE49-F238E27FC236}">
              <a16:creationId xmlns:a16="http://schemas.microsoft.com/office/drawing/2014/main" xmlns="" id="{2D6260D3-2D9C-4CE8-BFF3-93EEE31DBFD0}"/>
            </a:ext>
          </a:extLst>
        </xdr:cNvPr>
        <xdr:cNvSpPr txBox="1"/>
      </xdr:nvSpPr>
      <xdr:spPr>
        <a:xfrm>
          <a:off x="10515600" y="6661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12" name="フローチャート: 判断 111">
          <a:extLst>
            <a:ext uri="{FF2B5EF4-FFF2-40B4-BE49-F238E27FC236}">
              <a16:creationId xmlns:a16="http://schemas.microsoft.com/office/drawing/2014/main" xmlns="" id="{15775B35-9BA6-4523-837E-F1559F3B8833}"/>
            </a:ext>
          </a:extLst>
        </xdr:cNvPr>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3" name="フローチャート: 判断 112">
          <a:extLst>
            <a:ext uri="{FF2B5EF4-FFF2-40B4-BE49-F238E27FC236}">
              <a16:creationId xmlns:a16="http://schemas.microsoft.com/office/drawing/2014/main" xmlns="" id="{2E50950B-1057-44C6-8875-EF4318B529CB}"/>
            </a:ext>
          </a:extLst>
        </xdr:cNvPr>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4" name="フローチャート: 判断 113">
          <a:extLst>
            <a:ext uri="{FF2B5EF4-FFF2-40B4-BE49-F238E27FC236}">
              <a16:creationId xmlns:a16="http://schemas.microsoft.com/office/drawing/2014/main" xmlns="" id="{757AEF46-72B8-46C9-BC6E-243EE9255742}"/>
            </a:ext>
          </a:extLst>
        </xdr:cNvPr>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5" name="フローチャート: 判断 114">
          <a:extLst>
            <a:ext uri="{FF2B5EF4-FFF2-40B4-BE49-F238E27FC236}">
              <a16:creationId xmlns:a16="http://schemas.microsoft.com/office/drawing/2014/main" xmlns="" id="{4E10535A-0350-48D2-AB5B-4C74E29CEB5D}"/>
            </a:ext>
          </a:extLst>
        </xdr:cNvPr>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1A028F3E-C98B-44F2-8D67-926162AAB9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8F61D1E0-6C4C-4B47-8F8D-E8FE3033BAE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4695B70B-D34D-4A2A-AF5A-2EE17A3F0EE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C161C66B-0A9C-467D-980F-DF36C8DA87D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BE4D45B0-2FD1-4094-8253-35D80B3FCD9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64811</xdr:rowOff>
    </xdr:from>
    <xdr:to>
      <xdr:col>55</xdr:col>
      <xdr:colOff>50800</xdr:colOff>
      <xdr:row>40</xdr:row>
      <xdr:rowOff>166411</xdr:rowOff>
    </xdr:to>
    <xdr:sp macro="" textlink="">
      <xdr:nvSpPr>
        <xdr:cNvPr id="121" name="楕円 120">
          <a:extLst>
            <a:ext uri="{FF2B5EF4-FFF2-40B4-BE49-F238E27FC236}">
              <a16:creationId xmlns:a16="http://schemas.microsoft.com/office/drawing/2014/main" xmlns="" id="{3CAE7B7C-1B04-4D1C-84B2-6EBC320EE9E5}"/>
            </a:ext>
          </a:extLst>
        </xdr:cNvPr>
        <xdr:cNvSpPr/>
      </xdr:nvSpPr>
      <xdr:spPr>
        <a:xfrm>
          <a:off x="10426700" y="692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43238</xdr:rowOff>
    </xdr:from>
    <xdr:ext cx="469744" cy="259045"/>
    <xdr:sp macro="" textlink="">
      <xdr:nvSpPr>
        <xdr:cNvPr id="122" name="【道路】&#10;一人当たり延長該当値テキスト">
          <a:extLst>
            <a:ext uri="{FF2B5EF4-FFF2-40B4-BE49-F238E27FC236}">
              <a16:creationId xmlns:a16="http://schemas.microsoft.com/office/drawing/2014/main" xmlns="" id="{7AA00911-8BFF-40ED-BE09-C4798895D3C4}"/>
            </a:ext>
          </a:extLst>
        </xdr:cNvPr>
        <xdr:cNvSpPr txBox="1"/>
      </xdr:nvSpPr>
      <xdr:spPr>
        <a:xfrm>
          <a:off x="10515600" y="690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68149</xdr:rowOff>
    </xdr:from>
    <xdr:to>
      <xdr:col>50</xdr:col>
      <xdr:colOff>165100</xdr:colOff>
      <xdr:row>40</xdr:row>
      <xdr:rowOff>169749</xdr:rowOff>
    </xdr:to>
    <xdr:sp macro="" textlink="">
      <xdr:nvSpPr>
        <xdr:cNvPr id="123" name="楕円 122">
          <a:extLst>
            <a:ext uri="{FF2B5EF4-FFF2-40B4-BE49-F238E27FC236}">
              <a16:creationId xmlns:a16="http://schemas.microsoft.com/office/drawing/2014/main" xmlns="" id="{675962F1-21C6-41F7-AEDF-EB641FFAD5FD}"/>
            </a:ext>
          </a:extLst>
        </xdr:cNvPr>
        <xdr:cNvSpPr/>
      </xdr:nvSpPr>
      <xdr:spPr>
        <a:xfrm>
          <a:off x="9588500" y="69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115611</xdr:rowOff>
    </xdr:from>
    <xdr:to>
      <xdr:col>55</xdr:col>
      <xdr:colOff>0</xdr:colOff>
      <xdr:row>40</xdr:row>
      <xdr:rowOff>118949</xdr:rowOff>
    </xdr:to>
    <xdr:cxnSp macro="">
      <xdr:nvCxnSpPr>
        <xdr:cNvPr id="124" name="直線コネクタ 123">
          <a:extLst>
            <a:ext uri="{FF2B5EF4-FFF2-40B4-BE49-F238E27FC236}">
              <a16:creationId xmlns:a16="http://schemas.microsoft.com/office/drawing/2014/main" xmlns="" id="{E577E0F6-29A6-45F1-A5FD-1A2808D52C7C}"/>
            </a:ext>
          </a:extLst>
        </xdr:cNvPr>
        <xdr:cNvCxnSpPr/>
      </xdr:nvCxnSpPr>
      <xdr:spPr>
        <a:xfrm flipV="1">
          <a:off x="9639300" y="6973611"/>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69748</xdr:rowOff>
    </xdr:from>
    <xdr:to>
      <xdr:col>46</xdr:col>
      <xdr:colOff>38100</xdr:colOff>
      <xdr:row>40</xdr:row>
      <xdr:rowOff>171348</xdr:rowOff>
    </xdr:to>
    <xdr:sp macro="" textlink="">
      <xdr:nvSpPr>
        <xdr:cNvPr id="125" name="楕円 124">
          <a:extLst>
            <a:ext uri="{FF2B5EF4-FFF2-40B4-BE49-F238E27FC236}">
              <a16:creationId xmlns:a16="http://schemas.microsoft.com/office/drawing/2014/main" xmlns="" id="{C67AECD7-CDEE-4957-BEE6-83EECC44DFA5}"/>
            </a:ext>
          </a:extLst>
        </xdr:cNvPr>
        <xdr:cNvSpPr/>
      </xdr:nvSpPr>
      <xdr:spPr>
        <a:xfrm>
          <a:off x="8699500" y="69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118949</xdr:rowOff>
    </xdr:from>
    <xdr:to>
      <xdr:col>50</xdr:col>
      <xdr:colOff>114300</xdr:colOff>
      <xdr:row>40</xdr:row>
      <xdr:rowOff>120548</xdr:rowOff>
    </xdr:to>
    <xdr:cxnSp macro="">
      <xdr:nvCxnSpPr>
        <xdr:cNvPr id="126" name="直線コネクタ 125">
          <a:extLst>
            <a:ext uri="{FF2B5EF4-FFF2-40B4-BE49-F238E27FC236}">
              <a16:creationId xmlns:a16="http://schemas.microsoft.com/office/drawing/2014/main" xmlns="" id="{C12CC790-2378-4BE2-AE0A-597E7E5CE05E}"/>
            </a:ext>
          </a:extLst>
        </xdr:cNvPr>
        <xdr:cNvCxnSpPr/>
      </xdr:nvCxnSpPr>
      <xdr:spPr>
        <a:xfrm flipV="1">
          <a:off x="8750300" y="6976949"/>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71440</xdr:rowOff>
    </xdr:from>
    <xdr:to>
      <xdr:col>41</xdr:col>
      <xdr:colOff>101600</xdr:colOff>
      <xdr:row>41</xdr:row>
      <xdr:rowOff>1590</xdr:rowOff>
    </xdr:to>
    <xdr:sp macro="" textlink="">
      <xdr:nvSpPr>
        <xdr:cNvPr id="127" name="楕円 126">
          <a:extLst>
            <a:ext uri="{FF2B5EF4-FFF2-40B4-BE49-F238E27FC236}">
              <a16:creationId xmlns:a16="http://schemas.microsoft.com/office/drawing/2014/main" xmlns="" id="{4B2BA286-5992-4892-8EA9-EADA1F16FE6A}"/>
            </a:ext>
          </a:extLst>
        </xdr:cNvPr>
        <xdr:cNvSpPr/>
      </xdr:nvSpPr>
      <xdr:spPr>
        <a:xfrm>
          <a:off x="7810500" y="69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120548</xdr:rowOff>
    </xdr:from>
    <xdr:to>
      <xdr:col>45</xdr:col>
      <xdr:colOff>177800</xdr:colOff>
      <xdr:row>40</xdr:row>
      <xdr:rowOff>122240</xdr:rowOff>
    </xdr:to>
    <xdr:cxnSp macro="">
      <xdr:nvCxnSpPr>
        <xdr:cNvPr id="128" name="直線コネクタ 127">
          <a:extLst>
            <a:ext uri="{FF2B5EF4-FFF2-40B4-BE49-F238E27FC236}">
              <a16:creationId xmlns:a16="http://schemas.microsoft.com/office/drawing/2014/main" xmlns="" id="{4A4BD372-8316-4A8C-AC46-120B2DA8D08C}"/>
            </a:ext>
          </a:extLst>
        </xdr:cNvPr>
        <xdr:cNvCxnSpPr/>
      </xdr:nvCxnSpPr>
      <xdr:spPr>
        <a:xfrm flipV="1">
          <a:off x="7861300" y="6978548"/>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89532</xdr:rowOff>
    </xdr:from>
    <xdr:ext cx="469744" cy="259045"/>
    <xdr:sp macro="" textlink="">
      <xdr:nvSpPr>
        <xdr:cNvPr id="129" name="n_1aveValue【道路】&#10;一人当たり延長">
          <a:extLst>
            <a:ext uri="{FF2B5EF4-FFF2-40B4-BE49-F238E27FC236}">
              <a16:creationId xmlns:a16="http://schemas.microsoft.com/office/drawing/2014/main" xmlns="" id="{48A3FB13-ACA9-463E-93AE-9BC3B09D8B52}"/>
            </a:ext>
          </a:extLst>
        </xdr:cNvPr>
        <xdr:cNvSpPr txBox="1"/>
      </xdr:nvSpPr>
      <xdr:spPr>
        <a:xfrm>
          <a:off x="93917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112117</xdr:rowOff>
    </xdr:from>
    <xdr:ext cx="469744" cy="259045"/>
    <xdr:sp macro="" textlink="">
      <xdr:nvSpPr>
        <xdr:cNvPr id="130" name="n_2aveValue【道路】&#10;一人当たり延長">
          <a:extLst>
            <a:ext uri="{FF2B5EF4-FFF2-40B4-BE49-F238E27FC236}">
              <a16:creationId xmlns:a16="http://schemas.microsoft.com/office/drawing/2014/main" xmlns="" id="{A9C817F9-B78B-47FE-B5B8-2EDB16D0EB7E}"/>
            </a:ext>
          </a:extLst>
        </xdr:cNvPr>
        <xdr:cNvSpPr txBox="1"/>
      </xdr:nvSpPr>
      <xdr:spPr>
        <a:xfrm>
          <a:off x="8515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31" name="n_3aveValue【道路】&#10;一人当たり延長">
          <a:extLst>
            <a:ext uri="{FF2B5EF4-FFF2-40B4-BE49-F238E27FC236}">
              <a16:creationId xmlns:a16="http://schemas.microsoft.com/office/drawing/2014/main" xmlns="" id="{BE7F01C0-8E71-446A-8010-48D59788BD3C}"/>
            </a:ext>
          </a:extLst>
        </xdr:cNvPr>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160876</xdr:rowOff>
    </xdr:from>
    <xdr:ext cx="469744" cy="259045"/>
    <xdr:sp macro="" textlink="">
      <xdr:nvSpPr>
        <xdr:cNvPr id="132" name="n_1mainValue【道路】&#10;一人当たり延長">
          <a:extLst>
            <a:ext uri="{FF2B5EF4-FFF2-40B4-BE49-F238E27FC236}">
              <a16:creationId xmlns:a16="http://schemas.microsoft.com/office/drawing/2014/main" xmlns="" id="{9A4D66FE-98AC-4227-BE82-A1E43C504485}"/>
            </a:ext>
          </a:extLst>
        </xdr:cNvPr>
        <xdr:cNvSpPr txBox="1"/>
      </xdr:nvSpPr>
      <xdr:spPr>
        <a:xfrm>
          <a:off x="9391727" y="701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162475</xdr:rowOff>
    </xdr:from>
    <xdr:ext cx="469744" cy="259045"/>
    <xdr:sp macro="" textlink="">
      <xdr:nvSpPr>
        <xdr:cNvPr id="133" name="n_2mainValue【道路】&#10;一人当たり延長">
          <a:extLst>
            <a:ext uri="{FF2B5EF4-FFF2-40B4-BE49-F238E27FC236}">
              <a16:creationId xmlns:a16="http://schemas.microsoft.com/office/drawing/2014/main" xmlns="" id="{00727048-C8FE-4138-8483-C44FB14020E5}"/>
            </a:ext>
          </a:extLst>
        </xdr:cNvPr>
        <xdr:cNvSpPr txBox="1"/>
      </xdr:nvSpPr>
      <xdr:spPr>
        <a:xfrm>
          <a:off x="8515427" y="702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164167</xdr:rowOff>
    </xdr:from>
    <xdr:ext cx="469744" cy="259045"/>
    <xdr:sp macro="" textlink="">
      <xdr:nvSpPr>
        <xdr:cNvPr id="134" name="n_3mainValue【道路】&#10;一人当たり延長">
          <a:extLst>
            <a:ext uri="{FF2B5EF4-FFF2-40B4-BE49-F238E27FC236}">
              <a16:creationId xmlns:a16="http://schemas.microsoft.com/office/drawing/2014/main" xmlns="" id="{FF1CB321-B9EC-43DF-989A-87CCB1E0076E}"/>
            </a:ext>
          </a:extLst>
        </xdr:cNvPr>
        <xdr:cNvSpPr txBox="1"/>
      </xdr:nvSpPr>
      <xdr:spPr>
        <a:xfrm>
          <a:off x="7626427" y="702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xmlns="" id="{D5BF76CA-BF2F-4395-9B77-266EC89A527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xmlns="" id="{3EAD1E20-4D5E-4791-BC8D-DEE3C480E24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xmlns="" id="{B36310AF-11E6-4FD7-A005-85B7732BDD0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xmlns="" id="{BB9B4D6E-3554-4B13-8AB0-10F1910BB5B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xmlns="" id="{B4945E40-C1A8-4060-B4FC-3995EC42C53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xmlns="" id="{0BB36E9F-8C18-456D-8F22-FAE256C44CF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xmlns="" id="{039738E1-9843-4FBF-A4AE-A1D1CEE562D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xmlns="" id="{A903210D-78A4-4893-914F-DC12CDC26B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xmlns="" id="{F52D88B1-190D-45E3-9B48-7AAD7DEB6A4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xmlns="" id="{A29066D8-ADBA-4534-8DAE-1B3F444A34E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a:extLst>
            <a:ext uri="{FF2B5EF4-FFF2-40B4-BE49-F238E27FC236}">
              <a16:creationId xmlns:a16="http://schemas.microsoft.com/office/drawing/2014/main" xmlns="" id="{4A4218B3-6DA2-4616-95D7-4E241A969829}"/>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xmlns="" id="{597577EB-3495-4B71-9C60-6DE1D3A1A79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7" name="テキスト ボックス 146">
          <a:extLst>
            <a:ext uri="{FF2B5EF4-FFF2-40B4-BE49-F238E27FC236}">
              <a16:creationId xmlns:a16="http://schemas.microsoft.com/office/drawing/2014/main" xmlns="" id="{88CB73C1-B6A2-4658-8AAD-19F4DBEAFBEA}"/>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xmlns="" id="{9E5958F7-4F8D-41AD-A388-7BFC3EFE409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xmlns="" id="{B89D8571-54A1-40D8-BFD5-2860677A233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xmlns="" id="{D65F4C80-04C5-46DF-8FE7-B3C5B3B6893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xmlns="" id="{B1B3834D-0EBF-4A57-A99A-C51156210FF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xmlns="" id="{E5F2631E-CA43-4E9D-A47D-8B222921C6E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xmlns="" id="{CBAC5EF1-D643-4A2D-AAF4-4BA79565ED1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xmlns="" id="{84E22D14-B889-4F20-BD62-D5EF8B8A4DD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xmlns="" id="{913F245E-E0D4-422D-9F45-E6F206F946F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xmlns="" id="{87897FB6-66F8-4E3E-9447-A4D48312F33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7" name="テキスト ボックス 156">
          <a:extLst>
            <a:ext uri="{FF2B5EF4-FFF2-40B4-BE49-F238E27FC236}">
              <a16:creationId xmlns:a16="http://schemas.microsoft.com/office/drawing/2014/main" xmlns="" id="{88D87021-FDFB-4E0A-A836-93B57F311732}"/>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xmlns="" id="{0E0A38A8-EE73-4E3D-A26A-9CEC4A818C1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xmlns="" id="{2AC4B96E-84A5-47E7-801D-5DA9FADB435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xmlns="" id="{EE900FD1-CD79-472C-AEFE-BDAA0CC323C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61" name="直線コネクタ 160">
          <a:extLst>
            <a:ext uri="{FF2B5EF4-FFF2-40B4-BE49-F238E27FC236}">
              <a16:creationId xmlns:a16="http://schemas.microsoft.com/office/drawing/2014/main" xmlns="" id="{AC73D8E4-89BC-4763-849B-D64181DFFC10}"/>
            </a:ext>
          </a:extLst>
        </xdr:cNvPr>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xmlns="" id="{0736AFDB-E5EE-4DC1-BDA0-00820C42F98F}"/>
            </a:ext>
          </a:extLst>
        </xdr:cNvPr>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63" name="直線コネクタ 162">
          <a:extLst>
            <a:ext uri="{FF2B5EF4-FFF2-40B4-BE49-F238E27FC236}">
              <a16:creationId xmlns:a16="http://schemas.microsoft.com/office/drawing/2014/main" xmlns="" id="{F376F12F-8EC1-44AF-B703-23232BEEAEFE}"/>
            </a:ext>
          </a:extLst>
        </xdr:cNvPr>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xmlns="" id="{F7DE1976-67E1-4333-A2C3-1FBD04D27C71}"/>
            </a:ext>
          </a:extLst>
        </xdr:cNvPr>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65" name="直線コネクタ 164">
          <a:extLst>
            <a:ext uri="{FF2B5EF4-FFF2-40B4-BE49-F238E27FC236}">
              <a16:creationId xmlns:a16="http://schemas.microsoft.com/office/drawing/2014/main" xmlns="" id="{456E603F-DD43-46A8-BEFA-F04ADE9FCAA7}"/>
            </a:ext>
          </a:extLst>
        </xdr:cNvPr>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xmlns="" id="{F17F6E8B-A252-4DC4-B47E-EA84CEF37396}"/>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7" name="フローチャート: 判断 166">
          <a:extLst>
            <a:ext uri="{FF2B5EF4-FFF2-40B4-BE49-F238E27FC236}">
              <a16:creationId xmlns:a16="http://schemas.microsoft.com/office/drawing/2014/main" xmlns="" id="{AC9AC7F4-6963-47E1-AAFC-FEF33ECBE9A6}"/>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8" name="フローチャート: 判断 167">
          <a:extLst>
            <a:ext uri="{FF2B5EF4-FFF2-40B4-BE49-F238E27FC236}">
              <a16:creationId xmlns:a16="http://schemas.microsoft.com/office/drawing/2014/main" xmlns="" id="{74111C36-D092-4441-A572-23BE862FA5DC}"/>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9" name="フローチャート: 判断 168">
          <a:extLst>
            <a:ext uri="{FF2B5EF4-FFF2-40B4-BE49-F238E27FC236}">
              <a16:creationId xmlns:a16="http://schemas.microsoft.com/office/drawing/2014/main" xmlns="" id="{907854FA-5D97-4117-9E8C-D6633D7830F6}"/>
            </a:ext>
          </a:extLst>
        </xdr:cNvPr>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70" name="フローチャート: 判断 169">
          <a:extLst>
            <a:ext uri="{FF2B5EF4-FFF2-40B4-BE49-F238E27FC236}">
              <a16:creationId xmlns:a16="http://schemas.microsoft.com/office/drawing/2014/main" xmlns="" id="{9BC891EB-4F4B-4323-9D0D-EB7C6F5EA8AB}"/>
            </a:ext>
          </a:extLst>
        </xdr:cNvPr>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41A4F360-8518-4B25-8245-143129FB142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FE4C401C-8FD8-4099-B51F-E97B4D0A125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9FD7EE72-C32A-49C3-B828-83049598EE6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AF43F654-0A72-41DF-B541-747E22FF53A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590F0936-8DE5-416C-A186-6BE37244BD2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50437</xdr:rowOff>
    </xdr:from>
    <xdr:to>
      <xdr:col>24</xdr:col>
      <xdr:colOff>114300</xdr:colOff>
      <xdr:row>62</xdr:row>
      <xdr:rowOff>152037</xdr:rowOff>
    </xdr:to>
    <xdr:sp macro="" textlink="">
      <xdr:nvSpPr>
        <xdr:cNvPr id="176" name="楕円 175">
          <a:extLst>
            <a:ext uri="{FF2B5EF4-FFF2-40B4-BE49-F238E27FC236}">
              <a16:creationId xmlns:a16="http://schemas.microsoft.com/office/drawing/2014/main" xmlns="" id="{EC57B241-0FEB-4DE6-9E39-5DFDBF7FD3F2}"/>
            </a:ext>
          </a:extLst>
        </xdr:cNvPr>
        <xdr:cNvSpPr/>
      </xdr:nvSpPr>
      <xdr:spPr>
        <a:xfrm>
          <a:off x="45847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28864</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xmlns="" id="{EEB7E190-8A59-4AEC-977B-ECE0ABA3A3A9}"/>
            </a:ext>
          </a:extLst>
        </xdr:cNvPr>
        <xdr:cNvSpPr txBox="1"/>
      </xdr:nvSpPr>
      <xdr:spPr>
        <a:xfrm>
          <a:off x="4673600"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89626</xdr:rowOff>
    </xdr:from>
    <xdr:to>
      <xdr:col>20</xdr:col>
      <xdr:colOff>38100</xdr:colOff>
      <xdr:row>63</xdr:row>
      <xdr:rowOff>19776</xdr:rowOff>
    </xdr:to>
    <xdr:sp macro="" textlink="">
      <xdr:nvSpPr>
        <xdr:cNvPr id="178" name="楕円 177">
          <a:extLst>
            <a:ext uri="{FF2B5EF4-FFF2-40B4-BE49-F238E27FC236}">
              <a16:creationId xmlns:a16="http://schemas.microsoft.com/office/drawing/2014/main" xmlns="" id="{16D9833A-D172-4E5C-8F64-1D7E175BA4A6}"/>
            </a:ext>
          </a:extLst>
        </xdr:cNvPr>
        <xdr:cNvSpPr/>
      </xdr:nvSpPr>
      <xdr:spPr>
        <a:xfrm>
          <a:off x="3746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101237</xdr:rowOff>
    </xdr:from>
    <xdr:to>
      <xdr:col>24</xdr:col>
      <xdr:colOff>63500</xdr:colOff>
      <xdr:row>62</xdr:row>
      <xdr:rowOff>140426</xdr:rowOff>
    </xdr:to>
    <xdr:cxnSp macro="">
      <xdr:nvCxnSpPr>
        <xdr:cNvPr id="179" name="直線コネクタ 178">
          <a:extLst>
            <a:ext uri="{FF2B5EF4-FFF2-40B4-BE49-F238E27FC236}">
              <a16:creationId xmlns:a16="http://schemas.microsoft.com/office/drawing/2014/main" xmlns="" id="{B32F50C3-4A98-4B73-8CA5-EEA9309123ED}"/>
            </a:ext>
          </a:extLst>
        </xdr:cNvPr>
        <xdr:cNvCxnSpPr/>
      </xdr:nvCxnSpPr>
      <xdr:spPr>
        <a:xfrm flipV="1">
          <a:off x="3797300" y="107311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122283</xdr:rowOff>
    </xdr:from>
    <xdr:to>
      <xdr:col>15</xdr:col>
      <xdr:colOff>101600</xdr:colOff>
      <xdr:row>63</xdr:row>
      <xdr:rowOff>52433</xdr:rowOff>
    </xdr:to>
    <xdr:sp macro="" textlink="">
      <xdr:nvSpPr>
        <xdr:cNvPr id="180" name="楕円 179">
          <a:extLst>
            <a:ext uri="{FF2B5EF4-FFF2-40B4-BE49-F238E27FC236}">
              <a16:creationId xmlns:a16="http://schemas.microsoft.com/office/drawing/2014/main" xmlns="" id="{D406B27A-C054-433B-AF19-F4094FCC2351}"/>
            </a:ext>
          </a:extLst>
        </xdr:cNvPr>
        <xdr:cNvSpPr/>
      </xdr:nvSpPr>
      <xdr:spPr>
        <a:xfrm>
          <a:off x="2857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140426</xdr:rowOff>
    </xdr:from>
    <xdr:to>
      <xdr:col>19</xdr:col>
      <xdr:colOff>177800</xdr:colOff>
      <xdr:row>63</xdr:row>
      <xdr:rowOff>1633</xdr:rowOff>
    </xdr:to>
    <xdr:cxnSp macro="">
      <xdr:nvCxnSpPr>
        <xdr:cNvPr id="181" name="直線コネクタ 180">
          <a:extLst>
            <a:ext uri="{FF2B5EF4-FFF2-40B4-BE49-F238E27FC236}">
              <a16:creationId xmlns:a16="http://schemas.microsoft.com/office/drawing/2014/main" xmlns="" id="{7C2EDD35-8B47-4437-A773-F563679A807B}"/>
            </a:ext>
          </a:extLst>
        </xdr:cNvPr>
        <xdr:cNvCxnSpPr/>
      </xdr:nvCxnSpPr>
      <xdr:spPr>
        <a:xfrm flipV="1">
          <a:off x="2908300" y="107703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168003</xdr:rowOff>
    </xdr:from>
    <xdr:to>
      <xdr:col>10</xdr:col>
      <xdr:colOff>165100</xdr:colOff>
      <xdr:row>63</xdr:row>
      <xdr:rowOff>98153</xdr:rowOff>
    </xdr:to>
    <xdr:sp macro="" textlink="">
      <xdr:nvSpPr>
        <xdr:cNvPr id="182" name="楕円 181">
          <a:extLst>
            <a:ext uri="{FF2B5EF4-FFF2-40B4-BE49-F238E27FC236}">
              <a16:creationId xmlns:a16="http://schemas.microsoft.com/office/drawing/2014/main" xmlns="" id="{D1A2B0AD-FE52-4E7D-8B58-7D8983A154F6}"/>
            </a:ext>
          </a:extLst>
        </xdr:cNvPr>
        <xdr:cNvSpPr/>
      </xdr:nvSpPr>
      <xdr:spPr>
        <a:xfrm>
          <a:off x="1968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1633</xdr:rowOff>
    </xdr:from>
    <xdr:to>
      <xdr:col>15</xdr:col>
      <xdr:colOff>50800</xdr:colOff>
      <xdr:row>63</xdr:row>
      <xdr:rowOff>47353</xdr:rowOff>
    </xdr:to>
    <xdr:cxnSp macro="">
      <xdr:nvCxnSpPr>
        <xdr:cNvPr id="183" name="直線コネクタ 182">
          <a:extLst>
            <a:ext uri="{FF2B5EF4-FFF2-40B4-BE49-F238E27FC236}">
              <a16:creationId xmlns:a16="http://schemas.microsoft.com/office/drawing/2014/main" xmlns="" id="{CC77550A-6FE8-4DF5-92B0-404A7F2201CF}"/>
            </a:ext>
          </a:extLst>
        </xdr:cNvPr>
        <xdr:cNvCxnSpPr/>
      </xdr:nvCxnSpPr>
      <xdr:spPr>
        <a:xfrm flipV="1">
          <a:off x="2019300" y="108029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34670</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xmlns="" id="{693FAE53-7450-4473-BFAA-933C39260C11}"/>
            </a:ext>
          </a:extLst>
        </xdr:cNvPr>
        <xdr:cNvSpPr txBox="1"/>
      </xdr:nvSpPr>
      <xdr:spPr>
        <a:xfrm>
          <a:off x="35820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93453</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xmlns="" id="{8FC33C8F-3048-4622-B250-DD2796943F30}"/>
            </a:ext>
          </a:extLst>
        </xdr:cNvPr>
        <xdr:cNvSpPr txBox="1"/>
      </xdr:nvSpPr>
      <xdr:spPr>
        <a:xfrm>
          <a:off x="27057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68960</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xmlns="" id="{E3A036D6-F2AD-44C3-91DC-EBCE0362A826}"/>
            </a:ext>
          </a:extLst>
        </xdr:cNvPr>
        <xdr:cNvSpPr txBox="1"/>
      </xdr:nvSpPr>
      <xdr:spPr>
        <a:xfrm>
          <a:off x="1816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10903</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xmlns="" id="{DFEEF9F6-2A28-4B07-8D28-126CBBF640E3}"/>
            </a:ext>
          </a:extLst>
        </xdr:cNvPr>
        <xdr:cNvSpPr txBox="1"/>
      </xdr:nvSpPr>
      <xdr:spPr>
        <a:xfrm>
          <a:off x="35820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43560</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xmlns="" id="{E8C940D9-E171-48C5-B807-6EA6193F2685}"/>
            </a:ext>
          </a:extLst>
        </xdr:cNvPr>
        <xdr:cNvSpPr txBox="1"/>
      </xdr:nvSpPr>
      <xdr:spPr>
        <a:xfrm>
          <a:off x="2705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89280</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xmlns="" id="{DC97144A-E5E2-4A28-B83B-3D45D26EC43B}"/>
            </a:ext>
          </a:extLst>
        </xdr:cNvPr>
        <xdr:cNvSpPr txBox="1"/>
      </xdr:nvSpPr>
      <xdr:spPr>
        <a:xfrm>
          <a:off x="18167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xmlns="" id="{82D904D2-E151-4787-BCE1-22E56FBBA90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xmlns="" id="{75E01A23-2A95-4EC3-876A-C01ACA95C17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xmlns="" id="{EF52A661-E764-408F-B3A0-A3618CC50DF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xmlns="" id="{38929406-4D1C-46E1-A84A-4CAD03BF852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xmlns="" id="{736FE314-C97A-4288-8368-7F7D94A4D41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xmlns="" id="{8517F3A9-05E7-451F-8589-2A793A21210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xmlns="" id="{62F665E3-6221-4595-9C04-F13E515F9AB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xmlns="" id="{44E01FFE-A9D6-4286-8617-1993FA9BE86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xmlns="" id="{EC203171-92D1-4890-9B86-5BCB991A8E6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xmlns="" id="{6693CF8D-3A8D-4897-BDCD-D5BFB4E4F24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xmlns="" id="{26837DE0-7155-4242-8C58-C6BF1E3EE32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a:extLst>
            <a:ext uri="{FF2B5EF4-FFF2-40B4-BE49-F238E27FC236}">
              <a16:creationId xmlns:a16="http://schemas.microsoft.com/office/drawing/2014/main" xmlns="" id="{5E0BF9E7-7FFC-44D9-8256-FAD4A3E2C24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xmlns="" id="{82E942FE-4A99-4B06-803E-9BE589CA6C7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a:extLst>
            <a:ext uri="{FF2B5EF4-FFF2-40B4-BE49-F238E27FC236}">
              <a16:creationId xmlns:a16="http://schemas.microsoft.com/office/drawing/2014/main" xmlns="" id="{124F7F27-5F97-4298-BE82-B3F218217F4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xmlns="" id="{845F6982-B676-4D64-B784-2D67A49A02A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a:extLst>
            <a:ext uri="{FF2B5EF4-FFF2-40B4-BE49-F238E27FC236}">
              <a16:creationId xmlns:a16="http://schemas.microsoft.com/office/drawing/2014/main" xmlns="" id="{96E586A0-9E88-4F55-B1CE-81BE55195FCE}"/>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xmlns="" id="{EDAB71F4-4420-4478-A901-E76B1B01540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a:extLst>
            <a:ext uri="{FF2B5EF4-FFF2-40B4-BE49-F238E27FC236}">
              <a16:creationId xmlns:a16="http://schemas.microsoft.com/office/drawing/2014/main" xmlns="" id="{1CD7A0D8-9414-4F8C-8906-150DCB30465D}"/>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xmlns="" id="{FC1201CB-5799-4D43-905F-7BE2560B15D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xmlns="" id="{6558C4A7-35E7-43A0-8787-618F77854F8D}"/>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xmlns="" id="{CFCF7EF7-E105-4E92-89EF-252A63D6661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11" name="直線コネクタ 210">
          <a:extLst>
            <a:ext uri="{FF2B5EF4-FFF2-40B4-BE49-F238E27FC236}">
              <a16:creationId xmlns:a16="http://schemas.microsoft.com/office/drawing/2014/main" xmlns="" id="{57383E46-5067-4CA8-9920-BEF5DA9E75F8}"/>
            </a:ext>
          </a:extLst>
        </xdr:cNvPr>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12" name="【橋りょう・トンネル】&#10;一人当たり有形固定資産（償却資産）額最小値テキスト">
          <a:extLst>
            <a:ext uri="{FF2B5EF4-FFF2-40B4-BE49-F238E27FC236}">
              <a16:creationId xmlns:a16="http://schemas.microsoft.com/office/drawing/2014/main" xmlns="" id="{EAA368B7-B9B9-47E4-8C2D-864C7940AF21}"/>
            </a:ext>
          </a:extLst>
        </xdr:cNvPr>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13" name="直線コネクタ 212">
          <a:extLst>
            <a:ext uri="{FF2B5EF4-FFF2-40B4-BE49-F238E27FC236}">
              <a16:creationId xmlns:a16="http://schemas.microsoft.com/office/drawing/2014/main" xmlns="" id="{3B235622-7D98-43BB-BE54-F766788A24A3}"/>
            </a:ext>
          </a:extLst>
        </xdr:cNvPr>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xmlns="" id="{94CFD6E6-7F20-40F1-A3A5-AF2BB0CDF99E}"/>
            </a:ext>
          </a:extLst>
        </xdr:cNvPr>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15" name="直線コネクタ 214">
          <a:extLst>
            <a:ext uri="{FF2B5EF4-FFF2-40B4-BE49-F238E27FC236}">
              <a16:creationId xmlns:a16="http://schemas.microsoft.com/office/drawing/2014/main" xmlns="" id="{FDBC7EFB-A9F8-4319-A557-C59533D635A6}"/>
            </a:ext>
          </a:extLst>
        </xdr:cNvPr>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114440</xdr:rowOff>
    </xdr:from>
    <xdr:ext cx="534377" cy="259045"/>
    <xdr:sp macro="" textlink="">
      <xdr:nvSpPr>
        <xdr:cNvPr id="216" name="【橋りょう・トンネル】&#10;一人当たり有形固定資産（償却資産）額平均値テキスト">
          <a:extLst>
            <a:ext uri="{FF2B5EF4-FFF2-40B4-BE49-F238E27FC236}">
              <a16:creationId xmlns:a16="http://schemas.microsoft.com/office/drawing/2014/main" xmlns="" id="{3E52AC4F-F77C-4151-90E3-B468014F6ACF}"/>
            </a:ext>
          </a:extLst>
        </xdr:cNvPr>
        <xdr:cNvSpPr txBox="1"/>
      </xdr:nvSpPr>
      <xdr:spPr>
        <a:xfrm>
          <a:off x="10515600" y="1040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17" name="フローチャート: 判断 216">
          <a:extLst>
            <a:ext uri="{FF2B5EF4-FFF2-40B4-BE49-F238E27FC236}">
              <a16:creationId xmlns:a16="http://schemas.microsoft.com/office/drawing/2014/main" xmlns="" id="{C65D0FF9-90FC-4769-9C82-96BBE3B9A25A}"/>
            </a:ext>
          </a:extLst>
        </xdr:cNvPr>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8" name="フローチャート: 判断 217">
          <a:extLst>
            <a:ext uri="{FF2B5EF4-FFF2-40B4-BE49-F238E27FC236}">
              <a16:creationId xmlns:a16="http://schemas.microsoft.com/office/drawing/2014/main" xmlns="" id="{ECBA9C2C-3642-4863-8E99-251C25B839DB}"/>
            </a:ext>
          </a:extLst>
        </xdr:cNvPr>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9" name="フローチャート: 判断 218">
          <a:extLst>
            <a:ext uri="{FF2B5EF4-FFF2-40B4-BE49-F238E27FC236}">
              <a16:creationId xmlns:a16="http://schemas.microsoft.com/office/drawing/2014/main" xmlns="" id="{04324DAA-8868-4F07-8602-A7F4E109162D}"/>
            </a:ext>
          </a:extLst>
        </xdr:cNvPr>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20" name="フローチャート: 判断 219">
          <a:extLst>
            <a:ext uri="{FF2B5EF4-FFF2-40B4-BE49-F238E27FC236}">
              <a16:creationId xmlns:a16="http://schemas.microsoft.com/office/drawing/2014/main" xmlns="" id="{5CD9BF50-D6A7-4FA5-B45D-0FB3B43C8A1F}"/>
            </a:ext>
          </a:extLst>
        </xdr:cNvPr>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xmlns="" id="{3618EDFB-AB6F-4790-8A0F-78DB5A55B7F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F71A2B25-3622-4851-9226-31D400C1DC4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972E09CB-F976-4AC8-A2F1-C586109903D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C0DA5D9F-695D-4105-9945-2A3D074E8FA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89F7C519-D4F5-4D72-9678-D9F80F4C7B4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159206</xdr:rowOff>
    </xdr:from>
    <xdr:to>
      <xdr:col>55</xdr:col>
      <xdr:colOff>50800</xdr:colOff>
      <xdr:row>63</xdr:row>
      <xdr:rowOff>89356</xdr:rowOff>
    </xdr:to>
    <xdr:sp macro="" textlink="">
      <xdr:nvSpPr>
        <xdr:cNvPr id="226" name="楕円 225">
          <a:extLst>
            <a:ext uri="{FF2B5EF4-FFF2-40B4-BE49-F238E27FC236}">
              <a16:creationId xmlns:a16="http://schemas.microsoft.com/office/drawing/2014/main" xmlns="" id="{1431B361-A48F-4058-8C2D-E9F3D5597A8C}"/>
            </a:ext>
          </a:extLst>
        </xdr:cNvPr>
        <xdr:cNvSpPr/>
      </xdr:nvSpPr>
      <xdr:spPr>
        <a:xfrm>
          <a:off x="10426700" y="1078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137633</xdr:rowOff>
    </xdr:from>
    <xdr:ext cx="534377" cy="259045"/>
    <xdr:sp macro="" textlink="">
      <xdr:nvSpPr>
        <xdr:cNvPr id="227" name="【橋りょう・トンネル】&#10;一人当たり有形固定資産（償却資産）額該当値テキスト">
          <a:extLst>
            <a:ext uri="{FF2B5EF4-FFF2-40B4-BE49-F238E27FC236}">
              <a16:creationId xmlns:a16="http://schemas.microsoft.com/office/drawing/2014/main" xmlns="" id="{083901FB-FEB2-40B2-97AF-D078DD4C50ED}"/>
            </a:ext>
          </a:extLst>
        </xdr:cNvPr>
        <xdr:cNvSpPr txBox="1"/>
      </xdr:nvSpPr>
      <xdr:spPr>
        <a:xfrm>
          <a:off x="10515600" y="1076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161144</xdr:rowOff>
    </xdr:from>
    <xdr:to>
      <xdr:col>50</xdr:col>
      <xdr:colOff>165100</xdr:colOff>
      <xdr:row>63</xdr:row>
      <xdr:rowOff>91294</xdr:rowOff>
    </xdr:to>
    <xdr:sp macro="" textlink="">
      <xdr:nvSpPr>
        <xdr:cNvPr id="228" name="楕円 227">
          <a:extLst>
            <a:ext uri="{FF2B5EF4-FFF2-40B4-BE49-F238E27FC236}">
              <a16:creationId xmlns:a16="http://schemas.microsoft.com/office/drawing/2014/main" xmlns="" id="{E5E038BC-4A3F-435A-A855-4D4E2F7FF98A}"/>
            </a:ext>
          </a:extLst>
        </xdr:cNvPr>
        <xdr:cNvSpPr/>
      </xdr:nvSpPr>
      <xdr:spPr>
        <a:xfrm>
          <a:off x="9588500" y="1079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38556</xdr:rowOff>
    </xdr:from>
    <xdr:to>
      <xdr:col>55</xdr:col>
      <xdr:colOff>0</xdr:colOff>
      <xdr:row>63</xdr:row>
      <xdr:rowOff>40494</xdr:rowOff>
    </xdr:to>
    <xdr:cxnSp macro="">
      <xdr:nvCxnSpPr>
        <xdr:cNvPr id="229" name="直線コネクタ 228">
          <a:extLst>
            <a:ext uri="{FF2B5EF4-FFF2-40B4-BE49-F238E27FC236}">
              <a16:creationId xmlns:a16="http://schemas.microsoft.com/office/drawing/2014/main" xmlns="" id="{10A1A036-E78D-45FA-B42C-CB7D6E45BB4E}"/>
            </a:ext>
          </a:extLst>
        </xdr:cNvPr>
        <xdr:cNvCxnSpPr/>
      </xdr:nvCxnSpPr>
      <xdr:spPr>
        <a:xfrm flipV="1">
          <a:off x="9639300" y="10839906"/>
          <a:ext cx="8382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163353</xdr:rowOff>
    </xdr:from>
    <xdr:to>
      <xdr:col>46</xdr:col>
      <xdr:colOff>38100</xdr:colOff>
      <xdr:row>63</xdr:row>
      <xdr:rowOff>93503</xdr:rowOff>
    </xdr:to>
    <xdr:sp macro="" textlink="">
      <xdr:nvSpPr>
        <xdr:cNvPr id="230" name="楕円 229">
          <a:extLst>
            <a:ext uri="{FF2B5EF4-FFF2-40B4-BE49-F238E27FC236}">
              <a16:creationId xmlns:a16="http://schemas.microsoft.com/office/drawing/2014/main" xmlns="" id="{5EF769F9-1263-46CA-B981-AAA704592F08}"/>
            </a:ext>
          </a:extLst>
        </xdr:cNvPr>
        <xdr:cNvSpPr/>
      </xdr:nvSpPr>
      <xdr:spPr>
        <a:xfrm>
          <a:off x="8699500" y="1079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40494</xdr:rowOff>
    </xdr:from>
    <xdr:to>
      <xdr:col>50</xdr:col>
      <xdr:colOff>114300</xdr:colOff>
      <xdr:row>63</xdr:row>
      <xdr:rowOff>42703</xdr:rowOff>
    </xdr:to>
    <xdr:cxnSp macro="">
      <xdr:nvCxnSpPr>
        <xdr:cNvPr id="231" name="直線コネクタ 230">
          <a:extLst>
            <a:ext uri="{FF2B5EF4-FFF2-40B4-BE49-F238E27FC236}">
              <a16:creationId xmlns:a16="http://schemas.microsoft.com/office/drawing/2014/main" xmlns="" id="{4E219CF5-0759-4A5F-B8C4-384194FDA6C0}"/>
            </a:ext>
          </a:extLst>
        </xdr:cNvPr>
        <xdr:cNvCxnSpPr/>
      </xdr:nvCxnSpPr>
      <xdr:spPr>
        <a:xfrm flipV="1">
          <a:off x="8750300" y="10841844"/>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164770</xdr:rowOff>
    </xdr:from>
    <xdr:to>
      <xdr:col>41</xdr:col>
      <xdr:colOff>101600</xdr:colOff>
      <xdr:row>63</xdr:row>
      <xdr:rowOff>94920</xdr:rowOff>
    </xdr:to>
    <xdr:sp macro="" textlink="">
      <xdr:nvSpPr>
        <xdr:cNvPr id="232" name="楕円 231">
          <a:extLst>
            <a:ext uri="{FF2B5EF4-FFF2-40B4-BE49-F238E27FC236}">
              <a16:creationId xmlns:a16="http://schemas.microsoft.com/office/drawing/2014/main" xmlns="" id="{19197ACF-29FE-4AB1-92A7-DD531F3574D1}"/>
            </a:ext>
          </a:extLst>
        </xdr:cNvPr>
        <xdr:cNvSpPr/>
      </xdr:nvSpPr>
      <xdr:spPr>
        <a:xfrm>
          <a:off x="7810500" y="107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42703</xdr:rowOff>
    </xdr:from>
    <xdr:to>
      <xdr:col>45</xdr:col>
      <xdr:colOff>177800</xdr:colOff>
      <xdr:row>63</xdr:row>
      <xdr:rowOff>44120</xdr:rowOff>
    </xdr:to>
    <xdr:cxnSp macro="">
      <xdr:nvCxnSpPr>
        <xdr:cNvPr id="233" name="直線コネクタ 232">
          <a:extLst>
            <a:ext uri="{FF2B5EF4-FFF2-40B4-BE49-F238E27FC236}">
              <a16:creationId xmlns:a16="http://schemas.microsoft.com/office/drawing/2014/main" xmlns="" id="{BCED7890-7461-413D-828D-781DB131DD0C}"/>
            </a:ext>
          </a:extLst>
        </xdr:cNvPr>
        <xdr:cNvCxnSpPr/>
      </xdr:nvCxnSpPr>
      <xdr:spPr>
        <a:xfrm flipV="1">
          <a:off x="7861300" y="10844053"/>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34" name="n_1aveValue【橋りょう・トンネル】&#10;一人当たり有形固定資産（償却資産）額">
          <a:extLst>
            <a:ext uri="{FF2B5EF4-FFF2-40B4-BE49-F238E27FC236}">
              <a16:creationId xmlns:a16="http://schemas.microsoft.com/office/drawing/2014/main" xmlns="" id="{63F7A7E0-CE2E-478C-BB46-2F18F61AC724}"/>
            </a:ext>
          </a:extLst>
        </xdr:cNvPr>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35" name="n_2aveValue【橋りょう・トンネル】&#10;一人当たり有形固定資産（償却資産）額">
          <a:extLst>
            <a:ext uri="{FF2B5EF4-FFF2-40B4-BE49-F238E27FC236}">
              <a16:creationId xmlns:a16="http://schemas.microsoft.com/office/drawing/2014/main" xmlns="" id="{FB636946-85DB-42EF-9449-22F3F438111F}"/>
            </a:ext>
          </a:extLst>
        </xdr:cNvPr>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36" name="n_3aveValue【橋りょう・トンネル】&#10;一人当たり有形固定資産（償却資産）額">
          <a:extLst>
            <a:ext uri="{FF2B5EF4-FFF2-40B4-BE49-F238E27FC236}">
              <a16:creationId xmlns:a16="http://schemas.microsoft.com/office/drawing/2014/main" xmlns="" id="{D403A7E8-6744-429F-9DD9-218DC7CAD29D}"/>
            </a:ext>
          </a:extLst>
        </xdr:cNvPr>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82421</xdr:rowOff>
    </xdr:from>
    <xdr:ext cx="534377" cy="259045"/>
    <xdr:sp macro="" textlink="">
      <xdr:nvSpPr>
        <xdr:cNvPr id="237" name="n_1mainValue【橋りょう・トンネル】&#10;一人当たり有形固定資産（償却資産）額">
          <a:extLst>
            <a:ext uri="{FF2B5EF4-FFF2-40B4-BE49-F238E27FC236}">
              <a16:creationId xmlns:a16="http://schemas.microsoft.com/office/drawing/2014/main" xmlns="" id="{8E7587E7-7DA3-4E78-8BA1-AF22358B1A76}"/>
            </a:ext>
          </a:extLst>
        </xdr:cNvPr>
        <xdr:cNvSpPr txBox="1"/>
      </xdr:nvSpPr>
      <xdr:spPr>
        <a:xfrm>
          <a:off x="9359411" y="1088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84630</xdr:rowOff>
    </xdr:from>
    <xdr:ext cx="534377" cy="259045"/>
    <xdr:sp macro="" textlink="">
      <xdr:nvSpPr>
        <xdr:cNvPr id="238" name="n_2mainValue【橋りょう・トンネル】&#10;一人当たり有形固定資産（償却資産）額">
          <a:extLst>
            <a:ext uri="{FF2B5EF4-FFF2-40B4-BE49-F238E27FC236}">
              <a16:creationId xmlns:a16="http://schemas.microsoft.com/office/drawing/2014/main" xmlns="" id="{4E230D85-1793-4A4A-96BB-C26EE2283602}"/>
            </a:ext>
          </a:extLst>
        </xdr:cNvPr>
        <xdr:cNvSpPr txBox="1"/>
      </xdr:nvSpPr>
      <xdr:spPr>
        <a:xfrm>
          <a:off x="8483111" y="1088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86047</xdr:rowOff>
    </xdr:from>
    <xdr:ext cx="534377" cy="259045"/>
    <xdr:sp macro="" textlink="">
      <xdr:nvSpPr>
        <xdr:cNvPr id="239" name="n_3mainValue【橋りょう・トンネル】&#10;一人当たり有形固定資産（償却資産）額">
          <a:extLst>
            <a:ext uri="{FF2B5EF4-FFF2-40B4-BE49-F238E27FC236}">
              <a16:creationId xmlns:a16="http://schemas.microsoft.com/office/drawing/2014/main" xmlns="" id="{B18AD2D7-2392-4C85-BE32-7CF3CEE31191}"/>
            </a:ext>
          </a:extLst>
        </xdr:cNvPr>
        <xdr:cNvSpPr txBox="1"/>
      </xdr:nvSpPr>
      <xdr:spPr>
        <a:xfrm>
          <a:off x="7594111" y="1088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xmlns="" id="{9EE3B4F2-A451-4D4D-AB39-77ED4D38505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xmlns="" id="{45FB9EDE-E4AB-4E78-BF1F-27518AE5B25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xmlns="" id="{C04A12DF-E786-48DF-B692-827A7933E94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xmlns="" id="{9E0A03E9-8EAD-4430-A0B6-5BD25C0EF5B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xmlns="" id="{92F37695-CF51-42F9-BCDD-228F2B9ABB8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xmlns="" id="{02F97106-3B7E-44C7-9CA4-DEF0AC533B2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xmlns="" id="{C504085D-7D7A-471C-AF09-C8A0C44C2B8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xmlns="" id="{8F48C7E7-8150-4A16-8C5B-860E047A4A1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xmlns="" id="{0ADBADF0-F7E4-4DD1-ABB8-77805E55294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xmlns="" id="{F8BDB0E9-7FD5-4712-9B04-672658D996F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xmlns="" id="{0988F2C5-AA51-4C1A-B4CF-26B0F8E628B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xmlns="" id="{D1EABB55-F898-4CEA-BC9A-BACEED1FA5D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xmlns="" id="{B5956E5A-6F79-4CE0-B380-ADE2AA9C391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xmlns="" id="{7D9D46C7-C5C5-4841-9F2B-9CE4B40A7C4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xmlns="" id="{188DE5BA-5844-4327-A2BF-7BC4E4ADAE7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xmlns="" id="{51B89E95-24A0-4A90-A122-BBC58FCF694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xmlns="" id="{A0C997CE-E24E-4978-8B52-361CBEC669E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xmlns="" id="{53B641C1-EF97-444C-A556-D093AA9E827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xmlns="" id="{5D93E6E0-BB7D-46D5-91F8-A5E6F6F3FB5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xmlns="" id="{83024A6A-103D-4699-AFA1-726076AFDE3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xmlns="" id="{35C05200-57CB-42A8-9F93-871A7067ABF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xmlns="" id="{461BF7F5-7B16-47CD-A786-86273309EA5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xmlns="" id="{B540875B-8B69-40F8-BCE1-5846275B3AD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xmlns="" id="{2D5D91CB-858C-4CA1-AF38-E7064BA9E5C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64" name="直線コネクタ 263">
          <a:extLst>
            <a:ext uri="{FF2B5EF4-FFF2-40B4-BE49-F238E27FC236}">
              <a16:creationId xmlns:a16="http://schemas.microsoft.com/office/drawing/2014/main" xmlns="" id="{25870DE1-28D0-4607-80C1-212D958B6CC3}"/>
            </a:ext>
          </a:extLst>
        </xdr:cNvPr>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65" name="【公営住宅】&#10;有形固定資産減価償却率最小値テキスト">
          <a:extLst>
            <a:ext uri="{FF2B5EF4-FFF2-40B4-BE49-F238E27FC236}">
              <a16:creationId xmlns:a16="http://schemas.microsoft.com/office/drawing/2014/main" xmlns="" id="{01FD003B-4B76-41F5-A05F-0760F7D1A474}"/>
            </a:ext>
          </a:extLst>
        </xdr:cNvPr>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66" name="直線コネクタ 265">
          <a:extLst>
            <a:ext uri="{FF2B5EF4-FFF2-40B4-BE49-F238E27FC236}">
              <a16:creationId xmlns:a16="http://schemas.microsoft.com/office/drawing/2014/main" xmlns="" id="{8ED8CF4A-A93A-458A-874D-E5D16A15BE8B}"/>
            </a:ext>
          </a:extLst>
        </xdr:cNvPr>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67" name="【公営住宅】&#10;有形固定資産減価償却率最大値テキスト">
          <a:extLst>
            <a:ext uri="{FF2B5EF4-FFF2-40B4-BE49-F238E27FC236}">
              <a16:creationId xmlns:a16="http://schemas.microsoft.com/office/drawing/2014/main" xmlns="" id="{7BC21749-911F-4935-AA5A-6E282AF6901A}"/>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68" name="直線コネクタ 267">
          <a:extLst>
            <a:ext uri="{FF2B5EF4-FFF2-40B4-BE49-F238E27FC236}">
              <a16:creationId xmlns:a16="http://schemas.microsoft.com/office/drawing/2014/main" xmlns="" id="{0539BE47-2124-4B10-9B35-117E6090663F}"/>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69" name="【公営住宅】&#10;有形固定資産減価償却率平均値テキスト">
          <a:extLst>
            <a:ext uri="{FF2B5EF4-FFF2-40B4-BE49-F238E27FC236}">
              <a16:creationId xmlns:a16="http://schemas.microsoft.com/office/drawing/2014/main" xmlns="" id="{B6A79A91-E9DC-47B6-A059-B0B9E5AFD284}"/>
            </a:ext>
          </a:extLst>
        </xdr:cNvPr>
        <xdr:cNvSpPr txBox="1"/>
      </xdr:nvSpPr>
      <xdr:spPr>
        <a:xfrm>
          <a:off x="4673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0" name="フローチャート: 判断 269">
          <a:extLst>
            <a:ext uri="{FF2B5EF4-FFF2-40B4-BE49-F238E27FC236}">
              <a16:creationId xmlns:a16="http://schemas.microsoft.com/office/drawing/2014/main" xmlns="" id="{5DA08F7C-0460-4C91-808F-13157647078F}"/>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71" name="フローチャート: 判断 270">
          <a:extLst>
            <a:ext uri="{FF2B5EF4-FFF2-40B4-BE49-F238E27FC236}">
              <a16:creationId xmlns:a16="http://schemas.microsoft.com/office/drawing/2014/main" xmlns="" id="{8284F9B5-6722-4F5E-9F3F-7117A5E0374B}"/>
            </a:ext>
          </a:extLst>
        </xdr:cNvPr>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2" name="フローチャート: 判断 271">
          <a:extLst>
            <a:ext uri="{FF2B5EF4-FFF2-40B4-BE49-F238E27FC236}">
              <a16:creationId xmlns:a16="http://schemas.microsoft.com/office/drawing/2014/main" xmlns="" id="{712A1080-13AF-405D-A204-10BFE8E0F8A9}"/>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73" name="フローチャート: 判断 272">
          <a:extLst>
            <a:ext uri="{FF2B5EF4-FFF2-40B4-BE49-F238E27FC236}">
              <a16:creationId xmlns:a16="http://schemas.microsoft.com/office/drawing/2014/main" xmlns="" id="{7B1AC5AB-7F11-457E-8910-6C5F0ED642B2}"/>
            </a:ext>
          </a:extLst>
        </xdr:cNvPr>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xmlns="" id="{B748FBA5-8E83-427A-8BB6-C4035528CDE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F1D5FC7C-6505-410F-ACAA-430ECCB401A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AEF5D7BD-439B-4698-82D8-08C05A0FACF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4CC7E4C6-C1EA-43E7-9B2E-7EAA0562492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AFA6463F-0D65-4A74-80E9-C2F4188B472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79" name="楕円 278">
          <a:extLst>
            <a:ext uri="{FF2B5EF4-FFF2-40B4-BE49-F238E27FC236}">
              <a16:creationId xmlns:a16="http://schemas.microsoft.com/office/drawing/2014/main" xmlns="" id="{4AA0F662-1998-4842-956A-728C41E58A61}"/>
            </a:ext>
          </a:extLst>
        </xdr:cNvPr>
        <xdr:cNvSpPr/>
      </xdr:nvSpPr>
      <xdr:spPr>
        <a:xfrm>
          <a:off x="4584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125747</xdr:rowOff>
    </xdr:from>
    <xdr:ext cx="405111" cy="259045"/>
    <xdr:sp macro="" textlink="">
      <xdr:nvSpPr>
        <xdr:cNvPr id="280" name="【公営住宅】&#10;有形固定資産減価償却率該当値テキスト">
          <a:extLst>
            <a:ext uri="{FF2B5EF4-FFF2-40B4-BE49-F238E27FC236}">
              <a16:creationId xmlns:a16="http://schemas.microsoft.com/office/drawing/2014/main" xmlns="" id="{D07F0C27-D1FC-41E5-B13B-CB8957776FD6}"/>
            </a:ext>
          </a:extLst>
        </xdr:cNvPr>
        <xdr:cNvSpPr txBox="1"/>
      </xdr:nvSpPr>
      <xdr:spPr>
        <a:xfrm>
          <a:off x="4673600"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154939</xdr:rowOff>
    </xdr:from>
    <xdr:to>
      <xdr:col>20</xdr:col>
      <xdr:colOff>38100</xdr:colOff>
      <xdr:row>82</xdr:row>
      <xdr:rowOff>85089</xdr:rowOff>
    </xdr:to>
    <xdr:sp macro="" textlink="">
      <xdr:nvSpPr>
        <xdr:cNvPr id="281" name="楕円 280">
          <a:extLst>
            <a:ext uri="{FF2B5EF4-FFF2-40B4-BE49-F238E27FC236}">
              <a16:creationId xmlns:a16="http://schemas.microsoft.com/office/drawing/2014/main" xmlns="" id="{530E9415-03B3-401C-A087-4D1555200E3E}"/>
            </a:ext>
          </a:extLst>
        </xdr:cNvPr>
        <xdr:cNvSpPr/>
      </xdr:nvSpPr>
      <xdr:spPr>
        <a:xfrm>
          <a:off x="3746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26670</xdr:rowOff>
    </xdr:from>
    <xdr:to>
      <xdr:col>24</xdr:col>
      <xdr:colOff>63500</xdr:colOff>
      <xdr:row>82</xdr:row>
      <xdr:rowOff>34289</xdr:rowOff>
    </xdr:to>
    <xdr:cxnSp macro="">
      <xdr:nvCxnSpPr>
        <xdr:cNvPr id="282" name="直線コネクタ 281">
          <a:extLst>
            <a:ext uri="{FF2B5EF4-FFF2-40B4-BE49-F238E27FC236}">
              <a16:creationId xmlns:a16="http://schemas.microsoft.com/office/drawing/2014/main" xmlns="" id="{85D049BC-B072-4129-A400-238BFE9F92AE}"/>
            </a:ext>
          </a:extLst>
        </xdr:cNvPr>
        <xdr:cNvCxnSpPr/>
      </xdr:nvCxnSpPr>
      <xdr:spPr>
        <a:xfrm flipV="1">
          <a:off x="3797300" y="140855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xdr:rowOff>
    </xdr:from>
    <xdr:to>
      <xdr:col>15</xdr:col>
      <xdr:colOff>101600</xdr:colOff>
      <xdr:row>82</xdr:row>
      <xdr:rowOff>109855</xdr:rowOff>
    </xdr:to>
    <xdr:sp macro="" textlink="">
      <xdr:nvSpPr>
        <xdr:cNvPr id="283" name="楕円 282">
          <a:extLst>
            <a:ext uri="{FF2B5EF4-FFF2-40B4-BE49-F238E27FC236}">
              <a16:creationId xmlns:a16="http://schemas.microsoft.com/office/drawing/2014/main" xmlns="" id="{2C5151A6-557B-416B-9E47-F26342B704F8}"/>
            </a:ext>
          </a:extLst>
        </xdr:cNvPr>
        <xdr:cNvSpPr/>
      </xdr:nvSpPr>
      <xdr:spPr>
        <a:xfrm>
          <a:off x="2857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34289</xdr:rowOff>
    </xdr:from>
    <xdr:to>
      <xdr:col>19</xdr:col>
      <xdr:colOff>177800</xdr:colOff>
      <xdr:row>82</xdr:row>
      <xdr:rowOff>59055</xdr:rowOff>
    </xdr:to>
    <xdr:cxnSp macro="">
      <xdr:nvCxnSpPr>
        <xdr:cNvPr id="284" name="直線コネクタ 283">
          <a:extLst>
            <a:ext uri="{FF2B5EF4-FFF2-40B4-BE49-F238E27FC236}">
              <a16:creationId xmlns:a16="http://schemas.microsoft.com/office/drawing/2014/main" xmlns="" id="{EE8CE11B-930C-4C1E-B15C-1EAA9E1EF211}"/>
            </a:ext>
          </a:extLst>
        </xdr:cNvPr>
        <xdr:cNvCxnSpPr/>
      </xdr:nvCxnSpPr>
      <xdr:spPr>
        <a:xfrm flipV="1">
          <a:off x="2908300" y="140931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36830</xdr:rowOff>
    </xdr:from>
    <xdr:to>
      <xdr:col>10</xdr:col>
      <xdr:colOff>165100</xdr:colOff>
      <xdr:row>82</xdr:row>
      <xdr:rowOff>138430</xdr:rowOff>
    </xdr:to>
    <xdr:sp macro="" textlink="">
      <xdr:nvSpPr>
        <xdr:cNvPr id="285" name="楕円 284">
          <a:extLst>
            <a:ext uri="{FF2B5EF4-FFF2-40B4-BE49-F238E27FC236}">
              <a16:creationId xmlns:a16="http://schemas.microsoft.com/office/drawing/2014/main" xmlns="" id="{C4AA60BD-4ADD-41D5-88AF-90A897576CBC}"/>
            </a:ext>
          </a:extLst>
        </xdr:cNvPr>
        <xdr:cNvSpPr/>
      </xdr:nvSpPr>
      <xdr:spPr>
        <a:xfrm>
          <a:off x="1968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59055</xdr:rowOff>
    </xdr:from>
    <xdr:to>
      <xdr:col>15</xdr:col>
      <xdr:colOff>50800</xdr:colOff>
      <xdr:row>82</xdr:row>
      <xdr:rowOff>87630</xdr:rowOff>
    </xdr:to>
    <xdr:cxnSp macro="">
      <xdr:nvCxnSpPr>
        <xdr:cNvPr id="286" name="直線コネクタ 285">
          <a:extLst>
            <a:ext uri="{FF2B5EF4-FFF2-40B4-BE49-F238E27FC236}">
              <a16:creationId xmlns:a16="http://schemas.microsoft.com/office/drawing/2014/main" xmlns="" id="{33B27D3D-2267-4BD4-ABA8-020D84CBB962}"/>
            </a:ext>
          </a:extLst>
        </xdr:cNvPr>
        <xdr:cNvCxnSpPr/>
      </xdr:nvCxnSpPr>
      <xdr:spPr>
        <a:xfrm flipV="1">
          <a:off x="2019300" y="141179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82566</xdr:rowOff>
    </xdr:from>
    <xdr:ext cx="405111" cy="259045"/>
    <xdr:sp macro="" textlink="">
      <xdr:nvSpPr>
        <xdr:cNvPr id="287" name="n_1aveValue【公営住宅】&#10;有形固定資産減価償却率">
          <a:extLst>
            <a:ext uri="{FF2B5EF4-FFF2-40B4-BE49-F238E27FC236}">
              <a16:creationId xmlns:a16="http://schemas.microsoft.com/office/drawing/2014/main" xmlns="" id="{38F5A9B6-29A7-4F77-B2C7-63FE13DB630D}"/>
            </a:ext>
          </a:extLst>
        </xdr:cNvPr>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88" name="n_2aveValue【公営住宅】&#10;有形固定資産減価償却率">
          <a:extLst>
            <a:ext uri="{FF2B5EF4-FFF2-40B4-BE49-F238E27FC236}">
              <a16:creationId xmlns:a16="http://schemas.microsoft.com/office/drawing/2014/main" xmlns="" id="{7795F80D-C7A6-49DF-AD34-0D994F73E283}"/>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289" name="n_3aveValue【公営住宅】&#10;有形固定資産減価償却率">
          <a:extLst>
            <a:ext uri="{FF2B5EF4-FFF2-40B4-BE49-F238E27FC236}">
              <a16:creationId xmlns:a16="http://schemas.microsoft.com/office/drawing/2014/main" xmlns="" id="{510A6472-DC7D-4256-9FD1-9BA0BDBBA25C}"/>
            </a:ext>
          </a:extLst>
        </xdr:cNvPr>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76216</xdr:rowOff>
    </xdr:from>
    <xdr:ext cx="405111" cy="259045"/>
    <xdr:sp macro="" textlink="">
      <xdr:nvSpPr>
        <xdr:cNvPr id="290" name="n_1mainValue【公営住宅】&#10;有形固定資産減価償却率">
          <a:extLst>
            <a:ext uri="{FF2B5EF4-FFF2-40B4-BE49-F238E27FC236}">
              <a16:creationId xmlns:a16="http://schemas.microsoft.com/office/drawing/2014/main" xmlns="" id="{A5E19A2C-A8B5-4E53-806D-2C4442E74EF2}"/>
            </a:ext>
          </a:extLst>
        </xdr:cNvPr>
        <xdr:cNvSpPr txBox="1"/>
      </xdr:nvSpPr>
      <xdr:spPr>
        <a:xfrm>
          <a:off x="35820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291" name="n_2mainValue【公営住宅】&#10;有形固定資産減価償却率">
          <a:extLst>
            <a:ext uri="{FF2B5EF4-FFF2-40B4-BE49-F238E27FC236}">
              <a16:creationId xmlns:a16="http://schemas.microsoft.com/office/drawing/2014/main" xmlns="" id="{3E8D1514-5AFA-408B-B93A-275B5BAEE48B}"/>
            </a:ext>
          </a:extLst>
        </xdr:cNvPr>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129557</xdr:rowOff>
    </xdr:from>
    <xdr:ext cx="405111" cy="259045"/>
    <xdr:sp macro="" textlink="">
      <xdr:nvSpPr>
        <xdr:cNvPr id="292" name="n_3mainValue【公営住宅】&#10;有形固定資産減価償却率">
          <a:extLst>
            <a:ext uri="{FF2B5EF4-FFF2-40B4-BE49-F238E27FC236}">
              <a16:creationId xmlns:a16="http://schemas.microsoft.com/office/drawing/2014/main" xmlns="" id="{DE50F8C0-DEA4-4BB3-BDAD-A4BE1046B9E7}"/>
            </a:ext>
          </a:extLst>
        </xdr:cNvPr>
        <xdr:cNvSpPr txBox="1"/>
      </xdr:nvSpPr>
      <xdr:spPr>
        <a:xfrm>
          <a:off x="1816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xmlns="" id="{E9D98306-7718-4AE8-ADB1-1DB414DCDA0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xmlns="" id="{904624B9-0E55-4190-BE52-1AB45FB9724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xmlns="" id="{F9CCC877-7A17-4A46-BF72-C597BF2FE7E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xmlns="" id="{722EE92D-B7B1-4F02-A4A2-586761BC760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xmlns="" id="{9C5A06EC-F828-45B3-ACA0-D5DF8E1E7CA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xmlns="" id="{B9990738-A947-4FA4-A199-CF0C48B212C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xmlns="" id="{7DB46F76-1E62-4454-ADE6-9F90AAC8296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xmlns="" id="{B950E128-2098-4A67-A1F5-1BEFEEC2512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xmlns="" id="{7315DD15-8344-427E-8D4F-A1F75195255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xmlns="" id="{A536072B-ABC0-47AB-8888-55C81C1B81C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a:extLst>
            <a:ext uri="{FF2B5EF4-FFF2-40B4-BE49-F238E27FC236}">
              <a16:creationId xmlns:a16="http://schemas.microsoft.com/office/drawing/2014/main" xmlns="" id="{D9A59D17-823A-4FD3-B5B4-612A146A8F7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a:extLst>
            <a:ext uri="{FF2B5EF4-FFF2-40B4-BE49-F238E27FC236}">
              <a16:creationId xmlns:a16="http://schemas.microsoft.com/office/drawing/2014/main" xmlns="" id="{C3018F5F-5E69-4B19-96C8-4F5A095B687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a:extLst>
            <a:ext uri="{FF2B5EF4-FFF2-40B4-BE49-F238E27FC236}">
              <a16:creationId xmlns:a16="http://schemas.microsoft.com/office/drawing/2014/main" xmlns="" id="{4F513BEE-C51D-4E22-AA64-4661F957B9B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a:extLst>
            <a:ext uri="{FF2B5EF4-FFF2-40B4-BE49-F238E27FC236}">
              <a16:creationId xmlns:a16="http://schemas.microsoft.com/office/drawing/2014/main" xmlns="" id="{C136C0A7-3636-4802-BB43-379ED298755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a:extLst>
            <a:ext uri="{FF2B5EF4-FFF2-40B4-BE49-F238E27FC236}">
              <a16:creationId xmlns:a16="http://schemas.microsoft.com/office/drawing/2014/main" xmlns="" id="{A35A9460-61D1-4E91-A9E2-C256BC65D3A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a:extLst>
            <a:ext uri="{FF2B5EF4-FFF2-40B4-BE49-F238E27FC236}">
              <a16:creationId xmlns:a16="http://schemas.microsoft.com/office/drawing/2014/main" xmlns="" id="{791A612D-1482-4E6E-B0E1-AF10DA0EFB5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a:extLst>
            <a:ext uri="{FF2B5EF4-FFF2-40B4-BE49-F238E27FC236}">
              <a16:creationId xmlns:a16="http://schemas.microsoft.com/office/drawing/2014/main" xmlns="" id="{2A433848-EDC5-4ACC-AC83-EAFB9BAC86F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a:extLst>
            <a:ext uri="{FF2B5EF4-FFF2-40B4-BE49-F238E27FC236}">
              <a16:creationId xmlns:a16="http://schemas.microsoft.com/office/drawing/2014/main" xmlns="" id="{0481630E-14F0-48BF-8243-D473F5E097E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a:extLst>
            <a:ext uri="{FF2B5EF4-FFF2-40B4-BE49-F238E27FC236}">
              <a16:creationId xmlns:a16="http://schemas.microsoft.com/office/drawing/2014/main" xmlns="" id="{3F470261-63FF-45D7-8945-10119BD7634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a:extLst>
            <a:ext uri="{FF2B5EF4-FFF2-40B4-BE49-F238E27FC236}">
              <a16:creationId xmlns:a16="http://schemas.microsoft.com/office/drawing/2014/main" xmlns="" id="{DEA4454E-FC83-499C-B42B-ADEE7AA6E86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a:extLst>
            <a:ext uri="{FF2B5EF4-FFF2-40B4-BE49-F238E27FC236}">
              <a16:creationId xmlns:a16="http://schemas.microsoft.com/office/drawing/2014/main" xmlns="" id="{7B9E2F9D-C50E-4344-B0D4-0030E108BA5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a:extLst>
            <a:ext uri="{FF2B5EF4-FFF2-40B4-BE49-F238E27FC236}">
              <a16:creationId xmlns:a16="http://schemas.microsoft.com/office/drawing/2014/main" xmlns="" id="{F24DB1FB-A902-4364-9129-5C9B5FA8676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xmlns="" id="{775EF2D1-E721-4DE6-9E6C-238B2F3A7D1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xmlns="" id="{B779367B-5B2E-4CA3-BDF6-0CF3F06DFFC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xmlns="" id="{C04834DF-0CD8-4207-867A-4A859A8AC57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18" name="直線コネクタ 317">
          <a:extLst>
            <a:ext uri="{FF2B5EF4-FFF2-40B4-BE49-F238E27FC236}">
              <a16:creationId xmlns:a16="http://schemas.microsoft.com/office/drawing/2014/main" xmlns="" id="{81B39F2E-B487-43CC-8A46-6A2B72A151F4}"/>
            </a:ext>
          </a:extLst>
        </xdr:cNvPr>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19" name="【公営住宅】&#10;一人当たり面積最小値テキスト">
          <a:extLst>
            <a:ext uri="{FF2B5EF4-FFF2-40B4-BE49-F238E27FC236}">
              <a16:creationId xmlns:a16="http://schemas.microsoft.com/office/drawing/2014/main" xmlns="" id="{861CB2F4-7A00-4937-A29E-BF630EA5B0B5}"/>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0" name="直線コネクタ 319">
          <a:extLst>
            <a:ext uri="{FF2B5EF4-FFF2-40B4-BE49-F238E27FC236}">
              <a16:creationId xmlns:a16="http://schemas.microsoft.com/office/drawing/2014/main" xmlns="" id="{077CDF6A-0331-4C20-9F1F-2836ACA08F4F}"/>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1" name="【公営住宅】&#10;一人当たり面積最大値テキスト">
          <a:extLst>
            <a:ext uri="{FF2B5EF4-FFF2-40B4-BE49-F238E27FC236}">
              <a16:creationId xmlns:a16="http://schemas.microsoft.com/office/drawing/2014/main" xmlns="" id="{53C10AA5-5024-404D-ADB6-820CCCBEE114}"/>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2" name="直線コネクタ 321">
          <a:extLst>
            <a:ext uri="{FF2B5EF4-FFF2-40B4-BE49-F238E27FC236}">
              <a16:creationId xmlns:a16="http://schemas.microsoft.com/office/drawing/2014/main" xmlns="" id="{9D679592-B934-49B2-80D0-02A43766859E}"/>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31404</xdr:rowOff>
    </xdr:from>
    <xdr:ext cx="469744" cy="259045"/>
    <xdr:sp macro="" textlink="">
      <xdr:nvSpPr>
        <xdr:cNvPr id="323" name="【公営住宅】&#10;一人当たり面積平均値テキスト">
          <a:extLst>
            <a:ext uri="{FF2B5EF4-FFF2-40B4-BE49-F238E27FC236}">
              <a16:creationId xmlns:a16="http://schemas.microsoft.com/office/drawing/2014/main" xmlns="" id="{737D37C7-FA9B-42C8-AA57-DC3A0FC9B0F4}"/>
            </a:ext>
          </a:extLst>
        </xdr:cNvPr>
        <xdr:cNvSpPr txBox="1"/>
      </xdr:nvSpPr>
      <xdr:spPr>
        <a:xfrm>
          <a:off x="10515600" y="1409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24" name="フローチャート: 判断 323">
          <a:extLst>
            <a:ext uri="{FF2B5EF4-FFF2-40B4-BE49-F238E27FC236}">
              <a16:creationId xmlns:a16="http://schemas.microsoft.com/office/drawing/2014/main" xmlns="" id="{CF8AC8A0-AD40-41FC-A6CF-B5EF1615C4F0}"/>
            </a:ext>
          </a:extLst>
        </xdr:cNvPr>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25" name="フローチャート: 判断 324">
          <a:extLst>
            <a:ext uri="{FF2B5EF4-FFF2-40B4-BE49-F238E27FC236}">
              <a16:creationId xmlns:a16="http://schemas.microsoft.com/office/drawing/2014/main" xmlns="" id="{F988B91A-36A0-4F76-9B58-7976C01BB793}"/>
            </a:ext>
          </a:extLst>
        </xdr:cNvPr>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26" name="フローチャート: 判断 325">
          <a:extLst>
            <a:ext uri="{FF2B5EF4-FFF2-40B4-BE49-F238E27FC236}">
              <a16:creationId xmlns:a16="http://schemas.microsoft.com/office/drawing/2014/main" xmlns="" id="{560790A6-AD7A-4C63-8CC7-AAB3664D1AEA}"/>
            </a:ext>
          </a:extLst>
        </xdr:cNvPr>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7" name="フローチャート: 判断 326">
          <a:extLst>
            <a:ext uri="{FF2B5EF4-FFF2-40B4-BE49-F238E27FC236}">
              <a16:creationId xmlns:a16="http://schemas.microsoft.com/office/drawing/2014/main" xmlns="" id="{6D1CC3C8-F2E1-491F-BFDA-517ABF0C3FDD}"/>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D2084BE7-C62C-438D-ACD0-ECB7E802AA9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7DB9BE78-9248-4863-9714-1A0C64D6B34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37B0D8DB-9123-4E92-8626-312AA5CF770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07DABE45-182F-422E-AE4C-69E65E17E9A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85107174-6AA7-4962-AA4D-BE1731506B4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15058</xdr:rowOff>
    </xdr:from>
    <xdr:to>
      <xdr:col>55</xdr:col>
      <xdr:colOff>50800</xdr:colOff>
      <xdr:row>85</xdr:row>
      <xdr:rowOff>116658</xdr:rowOff>
    </xdr:to>
    <xdr:sp macro="" textlink="">
      <xdr:nvSpPr>
        <xdr:cNvPr id="333" name="楕円 332">
          <a:extLst>
            <a:ext uri="{FF2B5EF4-FFF2-40B4-BE49-F238E27FC236}">
              <a16:creationId xmlns:a16="http://schemas.microsoft.com/office/drawing/2014/main" xmlns="" id="{AB5A57A0-B992-484F-B4E8-6D920FDBFB78}"/>
            </a:ext>
          </a:extLst>
        </xdr:cNvPr>
        <xdr:cNvSpPr/>
      </xdr:nvSpPr>
      <xdr:spPr>
        <a:xfrm>
          <a:off x="104267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164935</xdr:rowOff>
    </xdr:from>
    <xdr:ext cx="469744" cy="259045"/>
    <xdr:sp macro="" textlink="">
      <xdr:nvSpPr>
        <xdr:cNvPr id="334" name="【公営住宅】&#10;一人当たり面積該当値テキスト">
          <a:extLst>
            <a:ext uri="{FF2B5EF4-FFF2-40B4-BE49-F238E27FC236}">
              <a16:creationId xmlns:a16="http://schemas.microsoft.com/office/drawing/2014/main" xmlns="" id="{1C495D42-8027-4CFA-A18A-715F795FAE04}"/>
            </a:ext>
          </a:extLst>
        </xdr:cNvPr>
        <xdr:cNvSpPr txBox="1"/>
      </xdr:nvSpPr>
      <xdr:spPr>
        <a:xfrm>
          <a:off x="10515600"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16692</xdr:rowOff>
    </xdr:from>
    <xdr:to>
      <xdr:col>50</xdr:col>
      <xdr:colOff>165100</xdr:colOff>
      <xdr:row>85</xdr:row>
      <xdr:rowOff>118292</xdr:rowOff>
    </xdr:to>
    <xdr:sp macro="" textlink="">
      <xdr:nvSpPr>
        <xdr:cNvPr id="335" name="楕円 334">
          <a:extLst>
            <a:ext uri="{FF2B5EF4-FFF2-40B4-BE49-F238E27FC236}">
              <a16:creationId xmlns:a16="http://schemas.microsoft.com/office/drawing/2014/main" xmlns="" id="{46064A74-0EF6-45A1-9EAB-AEB01E035037}"/>
            </a:ext>
          </a:extLst>
        </xdr:cNvPr>
        <xdr:cNvSpPr/>
      </xdr:nvSpPr>
      <xdr:spPr>
        <a:xfrm>
          <a:off x="9588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65858</xdr:rowOff>
    </xdr:from>
    <xdr:to>
      <xdr:col>55</xdr:col>
      <xdr:colOff>0</xdr:colOff>
      <xdr:row>85</xdr:row>
      <xdr:rowOff>67492</xdr:rowOff>
    </xdr:to>
    <xdr:cxnSp macro="">
      <xdr:nvCxnSpPr>
        <xdr:cNvPr id="336" name="直線コネクタ 335">
          <a:extLst>
            <a:ext uri="{FF2B5EF4-FFF2-40B4-BE49-F238E27FC236}">
              <a16:creationId xmlns:a16="http://schemas.microsoft.com/office/drawing/2014/main" xmlns="" id="{A3BDF1D1-E718-4C96-A5C2-55BCB1300EDE}"/>
            </a:ext>
          </a:extLst>
        </xdr:cNvPr>
        <xdr:cNvCxnSpPr/>
      </xdr:nvCxnSpPr>
      <xdr:spPr>
        <a:xfrm flipV="1">
          <a:off x="9639300" y="1463910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16692</xdr:rowOff>
    </xdr:from>
    <xdr:to>
      <xdr:col>46</xdr:col>
      <xdr:colOff>38100</xdr:colOff>
      <xdr:row>85</xdr:row>
      <xdr:rowOff>118292</xdr:rowOff>
    </xdr:to>
    <xdr:sp macro="" textlink="">
      <xdr:nvSpPr>
        <xdr:cNvPr id="337" name="楕円 336">
          <a:extLst>
            <a:ext uri="{FF2B5EF4-FFF2-40B4-BE49-F238E27FC236}">
              <a16:creationId xmlns:a16="http://schemas.microsoft.com/office/drawing/2014/main" xmlns="" id="{DA9E62F1-D5EC-4B18-B823-A12A0DE25455}"/>
            </a:ext>
          </a:extLst>
        </xdr:cNvPr>
        <xdr:cNvSpPr/>
      </xdr:nvSpPr>
      <xdr:spPr>
        <a:xfrm>
          <a:off x="8699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67492</xdr:rowOff>
    </xdr:from>
    <xdr:to>
      <xdr:col>50</xdr:col>
      <xdr:colOff>114300</xdr:colOff>
      <xdr:row>85</xdr:row>
      <xdr:rowOff>67492</xdr:rowOff>
    </xdr:to>
    <xdr:cxnSp macro="">
      <xdr:nvCxnSpPr>
        <xdr:cNvPr id="338" name="直線コネクタ 337">
          <a:extLst>
            <a:ext uri="{FF2B5EF4-FFF2-40B4-BE49-F238E27FC236}">
              <a16:creationId xmlns:a16="http://schemas.microsoft.com/office/drawing/2014/main" xmlns="" id="{5C4BBF8E-470B-45F9-B48D-F736E2173E18}"/>
            </a:ext>
          </a:extLst>
        </xdr:cNvPr>
        <xdr:cNvCxnSpPr/>
      </xdr:nvCxnSpPr>
      <xdr:spPr>
        <a:xfrm>
          <a:off x="8750300" y="14640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18324</xdr:rowOff>
    </xdr:from>
    <xdr:to>
      <xdr:col>41</xdr:col>
      <xdr:colOff>101600</xdr:colOff>
      <xdr:row>85</xdr:row>
      <xdr:rowOff>119924</xdr:rowOff>
    </xdr:to>
    <xdr:sp macro="" textlink="">
      <xdr:nvSpPr>
        <xdr:cNvPr id="339" name="楕円 338">
          <a:extLst>
            <a:ext uri="{FF2B5EF4-FFF2-40B4-BE49-F238E27FC236}">
              <a16:creationId xmlns:a16="http://schemas.microsoft.com/office/drawing/2014/main" xmlns="" id="{20ED0695-6093-4668-B49A-B897D9C39ACD}"/>
            </a:ext>
          </a:extLst>
        </xdr:cNvPr>
        <xdr:cNvSpPr/>
      </xdr:nvSpPr>
      <xdr:spPr>
        <a:xfrm>
          <a:off x="7810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67492</xdr:rowOff>
    </xdr:from>
    <xdr:to>
      <xdr:col>45</xdr:col>
      <xdr:colOff>177800</xdr:colOff>
      <xdr:row>85</xdr:row>
      <xdr:rowOff>69124</xdr:rowOff>
    </xdr:to>
    <xdr:cxnSp macro="">
      <xdr:nvCxnSpPr>
        <xdr:cNvPr id="340" name="直線コネクタ 339">
          <a:extLst>
            <a:ext uri="{FF2B5EF4-FFF2-40B4-BE49-F238E27FC236}">
              <a16:creationId xmlns:a16="http://schemas.microsoft.com/office/drawing/2014/main" xmlns="" id="{2DF7A895-AD47-4589-8BE2-C869566CE57A}"/>
            </a:ext>
          </a:extLst>
        </xdr:cNvPr>
        <xdr:cNvCxnSpPr/>
      </xdr:nvCxnSpPr>
      <xdr:spPr>
        <a:xfrm flipV="1">
          <a:off x="7861300" y="146407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108693</xdr:rowOff>
    </xdr:from>
    <xdr:ext cx="469744" cy="259045"/>
    <xdr:sp macro="" textlink="">
      <xdr:nvSpPr>
        <xdr:cNvPr id="341" name="n_1aveValue【公営住宅】&#10;一人当たり面積">
          <a:extLst>
            <a:ext uri="{FF2B5EF4-FFF2-40B4-BE49-F238E27FC236}">
              <a16:creationId xmlns:a16="http://schemas.microsoft.com/office/drawing/2014/main" xmlns="" id="{98BD9D26-E6EB-42A0-98DF-ACE35F8D1E5C}"/>
            </a:ext>
          </a:extLst>
        </xdr:cNvPr>
        <xdr:cNvSpPr txBox="1"/>
      </xdr:nvSpPr>
      <xdr:spPr>
        <a:xfrm>
          <a:off x="93917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115225</xdr:rowOff>
    </xdr:from>
    <xdr:ext cx="469744" cy="259045"/>
    <xdr:sp macro="" textlink="">
      <xdr:nvSpPr>
        <xdr:cNvPr id="342" name="n_2aveValue【公営住宅】&#10;一人当たり面積">
          <a:extLst>
            <a:ext uri="{FF2B5EF4-FFF2-40B4-BE49-F238E27FC236}">
              <a16:creationId xmlns:a16="http://schemas.microsoft.com/office/drawing/2014/main" xmlns="" id="{3F85AEA5-73F5-4EFD-BD07-E7308BB58FDF}"/>
            </a:ext>
          </a:extLst>
        </xdr:cNvPr>
        <xdr:cNvSpPr txBox="1"/>
      </xdr:nvSpPr>
      <xdr:spPr>
        <a:xfrm>
          <a:off x="8515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3" name="n_3aveValue【公営住宅】&#10;一人当たり面積">
          <a:extLst>
            <a:ext uri="{FF2B5EF4-FFF2-40B4-BE49-F238E27FC236}">
              <a16:creationId xmlns:a16="http://schemas.microsoft.com/office/drawing/2014/main" xmlns="" id="{8A7C158B-DF80-47F4-B28C-E52FA99A00AC}"/>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109419</xdr:rowOff>
    </xdr:from>
    <xdr:ext cx="469744" cy="259045"/>
    <xdr:sp macro="" textlink="">
      <xdr:nvSpPr>
        <xdr:cNvPr id="344" name="n_1mainValue【公営住宅】&#10;一人当たり面積">
          <a:extLst>
            <a:ext uri="{FF2B5EF4-FFF2-40B4-BE49-F238E27FC236}">
              <a16:creationId xmlns:a16="http://schemas.microsoft.com/office/drawing/2014/main" xmlns="" id="{B9FDC58F-BC67-4F49-8C07-187E16F3C6DC}"/>
            </a:ext>
          </a:extLst>
        </xdr:cNvPr>
        <xdr:cNvSpPr txBox="1"/>
      </xdr:nvSpPr>
      <xdr:spPr>
        <a:xfrm>
          <a:off x="9391727" y="146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109419</xdr:rowOff>
    </xdr:from>
    <xdr:ext cx="469744" cy="259045"/>
    <xdr:sp macro="" textlink="">
      <xdr:nvSpPr>
        <xdr:cNvPr id="345" name="n_2mainValue【公営住宅】&#10;一人当たり面積">
          <a:extLst>
            <a:ext uri="{FF2B5EF4-FFF2-40B4-BE49-F238E27FC236}">
              <a16:creationId xmlns:a16="http://schemas.microsoft.com/office/drawing/2014/main" xmlns="" id="{D070FD26-5796-4F89-8184-D5D12ACF2811}"/>
            </a:ext>
          </a:extLst>
        </xdr:cNvPr>
        <xdr:cNvSpPr txBox="1"/>
      </xdr:nvSpPr>
      <xdr:spPr>
        <a:xfrm>
          <a:off x="8515427" y="146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111051</xdr:rowOff>
    </xdr:from>
    <xdr:ext cx="469744" cy="259045"/>
    <xdr:sp macro="" textlink="">
      <xdr:nvSpPr>
        <xdr:cNvPr id="346" name="n_3mainValue【公営住宅】&#10;一人当たり面積">
          <a:extLst>
            <a:ext uri="{FF2B5EF4-FFF2-40B4-BE49-F238E27FC236}">
              <a16:creationId xmlns:a16="http://schemas.microsoft.com/office/drawing/2014/main" xmlns="" id="{26008322-4516-4FA7-94A0-7D505C5892B4}"/>
            </a:ext>
          </a:extLst>
        </xdr:cNvPr>
        <xdr:cNvSpPr txBox="1"/>
      </xdr:nvSpPr>
      <xdr:spPr>
        <a:xfrm>
          <a:off x="76264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xmlns="" id="{5E5F7ED4-1011-40F3-AAE1-A1C81C88D6F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xmlns="" id="{73C65792-4723-42F5-B464-B61B2F5F60B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xmlns="" id="{ECA4DC49-873D-4E3F-97A5-3ECB426C6CC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xmlns="" id="{50717AE6-DF39-499D-BE12-81C4B02D982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xmlns="" id="{6E5A395F-117F-478A-971E-042F4DEBE7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xmlns="" id="{8C7AC582-E555-4C7A-B003-80FA1E9EB46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xmlns="" id="{473BAFC7-3D6E-405E-A23C-9190A916ACB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xmlns="" id="{4D3D5168-26CF-4A6E-9E4A-42FC4875682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xmlns="" id="{795C5B2B-A2E6-43CA-9258-0C3A48F1AAD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xmlns="" id="{AC8158B7-1F5C-4958-A8DA-741CC837555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xmlns="" id="{D245BEB0-6652-4807-B7AC-66851CD26DE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xmlns="" id="{AA689165-702B-4C68-8700-A65BA1B43B6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xmlns="" id="{A7DA5F28-EDF7-4053-BC05-687FDE4E90B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xmlns="" id="{413FFF9F-82BC-4EC4-8D2E-CAD52F3DF63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xmlns="" id="{0401B6E7-FCD6-4F19-81C0-CBAA0650699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xmlns="" id="{BA1DDCDE-CD3C-4C35-8C55-F773F396798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xmlns="" id="{3A54B05C-2EDA-4621-BD41-613FA2EDF73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xmlns="" id="{B6F3521A-1B27-403F-BE09-41AEA28BA9D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xmlns="" id="{3891E215-42A8-481C-85E7-760787B2D5F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xmlns="" id="{71BDA5C0-CCE1-4793-8E01-CB09CD1FEA9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xmlns="" id="{60060920-F30F-4626-8423-8ADAEB737D4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xmlns="" id="{1907CF04-652D-4D43-B745-3133D17C5DE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xmlns="" id="{3C2E0650-1DCE-4A7B-9BFC-181B3B9DD25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xmlns="" id="{254FDA42-C752-42C5-993B-D0FACAD71BA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xmlns="" id="{9150F3EC-76D7-41AF-9C44-5A81643A189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xmlns="" id="{FFA4931E-BC80-4E19-A7E0-711EB909B95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3" name="テキスト ボックス 372">
          <a:extLst>
            <a:ext uri="{FF2B5EF4-FFF2-40B4-BE49-F238E27FC236}">
              <a16:creationId xmlns:a16="http://schemas.microsoft.com/office/drawing/2014/main" xmlns="" id="{D90598D4-17FD-4525-91A0-B2CCF4FE5E41}"/>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74" name="直線コネクタ 373">
          <a:extLst>
            <a:ext uri="{FF2B5EF4-FFF2-40B4-BE49-F238E27FC236}">
              <a16:creationId xmlns:a16="http://schemas.microsoft.com/office/drawing/2014/main" xmlns="" id="{71F57F67-C2EC-4124-B788-36773DA8D613}"/>
            </a:ext>
          </a:extLst>
        </xdr:cNvPr>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75" name="テキスト ボックス 374">
          <a:extLst>
            <a:ext uri="{FF2B5EF4-FFF2-40B4-BE49-F238E27FC236}">
              <a16:creationId xmlns:a16="http://schemas.microsoft.com/office/drawing/2014/main" xmlns="" id="{C09944E8-79F9-4AA0-A2E0-F17E38650539}"/>
            </a:ext>
          </a:extLst>
        </xdr:cNvPr>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6" name="直線コネクタ 375">
          <a:extLst>
            <a:ext uri="{FF2B5EF4-FFF2-40B4-BE49-F238E27FC236}">
              <a16:creationId xmlns:a16="http://schemas.microsoft.com/office/drawing/2014/main" xmlns="" id="{36D7B4D4-3C57-47DA-B5D8-9EADD2587B02}"/>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7" name="テキスト ボックス 376">
          <a:extLst>
            <a:ext uri="{FF2B5EF4-FFF2-40B4-BE49-F238E27FC236}">
              <a16:creationId xmlns:a16="http://schemas.microsoft.com/office/drawing/2014/main" xmlns="" id="{62959D30-3163-4CF7-ABC5-AD2ED75C6C4F}"/>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78" name="直線コネクタ 377">
          <a:extLst>
            <a:ext uri="{FF2B5EF4-FFF2-40B4-BE49-F238E27FC236}">
              <a16:creationId xmlns:a16="http://schemas.microsoft.com/office/drawing/2014/main" xmlns="" id="{3EDB421A-2CE4-4AD9-99C8-E632DB699261}"/>
            </a:ext>
          </a:extLst>
        </xdr:cNvPr>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79" name="テキスト ボックス 378">
          <a:extLst>
            <a:ext uri="{FF2B5EF4-FFF2-40B4-BE49-F238E27FC236}">
              <a16:creationId xmlns:a16="http://schemas.microsoft.com/office/drawing/2014/main" xmlns="" id="{9393AF9D-3FF8-4190-A010-7CF0E0725E50}"/>
            </a:ext>
          </a:extLst>
        </xdr:cNvPr>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a:extLst>
            <a:ext uri="{FF2B5EF4-FFF2-40B4-BE49-F238E27FC236}">
              <a16:creationId xmlns:a16="http://schemas.microsoft.com/office/drawing/2014/main" xmlns="" id="{0973F7D7-B29A-4DED-A123-7C6323F3AF7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a:extLst>
            <a:ext uri="{FF2B5EF4-FFF2-40B4-BE49-F238E27FC236}">
              <a16:creationId xmlns:a16="http://schemas.microsoft.com/office/drawing/2014/main" xmlns="" id="{7206B30D-6791-462A-A424-74F0D115E9C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82" name="直線コネクタ 381">
          <a:extLst>
            <a:ext uri="{FF2B5EF4-FFF2-40B4-BE49-F238E27FC236}">
              <a16:creationId xmlns:a16="http://schemas.microsoft.com/office/drawing/2014/main" xmlns="" id="{8B3E031B-17D9-403E-9874-00A7BBA5086A}"/>
            </a:ext>
          </a:extLst>
        </xdr:cNvPr>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83" name="テキスト ボックス 382">
          <a:extLst>
            <a:ext uri="{FF2B5EF4-FFF2-40B4-BE49-F238E27FC236}">
              <a16:creationId xmlns:a16="http://schemas.microsoft.com/office/drawing/2014/main" xmlns="" id="{A235BDE1-F0B3-4B18-ABDC-CAB25A580D73}"/>
            </a:ext>
          </a:extLst>
        </xdr:cNvPr>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84" name="直線コネクタ 383">
          <a:extLst>
            <a:ext uri="{FF2B5EF4-FFF2-40B4-BE49-F238E27FC236}">
              <a16:creationId xmlns:a16="http://schemas.microsoft.com/office/drawing/2014/main" xmlns="" id="{0FFBF37C-D6B8-4A60-A529-70C7C5DBA410}"/>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85" name="テキスト ボックス 384">
          <a:extLst>
            <a:ext uri="{FF2B5EF4-FFF2-40B4-BE49-F238E27FC236}">
              <a16:creationId xmlns:a16="http://schemas.microsoft.com/office/drawing/2014/main" xmlns="" id="{756C32C2-56D8-4184-96AE-3D934725A6FB}"/>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86" name="直線コネクタ 385">
          <a:extLst>
            <a:ext uri="{FF2B5EF4-FFF2-40B4-BE49-F238E27FC236}">
              <a16:creationId xmlns:a16="http://schemas.microsoft.com/office/drawing/2014/main" xmlns="" id="{44C6AD95-FD4C-4973-8387-89B44A443985}"/>
            </a:ext>
          </a:extLst>
        </xdr:cNvPr>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87" name="テキスト ボックス 386">
          <a:extLst>
            <a:ext uri="{FF2B5EF4-FFF2-40B4-BE49-F238E27FC236}">
              <a16:creationId xmlns:a16="http://schemas.microsoft.com/office/drawing/2014/main" xmlns="" id="{3826AE54-E6BA-4DAE-8B5C-38E33C01E2B3}"/>
            </a:ext>
          </a:extLst>
        </xdr:cNvPr>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xmlns="" id="{4AADEB05-EBE3-4CF8-A28C-8ABFEF1DC60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xmlns="" id="{393E2F70-607C-4532-A80E-527D2CA7C8A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a:extLst>
            <a:ext uri="{FF2B5EF4-FFF2-40B4-BE49-F238E27FC236}">
              <a16:creationId xmlns:a16="http://schemas.microsoft.com/office/drawing/2014/main" xmlns="" id="{1185C431-94DA-4787-ABA2-854EBBF2373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91" name="直線コネクタ 390">
          <a:extLst>
            <a:ext uri="{FF2B5EF4-FFF2-40B4-BE49-F238E27FC236}">
              <a16:creationId xmlns:a16="http://schemas.microsoft.com/office/drawing/2014/main" xmlns="" id="{683AAE2D-E76E-4001-8F58-503AF4622B9F}"/>
            </a:ext>
          </a:extLst>
        </xdr:cNvPr>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92" name="【認定こども園・幼稚園・保育所】&#10;有形固定資産減価償却率最小値テキスト">
          <a:extLst>
            <a:ext uri="{FF2B5EF4-FFF2-40B4-BE49-F238E27FC236}">
              <a16:creationId xmlns:a16="http://schemas.microsoft.com/office/drawing/2014/main" xmlns="" id="{6C5A8498-985F-442B-965F-B7E4DB05DB05}"/>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93" name="直線コネクタ 392">
          <a:extLst>
            <a:ext uri="{FF2B5EF4-FFF2-40B4-BE49-F238E27FC236}">
              <a16:creationId xmlns:a16="http://schemas.microsoft.com/office/drawing/2014/main" xmlns="" id="{62BADFC0-9D41-44B4-88BF-9D85F14F3194}"/>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94" name="【認定こども園・幼稚園・保育所】&#10;有形固定資産減価償却率最大値テキスト">
          <a:extLst>
            <a:ext uri="{FF2B5EF4-FFF2-40B4-BE49-F238E27FC236}">
              <a16:creationId xmlns:a16="http://schemas.microsoft.com/office/drawing/2014/main" xmlns="" id="{C9112D22-2BFA-4F10-BDBA-7FF0CF238E38}"/>
            </a:ext>
          </a:extLst>
        </xdr:cNvPr>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95" name="直線コネクタ 394">
          <a:extLst>
            <a:ext uri="{FF2B5EF4-FFF2-40B4-BE49-F238E27FC236}">
              <a16:creationId xmlns:a16="http://schemas.microsoft.com/office/drawing/2014/main" xmlns="" id="{928991AC-2DD7-443A-8A8B-7E0062F879B9}"/>
            </a:ext>
          </a:extLst>
        </xdr:cNvPr>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102569</xdr:rowOff>
    </xdr:from>
    <xdr:ext cx="405111" cy="259045"/>
    <xdr:sp macro="" textlink="">
      <xdr:nvSpPr>
        <xdr:cNvPr id="396" name="【認定こども園・幼稚園・保育所】&#10;有形固定資産減価償却率平均値テキスト">
          <a:extLst>
            <a:ext uri="{FF2B5EF4-FFF2-40B4-BE49-F238E27FC236}">
              <a16:creationId xmlns:a16="http://schemas.microsoft.com/office/drawing/2014/main" xmlns="" id="{1586AF14-E7B3-4950-821A-A5D72A7A2EA0}"/>
            </a:ext>
          </a:extLst>
        </xdr:cNvPr>
        <xdr:cNvSpPr txBox="1"/>
      </xdr:nvSpPr>
      <xdr:spPr>
        <a:xfrm>
          <a:off x="16357600" y="6274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97" name="フローチャート: 判断 396">
          <a:extLst>
            <a:ext uri="{FF2B5EF4-FFF2-40B4-BE49-F238E27FC236}">
              <a16:creationId xmlns:a16="http://schemas.microsoft.com/office/drawing/2014/main" xmlns="" id="{2277A70F-3EE3-4AA2-B121-7FFB393503EC}"/>
            </a:ext>
          </a:extLst>
        </xdr:cNvPr>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98" name="フローチャート: 判断 397">
          <a:extLst>
            <a:ext uri="{FF2B5EF4-FFF2-40B4-BE49-F238E27FC236}">
              <a16:creationId xmlns:a16="http://schemas.microsoft.com/office/drawing/2014/main" xmlns="" id="{F5442E31-4555-460A-AE19-05FC6FBF9931}"/>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99" name="フローチャート: 判断 398">
          <a:extLst>
            <a:ext uri="{FF2B5EF4-FFF2-40B4-BE49-F238E27FC236}">
              <a16:creationId xmlns:a16="http://schemas.microsoft.com/office/drawing/2014/main" xmlns="" id="{B551FE0B-6FE7-4665-BB2C-03A058ABD269}"/>
            </a:ext>
          </a:extLst>
        </xdr:cNvPr>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400" name="フローチャート: 判断 399">
          <a:extLst>
            <a:ext uri="{FF2B5EF4-FFF2-40B4-BE49-F238E27FC236}">
              <a16:creationId xmlns:a16="http://schemas.microsoft.com/office/drawing/2014/main" xmlns="" id="{091E4769-160F-4FC2-A41A-BC9D43F50CAD}"/>
            </a:ext>
          </a:extLst>
        </xdr:cNvPr>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06653C24-3DAF-45D5-B6D4-E679C30E13E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C3A58DCE-657B-4208-B462-93BD047775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xmlns="" id="{EAB8D9C8-2B5B-4562-9322-FD1FB412F8A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xmlns="" id="{142EF716-C49C-4903-8BB4-896D54E7EA5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xmlns="" id="{756D9441-1240-4CCF-9831-725A6DCF20D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159703</xdr:rowOff>
    </xdr:from>
    <xdr:to>
      <xdr:col>85</xdr:col>
      <xdr:colOff>177800</xdr:colOff>
      <xdr:row>39</xdr:row>
      <xdr:rowOff>89853</xdr:rowOff>
    </xdr:to>
    <xdr:sp macro="" textlink="">
      <xdr:nvSpPr>
        <xdr:cNvPr id="406" name="楕円 405">
          <a:extLst>
            <a:ext uri="{FF2B5EF4-FFF2-40B4-BE49-F238E27FC236}">
              <a16:creationId xmlns:a16="http://schemas.microsoft.com/office/drawing/2014/main" xmlns="" id="{A6ED63BF-584E-4DEA-BA89-6C1161DD1445}"/>
            </a:ext>
          </a:extLst>
        </xdr:cNvPr>
        <xdr:cNvSpPr/>
      </xdr:nvSpPr>
      <xdr:spPr>
        <a:xfrm>
          <a:off x="162687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138130</xdr:rowOff>
    </xdr:from>
    <xdr:ext cx="405111" cy="259045"/>
    <xdr:sp macro="" textlink="">
      <xdr:nvSpPr>
        <xdr:cNvPr id="407" name="【認定こども園・幼稚園・保育所】&#10;有形固定資産減価償却率該当値テキスト">
          <a:extLst>
            <a:ext uri="{FF2B5EF4-FFF2-40B4-BE49-F238E27FC236}">
              <a16:creationId xmlns:a16="http://schemas.microsoft.com/office/drawing/2014/main" xmlns="" id="{B2957D57-22CE-4576-BAD0-987BFE8863E0}"/>
            </a:ext>
          </a:extLst>
        </xdr:cNvPr>
        <xdr:cNvSpPr txBox="1"/>
      </xdr:nvSpPr>
      <xdr:spPr>
        <a:xfrm>
          <a:off x="16357600" y="6653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11113</xdr:rowOff>
    </xdr:from>
    <xdr:to>
      <xdr:col>81</xdr:col>
      <xdr:colOff>101600</xdr:colOff>
      <xdr:row>39</xdr:row>
      <xdr:rowOff>112713</xdr:rowOff>
    </xdr:to>
    <xdr:sp macro="" textlink="">
      <xdr:nvSpPr>
        <xdr:cNvPr id="408" name="楕円 407">
          <a:extLst>
            <a:ext uri="{FF2B5EF4-FFF2-40B4-BE49-F238E27FC236}">
              <a16:creationId xmlns:a16="http://schemas.microsoft.com/office/drawing/2014/main" xmlns="" id="{1A8B48DD-241B-4666-9581-9CBCDB7AFB38}"/>
            </a:ext>
          </a:extLst>
        </xdr:cNvPr>
        <xdr:cNvSpPr/>
      </xdr:nvSpPr>
      <xdr:spPr>
        <a:xfrm>
          <a:off x="15430500" y="66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39053</xdr:rowOff>
    </xdr:from>
    <xdr:to>
      <xdr:col>85</xdr:col>
      <xdr:colOff>127000</xdr:colOff>
      <xdr:row>39</xdr:row>
      <xdr:rowOff>61913</xdr:rowOff>
    </xdr:to>
    <xdr:cxnSp macro="">
      <xdr:nvCxnSpPr>
        <xdr:cNvPr id="409" name="直線コネクタ 408">
          <a:extLst>
            <a:ext uri="{FF2B5EF4-FFF2-40B4-BE49-F238E27FC236}">
              <a16:creationId xmlns:a16="http://schemas.microsoft.com/office/drawing/2014/main" xmlns="" id="{97462EC9-2E06-4E90-8F3F-3D38138A2B5D}"/>
            </a:ext>
          </a:extLst>
        </xdr:cNvPr>
        <xdr:cNvCxnSpPr/>
      </xdr:nvCxnSpPr>
      <xdr:spPr>
        <a:xfrm flipV="1">
          <a:off x="15481300" y="672560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108267</xdr:rowOff>
    </xdr:from>
    <xdr:to>
      <xdr:col>76</xdr:col>
      <xdr:colOff>165100</xdr:colOff>
      <xdr:row>38</xdr:row>
      <xdr:rowOff>38418</xdr:rowOff>
    </xdr:to>
    <xdr:sp macro="" textlink="">
      <xdr:nvSpPr>
        <xdr:cNvPr id="410" name="楕円 409">
          <a:extLst>
            <a:ext uri="{FF2B5EF4-FFF2-40B4-BE49-F238E27FC236}">
              <a16:creationId xmlns:a16="http://schemas.microsoft.com/office/drawing/2014/main" xmlns="" id="{73D98D68-9C34-4DFA-9EBF-6C3C1A499622}"/>
            </a:ext>
          </a:extLst>
        </xdr:cNvPr>
        <xdr:cNvSpPr/>
      </xdr:nvSpPr>
      <xdr:spPr>
        <a:xfrm>
          <a:off x="14541500" y="6451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159068</xdr:rowOff>
    </xdr:from>
    <xdr:to>
      <xdr:col>81</xdr:col>
      <xdr:colOff>50800</xdr:colOff>
      <xdr:row>39</xdr:row>
      <xdr:rowOff>61913</xdr:rowOff>
    </xdr:to>
    <xdr:cxnSp macro="">
      <xdr:nvCxnSpPr>
        <xdr:cNvPr id="411" name="直線コネクタ 410">
          <a:extLst>
            <a:ext uri="{FF2B5EF4-FFF2-40B4-BE49-F238E27FC236}">
              <a16:creationId xmlns:a16="http://schemas.microsoft.com/office/drawing/2014/main" xmlns="" id="{C6DB203A-CA6A-4C6F-8152-7B8F0E122957}"/>
            </a:ext>
          </a:extLst>
        </xdr:cNvPr>
        <xdr:cNvCxnSpPr/>
      </xdr:nvCxnSpPr>
      <xdr:spPr>
        <a:xfrm>
          <a:off x="14592300" y="6502718"/>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xdr:rowOff>
    </xdr:from>
    <xdr:to>
      <xdr:col>72</xdr:col>
      <xdr:colOff>38100</xdr:colOff>
      <xdr:row>38</xdr:row>
      <xdr:rowOff>104140</xdr:rowOff>
    </xdr:to>
    <xdr:sp macro="" textlink="">
      <xdr:nvSpPr>
        <xdr:cNvPr id="412" name="楕円 411">
          <a:extLst>
            <a:ext uri="{FF2B5EF4-FFF2-40B4-BE49-F238E27FC236}">
              <a16:creationId xmlns:a16="http://schemas.microsoft.com/office/drawing/2014/main" xmlns="" id="{37ECB711-FE25-439C-AC33-5C05AF097371}"/>
            </a:ext>
          </a:extLst>
        </xdr:cNvPr>
        <xdr:cNvSpPr/>
      </xdr:nvSpPr>
      <xdr:spPr>
        <a:xfrm>
          <a:off x="1365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159068</xdr:rowOff>
    </xdr:from>
    <xdr:to>
      <xdr:col>76</xdr:col>
      <xdr:colOff>114300</xdr:colOff>
      <xdr:row>38</xdr:row>
      <xdr:rowOff>53340</xdr:rowOff>
    </xdr:to>
    <xdr:cxnSp macro="">
      <xdr:nvCxnSpPr>
        <xdr:cNvPr id="413" name="直線コネクタ 412">
          <a:extLst>
            <a:ext uri="{FF2B5EF4-FFF2-40B4-BE49-F238E27FC236}">
              <a16:creationId xmlns:a16="http://schemas.microsoft.com/office/drawing/2014/main" xmlns="" id="{2BBFA10E-1B58-4248-A59A-2D2860637267}"/>
            </a:ext>
          </a:extLst>
        </xdr:cNvPr>
        <xdr:cNvCxnSpPr/>
      </xdr:nvCxnSpPr>
      <xdr:spPr>
        <a:xfrm flipV="1">
          <a:off x="13703300" y="6502718"/>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414" name="n_1aveValue【認定こども園・幼稚園・保育所】&#10;有形固定資産減価償却率">
          <a:extLst>
            <a:ext uri="{FF2B5EF4-FFF2-40B4-BE49-F238E27FC236}">
              <a16:creationId xmlns:a16="http://schemas.microsoft.com/office/drawing/2014/main" xmlns="" id="{1C71C71D-F309-4D62-B01C-61CBA92C8FC7}"/>
            </a:ext>
          </a:extLst>
        </xdr:cNvPr>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40974</xdr:rowOff>
    </xdr:from>
    <xdr:ext cx="405111" cy="259045"/>
    <xdr:sp macro="" textlink="">
      <xdr:nvSpPr>
        <xdr:cNvPr id="415" name="n_2aveValue【認定こども園・幼稚園・保育所】&#10;有形固定資産減価償却率">
          <a:extLst>
            <a:ext uri="{FF2B5EF4-FFF2-40B4-BE49-F238E27FC236}">
              <a16:creationId xmlns:a16="http://schemas.microsoft.com/office/drawing/2014/main" xmlns="" id="{81093718-F744-47B0-B3FD-104321E5B703}"/>
            </a:ext>
          </a:extLst>
        </xdr:cNvPr>
        <xdr:cNvSpPr txBox="1"/>
      </xdr:nvSpPr>
      <xdr:spPr>
        <a:xfrm>
          <a:off x="143897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98124</xdr:rowOff>
    </xdr:from>
    <xdr:ext cx="405111" cy="259045"/>
    <xdr:sp macro="" textlink="">
      <xdr:nvSpPr>
        <xdr:cNvPr id="416" name="n_3aveValue【認定こども園・幼稚園・保育所】&#10;有形固定資産減価償却率">
          <a:extLst>
            <a:ext uri="{FF2B5EF4-FFF2-40B4-BE49-F238E27FC236}">
              <a16:creationId xmlns:a16="http://schemas.microsoft.com/office/drawing/2014/main" xmlns="" id="{6B49CB43-E1E1-4504-9530-B3FB19A85F7B}"/>
            </a:ext>
          </a:extLst>
        </xdr:cNvPr>
        <xdr:cNvSpPr txBox="1"/>
      </xdr:nvSpPr>
      <xdr:spPr>
        <a:xfrm>
          <a:off x="13500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103840</xdr:rowOff>
    </xdr:from>
    <xdr:ext cx="405111" cy="259045"/>
    <xdr:sp macro="" textlink="">
      <xdr:nvSpPr>
        <xdr:cNvPr id="417" name="n_1mainValue【認定こども園・幼稚園・保育所】&#10;有形固定資産減価償却率">
          <a:extLst>
            <a:ext uri="{FF2B5EF4-FFF2-40B4-BE49-F238E27FC236}">
              <a16:creationId xmlns:a16="http://schemas.microsoft.com/office/drawing/2014/main" xmlns="" id="{919BFB4B-1E85-4E30-833E-484BAE9102A8}"/>
            </a:ext>
          </a:extLst>
        </xdr:cNvPr>
        <xdr:cNvSpPr txBox="1"/>
      </xdr:nvSpPr>
      <xdr:spPr>
        <a:xfrm>
          <a:off x="15266044" y="679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54944</xdr:rowOff>
    </xdr:from>
    <xdr:ext cx="405111" cy="259045"/>
    <xdr:sp macro="" textlink="">
      <xdr:nvSpPr>
        <xdr:cNvPr id="418" name="n_2mainValue【認定こども園・幼稚園・保育所】&#10;有形固定資産減価償却率">
          <a:extLst>
            <a:ext uri="{FF2B5EF4-FFF2-40B4-BE49-F238E27FC236}">
              <a16:creationId xmlns:a16="http://schemas.microsoft.com/office/drawing/2014/main" xmlns="" id="{C31A20CE-21AD-4F4C-9BAA-3F0E704E9FB5}"/>
            </a:ext>
          </a:extLst>
        </xdr:cNvPr>
        <xdr:cNvSpPr txBox="1"/>
      </xdr:nvSpPr>
      <xdr:spPr>
        <a:xfrm>
          <a:off x="14389744" y="6227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419" name="n_3mainValue【認定こども園・幼稚園・保育所】&#10;有形固定資産減価償却率">
          <a:extLst>
            <a:ext uri="{FF2B5EF4-FFF2-40B4-BE49-F238E27FC236}">
              <a16:creationId xmlns:a16="http://schemas.microsoft.com/office/drawing/2014/main" xmlns="" id="{790FF705-35F1-40F2-9897-0EA8066C8206}"/>
            </a:ext>
          </a:extLst>
        </xdr:cNvPr>
        <xdr:cNvSpPr txBox="1"/>
      </xdr:nvSpPr>
      <xdr:spPr>
        <a:xfrm>
          <a:off x="13500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a:extLst>
            <a:ext uri="{FF2B5EF4-FFF2-40B4-BE49-F238E27FC236}">
              <a16:creationId xmlns:a16="http://schemas.microsoft.com/office/drawing/2014/main" xmlns="" id="{F0F266A8-D02E-4129-90A8-418C9BDB199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a:extLst>
            <a:ext uri="{FF2B5EF4-FFF2-40B4-BE49-F238E27FC236}">
              <a16:creationId xmlns:a16="http://schemas.microsoft.com/office/drawing/2014/main" xmlns="" id="{F24C4181-9BE9-47E2-A816-4A63441E516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a:extLst>
            <a:ext uri="{FF2B5EF4-FFF2-40B4-BE49-F238E27FC236}">
              <a16:creationId xmlns:a16="http://schemas.microsoft.com/office/drawing/2014/main" xmlns="" id="{A115B31E-516E-4FC4-9109-ACB6BC62102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a:extLst>
            <a:ext uri="{FF2B5EF4-FFF2-40B4-BE49-F238E27FC236}">
              <a16:creationId xmlns:a16="http://schemas.microsoft.com/office/drawing/2014/main" xmlns="" id="{1F2138B3-A250-48DE-91A5-214C8AAC361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a:extLst>
            <a:ext uri="{FF2B5EF4-FFF2-40B4-BE49-F238E27FC236}">
              <a16:creationId xmlns:a16="http://schemas.microsoft.com/office/drawing/2014/main" xmlns="" id="{891A5B72-2DE8-4D35-AF72-46544DB8DF6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a:extLst>
            <a:ext uri="{FF2B5EF4-FFF2-40B4-BE49-F238E27FC236}">
              <a16:creationId xmlns:a16="http://schemas.microsoft.com/office/drawing/2014/main" xmlns="" id="{AA55DAA0-D87C-41A2-B4F3-FB0671AFAAB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a:extLst>
            <a:ext uri="{FF2B5EF4-FFF2-40B4-BE49-F238E27FC236}">
              <a16:creationId xmlns:a16="http://schemas.microsoft.com/office/drawing/2014/main" xmlns="" id="{9947B717-B26B-4143-A0E3-13E92675461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a:extLst>
            <a:ext uri="{FF2B5EF4-FFF2-40B4-BE49-F238E27FC236}">
              <a16:creationId xmlns:a16="http://schemas.microsoft.com/office/drawing/2014/main" xmlns="" id="{4E4D757D-F33E-4A10-B811-D3C0490274C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a:extLst>
            <a:ext uri="{FF2B5EF4-FFF2-40B4-BE49-F238E27FC236}">
              <a16:creationId xmlns:a16="http://schemas.microsoft.com/office/drawing/2014/main" xmlns="" id="{8799DD02-6AD2-48E1-94EE-12013A0AD03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a:extLst>
            <a:ext uri="{FF2B5EF4-FFF2-40B4-BE49-F238E27FC236}">
              <a16:creationId xmlns:a16="http://schemas.microsoft.com/office/drawing/2014/main" xmlns="" id="{69A8FA16-9A12-4498-9E7E-55E1532080B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0" name="直線コネクタ 429">
          <a:extLst>
            <a:ext uri="{FF2B5EF4-FFF2-40B4-BE49-F238E27FC236}">
              <a16:creationId xmlns:a16="http://schemas.microsoft.com/office/drawing/2014/main" xmlns="" id="{B226E978-4C72-45CB-91CB-9927A33129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1" name="テキスト ボックス 430">
          <a:extLst>
            <a:ext uri="{FF2B5EF4-FFF2-40B4-BE49-F238E27FC236}">
              <a16:creationId xmlns:a16="http://schemas.microsoft.com/office/drawing/2014/main" xmlns="" id="{18703304-5C6D-4C36-BF22-B474A57A69D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2" name="直線コネクタ 431">
          <a:extLst>
            <a:ext uri="{FF2B5EF4-FFF2-40B4-BE49-F238E27FC236}">
              <a16:creationId xmlns:a16="http://schemas.microsoft.com/office/drawing/2014/main" xmlns="" id="{A7516DFC-F9C5-49D9-8F44-B81AEF90D66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3" name="テキスト ボックス 432">
          <a:extLst>
            <a:ext uri="{FF2B5EF4-FFF2-40B4-BE49-F238E27FC236}">
              <a16:creationId xmlns:a16="http://schemas.microsoft.com/office/drawing/2014/main" xmlns="" id="{A71CE52F-FA00-46B4-825F-9A84F3B014A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4" name="直線コネクタ 433">
          <a:extLst>
            <a:ext uri="{FF2B5EF4-FFF2-40B4-BE49-F238E27FC236}">
              <a16:creationId xmlns:a16="http://schemas.microsoft.com/office/drawing/2014/main" xmlns="" id="{1C9D6C52-BBD8-4B09-96C6-21227FFD655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5" name="テキスト ボックス 434">
          <a:extLst>
            <a:ext uri="{FF2B5EF4-FFF2-40B4-BE49-F238E27FC236}">
              <a16:creationId xmlns:a16="http://schemas.microsoft.com/office/drawing/2014/main" xmlns="" id="{576985BE-A98E-406C-AAD5-C26F2807917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6" name="直線コネクタ 435">
          <a:extLst>
            <a:ext uri="{FF2B5EF4-FFF2-40B4-BE49-F238E27FC236}">
              <a16:creationId xmlns:a16="http://schemas.microsoft.com/office/drawing/2014/main" xmlns="" id="{CEC14216-FBC5-442B-899B-6ACCAA1AFBB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7" name="テキスト ボックス 436">
          <a:extLst>
            <a:ext uri="{FF2B5EF4-FFF2-40B4-BE49-F238E27FC236}">
              <a16:creationId xmlns:a16="http://schemas.microsoft.com/office/drawing/2014/main" xmlns="" id="{6E84ABD3-8AF0-4795-8CFF-7A45B7A88BB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xmlns="" id="{330A38F9-C40F-4DB7-88F2-F4FC2E4AEAE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a:extLst>
            <a:ext uri="{FF2B5EF4-FFF2-40B4-BE49-F238E27FC236}">
              <a16:creationId xmlns:a16="http://schemas.microsoft.com/office/drawing/2014/main" xmlns="" id="{A30EA326-4DF9-4207-AE13-1B54527353E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a:extLst>
            <a:ext uri="{FF2B5EF4-FFF2-40B4-BE49-F238E27FC236}">
              <a16:creationId xmlns:a16="http://schemas.microsoft.com/office/drawing/2014/main" xmlns="" id="{247A3FC9-1B12-4A71-A7B1-E14BE6736D5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41" name="直線コネクタ 440">
          <a:extLst>
            <a:ext uri="{FF2B5EF4-FFF2-40B4-BE49-F238E27FC236}">
              <a16:creationId xmlns:a16="http://schemas.microsoft.com/office/drawing/2014/main" xmlns="" id="{D969EA46-7109-4A4E-81F3-FAD17146750B}"/>
            </a:ext>
          </a:extLst>
        </xdr:cNvPr>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2" name="【認定こども園・幼稚園・保育所】&#10;一人当たり面積最小値テキスト">
          <a:extLst>
            <a:ext uri="{FF2B5EF4-FFF2-40B4-BE49-F238E27FC236}">
              <a16:creationId xmlns:a16="http://schemas.microsoft.com/office/drawing/2014/main" xmlns="" id="{47023BC5-DFD3-4B28-A98D-5B9DD0285B86}"/>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43" name="直線コネクタ 442">
          <a:extLst>
            <a:ext uri="{FF2B5EF4-FFF2-40B4-BE49-F238E27FC236}">
              <a16:creationId xmlns:a16="http://schemas.microsoft.com/office/drawing/2014/main" xmlns="" id="{6BF21B51-BECD-4F2F-BC6C-E14F5C1915C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44" name="【認定こども園・幼稚園・保育所】&#10;一人当たり面積最大値テキスト">
          <a:extLst>
            <a:ext uri="{FF2B5EF4-FFF2-40B4-BE49-F238E27FC236}">
              <a16:creationId xmlns:a16="http://schemas.microsoft.com/office/drawing/2014/main" xmlns="" id="{85E186DC-962D-4734-9347-DEE509A0FFB5}"/>
            </a:ext>
          </a:extLst>
        </xdr:cNvPr>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45" name="直線コネクタ 444">
          <a:extLst>
            <a:ext uri="{FF2B5EF4-FFF2-40B4-BE49-F238E27FC236}">
              <a16:creationId xmlns:a16="http://schemas.microsoft.com/office/drawing/2014/main" xmlns="" id="{CA783454-1B3A-4076-BDF9-A599E1518D4B}"/>
            </a:ext>
          </a:extLst>
        </xdr:cNvPr>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65549</xdr:rowOff>
    </xdr:from>
    <xdr:ext cx="469744" cy="259045"/>
    <xdr:sp macro="" textlink="">
      <xdr:nvSpPr>
        <xdr:cNvPr id="446" name="【認定こども園・幼稚園・保育所】&#10;一人当たり面積平均値テキスト">
          <a:extLst>
            <a:ext uri="{FF2B5EF4-FFF2-40B4-BE49-F238E27FC236}">
              <a16:creationId xmlns:a16="http://schemas.microsoft.com/office/drawing/2014/main" xmlns="" id="{817E513E-37E9-41B1-A354-0C98CB83EE48}"/>
            </a:ext>
          </a:extLst>
        </xdr:cNvPr>
        <xdr:cNvSpPr txBox="1"/>
      </xdr:nvSpPr>
      <xdr:spPr>
        <a:xfrm>
          <a:off x="22199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47" name="フローチャート: 判断 446">
          <a:extLst>
            <a:ext uri="{FF2B5EF4-FFF2-40B4-BE49-F238E27FC236}">
              <a16:creationId xmlns:a16="http://schemas.microsoft.com/office/drawing/2014/main" xmlns="" id="{FBF38416-6D6C-4D92-992A-E1153FD452F9}"/>
            </a:ext>
          </a:extLst>
        </xdr:cNvPr>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48" name="フローチャート: 判断 447">
          <a:extLst>
            <a:ext uri="{FF2B5EF4-FFF2-40B4-BE49-F238E27FC236}">
              <a16:creationId xmlns:a16="http://schemas.microsoft.com/office/drawing/2014/main" xmlns="" id="{EE9C1928-B4FA-445D-BF40-3FA4913EFE08}"/>
            </a:ext>
          </a:extLst>
        </xdr:cNvPr>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49" name="フローチャート: 判断 448">
          <a:extLst>
            <a:ext uri="{FF2B5EF4-FFF2-40B4-BE49-F238E27FC236}">
              <a16:creationId xmlns:a16="http://schemas.microsoft.com/office/drawing/2014/main" xmlns="" id="{B57263B5-CED9-4437-BC8C-E887E2734E3C}"/>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50" name="フローチャート: 判断 449">
          <a:extLst>
            <a:ext uri="{FF2B5EF4-FFF2-40B4-BE49-F238E27FC236}">
              <a16:creationId xmlns:a16="http://schemas.microsoft.com/office/drawing/2014/main" xmlns="" id="{EEA9AD3E-EA98-4568-8BBA-1730483028C5}"/>
            </a:ext>
          </a:extLst>
        </xdr:cNvPr>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xmlns="" id="{0F0F2059-7FE0-47B2-B839-449BC13758A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987F7070-FF2F-4A14-A574-5C3B403A888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372D87D5-DA7D-4E76-B906-1FD302EA6AB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84249C71-C641-43CB-95FA-2C5E969BB2C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F3C65770-73D0-40C4-A505-39D36D21841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56" name="楕円 455">
          <a:extLst>
            <a:ext uri="{FF2B5EF4-FFF2-40B4-BE49-F238E27FC236}">
              <a16:creationId xmlns:a16="http://schemas.microsoft.com/office/drawing/2014/main" xmlns="" id="{73F2CAF6-2490-4946-9BE3-ED9C375EA2FC}"/>
            </a:ext>
          </a:extLst>
        </xdr:cNvPr>
        <xdr:cNvSpPr/>
      </xdr:nvSpPr>
      <xdr:spPr>
        <a:xfrm>
          <a:off x="221107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271</xdr:rowOff>
    </xdr:from>
    <xdr:ext cx="469744" cy="259045"/>
    <xdr:sp macro="" textlink="">
      <xdr:nvSpPr>
        <xdr:cNvPr id="457" name="【認定こども園・幼稚園・保育所】&#10;一人当たり面積該当値テキスト">
          <a:extLst>
            <a:ext uri="{FF2B5EF4-FFF2-40B4-BE49-F238E27FC236}">
              <a16:creationId xmlns:a16="http://schemas.microsoft.com/office/drawing/2014/main" xmlns="" id="{8FAB37A9-6B5F-41C6-B99A-01ADBC88C4E0}"/>
            </a:ext>
          </a:extLst>
        </xdr:cNvPr>
        <xdr:cNvSpPr txBox="1"/>
      </xdr:nvSpPr>
      <xdr:spPr>
        <a:xfrm>
          <a:off x="22199600" y="651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153416</xdr:rowOff>
    </xdr:from>
    <xdr:to>
      <xdr:col>112</xdr:col>
      <xdr:colOff>38100</xdr:colOff>
      <xdr:row>39</xdr:row>
      <xdr:rowOff>83566</xdr:rowOff>
    </xdr:to>
    <xdr:sp macro="" textlink="">
      <xdr:nvSpPr>
        <xdr:cNvPr id="458" name="楕円 457">
          <a:extLst>
            <a:ext uri="{FF2B5EF4-FFF2-40B4-BE49-F238E27FC236}">
              <a16:creationId xmlns:a16="http://schemas.microsoft.com/office/drawing/2014/main" xmlns="" id="{1EC94C38-D3E0-4787-A7E2-D42CD78365DD}"/>
            </a:ext>
          </a:extLst>
        </xdr:cNvPr>
        <xdr:cNvSpPr/>
      </xdr:nvSpPr>
      <xdr:spPr>
        <a:xfrm>
          <a:off x="21272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28194</xdr:rowOff>
    </xdr:from>
    <xdr:to>
      <xdr:col>116</xdr:col>
      <xdr:colOff>63500</xdr:colOff>
      <xdr:row>39</xdr:row>
      <xdr:rowOff>32766</xdr:rowOff>
    </xdr:to>
    <xdr:cxnSp macro="">
      <xdr:nvCxnSpPr>
        <xdr:cNvPr id="459" name="直線コネクタ 458">
          <a:extLst>
            <a:ext uri="{FF2B5EF4-FFF2-40B4-BE49-F238E27FC236}">
              <a16:creationId xmlns:a16="http://schemas.microsoft.com/office/drawing/2014/main" xmlns="" id="{181F7B00-F759-4AEB-AC15-6CA00A72B476}"/>
            </a:ext>
          </a:extLst>
        </xdr:cNvPr>
        <xdr:cNvCxnSpPr/>
      </xdr:nvCxnSpPr>
      <xdr:spPr>
        <a:xfrm flipV="1">
          <a:off x="21323300" y="67147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13970</xdr:rowOff>
    </xdr:from>
    <xdr:to>
      <xdr:col>107</xdr:col>
      <xdr:colOff>101600</xdr:colOff>
      <xdr:row>39</xdr:row>
      <xdr:rowOff>115570</xdr:rowOff>
    </xdr:to>
    <xdr:sp macro="" textlink="">
      <xdr:nvSpPr>
        <xdr:cNvPr id="460" name="楕円 459">
          <a:extLst>
            <a:ext uri="{FF2B5EF4-FFF2-40B4-BE49-F238E27FC236}">
              <a16:creationId xmlns:a16="http://schemas.microsoft.com/office/drawing/2014/main" xmlns="" id="{A953F5A8-A601-47D0-B4AD-C91E8E1C1B02}"/>
            </a:ext>
          </a:extLst>
        </xdr:cNvPr>
        <xdr:cNvSpPr/>
      </xdr:nvSpPr>
      <xdr:spPr>
        <a:xfrm>
          <a:off x="20383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32766</xdr:rowOff>
    </xdr:from>
    <xdr:to>
      <xdr:col>111</xdr:col>
      <xdr:colOff>177800</xdr:colOff>
      <xdr:row>39</xdr:row>
      <xdr:rowOff>64770</xdr:rowOff>
    </xdr:to>
    <xdr:cxnSp macro="">
      <xdr:nvCxnSpPr>
        <xdr:cNvPr id="461" name="直線コネクタ 460">
          <a:extLst>
            <a:ext uri="{FF2B5EF4-FFF2-40B4-BE49-F238E27FC236}">
              <a16:creationId xmlns:a16="http://schemas.microsoft.com/office/drawing/2014/main" xmlns="" id="{42B8E654-A151-46B7-9834-8D4821254DD4}"/>
            </a:ext>
          </a:extLst>
        </xdr:cNvPr>
        <xdr:cNvCxnSpPr/>
      </xdr:nvCxnSpPr>
      <xdr:spPr>
        <a:xfrm flipV="1">
          <a:off x="20434300" y="67193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62" name="楕円 461">
          <a:extLst>
            <a:ext uri="{FF2B5EF4-FFF2-40B4-BE49-F238E27FC236}">
              <a16:creationId xmlns:a16="http://schemas.microsoft.com/office/drawing/2014/main" xmlns="" id="{26B18CE5-F32C-4046-9A21-96A2800F0453}"/>
            </a:ext>
          </a:extLst>
        </xdr:cNvPr>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64770</xdr:rowOff>
    </xdr:from>
    <xdr:to>
      <xdr:col>107</xdr:col>
      <xdr:colOff>50800</xdr:colOff>
      <xdr:row>39</xdr:row>
      <xdr:rowOff>64770</xdr:rowOff>
    </xdr:to>
    <xdr:cxnSp macro="">
      <xdr:nvCxnSpPr>
        <xdr:cNvPr id="463" name="直線コネクタ 462">
          <a:extLst>
            <a:ext uri="{FF2B5EF4-FFF2-40B4-BE49-F238E27FC236}">
              <a16:creationId xmlns:a16="http://schemas.microsoft.com/office/drawing/2014/main" xmlns="" id="{0C7173A4-8E21-437D-92E2-74FB11D3CB7B}"/>
            </a:ext>
          </a:extLst>
        </xdr:cNvPr>
        <xdr:cNvCxnSpPr/>
      </xdr:nvCxnSpPr>
      <xdr:spPr>
        <a:xfrm>
          <a:off x="19545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143273</xdr:rowOff>
    </xdr:from>
    <xdr:ext cx="469744" cy="259045"/>
    <xdr:sp macro="" textlink="">
      <xdr:nvSpPr>
        <xdr:cNvPr id="464" name="n_1aveValue【認定こども園・幼稚園・保育所】&#10;一人当たり面積">
          <a:extLst>
            <a:ext uri="{FF2B5EF4-FFF2-40B4-BE49-F238E27FC236}">
              <a16:creationId xmlns:a16="http://schemas.microsoft.com/office/drawing/2014/main" xmlns="" id="{F71DF4B3-7BBD-4952-BE33-00C3F197F77F}"/>
            </a:ext>
          </a:extLst>
        </xdr:cNvPr>
        <xdr:cNvSpPr txBox="1"/>
      </xdr:nvSpPr>
      <xdr:spPr>
        <a:xfrm>
          <a:off x="210757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465" name="n_2aveValue【認定こども園・幼稚園・保育所】&#10;一人当たり面積">
          <a:extLst>
            <a:ext uri="{FF2B5EF4-FFF2-40B4-BE49-F238E27FC236}">
              <a16:creationId xmlns:a16="http://schemas.microsoft.com/office/drawing/2014/main" xmlns="" id="{39609DB2-42F5-4CF2-B7D3-400B2BA62C9F}"/>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120413</xdr:rowOff>
    </xdr:from>
    <xdr:ext cx="469744" cy="259045"/>
    <xdr:sp macro="" textlink="">
      <xdr:nvSpPr>
        <xdr:cNvPr id="466" name="n_3aveValue【認定こども園・幼稚園・保育所】&#10;一人当たり面積">
          <a:extLst>
            <a:ext uri="{FF2B5EF4-FFF2-40B4-BE49-F238E27FC236}">
              <a16:creationId xmlns:a16="http://schemas.microsoft.com/office/drawing/2014/main" xmlns="" id="{BB349579-2659-4D4B-B974-C305AF9FC3F3}"/>
            </a:ext>
          </a:extLst>
        </xdr:cNvPr>
        <xdr:cNvSpPr txBox="1"/>
      </xdr:nvSpPr>
      <xdr:spPr>
        <a:xfrm>
          <a:off x="19310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100093</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xmlns="" id="{6571D4D7-D3E0-4714-85AD-0304EBE840BA}"/>
            </a:ext>
          </a:extLst>
        </xdr:cNvPr>
        <xdr:cNvSpPr txBox="1"/>
      </xdr:nvSpPr>
      <xdr:spPr>
        <a:xfrm>
          <a:off x="210757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68" name="n_2mainValue【認定こども園・幼稚園・保育所】&#10;一人当たり面積">
          <a:extLst>
            <a:ext uri="{FF2B5EF4-FFF2-40B4-BE49-F238E27FC236}">
              <a16:creationId xmlns:a16="http://schemas.microsoft.com/office/drawing/2014/main" xmlns="" id="{989BBE9A-625B-4988-BFD5-7B8B53D74649}"/>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69" name="n_3mainValue【認定こども園・幼稚園・保育所】&#10;一人当たり面積">
          <a:extLst>
            <a:ext uri="{FF2B5EF4-FFF2-40B4-BE49-F238E27FC236}">
              <a16:creationId xmlns:a16="http://schemas.microsoft.com/office/drawing/2014/main" xmlns="" id="{15BA11F9-5ADA-4C2F-B9AF-5B8470C0AC72}"/>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xmlns="" id="{669304C7-9672-4F17-8DF0-F0A5CB21BA1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xmlns="" id="{1FA7E119-A4C5-45CF-A698-276A346D459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xmlns="" id="{6BB7E3F0-B66C-42A7-BA52-A19049E3E01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xmlns="" id="{0F368D29-37D3-4096-AC3B-62FFAD25A11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xmlns="" id="{8A8FBFD1-7393-40A4-B18A-C6F343892C9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xmlns="" id="{09EC0B4D-8BE9-404B-BBB8-05697DB22C7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xmlns="" id="{E56C3DCE-FFE2-41FE-8E1E-49F7F02904E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xmlns="" id="{88D41ABF-CF7B-45CE-9E24-B9A0098FF29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xmlns="" id="{C4623254-B1FD-46CD-A9C6-0B64CEF1348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xmlns="" id="{692E0B12-938A-4CB2-8209-9A5AD958E99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a:extLst>
            <a:ext uri="{FF2B5EF4-FFF2-40B4-BE49-F238E27FC236}">
              <a16:creationId xmlns:a16="http://schemas.microsoft.com/office/drawing/2014/main" xmlns="" id="{6D831711-6623-4662-BA32-ABF1641DD8F5}"/>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a:extLst>
            <a:ext uri="{FF2B5EF4-FFF2-40B4-BE49-F238E27FC236}">
              <a16:creationId xmlns:a16="http://schemas.microsoft.com/office/drawing/2014/main" xmlns="" id="{C4A52F86-5B06-4A78-A9A0-561331F2874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a:extLst>
            <a:ext uri="{FF2B5EF4-FFF2-40B4-BE49-F238E27FC236}">
              <a16:creationId xmlns:a16="http://schemas.microsoft.com/office/drawing/2014/main" xmlns="" id="{AAC7CF88-192D-42D8-B822-B2CF96A8722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a:extLst>
            <a:ext uri="{FF2B5EF4-FFF2-40B4-BE49-F238E27FC236}">
              <a16:creationId xmlns:a16="http://schemas.microsoft.com/office/drawing/2014/main" xmlns="" id="{D0C0BC73-F393-4FC7-860B-FE23A2367F8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a:extLst>
            <a:ext uri="{FF2B5EF4-FFF2-40B4-BE49-F238E27FC236}">
              <a16:creationId xmlns:a16="http://schemas.microsoft.com/office/drawing/2014/main" xmlns="" id="{104293F9-284B-4E26-8877-EA8C3B6755D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a:extLst>
            <a:ext uri="{FF2B5EF4-FFF2-40B4-BE49-F238E27FC236}">
              <a16:creationId xmlns:a16="http://schemas.microsoft.com/office/drawing/2014/main" xmlns="" id="{5E8461B3-AAF8-478D-8C5A-0BB86CCA109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a:extLst>
            <a:ext uri="{FF2B5EF4-FFF2-40B4-BE49-F238E27FC236}">
              <a16:creationId xmlns:a16="http://schemas.microsoft.com/office/drawing/2014/main" xmlns="" id="{7A9F60A6-F782-4684-851B-DFB16619DF5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a:extLst>
            <a:ext uri="{FF2B5EF4-FFF2-40B4-BE49-F238E27FC236}">
              <a16:creationId xmlns:a16="http://schemas.microsoft.com/office/drawing/2014/main" xmlns="" id="{F36D0E3C-03EA-4F8A-A2FB-CE900228BB2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a:extLst>
            <a:ext uri="{FF2B5EF4-FFF2-40B4-BE49-F238E27FC236}">
              <a16:creationId xmlns:a16="http://schemas.microsoft.com/office/drawing/2014/main" xmlns="" id="{99F55BE5-3A9B-4D85-AABD-420E5050E6B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a:extLst>
            <a:ext uri="{FF2B5EF4-FFF2-40B4-BE49-F238E27FC236}">
              <a16:creationId xmlns:a16="http://schemas.microsoft.com/office/drawing/2014/main" xmlns="" id="{36919653-97C9-4340-973C-84470911BE3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a:extLst>
            <a:ext uri="{FF2B5EF4-FFF2-40B4-BE49-F238E27FC236}">
              <a16:creationId xmlns:a16="http://schemas.microsoft.com/office/drawing/2014/main" xmlns="" id="{C9366A5D-9D14-45FD-B159-C7FB8E63506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xmlns="" id="{A7C181ED-9803-45A9-97E8-6641384EF7E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a:extLst>
            <a:ext uri="{FF2B5EF4-FFF2-40B4-BE49-F238E27FC236}">
              <a16:creationId xmlns:a16="http://schemas.microsoft.com/office/drawing/2014/main" xmlns="" id="{85414A3A-C3BA-4CBD-B335-A68DD2B1832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xmlns="" id="{F723D6D4-35B8-4097-8129-9050C8D059C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94" name="直線コネクタ 493">
          <a:extLst>
            <a:ext uri="{FF2B5EF4-FFF2-40B4-BE49-F238E27FC236}">
              <a16:creationId xmlns:a16="http://schemas.microsoft.com/office/drawing/2014/main" xmlns="" id="{6ABC1D21-985B-4665-B428-9435F541A598}"/>
            </a:ext>
          </a:extLst>
        </xdr:cNvPr>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95" name="【学校施設】&#10;有形固定資産減価償却率最小値テキスト">
          <a:extLst>
            <a:ext uri="{FF2B5EF4-FFF2-40B4-BE49-F238E27FC236}">
              <a16:creationId xmlns:a16="http://schemas.microsoft.com/office/drawing/2014/main" xmlns="" id="{DAA4995E-5ADB-4E2D-8764-534EFD8C504D}"/>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96" name="直線コネクタ 495">
          <a:extLst>
            <a:ext uri="{FF2B5EF4-FFF2-40B4-BE49-F238E27FC236}">
              <a16:creationId xmlns:a16="http://schemas.microsoft.com/office/drawing/2014/main" xmlns="" id="{366E4710-3B05-40DB-9339-78775AB1DB2A}"/>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97" name="【学校施設】&#10;有形固定資産減価償却率最大値テキスト">
          <a:extLst>
            <a:ext uri="{FF2B5EF4-FFF2-40B4-BE49-F238E27FC236}">
              <a16:creationId xmlns:a16="http://schemas.microsoft.com/office/drawing/2014/main" xmlns="" id="{2B14009B-B1E5-4844-A206-B4A9D553DD04}"/>
            </a:ext>
          </a:extLst>
        </xdr:cNvPr>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98" name="直線コネクタ 497">
          <a:extLst>
            <a:ext uri="{FF2B5EF4-FFF2-40B4-BE49-F238E27FC236}">
              <a16:creationId xmlns:a16="http://schemas.microsoft.com/office/drawing/2014/main" xmlns="" id="{F4A97744-1994-4E77-AD89-4F22128644F1}"/>
            </a:ext>
          </a:extLst>
        </xdr:cNvPr>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499" name="【学校施設】&#10;有形固定資産減価償却率平均値テキスト">
          <a:extLst>
            <a:ext uri="{FF2B5EF4-FFF2-40B4-BE49-F238E27FC236}">
              <a16:creationId xmlns:a16="http://schemas.microsoft.com/office/drawing/2014/main" xmlns="" id="{F7BBCD0D-8E76-4F20-B548-C8A011B1E0F3}"/>
            </a:ext>
          </a:extLst>
        </xdr:cNvPr>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00" name="フローチャート: 判断 499">
          <a:extLst>
            <a:ext uri="{FF2B5EF4-FFF2-40B4-BE49-F238E27FC236}">
              <a16:creationId xmlns:a16="http://schemas.microsoft.com/office/drawing/2014/main" xmlns="" id="{D4733708-1BBA-45AC-95BE-3D3320D4F8C5}"/>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01" name="フローチャート: 判断 500">
          <a:extLst>
            <a:ext uri="{FF2B5EF4-FFF2-40B4-BE49-F238E27FC236}">
              <a16:creationId xmlns:a16="http://schemas.microsoft.com/office/drawing/2014/main" xmlns="" id="{276CF339-7C2E-4BC3-8B04-640B976E2AA3}"/>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02" name="フローチャート: 判断 501">
          <a:extLst>
            <a:ext uri="{FF2B5EF4-FFF2-40B4-BE49-F238E27FC236}">
              <a16:creationId xmlns:a16="http://schemas.microsoft.com/office/drawing/2014/main" xmlns="" id="{32C84B32-99FA-40FA-824B-FEDCEA646DEE}"/>
            </a:ext>
          </a:extLst>
        </xdr:cNvPr>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03" name="フローチャート: 判断 502">
          <a:extLst>
            <a:ext uri="{FF2B5EF4-FFF2-40B4-BE49-F238E27FC236}">
              <a16:creationId xmlns:a16="http://schemas.microsoft.com/office/drawing/2014/main" xmlns="" id="{C474E8C9-0178-4DB3-A7E9-8A5B7675B3CB}"/>
            </a:ext>
          </a:extLst>
        </xdr:cNvPr>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23818F89-3FE1-47D2-AAD8-6BAF34D2326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B574D8EB-5432-4FDC-AAD6-F14AE7404F3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EEC16EF9-78C1-4C61-BC99-C3CE808C474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0D251859-78C9-40F7-BCA6-B28A0FB0832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23096C7C-CCC5-4549-B0D4-18DA5BAE198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09" name="楕円 508">
          <a:extLst>
            <a:ext uri="{FF2B5EF4-FFF2-40B4-BE49-F238E27FC236}">
              <a16:creationId xmlns:a16="http://schemas.microsoft.com/office/drawing/2014/main" xmlns="" id="{CF9CF3DF-D73A-4884-A699-581823C45987}"/>
            </a:ext>
          </a:extLst>
        </xdr:cNvPr>
        <xdr:cNvSpPr/>
      </xdr:nvSpPr>
      <xdr:spPr>
        <a:xfrm>
          <a:off x="16268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129557</xdr:rowOff>
    </xdr:from>
    <xdr:ext cx="405111" cy="259045"/>
    <xdr:sp macro="" textlink="">
      <xdr:nvSpPr>
        <xdr:cNvPr id="510" name="【学校施設】&#10;有形固定資産減価償却率該当値テキスト">
          <a:extLst>
            <a:ext uri="{FF2B5EF4-FFF2-40B4-BE49-F238E27FC236}">
              <a16:creationId xmlns:a16="http://schemas.microsoft.com/office/drawing/2014/main" xmlns="" id="{3A4F4F41-94E8-482A-AC08-F830A3A8C132}"/>
            </a:ext>
          </a:extLst>
        </xdr:cNvPr>
        <xdr:cNvSpPr txBox="1"/>
      </xdr:nvSpPr>
      <xdr:spPr>
        <a:xfrm>
          <a:off x="16357600"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511" name="楕円 510">
          <a:extLst>
            <a:ext uri="{FF2B5EF4-FFF2-40B4-BE49-F238E27FC236}">
              <a16:creationId xmlns:a16="http://schemas.microsoft.com/office/drawing/2014/main" xmlns="" id="{DE2BE007-D43B-4237-9241-5D6E59D8F8EC}"/>
            </a:ext>
          </a:extLst>
        </xdr:cNvPr>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30480</xdr:rowOff>
    </xdr:from>
    <xdr:to>
      <xdr:col>85</xdr:col>
      <xdr:colOff>127000</xdr:colOff>
      <xdr:row>60</xdr:row>
      <xdr:rowOff>76200</xdr:rowOff>
    </xdr:to>
    <xdr:cxnSp macro="">
      <xdr:nvCxnSpPr>
        <xdr:cNvPr id="512" name="直線コネクタ 511">
          <a:extLst>
            <a:ext uri="{FF2B5EF4-FFF2-40B4-BE49-F238E27FC236}">
              <a16:creationId xmlns:a16="http://schemas.microsoft.com/office/drawing/2014/main" xmlns="" id="{990518B2-4192-4B6B-B0E5-2B1E7775FD80}"/>
            </a:ext>
          </a:extLst>
        </xdr:cNvPr>
        <xdr:cNvCxnSpPr/>
      </xdr:nvCxnSpPr>
      <xdr:spPr>
        <a:xfrm flipV="1">
          <a:off x="15481300" y="10317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78740</xdr:rowOff>
    </xdr:from>
    <xdr:to>
      <xdr:col>76</xdr:col>
      <xdr:colOff>165100</xdr:colOff>
      <xdr:row>61</xdr:row>
      <xdr:rowOff>8890</xdr:rowOff>
    </xdr:to>
    <xdr:sp macro="" textlink="">
      <xdr:nvSpPr>
        <xdr:cNvPr id="513" name="楕円 512">
          <a:extLst>
            <a:ext uri="{FF2B5EF4-FFF2-40B4-BE49-F238E27FC236}">
              <a16:creationId xmlns:a16="http://schemas.microsoft.com/office/drawing/2014/main" xmlns="" id="{9E0DE331-34BE-47D8-B599-4F41D1E74BAE}"/>
            </a:ext>
          </a:extLst>
        </xdr:cNvPr>
        <xdr:cNvSpPr/>
      </xdr:nvSpPr>
      <xdr:spPr>
        <a:xfrm>
          <a:off x="14541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129540</xdr:rowOff>
    </xdr:to>
    <xdr:cxnSp macro="">
      <xdr:nvCxnSpPr>
        <xdr:cNvPr id="514" name="直線コネクタ 513">
          <a:extLst>
            <a:ext uri="{FF2B5EF4-FFF2-40B4-BE49-F238E27FC236}">
              <a16:creationId xmlns:a16="http://schemas.microsoft.com/office/drawing/2014/main" xmlns="" id="{18EBDCAF-E2A7-4C31-B4A8-DEBF122FB01E}"/>
            </a:ext>
          </a:extLst>
        </xdr:cNvPr>
        <xdr:cNvCxnSpPr/>
      </xdr:nvCxnSpPr>
      <xdr:spPr>
        <a:xfrm flipV="1">
          <a:off x="14592300" y="10363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109220</xdr:rowOff>
    </xdr:from>
    <xdr:to>
      <xdr:col>72</xdr:col>
      <xdr:colOff>38100</xdr:colOff>
      <xdr:row>61</xdr:row>
      <xdr:rowOff>39370</xdr:rowOff>
    </xdr:to>
    <xdr:sp macro="" textlink="">
      <xdr:nvSpPr>
        <xdr:cNvPr id="515" name="楕円 514">
          <a:extLst>
            <a:ext uri="{FF2B5EF4-FFF2-40B4-BE49-F238E27FC236}">
              <a16:creationId xmlns:a16="http://schemas.microsoft.com/office/drawing/2014/main" xmlns="" id="{57E28418-0B5B-4161-9F94-15E8A3AFE72D}"/>
            </a:ext>
          </a:extLst>
        </xdr:cNvPr>
        <xdr:cNvSpPr/>
      </xdr:nvSpPr>
      <xdr:spPr>
        <a:xfrm>
          <a:off x="1365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129540</xdr:rowOff>
    </xdr:from>
    <xdr:to>
      <xdr:col>76</xdr:col>
      <xdr:colOff>114300</xdr:colOff>
      <xdr:row>60</xdr:row>
      <xdr:rowOff>160020</xdr:rowOff>
    </xdr:to>
    <xdr:cxnSp macro="">
      <xdr:nvCxnSpPr>
        <xdr:cNvPr id="516" name="直線コネクタ 515">
          <a:extLst>
            <a:ext uri="{FF2B5EF4-FFF2-40B4-BE49-F238E27FC236}">
              <a16:creationId xmlns:a16="http://schemas.microsoft.com/office/drawing/2014/main" xmlns="" id="{FB6117EF-51DB-467F-9D95-F48367A8C943}"/>
            </a:ext>
          </a:extLst>
        </xdr:cNvPr>
        <xdr:cNvCxnSpPr/>
      </xdr:nvCxnSpPr>
      <xdr:spPr>
        <a:xfrm flipV="1">
          <a:off x="13703300" y="10416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517" name="n_1aveValue【学校施設】&#10;有形固定資産減価償却率">
          <a:extLst>
            <a:ext uri="{FF2B5EF4-FFF2-40B4-BE49-F238E27FC236}">
              <a16:creationId xmlns:a16="http://schemas.microsoft.com/office/drawing/2014/main" xmlns="" id="{FF2C810D-71DE-4C4E-8399-174CC727D52E}"/>
            </a:ext>
          </a:extLst>
        </xdr:cNvPr>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518" name="n_2aveValue【学校施設】&#10;有形固定資産減価償却率">
          <a:extLst>
            <a:ext uri="{FF2B5EF4-FFF2-40B4-BE49-F238E27FC236}">
              <a16:creationId xmlns:a16="http://schemas.microsoft.com/office/drawing/2014/main" xmlns="" id="{ECADF1E3-EFC1-43D9-B282-0DA03A34C8E8}"/>
            </a:ext>
          </a:extLst>
        </xdr:cNvPr>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519" name="n_3aveValue【学校施設】&#10;有形固定資産減価償却率">
          <a:extLst>
            <a:ext uri="{FF2B5EF4-FFF2-40B4-BE49-F238E27FC236}">
              <a16:creationId xmlns:a16="http://schemas.microsoft.com/office/drawing/2014/main" xmlns="" id="{58064C35-17FD-4650-B6C9-9A06F70CCA05}"/>
            </a:ext>
          </a:extLst>
        </xdr:cNvPr>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118127</xdr:rowOff>
    </xdr:from>
    <xdr:ext cx="405111" cy="259045"/>
    <xdr:sp macro="" textlink="">
      <xdr:nvSpPr>
        <xdr:cNvPr id="520" name="n_1mainValue【学校施設】&#10;有形固定資産減価償却率">
          <a:extLst>
            <a:ext uri="{FF2B5EF4-FFF2-40B4-BE49-F238E27FC236}">
              <a16:creationId xmlns:a16="http://schemas.microsoft.com/office/drawing/2014/main" xmlns="" id="{590A36B5-3A7F-4882-B4FE-F168A1494BCE}"/>
            </a:ext>
          </a:extLst>
        </xdr:cNvPr>
        <xdr:cNvSpPr txBox="1"/>
      </xdr:nvSpPr>
      <xdr:spPr>
        <a:xfrm>
          <a:off x="15266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xdr:rowOff>
    </xdr:from>
    <xdr:ext cx="405111" cy="259045"/>
    <xdr:sp macro="" textlink="">
      <xdr:nvSpPr>
        <xdr:cNvPr id="521" name="n_2mainValue【学校施設】&#10;有形固定資産減価償却率">
          <a:extLst>
            <a:ext uri="{FF2B5EF4-FFF2-40B4-BE49-F238E27FC236}">
              <a16:creationId xmlns:a16="http://schemas.microsoft.com/office/drawing/2014/main" xmlns="" id="{9DCA0FE4-D4AF-493B-B232-252DDA827942}"/>
            </a:ext>
          </a:extLst>
        </xdr:cNvPr>
        <xdr:cNvSpPr txBox="1"/>
      </xdr:nvSpPr>
      <xdr:spPr>
        <a:xfrm>
          <a:off x="14389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30497</xdr:rowOff>
    </xdr:from>
    <xdr:ext cx="405111" cy="259045"/>
    <xdr:sp macro="" textlink="">
      <xdr:nvSpPr>
        <xdr:cNvPr id="522" name="n_3mainValue【学校施設】&#10;有形固定資産減価償却率">
          <a:extLst>
            <a:ext uri="{FF2B5EF4-FFF2-40B4-BE49-F238E27FC236}">
              <a16:creationId xmlns:a16="http://schemas.microsoft.com/office/drawing/2014/main" xmlns="" id="{01E77BC6-77E7-49E2-B1BA-985A733ADE96}"/>
            </a:ext>
          </a:extLst>
        </xdr:cNvPr>
        <xdr:cNvSpPr txBox="1"/>
      </xdr:nvSpPr>
      <xdr:spPr>
        <a:xfrm>
          <a:off x="13500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xmlns="" id="{21235F43-64C0-47F3-A571-1606BDA8DBC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xmlns="" id="{E2543841-520C-4DCF-BF54-79067E61A15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xmlns="" id="{D249D717-A9E8-469B-B31D-1FCFE5BD42E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xmlns="" id="{B5E01D9D-63DF-4290-807C-FF33D43D005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xmlns="" id="{C5631866-5B83-4A07-B6FA-30512A5057B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xmlns="" id="{5A8D37E0-63D9-45B6-8869-8B64E995F2C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xmlns="" id="{BFD4DE4C-1BF0-41D7-9E56-98E4B578D7C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xmlns="" id="{29B18A7C-0C3F-49E5-A597-02D96BC0C8D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xmlns="" id="{BA2701A0-8634-4F30-A66D-B31BDAE45C0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xmlns="" id="{A084510D-3FB8-4047-A8F3-44FB8DB1327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a:extLst>
            <a:ext uri="{FF2B5EF4-FFF2-40B4-BE49-F238E27FC236}">
              <a16:creationId xmlns:a16="http://schemas.microsoft.com/office/drawing/2014/main" xmlns="" id="{A2C4641E-5CAE-4899-94C7-CC8CA9CE44E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a:extLst>
            <a:ext uri="{FF2B5EF4-FFF2-40B4-BE49-F238E27FC236}">
              <a16:creationId xmlns:a16="http://schemas.microsoft.com/office/drawing/2014/main" xmlns="" id="{60C9269B-D624-4389-8644-CE9F8FCA4C8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a:extLst>
            <a:ext uri="{FF2B5EF4-FFF2-40B4-BE49-F238E27FC236}">
              <a16:creationId xmlns:a16="http://schemas.microsoft.com/office/drawing/2014/main" xmlns="" id="{F7EA27D4-4A46-4CDD-853D-EC71C572FBB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a:extLst>
            <a:ext uri="{FF2B5EF4-FFF2-40B4-BE49-F238E27FC236}">
              <a16:creationId xmlns:a16="http://schemas.microsoft.com/office/drawing/2014/main" xmlns="" id="{7542D1A6-1EC9-4531-929B-75DA4C5912A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a:extLst>
            <a:ext uri="{FF2B5EF4-FFF2-40B4-BE49-F238E27FC236}">
              <a16:creationId xmlns:a16="http://schemas.microsoft.com/office/drawing/2014/main" xmlns="" id="{7109CC87-83CF-4226-B8E7-9E02FFA29AE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a:extLst>
            <a:ext uri="{FF2B5EF4-FFF2-40B4-BE49-F238E27FC236}">
              <a16:creationId xmlns:a16="http://schemas.microsoft.com/office/drawing/2014/main" xmlns="" id="{D47ACD39-E898-4711-A639-B7ADE0BE425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a:extLst>
            <a:ext uri="{FF2B5EF4-FFF2-40B4-BE49-F238E27FC236}">
              <a16:creationId xmlns:a16="http://schemas.microsoft.com/office/drawing/2014/main" xmlns="" id="{6E043511-4470-4B88-A426-388D4E0E5BC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a:extLst>
            <a:ext uri="{FF2B5EF4-FFF2-40B4-BE49-F238E27FC236}">
              <a16:creationId xmlns:a16="http://schemas.microsoft.com/office/drawing/2014/main" xmlns="" id="{5DD7BB29-B492-4E96-9065-57C772FAF01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a:extLst>
            <a:ext uri="{FF2B5EF4-FFF2-40B4-BE49-F238E27FC236}">
              <a16:creationId xmlns:a16="http://schemas.microsoft.com/office/drawing/2014/main" xmlns="" id="{6C837BE0-AD96-46C0-9E20-8B894EA14A5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a:extLst>
            <a:ext uri="{FF2B5EF4-FFF2-40B4-BE49-F238E27FC236}">
              <a16:creationId xmlns:a16="http://schemas.microsoft.com/office/drawing/2014/main" xmlns="" id="{7FDCE3B2-57F0-4A71-A918-882E0D37EBF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a:extLst>
            <a:ext uri="{FF2B5EF4-FFF2-40B4-BE49-F238E27FC236}">
              <a16:creationId xmlns:a16="http://schemas.microsoft.com/office/drawing/2014/main" xmlns="" id="{16967F73-3186-4ED0-A43A-BDD44BD616A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a:extLst>
            <a:ext uri="{FF2B5EF4-FFF2-40B4-BE49-F238E27FC236}">
              <a16:creationId xmlns:a16="http://schemas.microsoft.com/office/drawing/2014/main" xmlns="" id="{392D083C-68BB-439A-96B3-23B3F9B2DE0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xmlns="" id="{B2FE294D-AAA6-4F89-9261-0EDD3631D44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a:extLst>
            <a:ext uri="{FF2B5EF4-FFF2-40B4-BE49-F238E27FC236}">
              <a16:creationId xmlns:a16="http://schemas.microsoft.com/office/drawing/2014/main" xmlns="" id="{BF3BF91C-AEE9-4A36-8D3B-43F9BE34AE5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47" name="直線コネクタ 546">
          <a:extLst>
            <a:ext uri="{FF2B5EF4-FFF2-40B4-BE49-F238E27FC236}">
              <a16:creationId xmlns:a16="http://schemas.microsoft.com/office/drawing/2014/main" xmlns="" id="{79FCF803-4611-423A-BB16-C8A4DD4C6D36}"/>
            </a:ext>
          </a:extLst>
        </xdr:cNvPr>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48" name="【学校施設】&#10;一人当たり面積最小値テキスト">
          <a:extLst>
            <a:ext uri="{FF2B5EF4-FFF2-40B4-BE49-F238E27FC236}">
              <a16:creationId xmlns:a16="http://schemas.microsoft.com/office/drawing/2014/main" xmlns="" id="{CB158EB6-167A-4858-B1EF-F862F097F2BF}"/>
            </a:ext>
          </a:extLst>
        </xdr:cNvPr>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49" name="直線コネクタ 548">
          <a:extLst>
            <a:ext uri="{FF2B5EF4-FFF2-40B4-BE49-F238E27FC236}">
              <a16:creationId xmlns:a16="http://schemas.microsoft.com/office/drawing/2014/main" xmlns="" id="{61EF42D0-CB5A-4A63-AA51-5A4283149C4F}"/>
            </a:ext>
          </a:extLst>
        </xdr:cNvPr>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50" name="【学校施設】&#10;一人当たり面積最大値テキスト">
          <a:extLst>
            <a:ext uri="{FF2B5EF4-FFF2-40B4-BE49-F238E27FC236}">
              <a16:creationId xmlns:a16="http://schemas.microsoft.com/office/drawing/2014/main" xmlns="" id="{D8B1629E-E79F-42B9-8276-ABECB4DA3E8C}"/>
            </a:ext>
          </a:extLst>
        </xdr:cNvPr>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51" name="直線コネクタ 550">
          <a:extLst>
            <a:ext uri="{FF2B5EF4-FFF2-40B4-BE49-F238E27FC236}">
              <a16:creationId xmlns:a16="http://schemas.microsoft.com/office/drawing/2014/main" xmlns="" id="{9AFB58DD-24D4-4C1B-BFA9-6B1AA0FDA4C7}"/>
            </a:ext>
          </a:extLst>
        </xdr:cNvPr>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52" name="【学校施設】&#10;一人当たり面積平均値テキスト">
          <a:extLst>
            <a:ext uri="{FF2B5EF4-FFF2-40B4-BE49-F238E27FC236}">
              <a16:creationId xmlns:a16="http://schemas.microsoft.com/office/drawing/2014/main" xmlns="" id="{258EC362-1859-4AE5-97FD-DD7F531F8AC6}"/>
            </a:ext>
          </a:extLst>
        </xdr:cNvPr>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53" name="フローチャート: 判断 552">
          <a:extLst>
            <a:ext uri="{FF2B5EF4-FFF2-40B4-BE49-F238E27FC236}">
              <a16:creationId xmlns:a16="http://schemas.microsoft.com/office/drawing/2014/main" xmlns="" id="{FA9035F7-01D3-42EE-87CC-29FC94A69EAB}"/>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54" name="フローチャート: 判断 553">
          <a:extLst>
            <a:ext uri="{FF2B5EF4-FFF2-40B4-BE49-F238E27FC236}">
              <a16:creationId xmlns:a16="http://schemas.microsoft.com/office/drawing/2014/main" xmlns="" id="{21A4A757-9D84-4396-BA24-62C6900AE710}"/>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55" name="フローチャート: 判断 554">
          <a:extLst>
            <a:ext uri="{FF2B5EF4-FFF2-40B4-BE49-F238E27FC236}">
              <a16:creationId xmlns:a16="http://schemas.microsoft.com/office/drawing/2014/main" xmlns="" id="{EF784025-EEE4-4767-8CA7-341C4061E6BB}"/>
            </a:ext>
          </a:extLst>
        </xdr:cNvPr>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56" name="フローチャート: 判断 555">
          <a:extLst>
            <a:ext uri="{FF2B5EF4-FFF2-40B4-BE49-F238E27FC236}">
              <a16:creationId xmlns:a16="http://schemas.microsoft.com/office/drawing/2014/main" xmlns="" id="{04641541-D267-4F2B-B2F4-502CAD846F20}"/>
            </a:ext>
          </a:extLst>
        </xdr:cNvPr>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xmlns="" id="{433503CA-28E3-4545-AB48-F5C07210AD3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xmlns="" id="{CC1EA7D3-4FE5-47DA-9E4F-8A82321DAE6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xmlns="" id="{9EE35D0A-A193-46CC-AD75-1287E87008F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FBF89E6F-3F13-4621-BBF3-A3461AECF2F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xmlns="" id="{10C226AF-0F3B-4D28-8BB0-2CA7B44F632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562" name="楕円 561">
          <a:extLst>
            <a:ext uri="{FF2B5EF4-FFF2-40B4-BE49-F238E27FC236}">
              <a16:creationId xmlns:a16="http://schemas.microsoft.com/office/drawing/2014/main" xmlns="" id="{3E12E479-70E9-48FD-97D3-9AC4EDA3FAF8}"/>
            </a:ext>
          </a:extLst>
        </xdr:cNvPr>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53357</xdr:rowOff>
    </xdr:from>
    <xdr:ext cx="469744" cy="259045"/>
    <xdr:sp macro="" textlink="">
      <xdr:nvSpPr>
        <xdr:cNvPr id="563" name="【学校施設】&#10;一人当たり面積該当値テキスト">
          <a:extLst>
            <a:ext uri="{FF2B5EF4-FFF2-40B4-BE49-F238E27FC236}">
              <a16:creationId xmlns:a16="http://schemas.microsoft.com/office/drawing/2014/main" xmlns="" id="{DEA2B333-2097-485C-82E2-BFF6BD10B337}"/>
            </a:ext>
          </a:extLst>
        </xdr:cNvPr>
        <xdr:cNvSpPr txBox="1"/>
      </xdr:nvSpPr>
      <xdr:spPr>
        <a:xfrm>
          <a:off x="221996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83820</xdr:rowOff>
    </xdr:from>
    <xdr:to>
      <xdr:col>112</xdr:col>
      <xdr:colOff>38100</xdr:colOff>
      <xdr:row>62</xdr:row>
      <xdr:rowOff>13970</xdr:rowOff>
    </xdr:to>
    <xdr:sp macro="" textlink="">
      <xdr:nvSpPr>
        <xdr:cNvPr id="564" name="楕円 563">
          <a:extLst>
            <a:ext uri="{FF2B5EF4-FFF2-40B4-BE49-F238E27FC236}">
              <a16:creationId xmlns:a16="http://schemas.microsoft.com/office/drawing/2014/main" xmlns="" id="{52A51FC1-A571-4AED-8FB4-5A452AE70C01}"/>
            </a:ext>
          </a:extLst>
        </xdr:cNvPr>
        <xdr:cNvSpPr/>
      </xdr:nvSpPr>
      <xdr:spPr>
        <a:xfrm>
          <a:off x="21272500" y="105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134620</xdr:rowOff>
    </xdr:to>
    <xdr:cxnSp macro="">
      <xdr:nvCxnSpPr>
        <xdr:cNvPr id="565" name="直線コネクタ 564">
          <a:extLst>
            <a:ext uri="{FF2B5EF4-FFF2-40B4-BE49-F238E27FC236}">
              <a16:creationId xmlns:a16="http://schemas.microsoft.com/office/drawing/2014/main" xmlns="" id="{F1B86AE0-32F6-4869-BF01-E694F1C27261}"/>
            </a:ext>
          </a:extLst>
        </xdr:cNvPr>
        <xdr:cNvCxnSpPr/>
      </xdr:nvCxnSpPr>
      <xdr:spPr>
        <a:xfrm flipV="1">
          <a:off x="21323300" y="1058418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99060</xdr:rowOff>
    </xdr:from>
    <xdr:to>
      <xdr:col>107</xdr:col>
      <xdr:colOff>101600</xdr:colOff>
      <xdr:row>62</xdr:row>
      <xdr:rowOff>29210</xdr:rowOff>
    </xdr:to>
    <xdr:sp macro="" textlink="">
      <xdr:nvSpPr>
        <xdr:cNvPr id="566" name="楕円 565">
          <a:extLst>
            <a:ext uri="{FF2B5EF4-FFF2-40B4-BE49-F238E27FC236}">
              <a16:creationId xmlns:a16="http://schemas.microsoft.com/office/drawing/2014/main" xmlns="" id="{2A411952-FCA5-480D-81BD-C84E7F2F99F0}"/>
            </a:ext>
          </a:extLst>
        </xdr:cNvPr>
        <xdr:cNvSpPr/>
      </xdr:nvSpPr>
      <xdr:spPr>
        <a:xfrm>
          <a:off x="20383500" y="1055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134620</xdr:rowOff>
    </xdr:from>
    <xdr:to>
      <xdr:col>111</xdr:col>
      <xdr:colOff>177800</xdr:colOff>
      <xdr:row>61</xdr:row>
      <xdr:rowOff>149860</xdr:rowOff>
    </xdr:to>
    <xdr:cxnSp macro="">
      <xdr:nvCxnSpPr>
        <xdr:cNvPr id="567" name="直線コネクタ 566">
          <a:extLst>
            <a:ext uri="{FF2B5EF4-FFF2-40B4-BE49-F238E27FC236}">
              <a16:creationId xmlns:a16="http://schemas.microsoft.com/office/drawing/2014/main" xmlns="" id="{B07D0712-5DC2-4F6C-B914-42DDA13AD990}"/>
            </a:ext>
          </a:extLst>
        </xdr:cNvPr>
        <xdr:cNvCxnSpPr/>
      </xdr:nvCxnSpPr>
      <xdr:spPr>
        <a:xfrm flipV="1">
          <a:off x="20434300" y="10593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111760</xdr:rowOff>
    </xdr:from>
    <xdr:to>
      <xdr:col>102</xdr:col>
      <xdr:colOff>165100</xdr:colOff>
      <xdr:row>62</xdr:row>
      <xdr:rowOff>41910</xdr:rowOff>
    </xdr:to>
    <xdr:sp macro="" textlink="">
      <xdr:nvSpPr>
        <xdr:cNvPr id="568" name="楕円 567">
          <a:extLst>
            <a:ext uri="{FF2B5EF4-FFF2-40B4-BE49-F238E27FC236}">
              <a16:creationId xmlns:a16="http://schemas.microsoft.com/office/drawing/2014/main" xmlns="" id="{0D58406C-5A97-4CE0-9F0B-2C3D7C68E1A5}"/>
            </a:ext>
          </a:extLst>
        </xdr:cNvPr>
        <xdr:cNvSpPr/>
      </xdr:nvSpPr>
      <xdr:spPr>
        <a:xfrm>
          <a:off x="19494500" y="105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149860</xdr:rowOff>
    </xdr:from>
    <xdr:to>
      <xdr:col>107</xdr:col>
      <xdr:colOff>50800</xdr:colOff>
      <xdr:row>61</xdr:row>
      <xdr:rowOff>162560</xdr:rowOff>
    </xdr:to>
    <xdr:cxnSp macro="">
      <xdr:nvCxnSpPr>
        <xdr:cNvPr id="569" name="直線コネクタ 568">
          <a:extLst>
            <a:ext uri="{FF2B5EF4-FFF2-40B4-BE49-F238E27FC236}">
              <a16:creationId xmlns:a16="http://schemas.microsoft.com/office/drawing/2014/main" xmlns="" id="{237C5575-B5F2-4A17-9508-786415398280}"/>
            </a:ext>
          </a:extLst>
        </xdr:cNvPr>
        <xdr:cNvCxnSpPr/>
      </xdr:nvCxnSpPr>
      <xdr:spPr>
        <a:xfrm flipV="1">
          <a:off x="19545300" y="1060831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70" name="n_1aveValue【学校施設】&#10;一人当たり面積">
          <a:extLst>
            <a:ext uri="{FF2B5EF4-FFF2-40B4-BE49-F238E27FC236}">
              <a16:creationId xmlns:a16="http://schemas.microsoft.com/office/drawing/2014/main" xmlns="" id="{2980529E-9DBA-4FA5-9830-FE40F1AE7C03}"/>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571" name="n_2aveValue【学校施設】&#10;一人当たり面積">
          <a:extLst>
            <a:ext uri="{FF2B5EF4-FFF2-40B4-BE49-F238E27FC236}">
              <a16:creationId xmlns:a16="http://schemas.microsoft.com/office/drawing/2014/main" xmlns="" id="{75E1D7D3-C735-4E70-AF20-463B94C5C44F}"/>
            </a:ext>
          </a:extLst>
        </xdr:cNvPr>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72" name="n_3aveValue【学校施設】&#10;一人当たり面積">
          <a:extLst>
            <a:ext uri="{FF2B5EF4-FFF2-40B4-BE49-F238E27FC236}">
              <a16:creationId xmlns:a16="http://schemas.microsoft.com/office/drawing/2014/main" xmlns="" id="{7BC88785-197B-45B3-A514-7C602CBD86C1}"/>
            </a:ext>
          </a:extLst>
        </xdr:cNvPr>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5097</xdr:rowOff>
    </xdr:from>
    <xdr:ext cx="469744" cy="259045"/>
    <xdr:sp macro="" textlink="">
      <xdr:nvSpPr>
        <xdr:cNvPr id="573" name="n_1mainValue【学校施設】&#10;一人当たり面積">
          <a:extLst>
            <a:ext uri="{FF2B5EF4-FFF2-40B4-BE49-F238E27FC236}">
              <a16:creationId xmlns:a16="http://schemas.microsoft.com/office/drawing/2014/main" xmlns="" id="{A6DD8BFC-485C-4908-ABE4-32E651FF5376}"/>
            </a:ext>
          </a:extLst>
        </xdr:cNvPr>
        <xdr:cNvSpPr txBox="1"/>
      </xdr:nvSpPr>
      <xdr:spPr>
        <a:xfrm>
          <a:off x="21075727" y="106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20337</xdr:rowOff>
    </xdr:from>
    <xdr:ext cx="469744" cy="259045"/>
    <xdr:sp macro="" textlink="">
      <xdr:nvSpPr>
        <xdr:cNvPr id="574" name="n_2mainValue【学校施設】&#10;一人当たり面積">
          <a:extLst>
            <a:ext uri="{FF2B5EF4-FFF2-40B4-BE49-F238E27FC236}">
              <a16:creationId xmlns:a16="http://schemas.microsoft.com/office/drawing/2014/main" xmlns="" id="{0FA2239F-CE64-4D46-A3B1-2DCF4D81B42B}"/>
            </a:ext>
          </a:extLst>
        </xdr:cNvPr>
        <xdr:cNvSpPr txBox="1"/>
      </xdr:nvSpPr>
      <xdr:spPr>
        <a:xfrm>
          <a:off x="20199427" y="1065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33037</xdr:rowOff>
    </xdr:from>
    <xdr:ext cx="469744" cy="259045"/>
    <xdr:sp macro="" textlink="">
      <xdr:nvSpPr>
        <xdr:cNvPr id="575" name="n_3mainValue【学校施設】&#10;一人当たり面積">
          <a:extLst>
            <a:ext uri="{FF2B5EF4-FFF2-40B4-BE49-F238E27FC236}">
              <a16:creationId xmlns:a16="http://schemas.microsoft.com/office/drawing/2014/main" xmlns="" id="{8F170AD6-2992-4C0F-A5FC-215D81404B0F}"/>
            </a:ext>
          </a:extLst>
        </xdr:cNvPr>
        <xdr:cNvSpPr txBox="1"/>
      </xdr:nvSpPr>
      <xdr:spPr>
        <a:xfrm>
          <a:off x="19310427" y="1066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a:extLst>
            <a:ext uri="{FF2B5EF4-FFF2-40B4-BE49-F238E27FC236}">
              <a16:creationId xmlns:a16="http://schemas.microsoft.com/office/drawing/2014/main" xmlns="" id="{77DE9CBA-5206-4683-8DAD-E04C8631FD0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a:extLst>
            <a:ext uri="{FF2B5EF4-FFF2-40B4-BE49-F238E27FC236}">
              <a16:creationId xmlns:a16="http://schemas.microsoft.com/office/drawing/2014/main" xmlns="" id="{6C9A9EE0-E6C9-45DD-A776-4D531088DBA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a:extLst>
            <a:ext uri="{FF2B5EF4-FFF2-40B4-BE49-F238E27FC236}">
              <a16:creationId xmlns:a16="http://schemas.microsoft.com/office/drawing/2014/main" xmlns="" id="{27F59017-1FF7-403D-ACB2-5BBE1554CEC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a:extLst>
            <a:ext uri="{FF2B5EF4-FFF2-40B4-BE49-F238E27FC236}">
              <a16:creationId xmlns:a16="http://schemas.microsoft.com/office/drawing/2014/main" xmlns="" id="{8C1E4B56-7894-417A-B2DA-2A74F2E65F9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a:extLst>
            <a:ext uri="{FF2B5EF4-FFF2-40B4-BE49-F238E27FC236}">
              <a16:creationId xmlns:a16="http://schemas.microsoft.com/office/drawing/2014/main" xmlns="" id="{B7B1FE19-B002-457A-9376-84D24AA5A86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a:extLst>
            <a:ext uri="{FF2B5EF4-FFF2-40B4-BE49-F238E27FC236}">
              <a16:creationId xmlns:a16="http://schemas.microsoft.com/office/drawing/2014/main" xmlns="" id="{F0FFD02B-F126-4867-B71E-149DB5AEF20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a:extLst>
            <a:ext uri="{FF2B5EF4-FFF2-40B4-BE49-F238E27FC236}">
              <a16:creationId xmlns:a16="http://schemas.microsoft.com/office/drawing/2014/main" xmlns="" id="{AA80D0C5-422F-4C4B-9C7E-1B63A82A4BA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a:extLst>
            <a:ext uri="{FF2B5EF4-FFF2-40B4-BE49-F238E27FC236}">
              <a16:creationId xmlns:a16="http://schemas.microsoft.com/office/drawing/2014/main" xmlns="" id="{9CB1E0D9-DD58-4F50-830A-30BB41E7C7E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a:extLst>
            <a:ext uri="{FF2B5EF4-FFF2-40B4-BE49-F238E27FC236}">
              <a16:creationId xmlns:a16="http://schemas.microsoft.com/office/drawing/2014/main" xmlns="" id="{20B7BEC5-324B-410E-A627-8C1502F18C0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a:extLst>
            <a:ext uri="{FF2B5EF4-FFF2-40B4-BE49-F238E27FC236}">
              <a16:creationId xmlns:a16="http://schemas.microsoft.com/office/drawing/2014/main" xmlns="" id="{BE7B65F7-AA0C-4BA5-8DEB-1B501FE4E35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6" name="テキスト ボックス 585">
          <a:extLst>
            <a:ext uri="{FF2B5EF4-FFF2-40B4-BE49-F238E27FC236}">
              <a16:creationId xmlns:a16="http://schemas.microsoft.com/office/drawing/2014/main" xmlns="" id="{FA2C2EB7-1C45-4CF8-8295-B91FFC6CA2E5}"/>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a:extLst>
            <a:ext uri="{FF2B5EF4-FFF2-40B4-BE49-F238E27FC236}">
              <a16:creationId xmlns:a16="http://schemas.microsoft.com/office/drawing/2014/main" xmlns="" id="{94D8176C-CD88-469C-B744-F39530B4579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8" name="テキスト ボックス 587">
          <a:extLst>
            <a:ext uri="{FF2B5EF4-FFF2-40B4-BE49-F238E27FC236}">
              <a16:creationId xmlns:a16="http://schemas.microsoft.com/office/drawing/2014/main" xmlns="" id="{AE8F7ADE-13A2-4A86-A69E-A852D482067E}"/>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a:extLst>
            <a:ext uri="{FF2B5EF4-FFF2-40B4-BE49-F238E27FC236}">
              <a16:creationId xmlns:a16="http://schemas.microsoft.com/office/drawing/2014/main" xmlns="" id="{B1CF348D-716C-429C-83D3-F9B67D2DEC9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a:extLst>
            <a:ext uri="{FF2B5EF4-FFF2-40B4-BE49-F238E27FC236}">
              <a16:creationId xmlns:a16="http://schemas.microsoft.com/office/drawing/2014/main" xmlns="" id="{22D4187C-43FC-413A-88F2-8AAE99EE181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a:extLst>
            <a:ext uri="{FF2B5EF4-FFF2-40B4-BE49-F238E27FC236}">
              <a16:creationId xmlns:a16="http://schemas.microsoft.com/office/drawing/2014/main" xmlns="" id="{3428579E-FE29-47CB-910D-7B0ACA14C52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a:extLst>
            <a:ext uri="{FF2B5EF4-FFF2-40B4-BE49-F238E27FC236}">
              <a16:creationId xmlns:a16="http://schemas.microsoft.com/office/drawing/2014/main" xmlns="" id="{E3ECD894-6DA4-4740-8417-716E3CF7B7B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a:extLst>
            <a:ext uri="{FF2B5EF4-FFF2-40B4-BE49-F238E27FC236}">
              <a16:creationId xmlns:a16="http://schemas.microsoft.com/office/drawing/2014/main" xmlns="" id="{CE55117F-5BAC-4146-AAE6-F7BD3735BEC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a:extLst>
            <a:ext uri="{FF2B5EF4-FFF2-40B4-BE49-F238E27FC236}">
              <a16:creationId xmlns:a16="http://schemas.microsoft.com/office/drawing/2014/main" xmlns="" id="{7C7A5048-8BE5-4C03-BFD1-9B3D5517FF3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a:extLst>
            <a:ext uri="{FF2B5EF4-FFF2-40B4-BE49-F238E27FC236}">
              <a16:creationId xmlns:a16="http://schemas.microsoft.com/office/drawing/2014/main" xmlns="" id="{B38221CD-9458-4837-8BAA-B2B89B46271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6" name="テキスト ボックス 595">
          <a:extLst>
            <a:ext uri="{FF2B5EF4-FFF2-40B4-BE49-F238E27FC236}">
              <a16:creationId xmlns:a16="http://schemas.microsoft.com/office/drawing/2014/main" xmlns="" id="{26FC88F6-89ED-4BD0-B63C-6F12D4AF082F}"/>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xmlns="" id="{B45C3CEC-2285-4161-BD5F-603DE0B0880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xmlns="" id="{1F8AC222-4291-4FC6-8047-9A10406C986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a:extLst>
            <a:ext uri="{FF2B5EF4-FFF2-40B4-BE49-F238E27FC236}">
              <a16:creationId xmlns:a16="http://schemas.microsoft.com/office/drawing/2014/main" xmlns="" id="{6E6653D6-672A-43ED-A548-77C6F312DCC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600" name="直線コネクタ 599">
          <a:extLst>
            <a:ext uri="{FF2B5EF4-FFF2-40B4-BE49-F238E27FC236}">
              <a16:creationId xmlns:a16="http://schemas.microsoft.com/office/drawing/2014/main" xmlns="" id="{34973CF1-2A8F-449C-A796-50E64FC83A60}"/>
            </a:ext>
          </a:extLst>
        </xdr:cNvPr>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601" name="【児童館】&#10;有形固定資産減価償却率最小値テキスト">
          <a:extLst>
            <a:ext uri="{FF2B5EF4-FFF2-40B4-BE49-F238E27FC236}">
              <a16:creationId xmlns:a16="http://schemas.microsoft.com/office/drawing/2014/main" xmlns="" id="{504420B4-CC87-458B-82AE-81273C3698FF}"/>
            </a:ext>
          </a:extLst>
        </xdr:cNvPr>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602" name="直線コネクタ 601">
          <a:extLst>
            <a:ext uri="{FF2B5EF4-FFF2-40B4-BE49-F238E27FC236}">
              <a16:creationId xmlns:a16="http://schemas.microsoft.com/office/drawing/2014/main" xmlns="" id="{E8BDBFF5-B360-438F-9BDA-70D27234EB8C}"/>
            </a:ext>
          </a:extLst>
        </xdr:cNvPr>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3" name="【児童館】&#10;有形固定資産減価償却率最大値テキスト">
          <a:extLst>
            <a:ext uri="{FF2B5EF4-FFF2-40B4-BE49-F238E27FC236}">
              <a16:creationId xmlns:a16="http://schemas.microsoft.com/office/drawing/2014/main" xmlns="" id="{CFD47CDC-19D1-4079-A23C-86A1152AB5FB}"/>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4" name="直線コネクタ 603">
          <a:extLst>
            <a:ext uri="{FF2B5EF4-FFF2-40B4-BE49-F238E27FC236}">
              <a16:creationId xmlns:a16="http://schemas.microsoft.com/office/drawing/2014/main" xmlns="" id="{BA496D4B-613C-4A01-9452-20FB9932FD88}"/>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605" name="【児童館】&#10;有形固定資産減価償却率平均値テキスト">
          <a:extLst>
            <a:ext uri="{FF2B5EF4-FFF2-40B4-BE49-F238E27FC236}">
              <a16:creationId xmlns:a16="http://schemas.microsoft.com/office/drawing/2014/main" xmlns="" id="{1038307E-B8B4-4373-B5A8-28E4980D3259}"/>
            </a:ext>
          </a:extLst>
        </xdr:cNvPr>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606" name="フローチャート: 判断 605">
          <a:extLst>
            <a:ext uri="{FF2B5EF4-FFF2-40B4-BE49-F238E27FC236}">
              <a16:creationId xmlns:a16="http://schemas.microsoft.com/office/drawing/2014/main" xmlns="" id="{B5515F8E-0E84-4795-958F-D5E0AE589C35}"/>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7" name="フローチャート: 判断 606">
          <a:extLst>
            <a:ext uri="{FF2B5EF4-FFF2-40B4-BE49-F238E27FC236}">
              <a16:creationId xmlns:a16="http://schemas.microsoft.com/office/drawing/2014/main" xmlns="" id="{22178582-D98B-4372-A377-18CE6BA1E566}"/>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08" name="フローチャート: 判断 607">
          <a:extLst>
            <a:ext uri="{FF2B5EF4-FFF2-40B4-BE49-F238E27FC236}">
              <a16:creationId xmlns:a16="http://schemas.microsoft.com/office/drawing/2014/main" xmlns="" id="{846470DA-2393-4D6F-BBA5-A5B1E962C12D}"/>
            </a:ext>
          </a:extLst>
        </xdr:cNvPr>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609" name="フローチャート: 判断 608">
          <a:extLst>
            <a:ext uri="{FF2B5EF4-FFF2-40B4-BE49-F238E27FC236}">
              <a16:creationId xmlns:a16="http://schemas.microsoft.com/office/drawing/2014/main" xmlns="" id="{C8907D64-BB78-48A2-B567-D9CBD2415472}"/>
            </a:ext>
          </a:extLst>
        </xdr:cNvPr>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xmlns="" id="{2F16AB6C-9585-4477-B973-262F14FF8A7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xmlns="" id="{7CEEC418-5096-4F35-9B96-461A06ECDC5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xmlns="" id="{E236F3FD-CE7A-4EDF-B806-F98D534E654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xmlns="" id="{8598FBFF-DA39-4AA1-8985-53E4E002B07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xmlns="" id="{239586EF-64B6-4041-B61E-FC5A264EBF8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158750</xdr:rowOff>
    </xdr:from>
    <xdr:to>
      <xdr:col>85</xdr:col>
      <xdr:colOff>177800</xdr:colOff>
      <xdr:row>84</xdr:row>
      <xdr:rowOff>88900</xdr:rowOff>
    </xdr:to>
    <xdr:sp macro="" textlink="">
      <xdr:nvSpPr>
        <xdr:cNvPr id="615" name="楕円 614">
          <a:extLst>
            <a:ext uri="{FF2B5EF4-FFF2-40B4-BE49-F238E27FC236}">
              <a16:creationId xmlns:a16="http://schemas.microsoft.com/office/drawing/2014/main" xmlns="" id="{BA6E40F2-9685-4B70-9DB9-0BDE33353B6E}"/>
            </a:ext>
          </a:extLst>
        </xdr:cNvPr>
        <xdr:cNvSpPr/>
      </xdr:nvSpPr>
      <xdr:spPr>
        <a:xfrm>
          <a:off x="16268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137177</xdr:rowOff>
    </xdr:from>
    <xdr:ext cx="405111" cy="259045"/>
    <xdr:sp macro="" textlink="">
      <xdr:nvSpPr>
        <xdr:cNvPr id="616" name="【児童館】&#10;有形固定資産減価償却率該当値テキスト">
          <a:extLst>
            <a:ext uri="{FF2B5EF4-FFF2-40B4-BE49-F238E27FC236}">
              <a16:creationId xmlns:a16="http://schemas.microsoft.com/office/drawing/2014/main" xmlns="" id="{05295810-F845-4F04-BECA-942CD3A5B437}"/>
            </a:ext>
          </a:extLst>
        </xdr:cNvPr>
        <xdr:cNvSpPr txBox="1"/>
      </xdr:nvSpPr>
      <xdr:spPr>
        <a:xfrm>
          <a:off x="16357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25400</xdr:rowOff>
    </xdr:from>
    <xdr:to>
      <xdr:col>81</xdr:col>
      <xdr:colOff>101600</xdr:colOff>
      <xdr:row>84</xdr:row>
      <xdr:rowOff>127000</xdr:rowOff>
    </xdr:to>
    <xdr:sp macro="" textlink="">
      <xdr:nvSpPr>
        <xdr:cNvPr id="617" name="楕円 616">
          <a:extLst>
            <a:ext uri="{FF2B5EF4-FFF2-40B4-BE49-F238E27FC236}">
              <a16:creationId xmlns:a16="http://schemas.microsoft.com/office/drawing/2014/main" xmlns="" id="{1A6DB484-6EEA-4649-B79D-B2CA47AA175E}"/>
            </a:ext>
          </a:extLst>
        </xdr:cNvPr>
        <xdr:cNvSpPr/>
      </xdr:nvSpPr>
      <xdr:spPr>
        <a:xfrm>
          <a:off x="15430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38100</xdr:rowOff>
    </xdr:from>
    <xdr:to>
      <xdr:col>85</xdr:col>
      <xdr:colOff>127000</xdr:colOff>
      <xdr:row>84</xdr:row>
      <xdr:rowOff>76200</xdr:rowOff>
    </xdr:to>
    <xdr:cxnSp macro="">
      <xdr:nvCxnSpPr>
        <xdr:cNvPr id="618" name="直線コネクタ 617">
          <a:extLst>
            <a:ext uri="{FF2B5EF4-FFF2-40B4-BE49-F238E27FC236}">
              <a16:creationId xmlns:a16="http://schemas.microsoft.com/office/drawing/2014/main" xmlns="" id="{6D85BC61-FECB-4E15-A7E5-018F94575C3D}"/>
            </a:ext>
          </a:extLst>
        </xdr:cNvPr>
        <xdr:cNvCxnSpPr/>
      </xdr:nvCxnSpPr>
      <xdr:spPr>
        <a:xfrm flipV="1">
          <a:off x="15481300" y="1443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63500</xdr:rowOff>
    </xdr:from>
    <xdr:to>
      <xdr:col>76</xdr:col>
      <xdr:colOff>165100</xdr:colOff>
      <xdr:row>84</xdr:row>
      <xdr:rowOff>165100</xdr:rowOff>
    </xdr:to>
    <xdr:sp macro="" textlink="">
      <xdr:nvSpPr>
        <xdr:cNvPr id="619" name="楕円 618">
          <a:extLst>
            <a:ext uri="{FF2B5EF4-FFF2-40B4-BE49-F238E27FC236}">
              <a16:creationId xmlns:a16="http://schemas.microsoft.com/office/drawing/2014/main" xmlns="" id="{033AB862-8537-4770-8008-0FFAF50DE674}"/>
            </a:ext>
          </a:extLst>
        </xdr:cNvPr>
        <xdr:cNvSpPr/>
      </xdr:nvSpPr>
      <xdr:spPr>
        <a:xfrm>
          <a:off x="14541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76200</xdr:rowOff>
    </xdr:from>
    <xdr:to>
      <xdr:col>81</xdr:col>
      <xdr:colOff>50800</xdr:colOff>
      <xdr:row>84</xdr:row>
      <xdr:rowOff>114300</xdr:rowOff>
    </xdr:to>
    <xdr:cxnSp macro="">
      <xdr:nvCxnSpPr>
        <xdr:cNvPr id="620" name="直線コネクタ 619">
          <a:extLst>
            <a:ext uri="{FF2B5EF4-FFF2-40B4-BE49-F238E27FC236}">
              <a16:creationId xmlns:a16="http://schemas.microsoft.com/office/drawing/2014/main" xmlns="" id="{81B3A843-7D4C-439B-AFA5-7D4CF3545F3B}"/>
            </a:ext>
          </a:extLst>
        </xdr:cNvPr>
        <xdr:cNvCxnSpPr/>
      </xdr:nvCxnSpPr>
      <xdr:spPr>
        <a:xfrm flipV="1">
          <a:off x="14592300" y="1447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101600</xdr:rowOff>
    </xdr:from>
    <xdr:to>
      <xdr:col>72</xdr:col>
      <xdr:colOff>38100</xdr:colOff>
      <xdr:row>85</xdr:row>
      <xdr:rowOff>31750</xdr:rowOff>
    </xdr:to>
    <xdr:sp macro="" textlink="">
      <xdr:nvSpPr>
        <xdr:cNvPr id="621" name="楕円 620">
          <a:extLst>
            <a:ext uri="{FF2B5EF4-FFF2-40B4-BE49-F238E27FC236}">
              <a16:creationId xmlns:a16="http://schemas.microsoft.com/office/drawing/2014/main" xmlns="" id="{8FDCC9E6-ED78-4D5D-A382-96060EB76D72}"/>
            </a:ext>
          </a:extLst>
        </xdr:cNvPr>
        <xdr:cNvSpPr/>
      </xdr:nvSpPr>
      <xdr:spPr>
        <a:xfrm>
          <a:off x="1365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114300</xdr:rowOff>
    </xdr:from>
    <xdr:to>
      <xdr:col>76</xdr:col>
      <xdr:colOff>114300</xdr:colOff>
      <xdr:row>84</xdr:row>
      <xdr:rowOff>152400</xdr:rowOff>
    </xdr:to>
    <xdr:cxnSp macro="">
      <xdr:nvCxnSpPr>
        <xdr:cNvPr id="622" name="直線コネクタ 621">
          <a:extLst>
            <a:ext uri="{FF2B5EF4-FFF2-40B4-BE49-F238E27FC236}">
              <a16:creationId xmlns:a16="http://schemas.microsoft.com/office/drawing/2014/main" xmlns="" id="{474A8737-0C8D-4239-88D9-3E36820112B7}"/>
            </a:ext>
          </a:extLst>
        </xdr:cNvPr>
        <xdr:cNvCxnSpPr/>
      </xdr:nvCxnSpPr>
      <xdr:spPr>
        <a:xfrm flipV="1">
          <a:off x="13703300" y="1451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23" name="n_1aveValue【児童館】&#10;有形固定資産減価償却率">
          <a:extLst>
            <a:ext uri="{FF2B5EF4-FFF2-40B4-BE49-F238E27FC236}">
              <a16:creationId xmlns:a16="http://schemas.microsoft.com/office/drawing/2014/main" xmlns="" id="{45C1F385-9348-496A-9345-1A91ED72C0D9}"/>
            </a:ext>
          </a:extLst>
        </xdr:cNvPr>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55897</xdr:rowOff>
    </xdr:from>
    <xdr:ext cx="405111" cy="259045"/>
    <xdr:sp macro="" textlink="">
      <xdr:nvSpPr>
        <xdr:cNvPr id="624" name="n_2aveValue【児童館】&#10;有形固定資産減価償却率">
          <a:extLst>
            <a:ext uri="{FF2B5EF4-FFF2-40B4-BE49-F238E27FC236}">
              <a16:creationId xmlns:a16="http://schemas.microsoft.com/office/drawing/2014/main" xmlns="" id="{675908A4-8454-49F4-8391-D184982ADA0A}"/>
            </a:ext>
          </a:extLst>
        </xdr:cNvPr>
        <xdr:cNvSpPr txBox="1"/>
      </xdr:nvSpPr>
      <xdr:spPr>
        <a:xfrm>
          <a:off x="14389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122572</xdr:rowOff>
    </xdr:from>
    <xdr:ext cx="405111" cy="259045"/>
    <xdr:sp macro="" textlink="">
      <xdr:nvSpPr>
        <xdr:cNvPr id="625" name="n_3aveValue【児童館】&#10;有形固定資産減価償却率">
          <a:extLst>
            <a:ext uri="{FF2B5EF4-FFF2-40B4-BE49-F238E27FC236}">
              <a16:creationId xmlns:a16="http://schemas.microsoft.com/office/drawing/2014/main" xmlns="" id="{111694A5-A4FF-4AFA-83D3-A9E03F9C4F43}"/>
            </a:ext>
          </a:extLst>
        </xdr:cNvPr>
        <xdr:cNvSpPr txBox="1"/>
      </xdr:nvSpPr>
      <xdr:spPr>
        <a:xfrm>
          <a:off x="13500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118127</xdr:rowOff>
    </xdr:from>
    <xdr:ext cx="405111" cy="259045"/>
    <xdr:sp macro="" textlink="">
      <xdr:nvSpPr>
        <xdr:cNvPr id="626" name="n_1mainValue【児童館】&#10;有形固定資産減価償却率">
          <a:extLst>
            <a:ext uri="{FF2B5EF4-FFF2-40B4-BE49-F238E27FC236}">
              <a16:creationId xmlns:a16="http://schemas.microsoft.com/office/drawing/2014/main" xmlns="" id="{79574BE7-50D3-4142-9785-8173B0A86BFE}"/>
            </a:ext>
          </a:extLst>
        </xdr:cNvPr>
        <xdr:cNvSpPr txBox="1"/>
      </xdr:nvSpPr>
      <xdr:spPr>
        <a:xfrm>
          <a:off x="152660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156227</xdr:rowOff>
    </xdr:from>
    <xdr:ext cx="405111" cy="259045"/>
    <xdr:sp macro="" textlink="">
      <xdr:nvSpPr>
        <xdr:cNvPr id="627" name="n_2mainValue【児童館】&#10;有形固定資産減価償却率">
          <a:extLst>
            <a:ext uri="{FF2B5EF4-FFF2-40B4-BE49-F238E27FC236}">
              <a16:creationId xmlns:a16="http://schemas.microsoft.com/office/drawing/2014/main" xmlns="" id="{7EB88669-7708-4AEE-BB3E-4C5EA197ECC2}"/>
            </a:ext>
          </a:extLst>
        </xdr:cNvPr>
        <xdr:cNvSpPr txBox="1"/>
      </xdr:nvSpPr>
      <xdr:spPr>
        <a:xfrm>
          <a:off x="14389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22877</xdr:rowOff>
    </xdr:from>
    <xdr:ext cx="405111" cy="259045"/>
    <xdr:sp macro="" textlink="">
      <xdr:nvSpPr>
        <xdr:cNvPr id="628" name="n_3mainValue【児童館】&#10;有形固定資産減価償却率">
          <a:extLst>
            <a:ext uri="{FF2B5EF4-FFF2-40B4-BE49-F238E27FC236}">
              <a16:creationId xmlns:a16="http://schemas.microsoft.com/office/drawing/2014/main" xmlns="" id="{DAC63A20-00DF-4FF0-8705-855E2B8E9761}"/>
            </a:ext>
          </a:extLst>
        </xdr:cNvPr>
        <xdr:cNvSpPr txBox="1"/>
      </xdr:nvSpPr>
      <xdr:spPr>
        <a:xfrm>
          <a:off x="13500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xmlns="" id="{0B28683A-0F62-4D01-BF5D-BB61AE50B3D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xmlns="" id="{4BBFA623-78FC-4F50-AC95-6A2D8D96DD8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xmlns="" id="{66C98ED5-386C-4BF5-93F4-728A554A42B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xmlns="" id="{BAED395B-C856-4857-B188-48C09CF4E5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xmlns="" id="{7C9513B8-21C6-446A-84BC-FD3FEB5E566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xmlns="" id="{ADF37633-D12E-43B9-93F4-FFB21543289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xmlns="" id="{434A8D26-2C68-4F91-937A-0D090F7DC61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xmlns="" id="{2DDE22B7-A918-4047-AD9E-23180D1D941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a:extLst>
            <a:ext uri="{FF2B5EF4-FFF2-40B4-BE49-F238E27FC236}">
              <a16:creationId xmlns:a16="http://schemas.microsoft.com/office/drawing/2014/main" xmlns="" id="{9E449096-B4A4-41F6-8455-ECCCD6EEB39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a:extLst>
            <a:ext uri="{FF2B5EF4-FFF2-40B4-BE49-F238E27FC236}">
              <a16:creationId xmlns:a16="http://schemas.microsoft.com/office/drawing/2014/main" xmlns="" id="{6552A435-A48A-4D6B-8274-5818C90693D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a:extLst>
            <a:ext uri="{FF2B5EF4-FFF2-40B4-BE49-F238E27FC236}">
              <a16:creationId xmlns:a16="http://schemas.microsoft.com/office/drawing/2014/main" xmlns="" id="{03180024-6BA4-4D33-B4F8-3CD9829FC6A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xmlns="" id="{CDDB2502-699A-43AD-9F8A-87241119B50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a:extLst>
            <a:ext uri="{FF2B5EF4-FFF2-40B4-BE49-F238E27FC236}">
              <a16:creationId xmlns:a16="http://schemas.microsoft.com/office/drawing/2014/main" xmlns="" id="{8182A914-889D-457B-BF02-C1392AE468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a:extLst>
            <a:ext uri="{FF2B5EF4-FFF2-40B4-BE49-F238E27FC236}">
              <a16:creationId xmlns:a16="http://schemas.microsoft.com/office/drawing/2014/main" xmlns="" id="{0601FD8F-E76F-4269-9909-7EC97751696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a:extLst>
            <a:ext uri="{FF2B5EF4-FFF2-40B4-BE49-F238E27FC236}">
              <a16:creationId xmlns:a16="http://schemas.microsoft.com/office/drawing/2014/main" xmlns="" id="{F05C3E5F-E676-4E7D-B0F3-B3E5763B71C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a:extLst>
            <a:ext uri="{FF2B5EF4-FFF2-40B4-BE49-F238E27FC236}">
              <a16:creationId xmlns:a16="http://schemas.microsoft.com/office/drawing/2014/main" xmlns="" id="{6F84876D-B212-4E45-8AAF-9541F1DD8A4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a:extLst>
            <a:ext uri="{FF2B5EF4-FFF2-40B4-BE49-F238E27FC236}">
              <a16:creationId xmlns:a16="http://schemas.microsoft.com/office/drawing/2014/main" xmlns="" id="{93FFEA20-7919-4AC2-8E54-89C828A8095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a:extLst>
            <a:ext uri="{FF2B5EF4-FFF2-40B4-BE49-F238E27FC236}">
              <a16:creationId xmlns:a16="http://schemas.microsoft.com/office/drawing/2014/main" xmlns="" id="{76765B42-6183-404C-9141-D5056591086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a:extLst>
            <a:ext uri="{FF2B5EF4-FFF2-40B4-BE49-F238E27FC236}">
              <a16:creationId xmlns:a16="http://schemas.microsoft.com/office/drawing/2014/main" xmlns="" id="{F1F47B58-B82C-4BB4-AC5A-97403102809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a:extLst>
            <a:ext uri="{FF2B5EF4-FFF2-40B4-BE49-F238E27FC236}">
              <a16:creationId xmlns:a16="http://schemas.microsoft.com/office/drawing/2014/main" xmlns="" id="{6167F584-AEC0-4954-B420-F8B972D81F0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a:extLst>
            <a:ext uri="{FF2B5EF4-FFF2-40B4-BE49-F238E27FC236}">
              <a16:creationId xmlns:a16="http://schemas.microsoft.com/office/drawing/2014/main" xmlns="" id="{4E440771-89B9-47D3-B5D0-98F03E9E01E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a:extLst>
            <a:ext uri="{FF2B5EF4-FFF2-40B4-BE49-F238E27FC236}">
              <a16:creationId xmlns:a16="http://schemas.microsoft.com/office/drawing/2014/main" xmlns="" id="{D4F314A3-2867-4602-B0AD-60DF74362DC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児童館】&#10;一人当たり面積グラフ枠">
          <a:extLst>
            <a:ext uri="{FF2B5EF4-FFF2-40B4-BE49-F238E27FC236}">
              <a16:creationId xmlns:a16="http://schemas.microsoft.com/office/drawing/2014/main" xmlns="" id="{577EB3E3-4B95-4FEE-951B-EB7A9A07FFE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52" name="直線コネクタ 651">
          <a:extLst>
            <a:ext uri="{FF2B5EF4-FFF2-40B4-BE49-F238E27FC236}">
              <a16:creationId xmlns:a16="http://schemas.microsoft.com/office/drawing/2014/main" xmlns="" id="{C419A6CD-B37A-4F1F-9C64-11A87070A772}"/>
            </a:ext>
          </a:extLst>
        </xdr:cNvPr>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3" name="【児童館】&#10;一人当たり面積最小値テキスト">
          <a:extLst>
            <a:ext uri="{FF2B5EF4-FFF2-40B4-BE49-F238E27FC236}">
              <a16:creationId xmlns:a16="http://schemas.microsoft.com/office/drawing/2014/main" xmlns="" id="{150F1CAA-60C5-4386-AFBA-D5C1E7752A7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4" name="直線コネクタ 653">
          <a:extLst>
            <a:ext uri="{FF2B5EF4-FFF2-40B4-BE49-F238E27FC236}">
              <a16:creationId xmlns:a16="http://schemas.microsoft.com/office/drawing/2014/main" xmlns="" id="{D01CCE46-07F3-4EFE-A004-F61330DD27A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55" name="【児童館】&#10;一人当たり面積最大値テキスト">
          <a:extLst>
            <a:ext uri="{FF2B5EF4-FFF2-40B4-BE49-F238E27FC236}">
              <a16:creationId xmlns:a16="http://schemas.microsoft.com/office/drawing/2014/main" xmlns="" id="{96698798-3C5A-4B21-95CA-93845B9FDA68}"/>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56" name="直線コネクタ 655">
          <a:extLst>
            <a:ext uri="{FF2B5EF4-FFF2-40B4-BE49-F238E27FC236}">
              <a16:creationId xmlns:a16="http://schemas.microsoft.com/office/drawing/2014/main" xmlns="" id="{7405485C-82CD-44F3-ACB6-066CA6FDE8DB}"/>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7" name="【児童館】&#10;一人当たり面積平均値テキスト">
          <a:extLst>
            <a:ext uri="{FF2B5EF4-FFF2-40B4-BE49-F238E27FC236}">
              <a16:creationId xmlns:a16="http://schemas.microsoft.com/office/drawing/2014/main" xmlns="" id="{CFD658BD-A190-4ED3-86B3-8BD7C4E9C6FF}"/>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8" name="フローチャート: 判断 657">
          <a:extLst>
            <a:ext uri="{FF2B5EF4-FFF2-40B4-BE49-F238E27FC236}">
              <a16:creationId xmlns:a16="http://schemas.microsoft.com/office/drawing/2014/main" xmlns="" id="{98DE224F-FB79-4757-AC37-C3BE0558F2F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59" name="フローチャート: 判断 658">
          <a:extLst>
            <a:ext uri="{FF2B5EF4-FFF2-40B4-BE49-F238E27FC236}">
              <a16:creationId xmlns:a16="http://schemas.microsoft.com/office/drawing/2014/main" xmlns="" id="{305EC1CE-7982-49C0-A733-B5673DBACE6C}"/>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60" name="フローチャート: 判断 659">
          <a:extLst>
            <a:ext uri="{FF2B5EF4-FFF2-40B4-BE49-F238E27FC236}">
              <a16:creationId xmlns:a16="http://schemas.microsoft.com/office/drawing/2014/main" xmlns="" id="{CA58C8BC-3923-4D31-8B5E-02BE4F5BAC2C}"/>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61" name="フローチャート: 判断 660">
          <a:extLst>
            <a:ext uri="{FF2B5EF4-FFF2-40B4-BE49-F238E27FC236}">
              <a16:creationId xmlns:a16="http://schemas.microsoft.com/office/drawing/2014/main" xmlns="" id="{3FF42A3B-61B1-404D-A0DE-42B657CE96C1}"/>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72E17415-3183-4BE2-B963-1B64B6870E2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45C38575-86CC-464D-8EF0-C2F5E4C7EC6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88B2CEBC-0D64-45E1-A936-EDFD4136120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E32A1BA5-DE39-438B-B900-EDDE1FBB2BA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24CAB98A-C058-4B3C-B5A0-8B81D72CBAE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667" name="楕円 666">
          <a:extLst>
            <a:ext uri="{FF2B5EF4-FFF2-40B4-BE49-F238E27FC236}">
              <a16:creationId xmlns:a16="http://schemas.microsoft.com/office/drawing/2014/main" xmlns="" id="{F5B0A36A-9F81-4A75-B7CF-D39EEA0BB60E}"/>
            </a:ext>
          </a:extLst>
        </xdr:cNvPr>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668" name="【児童館】&#10;一人当たり面積該当値テキスト">
          <a:extLst>
            <a:ext uri="{FF2B5EF4-FFF2-40B4-BE49-F238E27FC236}">
              <a16:creationId xmlns:a16="http://schemas.microsoft.com/office/drawing/2014/main" xmlns="" id="{53325CFF-4A21-448E-92EA-108D4B051388}"/>
            </a:ext>
          </a:extLst>
        </xdr:cNvPr>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669" name="楕円 668">
          <a:extLst>
            <a:ext uri="{FF2B5EF4-FFF2-40B4-BE49-F238E27FC236}">
              <a16:creationId xmlns:a16="http://schemas.microsoft.com/office/drawing/2014/main" xmlns="" id="{1E7CA6B3-D781-40CA-ACCB-AB9D038B352B}"/>
            </a:ext>
          </a:extLst>
        </xdr:cNvPr>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670" name="直線コネクタ 669">
          <a:extLst>
            <a:ext uri="{FF2B5EF4-FFF2-40B4-BE49-F238E27FC236}">
              <a16:creationId xmlns:a16="http://schemas.microsoft.com/office/drawing/2014/main" xmlns="" id="{76D1AA13-4B0C-4A51-9036-F521EDD2B066}"/>
            </a:ext>
          </a:extLst>
        </xdr:cNvPr>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671" name="楕円 670">
          <a:extLst>
            <a:ext uri="{FF2B5EF4-FFF2-40B4-BE49-F238E27FC236}">
              <a16:creationId xmlns:a16="http://schemas.microsoft.com/office/drawing/2014/main" xmlns="" id="{8C15B8DB-2167-4501-8186-44E9648CC986}"/>
            </a:ext>
          </a:extLst>
        </xdr:cNvPr>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672" name="直線コネクタ 671">
          <a:extLst>
            <a:ext uri="{FF2B5EF4-FFF2-40B4-BE49-F238E27FC236}">
              <a16:creationId xmlns:a16="http://schemas.microsoft.com/office/drawing/2014/main" xmlns="" id="{6ACB860A-462D-499C-8D5A-BAA896AA2020}"/>
            </a:ext>
          </a:extLst>
        </xdr:cNvPr>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673" name="楕円 672">
          <a:extLst>
            <a:ext uri="{FF2B5EF4-FFF2-40B4-BE49-F238E27FC236}">
              <a16:creationId xmlns:a16="http://schemas.microsoft.com/office/drawing/2014/main" xmlns="" id="{A847CDD5-E20D-4789-9A92-84390B64AC3E}"/>
            </a:ext>
          </a:extLst>
        </xdr:cNvPr>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674" name="直線コネクタ 673">
          <a:extLst>
            <a:ext uri="{FF2B5EF4-FFF2-40B4-BE49-F238E27FC236}">
              <a16:creationId xmlns:a16="http://schemas.microsoft.com/office/drawing/2014/main" xmlns="" id="{B7194A82-0FA9-42D2-B740-09D208F7F132}"/>
            </a:ext>
          </a:extLst>
        </xdr:cNvPr>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675" name="n_1aveValue【児童館】&#10;一人当たり面積">
          <a:extLst>
            <a:ext uri="{FF2B5EF4-FFF2-40B4-BE49-F238E27FC236}">
              <a16:creationId xmlns:a16="http://schemas.microsoft.com/office/drawing/2014/main" xmlns="" id="{BAD606C6-7CCA-4431-87D6-51A420014976}"/>
            </a:ext>
          </a:extLst>
        </xdr:cNvPr>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76" name="n_2aveValue【児童館】&#10;一人当たり面積">
          <a:extLst>
            <a:ext uri="{FF2B5EF4-FFF2-40B4-BE49-F238E27FC236}">
              <a16:creationId xmlns:a16="http://schemas.microsoft.com/office/drawing/2014/main" xmlns="" id="{151C1E86-E282-4A82-9CCD-9126500E7054}"/>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677" name="n_3aveValue【児童館】&#10;一人当たり面積">
          <a:extLst>
            <a:ext uri="{FF2B5EF4-FFF2-40B4-BE49-F238E27FC236}">
              <a16:creationId xmlns:a16="http://schemas.microsoft.com/office/drawing/2014/main" xmlns="" id="{85CEA9B4-4100-4628-9520-292FDD6F92B5}"/>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678" name="n_1mainValue【児童館】&#10;一人当たり面積">
          <a:extLst>
            <a:ext uri="{FF2B5EF4-FFF2-40B4-BE49-F238E27FC236}">
              <a16:creationId xmlns:a16="http://schemas.microsoft.com/office/drawing/2014/main" xmlns="" id="{67B78CB0-9635-4C6B-B24F-7875C2E4E877}"/>
            </a:ext>
          </a:extLst>
        </xdr:cNvPr>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679" name="n_2mainValue【児童館】&#10;一人当たり面積">
          <a:extLst>
            <a:ext uri="{FF2B5EF4-FFF2-40B4-BE49-F238E27FC236}">
              <a16:creationId xmlns:a16="http://schemas.microsoft.com/office/drawing/2014/main" xmlns="" id="{9D670747-DAC7-438C-9AB8-443E5BE3210B}"/>
            </a:ext>
          </a:extLst>
        </xdr:cNvPr>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680" name="n_3mainValue【児童館】&#10;一人当たり面積">
          <a:extLst>
            <a:ext uri="{FF2B5EF4-FFF2-40B4-BE49-F238E27FC236}">
              <a16:creationId xmlns:a16="http://schemas.microsoft.com/office/drawing/2014/main" xmlns="" id="{6EB90095-6836-4793-B61B-3E3549FEF74A}"/>
            </a:ext>
          </a:extLst>
        </xdr:cNvPr>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xmlns="" id="{121DF06C-7301-456C-994A-525A3FCA095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xmlns="" id="{921C4607-1DC1-42C9-B4A8-FAA0073B82C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xmlns="" id="{125AF081-55B8-401D-A96F-EF2020CDD9D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xmlns="" id="{79B58E37-258B-4611-B054-B63EE71754A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xmlns="" id="{867890A3-B0ED-4EAF-ABC4-BD5DDEC6C8D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xmlns="" id="{CD8192B3-69C7-4C07-ABDC-31717870A19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xmlns="" id="{CDA66F7F-DA7C-467E-B710-B1D9AC125BC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xmlns="" id="{42A378CD-FBBD-4844-A02F-50ED8DC48BF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xmlns="" id="{ED268ECA-8CB6-477A-B307-2781A74B2D5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xmlns="" id="{9543B4D9-9E6D-48CE-A8EA-590DE13BD9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1" name="テキスト ボックス 690">
          <a:extLst>
            <a:ext uri="{FF2B5EF4-FFF2-40B4-BE49-F238E27FC236}">
              <a16:creationId xmlns:a16="http://schemas.microsoft.com/office/drawing/2014/main" xmlns="" id="{D54756CA-81CC-47CE-AE75-BED62701093D}"/>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a:extLst>
            <a:ext uri="{FF2B5EF4-FFF2-40B4-BE49-F238E27FC236}">
              <a16:creationId xmlns:a16="http://schemas.microsoft.com/office/drawing/2014/main" xmlns="" id="{93665D1F-100C-4F13-930C-4B71530E0B8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3" name="テキスト ボックス 692">
          <a:extLst>
            <a:ext uri="{FF2B5EF4-FFF2-40B4-BE49-F238E27FC236}">
              <a16:creationId xmlns:a16="http://schemas.microsoft.com/office/drawing/2014/main" xmlns="" id="{4221F429-976F-4A0F-820C-DD339073B138}"/>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a:extLst>
            <a:ext uri="{FF2B5EF4-FFF2-40B4-BE49-F238E27FC236}">
              <a16:creationId xmlns:a16="http://schemas.microsoft.com/office/drawing/2014/main" xmlns="" id="{F5A0E10F-2877-418A-ADC2-D8FD3F6DB51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a:extLst>
            <a:ext uri="{FF2B5EF4-FFF2-40B4-BE49-F238E27FC236}">
              <a16:creationId xmlns:a16="http://schemas.microsoft.com/office/drawing/2014/main" xmlns="" id="{4213B18E-8977-4D2C-A89A-32D518286D1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a:extLst>
            <a:ext uri="{FF2B5EF4-FFF2-40B4-BE49-F238E27FC236}">
              <a16:creationId xmlns:a16="http://schemas.microsoft.com/office/drawing/2014/main" xmlns="" id="{824B9397-101B-41FA-82B9-F87D4FC4C0A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a:extLst>
            <a:ext uri="{FF2B5EF4-FFF2-40B4-BE49-F238E27FC236}">
              <a16:creationId xmlns:a16="http://schemas.microsoft.com/office/drawing/2014/main" xmlns="" id="{D93F8122-21D4-4B1E-84A2-D040AF5130C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a:extLst>
            <a:ext uri="{FF2B5EF4-FFF2-40B4-BE49-F238E27FC236}">
              <a16:creationId xmlns:a16="http://schemas.microsoft.com/office/drawing/2014/main" xmlns="" id="{EC9ACBE0-8B8E-4407-8297-D6E360C6926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a:extLst>
            <a:ext uri="{FF2B5EF4-FFF2-40B4-BE49-F238E27FC236}">
              <a16:creationId xmlns:a16="http://schemas.microsoft.com/office/drawing/2014/main" xmlns="" id="{E50943ED-BF55-442C-95B2-6213ADF33E1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a:extLst>
            <a:ext uri="{FF2B5EF4-FFF2-40B4-BE49-F238E27FC236}">
              <a16:creationId xmlns:a16="http://schemas.microsoft.com/office/drawing/2014/main" xmlns="" id="{DFF64563-430A-46CD-B314-172EC245A35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1" name="テキスト ボックス 700">
          <a:extLst>
            <a:ext uri="{FF2B5EF4-FFF2-40B4-BE49-F238E27FC236}">
              <a16:creationId xmlns:a16="http://schemas.microsoft.com/office/drawing/2014/main" xmlns="" id="{BB6DE0EC-30EA-43A1-A1A5-FA8AAB12E42D}"/>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xmlns="" id="{5A4B8C1F-0F05-4F98-8B28-F2610E3BCB6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xmlns="" id="{54F7A1FB-8566-47C5-90C3-0A5D76739F5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xmlns="" id="{03706495-8350-4F6A-A92C-30DBE28E3E7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705" name="直線コネクタ 704">
          <a:extLst>
            <a:ext uri="{FF2B5EF4-FFF2-40B4-BE49-F238E27FC236}">
              <a16:creationId xmlns:a16="http://schemas.microsoft.com/office/drawing/2014/main" xmlns="" id="{9A8ABAE1-9CD5-4AC5-81D1-2939E2E88304}"/>
            </a:ext>
          </a:extLst>
        </xdr:cNvPr>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706" name="【公民館】&#10;有形固定資産減価償却率最小値テキスト">
          <a:extLst>
            <a:ext uri="{FF2B5EF4-FFF2-40B4-BE49-F238E27FC236}">
              <a16:creationId xmlns:a16="http://schemas.microsoft.com/office/drawing/2014/main" xmlns="" id="{A58D2A2A-9AFF-44C0-BF67-E7403AB2E5E3}"/>
            </a:ext>
          </a:extLst>
        </xdr:cNvPr>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707" name="直線コネクタ 706">
          <a:extLst>
            <a:ext uri="{FF2B5EF4-FFF2-40B4-BE49-F238E27FC236}">
              <a16:creationId xmlns:a16="http://schemas.microsoft.com/office/drawing/2014/main" xmlns="" id="{3947008C-2209-4E25-B441-2A441BC5D5B7}"/>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08" name="【公民館】&#10;有形固定資産減価償却率最大値テキスト">
          <a:extLst>
            <a:ext uri="{FF2B5EF4-FFF2-40B4-BE49-F238E27FC236}">
              <a16:creationId xmlns:a16="http://schemas.microsoft.com/office/drawing/2014/main" xmlns="" id="{5A047530-FBEF-4E3E-A11A-3A83D1EC2915}"/>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09" name="直線コネクタ 708">
          <a:extLst>
            <a:ext uri="{FF2B5EF4-FFF2-40B4-BE49-F238E27FC236}">
              <a16:creationId xmlns:a16="http://schemas.microsoft.com/office/drawing/2014/main" xmlns="" id="{537276C2-CFC2-47C3-8927-2DD58371CA85}"/>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710" name="【公民館】&#10;有形固定資産減価償却率平均値テキスト">
          <a:extLst>
            <a:ext uri="{FF2B5EF4-FFF2-40B4-BE49-F238E27FC236}">
              <a16:creationId xmlns:a16="http://schemas.microsoft.com/office/drawing/2014/main" xmlns="" id="{59314E4D-4B65-4A2D-B00A-48867CD87CA8}"/>
            </a:ext>
          </a:extLst>
        </xdr:cNvPr>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11" name="フローチャート: 判断 710">
          <a:extLst>
            <a:ext uri="{FF2B5EF4-FFF2-40B4-BE49-F238E27FC236}">
              <a16:creationId xmlns:a16="http://schemas.microsoft.com/office/drawing/2014/main" xmlns="" id="{35CB018E-210E-419A-9FD6-E04DE5F80AE3}"/>
            </a:ext>
          </a:extLst>
        </xdr:cNvPr>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12" name="フローチャート: 判断 711">
          <a:extLst>
            <a:ext uri="{FF2B5EF4-FFF2-40B4-BE49-F238E27FC236}">
              <a16:creationId xmlns:a16="http://schemas.microsoft.com/office/drawing/2014/main" xmlns="" id="{15CCC639-75FE-4444-96A9-B5FD29C15546}"/>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713" name="フローチャート: 判断 712">
          <a:extLst>
            <a:ext uri="{FF2B5EF4-FFF2-40B4-BE49-F238E27FC236}">
              <a16:creationId xmlns:a16="http://schemas.microsoft.com/office/drawing/2014/main" xmlns="" id="{127794E9-8DAF-444F-AC89-716F62FF98D3}"/>
            </a:ext>
          </a:extLst>
        </xdr:cNvPr>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714" name="フローチャート: 判断 713">
          <a:extLst>
            <a:ext uri="{FF2B5EF4-FFF2-40B4-BE49-F238E27FC236}">
              <a16:creationId xmlns:a16="http://schemas.microsoft.com/office/drawing/2014/main" xmlns="" id="{1D0435D4-A53A-43F2-ACE9-3D9F704D1B9A}"/>
            </a:ext>
          </a:extLst>
        </xdr:cNvPr>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xmlns="" id="{3BD5EBF7-894A-4710-BE0F-DD60CAC799B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xmlns="" id="{B612A4C9-2DA2-4C84-99F7-D571D5E99AF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xmlns="" id="{42DE3E75-CBE7-4FA6-988B-29A8E258C6D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xmlns="" id="{C51993F6-1990-469B-B875-91612E75F16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xmlns="" id="{56538AE9-E36A-417A-B01F-F4C7D3EB7CD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143511</xdr:rowOff>
    </xdr:from>
    <xdr:to>
      <xdr:col>85</xdr:col>
      <xdr:colOff>177800</xdr:colOff>
      <xdr:row>105</xdr:row>
      <xdr:rowOff>73661</xdr:rowOff>
    </xdr:to>
    <xdr:sp macro="" textlink="">
      <xdr:nvSpPr>
        <xdr:cNvPr id="720" name="楕円 719">
          <a:extLst>
            <a:ext uri="{FF2B5EF4-FFF2-40B4-BE49-F238E27FC236}">
              <a16:creationId xmlns:a16="http://schemas.microsoft.com/office/drawing/2014/main" xmlns="" id="{ED9B8238-E6CC-425A-A5ED-CD4E8CEECA12}"/>
            </a:ext>
          </a:extLst>
        </xdr:cNvPr>
        <xdr:cNvSpPr/>
      </xdr:nvSpPr>
      <xdr:spPr>
        <a:xfrm>
          <a:off x="16268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166388</xdr:rowOff>
    </xdr:from>
    <xdr:ext cx="405111" cy="259045"/>
    <xdr:sp macro="" textlink="">
      <xdr:nvSpPr>
        <xdr:cNvPr id="721" name="【公民館】&#10;有形固定資産減価償却率該当値テキスト">
          <a:extLst>
            <a:ext uri="{FF2B5EF4-FFF2-40B4-BE49-F238E27FC236}">
              <a16:creationId xmlns:a16="http://schemas.microsoft.com/office/drawing/2014/main" xmlns="" id="{E74AACF7-D1A3-49A5-8ECF-EF7E31791F19}"/>
            </a:ext>
          </a:extLst>
        </xdr:cNvPr>
        <xdr:cNvSpPr txBox="1"/>
      </xdr:nvSpPr>
      <xdr:spPr>
        <a:xfrm>
          <a:off x="16357600"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xdr:rowOff>
    </xdr:from>
    <xdr:to>
      <xdr:col>81</xdr:col>
      <xdr:colOff>101600</xdr:colOff>
      <xdr:row>105</xdr:row>
      <xdr:rowOff>109855</xdr:rowOff>
    </xdr:to>
    <xdr:sp macro="" textlink="">
      <xdr:nvSpPr>
        <xdr:cNvPr id="722" name="楕円 721">
          <a:extLst>
            <a:ext uri="{FF2B5EF4-FFF2-40B4-BE49-F238E27FC236}">
              <a16:creationId xmlns:a16="http://schemas.microsoft.com/office/drawing/2014/main" xmlns="" id="{ABC7D166-7780-4B41-8363-E162F71689A6}"/>
            </a:ext>
          </a:extLst>
        </xdr:cNvPr>
        <xdr:cNvSpPr/>
      </xdr:nvSpPr>
      <xdr:spPr>
        <a:xfrm>
          <a:off x="15430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22861</xdr:rowOff>
    </xdr:from>
    <xdr:to>
      <xdr:col>85</xdr:col>
      <xdr:colOff>127000</xdr:colOff>
      <xdr:row>105</xdr:row>
      <xdr:rowOff>59055</xdr:rowOff>
    </xdr:to>
    <xdr:cxnSp macro="">
      <xdr:nvCxnSpPr>
        <xdr:cNvPr id="723" name="直線コネクタ 722">
          <a:extLst>
            <a:ext uri="{FF2B5EF4-FFF2-40B4-BE49-F238E27FC236}">
              <a16:creationId xmlns:a16="http://schemas.microsoft.com/office/drawing/2014/main" xmlns="" id="{E67890C4-AA0E-4A71-85C2-6FBDE22EB3B4}"/>
            </a:ext>
          </a:extLst>
        </xdr:cNvPr>
        <xdr:cNvCxnSpPr/>
      </xdr:nvCxnSpPr>
      <xdr:spPr>
        <a:xfrm flipV="1">
          <a:off x="15481300" y="180251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38736</xdr:rowOff>
    </xdr:from>
    <xdr:to>
      <xdr:col>76</xdr:col>
      <xdr:colOff>165100</xdr:colOff>
      <xdr:row>105</xdr:row>
      <xdr:rowOff>140336</xdr:rowOff>
    </xdr:to>
    <xdr:sp macro="" textlink="">
      <xdr:nvSpPr>
        <xdr:cNvPr id="724" name="楕円 723">
          <a:extLst>
            <a:ext uri="{FF2B5EF4-FFF2-40B4-BE49-F238E27FC236}">
              <a16:creationId xmlns:a16="http://schemas.microsoft.com/office/drawing/2014/main" xmlns="" id="{25F6E0A3-DCE5-4BB4-A724-AE491AF5FA7C}"/>
            </a:ext>
          </a:extLst>
        </xdr:cNvPr>
        <xdr:cNvSpPr/>
      </xdr:nvSpPr>
      <xdr:spPr>
        <a:xfrm>
          <a:off x="14541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59055</xdr:rowOff>
    </xdr:from>
    <xdr:to>
      <xdr:col>81</xdr:col>
      <xdr:colOff>50800</xdr:colOff>
      <xdr:row>105</xdr:row>
      <xdr:rowOff>89536</xdr:rowOff>
    </xdr:to>
    <xdr:cxnSp macro="">
      <xdr:nvCxnSpPr>
        <xdr:cNvPr id="725" name="直線コネクタ 724">
          <a:extLst>
            <a:ext uri="{FF2B5EF4-FFF2-40B4-BE49-F238E27FC236}">
              <a16:creationId xmlns:a16="http://schemas.microsoft.com/office/drawing/2014/main" xmlns="" id="{0A5E2AC2-44FD-4FD4-95AC-7ECA13779C4D}"/>
            </a:ext>
          </a:extLst>
        </xdr:cNvPr>
        <xdr:cNvCxnSpPr/>
      </xdr:nvCxnSpPr>
      <xdr:spPr>
        <a:xfrm flipV="1">
          <a:off x="14592300" y="180613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84455</xdr:rowOff>
    </xdr:from>
    <xdr:to>
      <xdr:col>72</xdr:col>
      <xdr:colOff>38100</xdr:colOff>
      <xdr:row>106</xdr:row>
      <xdr:rowOff>14605</xdr:rowOff>
    </xdr:to>
    <xdr:sp macro="" textlink="">
      <xdr:nvSpPr>
        <xdr:cNvPr id="726" name="楕円 725">
          <a:extLst>
            <a:ext uri="{FF2B5EF4-FFF2-40B4-BE49-F238E27FC236}">
              <a16:creationId xmlns:a16="http://schemas.microsoft.com/office/drawing/2014/main" xmlns="" id="{4AC3CEE4-F86B-471E-9BD2-7B5D625EF81E}"/>
            </a:ext>
          </a:extLst>
        </xdr:cNvPr>
        <xdr:cNvSpPr/>
      </xdr:nvSpPr>
      <xdr:spPr>
        <a:xfrm>
          <a:off x="13652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89536</xdr:rowOff>
    </xdr:from>
    <xdr:to>
      <xdr:col>76</xdr:col>
      <xdr:colOff>114300</xdr:colOff>
      <xdr:row>105</xdr:row>
      <xdr:rowOff>135255</xdr:rowOff>
    </xdr:to>
    <xdr:cxnSp macro="">
      <xdr:nvCxnSpPr>
        <xdr:cNvPr id="727" name="直線コネクタ 726">
          <a:extLst>
            <a:ext uri="{FF2B5EF4-FFF2-40B4-BE49-F238E27FC236}">
              <a16:creationId xmlns:a16="http://schemas.microsoft.com/office/drawing/2014/main" xmlns="" id="{BC16338C-7D2E-42B6-B92B-8B4BE9D2ED06}"/>
            </a:ext>
          </a:extLst>
        </xdr:cNvPr>
        <xdr:cNvCxnSpPr/>
      </xdr:nvCxnSpPr>
      <xdr:spPr>
        <a:xfrm flipV="1">
          <a:off x="13703300" y="180917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728" name="n_1aveValue【公民館】&#10;有形固定資産減価償却率">
          <a:extLst>
            <a:ext uri="{FF2B5EF4-FFF2-40B4-BE49-F238E27FC236}">
              <a16:creationId xmlns:a16="http://schemas.microsoft.com/office/drawing/2014/main" xmlns="" id="{EB378689-EC5E-4A01-B851-1BE2A08CC973}"/>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729" name="n_2aveValue【公民館】&#10;有形固定資産減価償却率">
          <a:extLst>
            <a:ext uri="{FF2B5EF4-FFF2-40B4-BE49-F238E27FC236}">
              <a16:creationId xmlns:a16="http://schemas.microsoft.com/office/drawing/2014/main" xmlns="" id="{AC3B0548-B9F3-4F2A-A798-6D5A722CD246}"/>
            </a:ext>
          </a:extLst>
        </xdr:cNvPr>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34307</xdr:rowOff>
    </xdr:from>
    <xdr:ext cx="405111" cy="259045"/>
    <xdr:sp macro="" textlink="">
      <xdr:nvSpPr>
        <xdr:cNvPr id="730" name="n_3aveValue【公民館】&#10;有形固定資産減価償却率">
          <a:extLst>
            <a:ext uri="{FF2B5EF4-FFF2-40B4-BE49-F238E27FC236}">
              <a16:creationId xmlns:a16="http://schemas.microsoft.com/office/drawing/2014/main" xmlns="" id="{574BC596-6F98-49A5-844A-96EA1DAB6548}"/>
            </a:ext>
          </a:extLst>
        </xdr:cNvPr>
        <xdr:cNvSpPr txBox="1"/>
      </xdr:nvSpPr>
      <xdr:spPr>
        <a:xfrm>
          <a:off x="13500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126382</xdr:rowOff>
    </xdr:from>
    <xdr:ext cx="405111" cy="259045"/>
    <xdr:sp macro="" textlink="">
      <xdr:nvSpPr>
        <xdr:cNvPr id="731" name="n_1mainValue【公民館】&#10;有形固定資産減価償却率">
          <a:extLst>
            <a:ext uri="{FF2B5EF4-FFF2-40B4-BE49-F238E27FC236}">
              <a16:creationId xmlns:a16="http://schemas.microsoft.com/office/drawing/2014/main" xmlns="" id="{219C2FD0-660E-4D72-85F9-76DB0E70646B}"/>
            </a:ext>
          </a:extLst>
        </xdr:cNvPr>
        <xdr:cNvSpPr txBox="1"/>
      </xdr:nvSpPr>
      <xdr:spPr>
        <a:xfrm>
          <a:off x="152660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156863</xdr:rowOff>
    </xdr:from>
    <xdr:ext cx="405111" cy="259045"/>
    <xdr:sp macro="" textlink="">
      <xdr:nvSpPr>
        <xdr:cNvPr id="732" name="n_2mainValue【公民館】&#10;有形固定資産減価償却率">
          <a:extLst>
            <a:ext uri="{FF2B5EF4-FFF2-40B4-BE49-F238E27FC236}">
              <a16:creationId xmlns:a16="http://schemas.microsoft.com/office/drawing/2014/main" xmlns="" id="{F06D6A71-B4C2-464D-93AC-EFEE2D05E4CF}"/>
            </a:ext>
          </a:extLst>
        </xdr:cNvPr>
        <xdr:cNvSpPr txBox="1"/>
      </xdr:nvSpPr>
      <xdr:spPr>
        <a:xfrm>
          <a:off x="14389744" y="1781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31132</xdr:rowOff>
    </xdr:from>
    <xdr:ext cx="405111" cy="259045"/>
    <xdr:sp macro="" textlink="">
      <xdr:nvSpPr>
        <xdr:cNvPr id="733" name="n_3mainValue【公民館】&#10;有形固定資産減価償却率">
          <a:extLst>
            <a:ext uri="{FF2B5EF4-FFF2-40B4-BE49-F238E27FC236}">
              <a16:creationId xmlns:a16="http://schemas.microsoft.com/office/drawing/2014/main" xmlns="" id="{B838B4C9-9D9E-4D89-83E6-CC6D6A999A46}"/>
            </a:ext>
          </a:extLst>
        </xdr:cNvPr>
        <xdr:cNvSpPr txBox="1"/>
      </xdr:nvSpPr>
      <xdr:spPr>
        <a:xfrm>
          <a:off x="13500744" y="1786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xmlns="" id="{44098A73-1809-488E-A540-67FC1CA2074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xmlns="" id="{6FD10298-D230-4A69-8BEA-8B4F0616655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xmlns="" id="{A867572D-8506-45C7-A0B4-F6A6E6967C9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xmlns="" id="{58214AFE-F002-4B64-B131-7D880B08990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xmlns="" id="{54943109-1B3E-453A-BCFB-6ECE18707D8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xmlns="" id="{B3ED2435-7BCC-4DC7-BA2C-19EF2E45ECA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xmlns="" id="{5FEA54B5-6FD2-459E-8EC5-4A384A4A282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xmlns="" id="{4A4147A3-4BEC-44A6-B7BB-F478751365E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xmlns="" id="{5B58A485-FD48-4765-AF0B-CCF40D2B07D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xmlns="" id="{EC75A400-9015-4B46-BAC6-0D56F58B42B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4" name="直線コネクタ 743">
          <a:extLst>
            <a:ext uri="{FF2B5EF4-FFF2-40B4-BE49-F238E27FC236}">
              <a16:creationId xmlns:a16="http://schemas.microsoft.com/office/drawing/2014/main" xmlns="" id="{3771E076-8450-4C4E-8CBB-365BB670749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5" name="テキスト ボックス 744">
          <a:extLst>
            <a:ext uri="{FF2B5EF4-FFF2-40B4-BE49-F238E27FC236}">
              <a16:creationId xmlns:a16="http://schemas.microsoft.com/office/drawing/2014/main" xmlns="" id="{497656FD-B969-47AC-8A4A-F5CE658D17C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6" name="直線コネクタ 745">
          <a:extLst>
            <a:ext uri="{FF2B5EF4-FFF2-40B4-BE49-F238E27FC236}">
              <a16:creationId xmlns:a16="http://schemas.microsoft.com/office/drawing/2014/main" xmlns="" id="{68DBCB97-0987-45F6-B7A1-E4CEB28683F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7" name="テキスト ボックス 746">
          <a:extLst>
            <a:ext uri="{FF2B5EF4-FFF2-40B4-BE49-F238E27FC236}">
              <a16:creationId xmlns:a16="http://schemas.microsoft.com/office/drawing/2014/main" xmlns="" id="{AAC5220C-C739-48A7-B20A-2B83F5B772F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8" name="直線コネクタ 747">
          <a:extLst>
            <a:ext uri="{FF2B5EF4-FFF2-40B4-BE49-F238E27FC236}">
              <a16:creationId xmlns:a16="http://schemas.microsoft.com/office/drawing/2014/main" xmlns="" id="{A06B08ED-86D4-422D-A60B-0162B97F19F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9" name="テキスト ボックス 748">
          <a:extLst>
            <a:ext uri="{FF2B5EF4-FFF2-40B4-BE49-F238E27FC236}">
              <a16:creationId xmlns:a16="http://schemas.microsoft.com/office/drawing/2014/main" xmlns="" id="{57862BAE-6AE7-44B4-B401-5174B914D9B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0" name="直線コネクタ 749">
          <a:extLst>
            <a:ext uri="{FF2B5EF4-FFF2-40B4-BE49-F238E27FC236}">
              <a16:creationId xmlns:a16="http://schemas.microsoft.com/office/drawing/2014/main" xmlns="" id="{D5591D4E-D9D8-451F-B1A8-2A65638A7C1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1" name="テキスト ボックス 750">
          <a:extLst>
            <a:ext uri="{FF2B5EF4-FFF2-40B4-BE49-F238E27FC236}">
              <a16:creationId xmlns:a16="http://schemas.microsoft.com/office/drawing/2014/main" xmlns="" id="{C72BD9E1-D145-456D-A99D-AF94513A226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2" name="直線コネクタ 751">
          <a:extLst>
            <a:ext uri="{FF2B5EF4-FFF2-40B4-BE49-F238E27FC236}">
              <a16:creationId xmlns:a16="http://schemas.microsoft.com/office/drawing/2014/main" xmlns="" id="{7E0AA338-4D1F-45AF-9624-83E770132A3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3" name="テキスト ボックス 752">
          <a:extLst>
            <a:ext uri="{FF2B5EF4-FFF2-40B4-BE49-F238E27FC236}">
              <a16:creationId xmlns:a16="http://schemas.microsoft.com/office/drawing/2014/main" xmlns="" id="{C4BB54C6-AF74-4939-89B3-3CB99643007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a:extLst>
            <a:ext uri="{FF2B5EF4-FFF2-40B4-BE49-F238E27FC236}">
              <a16:creationId xmlns:a16="http://schemas.microsoft.com/office/drawing/2014/main" xmlns="" id="{D505C728-4696-4E84-A7E5-2DFF4C0129F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a:extLst>
            <a:ext uri="{FF2B5EF4-FFF2-40B4-BE49-F238E27FC236}">
              <a16:creationId xmlns:a16="http://schemas.microsoft.com/office/drawing/2014/main" xmlns="" id="{E9A5E54C-6F2F-4C74-84FC-C5DEDB14A31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a:extLst>
            <a:ext uri="{FF2B5EF4-FFF2-40B4-BE49-F238E27FC236}">
              <a16:creationId xmlns:a16="http://schemas.microsoft.com/office/drawing/2014/main" xmlns="" id="{A417B890-6120-4CA2-8746-D0F7205D637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57" name="直線コネクタ 756">
          <a:extLst>
            <a:ext uri="{FF2B5EF4-FFF2-40B4-BE49-F238E27FC236}">
              <a16:creationId xmlns:a16="http://schemas.microsoft.com/office/drawing/2014/main" xmlns="" id="{67103487-9A01-48B9-9E6B-0FDF5E17586B}"/>
            </a:ext>
          </a:extLst>
        </xdr:cNvPr>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58" name="【公民館】&#10;一人当たり面積最小値テキスト">
          <a:extLst>
            <a:ext uri="{FF2B5EF4-FFF2-40B4-BE49-F238E27FC236}">
              <a16:creationId xmlns:a16="http://schemas.microsoft.com/office/drawing/2014/main" xmlns="" id="{C1E9D1F9-3204-4A7E-AABB-33E2596F3BD3}"/>
            </a:ext>
          </a:extLst>
        </xdr:cNvPr>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59" name="直線コネクタ 758">
          <a:extLst>
            <a:ext uri="{FF2B5EF4-FFF2-40B4-BE49-F238E27FC236}">
              <a16:creationId xmlns:a16="http://schemas.microsoft.com/office/drawing/2014/main" xmlns="" id="{BB944A36-DDCC-4198-8991-97536F459ADB}"/>
            </a:ext>
          </a:extLst>
        </xdr:cNvPr>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60" name="【公民館】&#10;一人当たり面積最大値テキスト">
          <a:extLst>
            <a:ext uri="{FF2B5EF4-FFF2-40B4-BE49-F238E27FC236}">
              <a16:creationId xmlns:a16="http://schemas.microsoft.com/office/drawing/2014/main" xmlns="" id="{E08F7DC1-B353-4FC2-98ED-D9CE3C29F0AE}"/>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61" name="直線コネクタ 760">
          <a:extLst>
            <a:ext uri="{FF2B5EF4-FFF2-40B4-BE49-F238E27FC236}">
              <a16:creationId xmlns:a16="http://schemas.microsoft.com/office/drawing/2014/main" xmlns="" id="{537F91B5-BB53-4982-BFEA-198E547C9D9F}"/>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21607</xdr:rowOff>
    </xdr:from>
    <xdr:ext cx="469744" cy="259045"/>
    <xdr:sp macro="" textlink="">
      <xdr:nvSpPr>
        <xdr:cNvPr id="762" name="【公民館】&#10;一人当たり面積平均値テキスト">
          <a:extLst>
            <a:ext uri="{FF2B5EF4-FFF2-40B4-BE49-F238E27FC236}">
              <a16:creationId xmlns:a16="http://schemas.microsoft.com/office/drawing/2014/main" xmlns="" id="{B8147F9F-2301-46C4-9B80-A9547B741016}"/>
            </a:ext>
          </a:extLst>
        </xdr:cNvPr>
        <xdr:cNvSpPr txBox="1"/>
      </xdr:nvSpPr>
      <xdr:spPr>
        <a:xfrm>
          <a:off x="22199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63" name="フローチャート: 判断 762">
          <a:extLst>
            <a:ext uri="{FF2B5EF4-FFF2-40B4-BE49-F238E27FC236}">
              <a16:creationId xmlns:a16="http://schemas.microsoft.com/office/drawing/2014/main" xmlns="" id="{9037F33A-0595-46F7-8963-C9E8C8798A54}"/>
            </a:ext>
          </a:extLst>
        </xdr:cNvPr>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64" name="フローチャート: 判断 763">
          <a:extLst>
            <a:ext uri="{FF2B5EF4-FFF2-40B4-BE49-F238E27FC236}">
              <a16:creationId xmlns:a16="http://schemas.microsoft.com/office/drawing/2014/main" xmlns="" id="{FD7EA5A8-0F82-40A6-B19D-130EB8233CA9}"/>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65" name="フローチャート: 判断 764">
          <a:extLst>
            <a:ext uri="{FF2B5EF4-FFF2-40B4-BE49-F238E27FC236}">
              <a16:creationId xmlns:a16="http://schemas.microsoft.com/office/drawing/2014/main" xmlns="" id="{3D51F7CA-0B35-4DDA-A881-599DC1F1234C}"/>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66" name="フローチャート: 判断 765">
          <a:extLst>
            <a:ext uri="{FF2B5EF4-FFF2-40B4-BE49-F238E27FC236}">
              <a16:creationId xmlns:a16="http://schemas.microsoft.com/office/drawing/2014/main" xmlns="" id="{1E15F6E2-1867-4822-ABBA-FBF61D4F7E37}"/>
            </a:ext>
          </a:extLst>
        </xdr:cNvPr>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xmlns="" id="{E8DAF3BB-449D-4B5A-8A6E-89453296456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xmlns="" id="{A690EEA7-1294-432C-9963-A15DB2A2DD7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xmlns="" id="{58D3466B-BDEC-4B99-9419-C48FC94E537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xmlns="" id="{8F822FFD-BE6C-400B-922B-6BE882E357B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4BB7BD1D-95CE-4064-A022-09F87D6547D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772" name="楕円 771">
          <a:extLst>
            <a:ext uri="{FF2B5EF4-FFF2-40B4-BE49-F238E27FC236}">
              <a16:creationId xmlns:a16="http://schemas.microsoft.com/office/drawing/2014/main" xmlns="" id="{0711F776-9466-4802-899E-B5012A7AAB45}"/>
            </a:ext>
          </a:extLst>
        </xdr:cNvPr>
        <xdr:cNvSpPr/>
      </xdr:nvSpPr>
      <xdr:spPr>
        <a:xfrm>
          <a:off x="22110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137177</xdr:rowOff>
    </xdr:from>
    <xdr:ext cx="469744" cy="259045"/>
    <xdr:sp macro="" textlink="">
      <xdr:nvSpPr>
        <xdr:cNvPr id="773" name="【公民館】&#10;一人当たり面積該当値テキスト">
          <a:extLst>
            <a:ext uri="{FF2B5EF4-FFF2-40B4-BE49-F238E27FC236}">
              <a16:creationId xmlns:a16="http://schemas.microsoft.com/office/drawing/2014/main" xmlns="" id="{A49933A5-8349-4627-99CD-318EF3671574}"/>
            </a:ext>
          </a:extLst>
        </xdr:cNvPr>
        <xdr:cNvSpPr txBox="1"/>
      </xdr:nvSpPr>
      <xdr:spPr>
        <a:xfrm>
          <a:off x="221996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158750</xdr:rowOff>
    </xdr:from>
    <xdr:to>
      <xdr:col>112</xdr:col>
      <xdr:colOff>38100</xdr:colOff>
      <xdr:row>106</xdr:row>
      <xdr:rowOff>88900</xdr:rowOff>
    </xdr:to>
    <xdr:sp macro="" textlink="">
      <xdr:nvSpPr>
        <xdr:cNvPr id="774" name="楕円 773">
          <a:extLst>
            <a:ext uri="{FF2B5EF4-FFF2-40B4-BE49-F238E27FC236}">
              <a16:creationId xmlns:a16="http://schemas.microsoft.com/office/drawing/2014/main" xmlns="" id="{AE5DDA3B-D656-4D1D-96C6-C6B04FD553DF}"/>
            </a:ext>
          </a:extLst>
        </xdr:cNvPr>
        <xdr:cNvSpPr/>
      </xdr:nvSpPr>
      <xdr:spPr>
        <a:xfrm>
          <a:off x="2127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38100</xdr:rowOff>
    </xdr:from>
    <xdr:to>
      <xdr:col>116</xdr:col>
      <xdr:colOff>63500</xdr:colOff>
      <xdr:row>106</xdr:row>
      <xdr:rowOff>38100</xdr:rowOff>
    </xdr:to>
    <xdr:cxnSp macro="">
      <xdr:nvCxnSpPr>
        <xdr:cNvPr id="775" name="直線コネクタ 774">
          <a:extLst>
            <a:ext uri="{FF2B5EF4-FFF2-40B4-BE49-F238E27FC236}">
              <a16:creationId xmlns:a16="http://schemas.microsoft.com/office/drawing/2014/main" xmlns="" id="{FA86C74A-8AEC-4E25-83A7-3504B8B2FDC0}"/>
            </a:ext>
          </a:extLst>
        </xdr:cNvPr>
        <xdr:cNvCxnSpPr/>
      </xdr:nvCxnSpPr>
      <xdr:spPr>
        <a:xfrm>
          <a:off x="21323300" y="1821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166370</xdr:rowOff>
    </xdr:from>
    <xdr:to>
      <xdr:col>107</xdr:col>
      <xdr:colOff>101600</xdr:colOff>
      <xdr:row>106</xdr:row>
      <xdr:rowOff>96520</xdr:rowOff>
    </xdr:to>
    <xdr:sp macro="" textlink="">
      <xdr:nvSpPr>
        <xdr:cNvPr id="776" name="楕円 775">
          <a:extLst>
            <a:ext uri="{FF2B5EF4-FFF2-40B4-BE49-F238E27FC236}">
              <a16:creationId xmlns:a16="http://schemas.microsoft.com/office/drawing/2014/main" xmlns="" id="{1E6C6975-F69E-46D0-8700-E4B6B48FC937}"/>
            </a:ext>
          </a:extLst>
        </xdr:cNvPr>
        <xdr:cNvSpPr/>
      </xdr:nvSpPr>
      <xdr:spPr>
        <a:xfrm>
          <a:off x="20383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38100</xdr:rowOff>
    </xdr:from>
    <xdr:to>
      <xdr:col>111</xdr:col>
      <xdr:colOff>177800</xdr:colOff>
      <xdr:row>106</xdr:row>
      <xdr:rowOff>45720</xdr:rowOff>
    </xdr:to>
    <xdr:cxnSp macro="">
      <xdr:nvCxnSpPr>
        <xdr:cNvPr id="777" name="直線コネクタ 776">
          <a:extLst>
            <a:ext uri="{FF2B5EF4-FFF2-40B4-BE49-F238E27FC236}">
              <a16:creationId xmlns:a16="http://schemas.microsoft.com/office/drawing/2014/main" xmlns="" id="{14905F72-2CEA-44A1-B190-DD1DF9E59ACB}"/>
            </a:ext>
          </a:extLst>
        </xdr:cNvPr>
        <xdr:cNvCxnSpPr/>
      </xdr:nvCxnSpPr>
      <xdr:spPr>
        <a:xfrm flipV="1">
          <a:off x="20434300" y="18211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166370</xdr:rowOff>
    </xdr:from>
    <xdr:to>
      <xdr:col>102</xdr:col>
      <xdr:colOff>165100</xdr:colOff>
      <xdr:row>106</xdr:row>
      <xdr:rowOff>96520</xdr:rowOff>
    </xdr:to>
    <xdr:sp macro="" textlink="">
      <xdr:nvSpPr>
        <xdr:cNvPr id="778" name="楕円 777">
          <a:extLst>
            <a:ext uri="{FF2B5EF4-FFF2-40B4-BE49-F238E27FC236}">
              <a16:creationId xmlns:a16="http://schemas.microsoft.com/office/drawing/2014/main" xmlns="" id="{134CA6DC-796F-4EBB-89A3-CE4F144B5AF3}"/>
            </a:ext>
          </a:extLst>
        </xdr:cNvPr>
        <xdr:cNvSpPr/>
      </xdr:nvSpPr>
      <xdr:spPr>
        <a:xfrm>
          <a:off x="19494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45720</xdr:rowOff>
    </xdr:from>
    <xdr:to>
      <xdr:col>107</xdr:col>
      <xdr:colOff>50800</xdr:colOff>
      <xdr:row>106</xdr:row>
      <xdr:rowOff>45720</xdr:rowOff>
    </xdr:to>
    <xdr:cxnSp macro="">
      <xdr:nvCxnSpPr>
        <xdr:cNvPr id="779" name="直線コネクタ 778">
          <a:extLst>
            <a:ext uri="{FF2B5EF4-FFF2-40B4-BE49-F238E27FC236}">
              <a16:creationId xmlns:a16="http://schemas.microsoft.com/office/drawing/2014/main" xmlns="" id="{98D2079F-84F4-4016-8333-0A73F4908C98}"/>
            </a:ext>
          </a:extLst>
        </xdr:cNvPr>
        <xdr:cNvCxnSpPr/>
      </xdr:nvCxnSpPr>
      <xdr:spPr>
        <a:xfrm>
          <a:off x="19545300" y="1821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780" name="n_1aveValue【公民館】&#10;一人当たり面積">
          <a:extLst>
            <a:ext uri="{FF2B5EF4-FFF2-40B4-BE49-F238E27FC236}">
              <a16:creationId xmlns:a16="http://schemas.microsoft.com/office/drawing/2014/main" xmlns="" id="{0951AF7C-CC22-46E6-9144-A50C4EEB7EC3}"/>
            </a:ext>
          </a:extLst>
        </xdr:cNvPr>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81" name="n_2aveValue【公民館】&#10;一人当たり面積">
          <a:extLst>
            <a:ext uri="{FF2B5EF4-FFF2-40B4-BE49-F238E27FC236}">
              <a16:creationId xmlns:a16="http://schemas.microsoft.com/office/drawing/2014/main" xmlns="" id="{0EE4870C-12A5-4FA3-B469-795C02DC78BB}"/>
            </a:ext>
          </a:extLst>
        </xdr:cNvPr>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82" name="n_3aveValue【公民館】&#10;一人当たり面積">
          <a:extLst>
            <a:ext uri="{FF2B5EF4-FFF2-40B4-BE49-F238E27FC236}">
              <a16:creationId xmlns:a16="http://schemas.microsoft.com/office/drawing/2014/main" xmlns="" id="{FA9315D0-A0EE-42BB-A697-D4B6DE66FBF5}"/>
            </a:ext>
          </a:extLst>
        </xdr:cNvPr>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80027</xdr:rowOff>
    </xdr:from>
    <xdr:ext cx="469744" cy="259045"/>
    <xdr:sp macro="" textlink="">
      <xdr:nvSpPr>
        <xdr:cNvPr id="783" name="n_1mainValue【公民館】&#10;一人当たり面積">
          <a:extLst>
            <a:ext uri="{FF2B5EF4-FFF2-40B4-BE49-F238E27FC236}">
              <a16:creationId xmlns:a16="http://schemas.microsoft.com/office/drawing/2014/main" xmlns="" id="{B9763161-C16E-45FF-8969-3770986B063E}"/>
            </a:ext>
          </a:extLst>
        </xdr:cNvPr>
        <xdr:cNvSpPr txBox="1"/>
      </xdr:nvSpPr>
      <xdr:spPr>
        <a:xfrm>
          <a:off x="21075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87647</xdr:rowOff>
    </xdr:from>
    <xdr:ext cx="469744" cy="259045"/>
    <xdr:sp macro="" textlink="">
      <xdr:nvSpPr>
        <xdr:cNvPr id="784" name="n_2mainValue【公民館】&#10;一人当たり面積">
          <a:extLst>
            <a:ext uri="{FF2B5EF4-FFF2-40B4-BE49-F238E27FC236}">
              <a16:creationId xmlns:a16="http://schemas.microsoft.com/office/drawing/2014/main" xmlns="" id="{B0470F39-67E8-42D4-91D1-4CAC09F51705}"/>
            </a:ext>
          </a:extLst>
        </xdr:cNvPr>
        <xdr:cNvSpPr txBox="1"/>
      </xdr:nvSpPr>
      <xdr:spPr>
        <a:xfrm>
          <a:off x="20199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87647</xdr:rowOff>
    </xdr:from>
    <xdr:ext cx="469744" cy="259045"/>
    <xdr:sp macro="" textlink="">
      <xdr:nvSpPr>
        <xdr:cNvPr id="785" name="n_3mainValue【公民館】&#10;一人当たり面積">
          <a:extLst>
            <a:ext uri="{FF2B5EF4-FFF2-40B4-BE49-F238E27FC236}">
              <a16:creationId xmlns:a16="http://schemas.microsoft.com/office/drawing/2014/main" xmlns="" id="{DE4A6801-4D87-4D97-B9EF-E69FF8D83C42}"/>
            </a:ext>
          </a:extLst>
        </xdr:cNvPr>
        <xdr:cNvSpPr txBox="1"/>
      </xdr:nvSpPr>
      <xdr:spPr>
        <a:xfrm>
          <a:off x="19310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a:extLst>
            <a:ext uri="{FF2B5EF4-FFF2-40B4-BE49-F238E27FC236}">
              <a16:creationId xmlns:a16="http://schemas.microsoft.com/office/drawing/2014/main" xmlns="" id="{C936EA54-A860-4186-9AA6-AA0655EFDE1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a:extLst>
            <a:ext uri="{FF2B5EF4-FFF2-40B4-BE49-F238E27FC236}">
              <a16:creationId xmlns:a16="http://schemas.microsoft.com/office/drawing/2014/main" xmlns="" id="{98EB13AC-B400-4E66-B35C-0DBB25B1D3F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a:extLst>
            <a:ext uri="{FF2B5EF4-FFF2-40B4-BE49-F238E27FC236}">
              <a16:creationId xmlns:a16="http://schemas.microsoft.com/office/drawing/2014/main" xmlns="" id="{0791FF0C-29E3-4EC2-A62B-0A6D6BA4353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公民館について、有形固定資産減価償却率が類似団体内平均値を上回っている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これは昭和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年代に建設された公民館の減価償却が進んでいるからである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今後は古い公民館の建替えを予定しており、数値は若干改善することが見込まれるが、依然として公民館の老朽化が進んでいるため、大規模改修や建替等が必要となる可能性がある。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FD5EF2A6-C34B-41B7-8CD2-A75E6B2B323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11838A9E-03D3-4122-88D8-3FDEDA23D77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FF7A389-50EC-4BEB-8080-303383C5D97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A56DC24-7532-46FA-87EC-10E90260990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66642B2-3B1C-4216-9DC0-93B53BFECAB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67DE04A-E669-4EE4-9D1E-935CBE34123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7E104F7-1E0B-4D17-99B1-3B64648125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6CDB34C-DC63-46EB-8E2C-7011ABD80E2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382A5124-2255-41C8-9E12-F061B046EFC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AA13750D-BE2A-4CD5-9789-2D732ACC354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265,716
263,031
138.48
80,440,454
79,412,935
234,127
48,855,097
71,740,259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A876062B-1296-4455-B899-4228473FDE2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60E542A-01E3-4E20-96B9-D99A6DAC98E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B36A2E88-28C6-4E68-BFC2-C5BAFF1F1AD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DF07140-5D00-4069-82F0-1E86908324C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39063BA-0EB3-4BA8-A2E3-1F9B3212074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60E2A9BF-AD0C-4068-9AE3-B5D2D355459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3B6C32E-80C0-4F5E-9DA8-C9908B8F58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6E4A143-183B-4B8B-BC71-BDC373022AD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B49B916E-F297-43D1-BC11-0CAB5090607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089EE0F-328B-4EF3-A57E-6AD32D5FEFA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F1A71D45-BBAE-4FDF-A218-D834F7325E4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36A1AD3-9771-4E67-B425-10935328B74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81D02006-7F88-4D81-AE75-90EF898D410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D937EE8C-A375-4D1B-A2A1-E70374BC5A7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7F4898C-C4EE-4D4B-B89A-DA1DF31747B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689B6DFF-2EA5-487C-BB76-73BB3751B8D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E6173268-65E8-40B5-BD2A-F3C37C3628C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8B93AFD-D100-4C77-8FF6-9CF56222534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92FE3F14-BB28-4C43-A793-2985C302380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5E2795F8-FCB3-4F32-901B-E9475B8175A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EDF4EF48-4195-4A5E-A094-99B9F5A033C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55702A87-8A80-4E3D-BAE4-C2F92860ABF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63C34CC7-31D2-401A-B520-3415D578E2B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E5F08A12-7DD6-4AC2-A718-9DF59828A35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812A7E6D-9B5D-4965-A917-5931402FD1E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38CBE9D2-6ADC-42DB-9BF6-50BE5FC7A7E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5AE6B456-B919-40EA-B5B2-DB3539D9E4C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2218EDEF-61F0-4216-8BF5-7686FDD315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7F948CF4-8430-4EBE-8E57-7E0902AF93E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85D27DA1-99AF-495D-B84C-A8F0CA61274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A0071FD0-7218-4EF8-A813-00E71B4546CF}"/>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1A8D5028-9760-4042-8945-76464619494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4E9F33D9-28FD-44DA-8589-BF0D9C73C356}"/>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99B4743-F7B8-4B5F-954F-7A90EEE7318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2EF09FC0-D8BF-4C30-ABF4-D6596ABBC00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485DC6B1-CF39-4E89-8FE2-4E3989C7CD1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3C37D997-4B6E-4038-81A7-BE2610B0B9B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963CEE3D-8858-480D-8E5A-94DF3610BE9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28D2859B-EECE-4EE7-BB42-2831DAF5735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3BA907E-37AE-4B02-B80C-B92FBA08B77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6163A5FF-C08E-40AC-8909-FA6BFB134B23}"/>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DA05C673-9023-486A-9E32-61B4927F1DF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74C2A717-0C25-4367-9FFB-3F1E792EE38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xmlns="" id="{E55D9594-B028-46B1-A93B-AD23E6CEC29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a:extLst>
            <a:ext uri="{FF2B5EF4-FFF2-40B4-BE49-F238E27FC236}">
              <a16:creationId xmlns:a16="http://schemas.microsoft.com/office/drawing/2014/main" xmlns="" id="{2B5866C6-4FA8-44A4-8EB3-77D6BF24F464}"/>
            </a:ext>
          </a:extLst>
        </xdr:cNvPr>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a:extLst>
            <a:ext uri="{FF2B5EF4-FFF2-40B4-BE49-F238E27FC236}">
              <a16:creationId xmlns:a16="http://schemas.microsoft.com/office/drawing/2014/main" xmlns="" id="{C797094F-4F88-42DF-9BE6-255237155D2E}"/>
            </a:ext>
          </a:extLst>
        </xdr:cNvPr>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a:extLst>
            <a:ext uri="{FF2B5EF4-FFF2-40B4-BE49-F238E27FC236}">
              <a16:creationId xmlns:a16="http://schemas.microsoft.com/office/drawing/2014/main" xmlns="" id="{F908AD0D-95DD-486C-856B-B392A3A1B2D6}"/>
            </a:ext>
          </a:extLst>
        </xdr:cNvPr>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a:extLst>
            <a:ext uri="{FF2B5EF4-FFF2-40B4-BE49-F238E27FC236}">
              <a16:creationId xmlns:a16="http://schemas.microsoft.com/office/drawing/2014/main" xmlns="" id="{7B0BF312-2FD8-418C-A375-681563195A36}"/>
            </a:ext>
          </a:extLst>
        </xdr:cNvPr>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a:extLst>
            <a:ext uri="{FF2B5EF4-FFF2-40B4-BE49-F238E27FC236}">
              <a16:creationId xmlns:a16="http://schemas.microsoft.com/office/drawing/2014/main" xmlns="" id="{A05B3879-CCD5-408C-86CF-618B6F777C47}"/>
            </a:ext>
          </a:extLst>
        </xdr:cNvPr>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a:extLst>
            <a:ext uri="{FF2B5EF4-FFF2-40B4-BE49-F238E27FC236}">
              <a16:creationId xmlns:a16="http://schemas.microsoft.com/office/drawing/2014/main" xmlns="" id="{9125C9EC-023A-4CF1-95F9-4BDC82DC30C4}"/>
            </a:ext>
          </a:extLst>
        </xdr:cNvPr>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a:extLst>
            <a:ext uri="{FF2B5EF4-FFF2-40B4-BE49-F238E27FC236}">
              <a16:creationId xmlns:a16="http://schemas.microsoft.com/office/drawing/2014/main" xmlns="" id="{53958531-009C-451C-9210-DCF2E6E43F73}"/>
            </a:ext>
          </a:extLst>
        </xdr:cNvPr>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a:extLst>
            <a:ext uri="{FF2B5EF4-FFF2-40B4-BE49-F238E27FC236}">
              <a16:creationId xmlns:a16="http://schemas.microsoft.com/office/drawing/2014/main" xmlns="" id="{9058D294-E6A4-4250-AF0D-EB2D3D549DF6}"/>
            </a:ext>
          </a:extLst>
        </xdr:cNvPr>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a:extLst>
            <a:ext uri="{FF2B5EF4-FFF2-40B4-BE49-F238E27FC236}">
              <a16:creationId xmlns:a16="http://schemas.microsoft.com/office/drawing/2014/main" xmlns="" id="{8502C3E7-6648-4FC6-9829-946C48CBC8C6}"/>
            </a:ext>
          </a:extLst>
        </xdr:cNvPr>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a:extLst>
            <a:ext uri="{FF2B5EF4-FFF2-40B4-BE49-F238E27FC236}">
              <a16:creationId xmlns:a16="http://schemas.microsoft.com/office/drawing/2014/main" xmlns="" id="{8F2B2567-0EFD-4E30-8168-1D41A777F428}"/>
            </a:ext>
          </a:extLst>
        </xdr:cNvPr>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353CB229-28B7-43A6-B64F-14B93EA934F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5D637ED7-906A-4C0B-846C-E1ACA2C69D3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B72AC424-7FB7-47FB-8C5C-4EEF526F55F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484825C3-09B4-43F1-A678-4CD6DDAACB7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EAB45C34-8C0A-4256-9D7E-2219A9018A7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1" name="楕円 70">
          <a:extLst>
            <a:ext uri="{FF2B5EF4-FFF2-40B4-BE49-F238E27FC236}">
              <a16:creationId xmlns:a16="http://schemas.microsoft.com/office/drawing/2014/main" xmlns="" id="{BB02E197-43B7-44C4-A328-EE8BDA642CC4}"/>
            </a:ext>
          </a:extLst>
        </xdr:cNvPr>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2" name="【図書館】&#10;有形固定資産減価償却率該当値テキスト">
          <a:extLst>
            <a:ext uri="{FF2B5EF4-FFF2-40B4-BE49-F238E27FC236}">
              <a16:creationId xmlns:a16="http://schemas.microsoft.com/office/drawing/2014/main" xmlns="" id="{2B78AFE3-8D36-40C0-A347-D86922063132}"/>
            </a:ext>
          </a:extLst>
        </xdr:cNvPr>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86360</xdr:rowOff>
    </xdr:from>
    <xdr:to>
      <xdr:col>20</xdr:col>
      <xdr:colOff>38100</xdr:colOff>
      <xdr:row>38</xdr:row>
      <xdr:rowOff>16510</xdr:rowOff>
    </xdr:to>
    <xdr:sp macro="" textlink="">
      <xdr:nvSpPr>
        <xdr:cNvPr id="73" name="楕円 72">
          <a:extLst>
            <a:ext uri="{FF2B5EF4-FFF2-40B4-BE49-F238E27FC236}">
              <a16:creationId xmlns:a16="http://schemas.microsoft.com/office/drawing/2014/main" xmlns="" id="{A4DE5F55-D421-4F65-B683-162C1E6B2AF9}"/>
            </a:ext>
          </a:extLst>
        </xdr:cNvPr>
        <xdr:cNvSpPr/>
      </xdr:nvSpPr>
      <xdr:spPr>
        <a:xfrm>
          <a:off x="3746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137160</xdr:rowOff>
    </xdr:to>
    <xdr:cxnSp macro="">
      <xdr:nvCxnSpPr>
        <xdr:cNvPr id="74" name="直線コネクタ 73">
          <a:extLst>
            <a:ext uri="{FF2B5EF4-FFF2-40B4-BE49-F238E27FC236}">
              <a16:creationId xmlns:a16="http://schemas.microsoft.com/office/drawing/2014/main" xmlns="" id="{5C616EC9-4B78-4466-ADC0-2BE5FFB35017}"/>
            </a:ext>
          </a:extLst>
        </xdr:cNvPr>
        <xdr:cNvCxnSpPr/>
      </xdr:nvCxnSpPr>
      <xdr:spPr>
        <a:xfrm flipV="1">
          <a:off x="3797300" y="64427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126365</xdr:rowOff>
    </xdr:from>
    <xdr:to>
      <xdr:col>15</xdr:col>
      <xdr:colOff>101600</xdr:colOff>
      <xdr:row>38</xdr:row>
      <xdr:rowOff>56515</xdr:rowOff>
    </xdr:to>
    <xdr:sp macro="" textlink="">
      <xdr:nvSpPr>
        <xdr:cNvPr id="75" name="楕円 74">
          <a:extLst>
            <a:ext uri="{FF2B5EF4-FFF2-40B4-BE49-F238E27FC236}">
              <a16:creationId xmlns:a16="http://schemas.microsoft.com/office/drawing/2014/main" xmlns="" id="{7D6FC19E-5D54-4B2F-99DD-D0D212002860}"/>
            </a:ext>
          </a:extLst>
        </xdr:cNvPr>
        <xdr:cNvSpPr/>
      </xdr:nvSpPr>
      <xdr:spPr>
        <a:xfrm>
          <a:off x="2857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137160</xdr:rowOff>
    </xdr:from>
    <xdr:to>
      <xdr:col>19</xdr:col>
      <xdr:colOff>177800</xdr:colOff>
      <xdr:row>38</xdr:row>
      <xdr:rowOff>5715</xdr:rowOff>
    </xdr:to>
    <xdr:cxnSp macro="">
      <xdr:nvCxnSpPr>
        <xdr:cNvPr id="76" name="直線コネクタ 75">
          <a:extLst>
            <a:ext uri="{FF2B5EF4-FFF2-40B4-BE49-F238E27FC236}">
              <a16:creationId xmlns:a16="http://schemas.microsoft.com/office/drawing/2014/main" xmlns="" id="{60B1A882-D8C4-45B1-91EA-3FC3B3DDC63E}"/>
            </a:ext>
          </a:extLst>
        </xdr:cNvPr>
        <xdr:cNvCxnSpPr/>
      </xdr:nvCxnSpPr>
      <xdr:spPr>
        <a:xfrm flipV="1">
          <a:off x="2908300" y="64808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xdr:rowOff>
    </xdr:from>
    <xdr:to>
      <xdr:col>10</xdr:col>
      <xdr:colOff>165100</xdr:colOff>
      <xdr:row>37</xdr:row>
      <xdr:rowOff>111760</xdr:rowOff>
    </xdr:to>
    <xdr:sp macro="" textlink="">
      <xdr:nvSpPr>
        <xdr:cNvPr id="77" name="楕円 76">
          <a:extLst>
            <a:ext uri="{FF2B5EF4-FFF2-40B4-BE49-F238E27FC236}">
              <a16:creationId xmlns:a16="http://schemas.microsoft.com/office/drawing/2014/main" xmlns="" id="{9E0AF8CA-21E7-413F-BFC4-230325805905}"/>
            </a:ext>
          </a:extLst>
        </xdr:cNvPr>
        <xdr:cNvSpPr/>
      </xdr:nvSpPr>
      <xdr:spPr>
        <a:xfrm>
          <a:off x="1968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60960</xdr:rowOff>
    </xdr:from>
    <xdr:to>
      <xdr:col>15</xdr:col>
      <xdr:colOff>50800</xdr:colOff>
      <xdr:row>38</xdr:row>
      <xdr:rowOff>5715</xdr:rowOff>
    </xdr:to>
    <xdr:cxnSp macro="">
      <xdr:nvCxnSpPr>
        <xdr:cNvPr id="78" name="直線コネクタ 77">
          <a:extLst>
            <a:ext uri="{FF2B5EF4-FFF2-40B4-BE49-F238E27FC236}">
              <a16:creationId xmlns:a16="http://schemas.microsoft.com/office/drawing/2014/main" xmlns="" id="{F2B388E7-A527-4F35-A1F7-6B41477BDC2E}"/>
            </a:ext>
          </a:extLst>
        </xdr:cNvPr>
        <xdr:cNvCxnSpPr/>
      </xdr:nvCxnSpPr>
      <xdr:spPr>
        <a:xfrm>
          <a:off x="2019300" y="640461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140987</xdr:rowOff>
    </xdr:from>
    <xdr:ext cx="405111" cy="259045"/>
    <xdr:sp macro="" textlink="">
      <xdr:nvSpPr>
        <xdr:cNvPr id="79" name="n_1aveValue【図書館】&#10;有形固定資産減価償却率">
          <a:extLst>
            <a:ext uri="{FF2B5EF4-FFF2-40B4-BE49-F238E27FC236}">
              <a16:creationId xmlns:a16="http://schemas.microsoft.com/office/drawing/2014/main" xmlns="" id="{49DABF3E-C255-43D9-BCDE-CFF290D30353}"/>
            </a:ext>
          </a:extLst>
        </xdr:cNvPr>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5732</xdr:rowOff>
    </xdr:from>
    <xdr:ext cx="405111" cy="259045"/>
    <xdr:sp macro="" textlink="">
      <xdr:nvSpPr>
        <xdr:cNvPr id="80" name="n_2aveValue【図書館】&#10;有形固定資産減価償却率">
          <a:extLst>
            <a:ext uri="{FF2B5EF4-FFF2-40B4-BE49-F238E27FC236}">
              <a16:creationId xmlns:a16="http://schemas.microsoft.com/office/drawing/2014/main" xmlns="" id="{5E77B602-EC4D-4960-A268-9A164F44BF8A}"/>
            </a:ext>
          </a:extLst>
        </xdr:cNvPr>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154322</xdr:rowOff>
    </xdr:from>
    <xdr:ext cx="405111" cy="259045"/>
    <xdr:sp macro="" textlink="">
      <xdr:nvSpPr>
        <xdr:cNvPr id="81" name="n_3aveValue【図書館】&#10;有形固定資産減価償却率">
          <a:extLst>
            <a:ext uri="{FF2B5EF4-FFF2-40B4-BE49-F238E27FC236}">
              <a16:creationId xmlns:a16="http://schemas.microsoft.com/office/drawing/2014/main" xmlns="" id="{2296F30B-CDF1-4D43-A1C2-8667936C3D7C}"/>
            </a:ext>
          </a:extLst>
        </xdr:cNvPr>
        <xdr:cNvSpPr txBox="1"/>
      </xdr:nvSpPr>
      <xdr:spPr>
        <a:xfrm>
          <a:off x="1816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33037</xdr:rowOff>
    </xdr:from>
    <xdr:ext cx="405111" cy="259045"/>
    <xdr:sp macro="" textlink="">
      <xdr:nvSpPr>
        <xdr:cNvPr id="82" name="n_1mainValue【図書館】&#10;有形固定資産減価償却率">
          <a:extLst>
            <a:ext uri="{FF2B5EF4-FFF2-40B4-BE49-F238E27FC236}">
              <a16:creationId xmlns:a16="http://schemas.microsoft.com/office/drawing/2014/main" xmlns="" id="{E6856753-4186-48EE-AED8-8F113E863244}"/>
            </a:ext>
          </a:extLst>
        </xdr:cNvPr>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73042</xdr:rowOff>
    </xdr:from>
    <xdr:ext cx="405111" cy="259045"/>
    <xdr:sp macro="" textlink="">
      <xdr:nvSpPr>
        <xdr:cNvPr id="83" name="n_2mainValue【図書館】&#10;有形固定資産減価償却率">
          <a:extLst>
            <a:ext uri="{FF2B5EF4-FFF2-40B4-BE49-F238E27FC236}">
              <a16:creationId xmlns:a16="http://schemas.microsoft.com/office/drawing/2014/main" xmlns="" id="{E8556B0D-B2D9-4CC1-B403-4E9694C989EB}"/>
            </a:ext>
          </a:extLst>
        </xdr:cNvPr>
        <xdr:cNvSpPr txBox="1"/>
      </xdr:nvSpPr>
      <xdr:spPr>
        <a:xfrm>
          <a:off x="2705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4" name="n_3mainValue【図書館】&#10;有形固定資産減価償却率">
          <a:extLst>
            <a:ext uri="{FF2B5EF4-FFF2-40B4-BE49-F238E27FC236}">
              <a16:creationId xmlns:a16="http://schemas.microsoft.com/office/drawing/2014/main" xmlns="" id="{1524EF0A-8E3A-4109-904D-50D6AEBDFF84}"/>
            </a:ext>
          </a:extLst>
        </xdr:cNvPr>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EBEAF653-F2EB-41E6-87E7-182910B6A8B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5E1C6090-3F7A-40E2-ACD1-4EFA8E3F480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E5604BF7-D71E-45DA-8791-7A9C2B5B578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9B0DA84F-F31E-4B57-981E-325B11AE799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F625CE30-FE7D-4AFE-93E2-BC6540CDB32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5BA9A285-174A-4019-B481-424C7AF03E1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2BF3005A-6368-4802-B189-5943FFA960D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19C21704-2648-430F-9E19-1CFD3B018DB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xmlns="" id="{E69E6883-A569-48AB-A211-9120149A8B1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AEEC47D0-C0C6-4F3F-A7EF-4CD66DD6263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xmlns="" id="{10881BC1-DE36-40DD-BFC1-5818B45C1A6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xmlns="" id="{DF7AE3DE-9A87-49D2-80C4-FFD248CC8C9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xmlns="" id="{EE867A3B-08CD-4B5E-A7E1-DB5ED8E1217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a:extLst>
            <a:ext uri="{FF2B5EF4-FFF2-40B4-BE49-F238E27FC236}">
              <a16:creationId xmlns:a16="http://schemas.microsoft.com/office/drawing/2014/main" xmlns="" id="{4F740C2A-FCC5-451E-8B49-099195443114}"/>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xmlns="" id="{A2CC874A-60F7-4000-A7E3-641A41B1417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a:extLst>
            <a:ext uri="{FF2B5EF4-FFF2-40B4-BE49-F238E27FC236}">
              <a16:creationId xmlns:a16="http://schemas.microsoft.com/office/drawing/2014/main" xmlns="" id="{4ADB0B90-78D2-480A-BBD8-A54108F3F253}"/>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xmlns="" id="{41B6EED4-D2D7-4A08-95BC-61F4FB7916C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a:extLst>
            <a:ext uri="{FF2B5EF4-FFF2-40B4-BE49-F238E27FC236}">
              <a16:creationId xmlns:a16="http://schemas.microsoft.com/office/drawing/2014/main" xmlns="" id="{E0D4B349-B06D-4013-ADF4-D85EFF90C8E6}"/>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C4DB88C5-1DB7-42E4-A1CE-47381E45992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xmlns="" id="{C1F1B158-CA0B-461B-8536-071824E341E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xmlns="" id="{8E88809D-F4DB-47D5-AC0D-21BFC7FBD84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6" name="直線コネクタ 105">
          <a:extLst>
            <a:ext uri="{FF2B5EF4-FFF2-40B4-BE49-F238E27FC236}">
              <a16:creationId xmlns:a16="http://schemas.microsoft.com/office/drawing/2014/main" xmlns="" id="{883F9001-D6F7-4DB9-9CDC-4F9297230413}"/>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7" name="【図書館】&#10;一人当たり面積最小値テキスト">
          <a:extLst>
            <a:ext uri="{FF2B5EF4-FFF2-40B4-BE49-F238E27FC236}">
              <a16:creationId xmlns:a16="http://schemas.microsoft.com/office/drawing/2014/main" xmlns="" id="{6D026504-7914-402E-96EE-40C14C1DC6C1}"/>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8" name="直線コネクタ 107">
          <a:extLst>
            <a:ext uri="{FF2B5EF4-FFF2-40B4-BE49-F238E27FC236}">
              <a16:creationId xmlns:a16="http://schemas.microsoft.com/office/drawing/2014/main" xmlns="" id="{FC0E50B8-A69E-4D54-8829-E5C242F7C5E8}"/>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9" name="【図書館】&#10;一人当たり面積最大値テキスト">
          <a:extLst>
            <a:ext uri="{FF2B5EF4-FFF2-40B4-BE49-F238E27FC236}">
              <a16:creationId xmlns:a16="http://schemas.microsoft.com/office/drawing/2014/main" xmlns="" id="{7AD8D4AA-F772-46CC-97BF-D75431AC5162}"/>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0" name="直線コネクタ 109">
          <a:extLst>
            <a:ext uri="{FF2B5EF4-FFF2-40B4-BE49-F238E27FC236}">
              <a16:creationId xmlns:a16="http://schemas.microsoft.com/office/drawing/2014/main" xmlns="" id="{FCE3ED02-022A-45B2-9946-AAC627F6D7AD}"/>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1" name="【図書館】&#10;一人当たり面積平均値テキスト">
          <a:extLst>
            <a:ext uri="{FF2B5EF4-FFF2-40B4-BE49-F238E27FC236}">
              <a16:creationId xmlns:a16="http://schemas.microsoft.com/office/drawing/2014/main" xmlns="" id="{E5140220-612E-47DB-880D-4E857F6719A1}"/>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2" name="フローチャート: 判断 111">
          <a:extLst>
            <a:ext uri="{FF2B5EF4-FFF2-40B4-BE49-F238E27FC236}">
              <a16:creationId xmlns:a16="http://schemas.microsoft.com/office/drawing/2014/main" xmlns="" id="{D52A5CA8-D6FC-4B19-B163-374D5D52939D}"/>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3" name="フローチャート: 判断 112">
          <a:extLst>
            <a:ext uri="{FF2B5EF4-FFF2-40B4-BE49-F238E27FC236}">
              <a16:creationId xmlns:a16="http://schemas.microsoft.com/office/drawing/2014/main" xmlns="" id="{3EF18D73-05E8-4DF9-A4D6-A07CF7C6ECCD}"/>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4" name="フローチャート: 判断 113">
          <a:extLst>
            <a:ext uri="{FF2B5EF4-FFF2-40B4-BE49-F238E27FC236}">
              <a16:creationId xmlns:a16="http://schemas.microsoft.com/office/drawing/2014/main" xmlns="" id="{741AFF3B-79EB-49AA-B0E5-66B1A6E38665}"/>
            </a:ext>
          </a:extLst>
        </xdr:cNvPr>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5" name="フローチャート: 判断 114">
          <a:extLst>
            <a:ext uri="{FF2B5EF4-FFF2-40B4-BE49-F238E27FC236}">
              <a16:creationId xmlns:a16="http://schemas.microsoft.com/office/drawing/2014/main" xmlns="" id="{2BE46611-67DC-4B31-8B37-9A6C885954FB}"/>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5A78CA90-0BCF-4F6B-A557-523B21214F7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53D668AD-4500-4A71-8B53-1025469BC3C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B615D8E-3F78-41A0-9217-DAB04F44AB8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753347E3-1E5F-4FF5-B5F0-9A2000D8B4D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5282902E-97CC-4B89-A33E-082F8B304EF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1" name="楕円 120">
          <a:extLst>
            <a:ext uri="{FF2B5EF4-FFF2-40B4-BE49-F238E27FC236}">
              <a16:creationId xmlns:a16="http://schemas.microsoft.com/office/drawing/2014/main" xmlns="" id="{D17AD878-A1B6-48FD-9056-BBD8B3B55BF5}"/>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22" name="【図書館】&#10;一人当たり面積該当値テキスト">
          <a:extLst>
            <a:ext uri="{FF2B5EF4-FFF2-40B4-BE49-F238E27FC236}">
              <a16:creationId xmlns:a16="http://schemas.microsoft.com/office/drawing/2014/main" xmlns="" id="{EB74BE9D-8FDA-4738-8CE0-953DBFC1FAF7}"/>
            </a:ext>
          </a:extLst>
        </xdr:cNvPr>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23" name="楕円 122">
          <a:extLst>
            <a:ext uri="{FF2B5EF4-FFF2-40B4-BE49-F238E27FC236}">
              <a16:creationId xmlns:a16="http://schemas.microsoft.com/office/drawing/2014/main" xmlns="" id="{401D0E72-00BF-4F69-A08F-449A813CBD51}"/>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24" name="直線コネクタ 123">
          <a:extLst>
            <a:ext uri="{FF2B5EF4-FFF2-40B4-BE49-F238E27FC236}">
              <a16:creationId xmlns:a16="http://schemas.microsoft.com/office/drawing/2014/main" xmlns="" id="{2732A0EF-E96C-4329-A6EE-FE518693CC4D}"/>
            </a:ext>
          </a:extLst>
        </xdr:cNvPr>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楕円 124">
          <a:extLst>
            <a:ext uri="{FF2B5EF4-FFF2-40B4-BE49-F238E27FC236}">
              <a16:creationId xmlns:a16="http://schemas.microsoft.com/office/drawing/2014/main" xmlns="" id="{BA1265F5-6295-4972-B69F-9A660E4EAB0A}"/>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26" name="直線コネクタ 125">
          <a:extLst>
            <a:ext uri="{FF2B5EF4-FFF2-40B4-BE49-F238E27FC236}">
              <a16:creationId xmlns:a16="http://schemas.microsoft.com/office/drawing/2014/main" xmlns="" id="{4F5CC6C4-D3BC-4AE7-802A-854D6F71CD8F}"/>
            </a:ext>
          </a:extLst>
        </xdr:cNvPr>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27" name="楕円 126">
          <a:extLst>
            <a:ext uri="{FF2B5EF4-FFF2-40B4-BE49-F238E27FC236}">
              <a16:creationId xmlns:a16="http://schemas.microsoft.com/office/drawing/2014/main" xmlns="" id="{7367DE59-EC31-4D43-B1F3-74ABC293FDFD}"/>
            </a:ext>
          </a:extLst>
        </xdr:cNvPr>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28" name="直線コネクタ 127">
          <a:extLst>
            <a:ext uri="{FF2B5EF4-FFF2-40B4-BE49-F238E27FC236}">
              <a16:creationId xmlns:a16="http://schemas.microsoft.com/office/drawing/2014/main" xmlns="" id="{D7B2A3C6-9418-4AFB-BC82-85A9EBD9FF70}"/>
            </a:ext>
          </a:extLst>
        </xdr:cNvPr>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29" name="n_1aveValue【図書館】&#10;一人当たり面積">
          <a:extLst>
            <a:ext uri="{FF2B5EF4-FFF2-40B4-BE49-F238E27FC236}">
              <a16:creationId xmlns:a16="http://schemas.microsoft.com/office/drawing/2014/main" xmlns="" id="{BC269A99-81DA-4588-A21B-7BB2A4F9F55A}"/>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30" name="n_2aveValue【図書館】&#10;一人当たり面積">
          <a:extLst>
            <a:ext uri="{FF2B5EF4-FFF2-40B4-BE49-F238E27FC236}">
              <a16:creationId xmlns:a16="http://schemas.microsoft.com/office/drawing/2014/main" xmlns="" id="{441925C3-1917-4A15-8197-A9D67C847267}"/>
            </a:ext>
          </a:extLst>
        </xdr:cNvPr>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31" name="n_3aveValue【図書館】&#10;一人当たり面積">
          <a:extLst>
            <a:ext uri="{FF2B5EF4-FFF2-40B4-BE49-F238E27FC236}">
              <a16:creationId xmlns:a16="http://schemas.microsoft.com/office/drawing/2014/main" xmlns="" id="{98A16209-5A88-44B2-A767-A1DE38E5F057}"/>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32" name="n_1mainValue【図書館】&#10;一人当たり面積">
          <a:extLst>
            <a:ext uri="{FF2B5EF4-FFF2-40B4-BE49-F238E27FC236}">
              <a16:creationId xmlns:a16="http://schemas.microsoft.com/office/drawing/2014/main" xmlns="" id="{A6C5BE5B-69C0-4AF8-AEE6-6CCC30FD67DF}"/>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33" name="n_2mainValue【図書館】&#10;一人当たり面積">
          <a:extLst>
            <a:ext uri="{FF2B5EF4-FFF2-40B4-BE49-F238E27FC236}">
              <a16:creationId xmlns:a16="http://schemas.microsoft.com/office/drawing/2014/main" xmlns="" id="{C1B44C77-FD5C-49CB-9C3C-A2FB23759767}"/>
            </a:ext>
          </a:extLst>
        </xdr:cNvPr>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34" name="n_3mainValue【図書館】&#10;一人当たり面積">
          <a:extLst>
            <a:ext uri="{FF2B5EF4-FFF2-40B4-BE49-F238E27FC236}">
              <a16:creationId xmlns:a16="http://schemas.microsoft.com/office/drawing/2014/main" xmlns="" id="{BF3799A0-30B3-4F1F-A38B-497002DA9BEC}"/>
            </a:ext>
          </a:extLst>
        </xdr:cNvPr>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xmlns="" id="{978FEB7C-CC91-48AE-A71D-8A48072E68C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xmlns="" id="{9946A0C2-4C22-4F92-BF39-EF7AFC10ED2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xmlns="" id="{ECE8F843-1A62-4B86-ACD7-34F9B0F90AD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xmlns="" id="{B301208D-CADB-4577-BAC5-6DA9239BEF7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xmlns="" id="{7E7A424B-8218-471B-904D-E5B6E5D997D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xmlns="" id="{A31E7AED-2078-4EC4-A30D-CDD9336876C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xmlns="" id="{38C5EDDF-BF47-460F-97EC-7B6ECE6F6EF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xmlns="" id="{35824943-8B66-4C9D-9296-8B31AD40D6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xmlns="" id="{58064BA8-AFAA-4509-A549-F75D8C3B3DE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xmlns="" id="{03139F8E-BCC4-455D-810C-C57CA65D2B0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a16="http://schemas.microsoft.com/office/drawing/2014/main" xmlns="" id="{2CDB9BAE-411F-4114-AD8E-7FF3F979DB1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xmlns="" id="{696D9A66-1503-4FD0-B8D8-32C92953E16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xmlns="" id="{5CD3DB5C-B298-4059-83C9-4F1B11117CA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xmlns="" id="{563A4875-2CB3-49ED-85F6-2B6CBBAEEEC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xmlns="" id="{46DC634E-E821-438C-AA74-BEFB0DB2A76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xmlns="" id="{B26FD74B-0F11-4E74-95C3-4F6F04BE169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xmlns="" id="{BCEA36BE-0287-4781-9A3B-93D35A1D111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xmlns="" id="{C1AE12C5-5732-40A9-AB76-A757775FEBE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xmlns="" id="{5BB67B53-F8F4-4978-BCA4-0755A4D299B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xmlns="" id="{AB56A120-4680-463C-8058-C03801633C4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a:extLst>
            <a:ext uri="{FF2B5EF4-FFF2-40B4-BE49-F238E27FC236}">
              <a16:creationId xmlns:a16="http://schemas.microsoft.com/office/drawing/2014/main" xmlns="" id="{40EA9020-50E8-402A-8905-B000C5436EE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xmlns="" id="{6E4D827D-309B-46CC-882C-CF529F9A2FE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xmlns="" id="{420891C9-B178-4ED0-B0B8-E905F977D49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a:extLst>
            <a:ext uri="{FF2B5EF4-FFF2-40B4-BE49-F238E27FC236}">
              <a16:creationId xmlns:a16="http://schemas.microsoft.com/office/drawing/2014/main" xmlns="" id="{16D20098-3C48-4B99-A58F-902922760CF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9" name="直線コネクタ 158">
          <a:extLst>
            <a:ext uri="{FF2B5EF4-FFF2-40B4-BE49-F238E27FC236}">
              <a16:creationId xmlns:a16="http://schemas.microsoft.com/office/drawing/2014/main" xmlns="" id="{C9ACB1A0-1748-49C6-864D-434F444A789E}"/>
            </a:ext>
          </a:extLst>
        </xdr:cNvPr>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60" name="【体育館・プール】&#10;有形固定資産減価償却率最小値テキスト">
          <a:extLst>
            <a:ext uri="{FF2B5EF4-FFF2-40B4-BE49-F238E27FC236}">
              <a16:creationId xmlns:a16="http://schemas.microsoft.com/office/drawing/2014/main" xmlns="" id="{A7BA10A0-A54C-476F-A347-0C55C6B3790E}"/>
            </a:ext>
          </a:extLst>
        </xdr:cNvPr>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1" name="直線コネクタ 160">
          <a:extLst>
            <a:ext uri="{FF2B5EF4-FFF2-40B4-BE49-F238E27FC236}">
              <a16:creationId xmlns:a16="http://schemas.microsoft.com/office/drawing/2014/main" xmlns="" id="{403F1592-79E4-4F1E-9019-B858414D7FB7}"/>
            </a:ext>
          </a:extLst>
        </xdr:cNvPr>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2" name="【体育館・プール】&#10;有形固定資産減価償却率最大値テキスト">
          <a:extLst>
            <a:ext uri="{FF2B5EF4-FFF2-40B4-BE49-F238E27FC236}">
              <a16:creationId xmlns:a16="http://schemas.microsoft.com/office/drawing/2014/main" xmlns="" id="{89A91DBD-6B95-4A0B-BE2B-5CEA4E0EBE65}"/>
            </a:ext>
          </a:extLst>
        </xdr:cNvPr>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3" name="直線コネクタ 162">
          <a:extLst>
            <a:ext uri="{FF2B5EF4-FFF2-40B4-BE49-F238E27FC236}">
              <a16:creationId xmlns:a16="http://schemas.microsoft.com/office/drawing/2014/main" xmlns="" id="{FBEEF57D-85A5-45EB-B897-FA4D13AB4F37}"/>
            </a:ext>
          </a:extLst>
        </xdr:cNvPr>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134002</xdr:rowOff>
    </xdr:from>
    <xdr:ext cx="405111" cy="259045"/>
    <xdr:sp macro="" textlink="">
      <xdr:nvSpPr>
        <xdr:cNvPr id="164" name="【体育館・プール】&#10;有形固定資産減価償却率平均値テキスト">
          <a:extLst>
            <a:ext uri="{FF2B5EF4-FFF2-40B4-BE49-F238E27FC236}">
              <a16:creationId xmlns:a16="http://schemas.microsoft.com/office/drawing/2014/main" xmlns="" id="{4C3AB35C-53C6-4C0D-AC1F-6BD0B9ABDB19}"/>
            </a:ext>
          </a:extLst>
        </xdr:cNvPr>
        <xdr:cNvSpPr txBox="1"/>
      </xdr:nvSpPr>
      <xdr:spPr>
        <a:xfrm>
          <a:off x="4673600" y="10249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65" name="フローチャート: 判断 164">
          <a:extLst>
            <a:ext uri="{FF2B5EF4-FFF2-40B4-BE49-F238E27FC236}">
              <a16:creationId xmlns:a16="http://schemas.microsoft.com/office/drawing/2014/main" xmlns="" id="{127D4B50-8E1B-45AA-9679-64A8AB595071}"/>
            </a:ext>
          </a:extLst>
        </xdr:cNvPr>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6" name="フローチャート: 判断 165">
          <a:extLst>
            <a:ext uri="{FF2B5EF4-FFF2-40B4-BE49-F238E27FC236}">
              <a16:creationId xmlns:a16="http://schemas.microsoft.com/office/drawing/2014/main" xmlns="" id="{93B1C51E-58B9-4F51-9B94-9466CC64B238}"/>
            </a:ext>
          </a:extLst>
        </xdr:cNvPr>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7" name="フローチャート: 判断 166">
          <a:extLst>
            <a:ext uri="{FF2B5EF4-FFF2-40B4-BE49-F238E27FC236}">
              <a16:creationId xmlns:a16="http://schemas.microsoft.com/office/drawing/2014/main" xmlns="" id="{FD62DD69-C8B2-4C22-A05B-70D690DB5348}"/>
            </a:ext>
          </a:extLst>
        </xdr:cNvPr>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8" name="フローチャート: 判断 167">
          <a:extLst>
            <a:ext uri="{FF2B5EF4-FFF2-40B4-BE49-F238E27FC236}">
              <a16:creationId xmlns:a16="http://schemas.microsoft.com/office/drawing/2014/main" xmlns="" id="{7F218C8A-38AA-40BD-AC9C-FAD9D02A1C0A}"/>
            </a:ext>
          </a:extLst>
        </xdr:cNvPr>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4398DBD3-2F30-4DE2-A49B-032C41AB74B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B9F54155-4DEB-4CAB-AB8C-973F3DAE064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F804B210-1FB2-4175-ADBC-15F6DF4BFE1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4A44A31D-12D4-4921-A8D5-E75060B55B5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C8DF5FEB-937C-44AB-9B32-AC1764A1F77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4" name="楕円 173">
          <a:extLst>
            <a:ext uri="{FF2B5EF4-FFF2-40B4-BE49-F238E27FC236}">
              <a16:creationId xmlns:a16="http://schemas.microsoft.com/office/drawing/2014/main" xmlns="" id="{11BE86A9-5EB9-4B9D-A682-8FA44A4896E4}"/>
            </a:ext>
          </a:extLst>
        </xdr:cNvPr>
        <xdr:cNvSpPr/>
      </xdr:nvSpPr>
      <xdr:spPr>
        <a:xfrm>
          <a:off x="4584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144797</xdr:rowOff>
    </xdr:from>
    <xdr:ext cx="405111" cy="259045"/>
    <xdr:sp macro="" textlink="">
      <xdr:nvSpPr>
        <xdr:cNvPr id="175" name="【体育館・プール】&#10;有形固定資産減価償却率該当値テキスト">
          <a:extLst>
            <a:ext uri="{FF2B5EF4-FFF2-40B4-BE49-F238E27FC236}">
              <a16:creationId xmlns:a16="http://schemas.microsoft.com/office/drawing/2014/main" xmlns="" id="{3AC6AA08-09B1-4DA1-B716-F191D1E476E5}"/>
            </a:ext>
          </a:extLst>
        </xdr:cNvPr>
        <xdr:cNvSpPr txBox="1"/>
      </xdr:nvSpPr>
      <xdr:spPr>
        <a:xfrm>
          <a:off x="4673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40640</xdr:rowOff>
    </xdr:from>
    <xdr:to>
      <xdr:col>20</xdr:col>
      <xdr:colOff>38100</xdr:colOff>
      <xdr:row>61</xdr:row>
      <xdr:rowOff>142240</xdr:rowOff>
    </xdr:to>
    <xdr:sp macro="" textlink="">
      <xdr:nvSpPr>
        <xdr:cNvPr id="176" name="楕円 175">
          <a:extLst>
            <a:ext uri="{FF2B5EF4-FFF2-40B4-BE49-F238E27FC236}">
              <a16:creationId xmlns:a16="http://schemas.microsoft.com/office/drawing/2014/main" xmlns="" id="{31112C55-452F-4811-8659-F1FDF13AFE79}"/>
            </a:ext>
          </a:extLst>
        </xdr:cNvPr>
        <xdr:cNvSpPr/>
      </xdr:nvSpPr>
      <xdr:spPr>
        <a:xfrm>
          <a:off x="3746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45720</xdr:rowOff>
    </xdr:from>
    <xdr:to>
      <xdr:col>24</xdr:col>
      <xdr:colOff>63500</xdr:colOff>
      <xdr:row>61</xdr:row>
      <xdr:rowOff>91440</xdr:rowOff>
    </xdr:to>
    <xdr:cxnSp macro="">
      <xdr:nvCxnSpPr>
        <xdr:cNvPr id="177" name="直線コネクタ 176">
          <a:extLst>
            <a:ext uri="{FF2B5EF4-FFF2-40B4-BE49-F238E27FC236}">
              <a16:creationId xmlns:a16="http://schemas.microsoft.com/office/drawing/2014/main" xmlns="" id="{4ED4AB28-07F3-4E8A-8D30-F38A489276EB}"/>
            </a:ext>
          </a:extLst>
        </xdr:cNvPr>
        <xdr:cNvCxnSpPr/>
      </xdr:nvCxnSpPr>
      <xdr:spPr>
        <a:xfrm flipV="1">
          <a:off x="3797300" y="105041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88265</xdr:rowOff>
    </xdr:from>
    <xdr:to>
      <xdr:col>15</xdr:col>
      <xdr:colOff>101600</xdr:colOff>
      <xdr:row>62</xdr:row>
      <xdr:rowOff>18415</xdr:rowOff>
    </xdr:to>
    <xdr:sp macro="" textlink="">
      <xdr:nvSpPr>
        <xdr:cNvPr id="178" name="楕円 177">
          <a:extLst>
            <a:ext uri="{FF2B5EF4-FFF2-40B4-BE49-F238E27FC236}">
              <a16:creationId xmlns:a16="http://schemas.microsoft.com/office/drawing/2014/main" xmlns="" id="{E5AC82BD-3F81-45E9-809D-A23B65461AA4}"/>
            </a:ext>
          </a:extLst>
        </xdr:cNvPr>
        <xdr:cNvSpPr/>
      </xdr:nvSpPr>
      <xdr:spPr>
        <a:xfrm>
          <a:off x="2857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91440</xdr:rowOff>
    </xdr:from>
    <xdr:to>
      <xdr:col>19</xdr:col>
      <xdr:colOff>177800</xdr:colOff>
      <xdr:row>61</xdr:row>
      <xdr:rowOff>139065</xdr:rowOff>
    </xdr:to>
    <xdr:cxnSp macro="">
      <xdr:nvCxnSpPr>
        <xdr:cNvPr id="179" name="直線コネクタ 178">
          <a:extLst>
            <a:ext uri="{FF2B5EF4-FFF2-40B4-BE49-F238E27FC236}">
              <a16:creationId xmlns:a16="http://schemas.microsoft.com/office/drawing/2014/main" xmlns="" id="{4AA6414B-0860-44BB-A28D-F7776D7601EB}"/>
            </a:ext>
          </a:extLst>
        </xdr:cNvPr>
        <xdr:cNvCxnSpPr/>
      </xdr:nvCxnSpPr>
      <xdr:spPr>
        <a:xfrm flipV="1">
          <a:off x="2908300" y="105498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133985</xdr:rowOff>
    </xdr:from>
    <xdr:to>
      <xdr:col>10</xdr:col>
      <xdr:colOff>165100</xdr:colOff>
      <xdr:row>62</xdr:row>
      <xdr:rowOff>64135</xdr:rowOff>
    </xdr:to>
    <xdr:sp macro="" textlink="">
      <xdr:nvSpPr>
        <xdr:cNvPr id="180" name="楕円 179">
          <a:extLst>
            <a:ext uri="{FF2B5EF4-FFF2-40B4-BE49-F238E27FC236}">
              <a16:creationId xmlns:a16="http://schemas.microsoft.com/office/drawing/2014/main" xmlns="" id="{F6FD9D7C-0730-4581-BC2F-4EFE37C255F7}"/>
            </a:ext>
          </a:extLst>
        </xdr:cNvPr>
        <xdr:cNvSpPr/>
      </xdr:nvSpPr>
      <xdr:spPr>
        <a:xfrm>
          <a:off x="1968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139065</xdr:rowOff>
    </xdr:from>
    <xdr:to>
      <xdr:col>15</xdr:col>
      <xdr:colOff>50800</xdr:colOff>
      <xdr:row>62</xdr:row>
      <xdr:rowOff>13335</xdr:rowOff>
    </xdr:to>
    <xdr:cxnSp macro="">
      <xdr:nvCxnSpPr>
        <xdr:cNvPr id="181" name="直線コネクタ 180">
          <a:extLst>
            <a:ext uri="{FF2B5EF4-FFF2-40B4-BE49-F238E27FC236}">
              <a16:creationId xmlns:a16="http://schemas.microsoft.com/office/drawing/2014/main" xmlns="" id="{6AFBC564-89F0-4C02-AB80-7EE4190CA6F2}"/>
            </a:ext>
          </a:extLst>
        </xdr:cNvPr>
        <xdr:cNvCxnSpPr/>
      </xdr:nvCxnSpPr>
      <xdr:spPr>
        <a:xfrm flipV="1">
          <a:off x="2019300" y="105975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52087</xdr:rowOff>
    </xdr:from>
    <xdr:ext cx="405111" cy="259045"/>
    <xdr:sp macro="" textlink="">
      <xdr:nvSpPr>
        <xdr:cNvPr id="182" name="n_1aveValue【体育館・プール】&#10;有形固定資産減価償却率">
          <a:extLst>
            <a:ext uri="{FF2B5EF4-FFF2-40B4-BE49-F238E27FC236}">
              <a16:creationId xmlns:a16="http://schemas.microsoft.com/office/drawing/2014/main" xmlns="" id="{AEAFA80B-96E1-4099-8926-D1388F0CEF06}"/>
            </a:ext>
          </a:extLst>
        </xdr:cNvPr>
        <xdr:cNvSpPr txBox="1"/>
      </xdr:nvSpPr>
      <xdr:spPr>
        <a:xfrm>
          <a:off x="35820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59707</xdr:rowOff>
    </xdr:from>
    <xdr:ext cx="405111" cy="259045"/>
    <xdr:sp macro="" textlink="">
      <xdr:nvSpPr>
        <xdr:cNvPr id="183" name="n_2aveValue【体育館・プール】&#10;有形固定資産減価償却率">
          <a:extLst>
            <a:ext uri="{FF2B5EF4-FFF2-40B4-BE49-F238E27FC236}">
              <a16:creationId xmlns:a16="http://schemas.microsoft.com/office/drawing/2014/main" xmlns="" id="{DEB2DB3D-A823-46C4-A55D-67D5D62EB3A7}"/>
            </a:ext>
          </a:extLst>
        </xdr:cNvPr>
        <xdr:cNvSpPr txBox="1"/>
      </xdr:nvSpPr>
      <xdr:spPr>
        <a:xfrm>
          <a:off x="2705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95902</xdr:rowOff>
    </xdr:from>
    <xdr:ext cx="405111" cy="259045"/>
    <xdr:sp macro="" textlink="">
      <xdr:nvSpPr>
        <xdr:cNvPr id="184" name="n_3aveValue【体育館・プール】&#10;有形固定資産減価償却率">
          <a:extLst>
            <a:ext uri="{FF2B5EF4-FFF2-40B4-BE49-F238E27FC236}">
              <a16:creationId xmlns:a16="http://schemas.microsoft.com/office/drawing/2014/main" xmlns="" id="{3A1061D2-CE8A-4466-A4DC-C4FCBC4E0F7F}"/>
            </a:ext>
          </a:extLst>
        </xdr:cNvPr>
        <xdr:cNvSpPr txBox="1"/>
      </xdr:nvSpPr>
      <xdr:spPr>
        <a:xfrm>
          <a:off x="1816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133367</xdr:rowOff>
    </xdr:from>
    <xdr:ext cx="405111" cy="259045"/>
    <xdr:sp macro="" textlink="">
      <xdr:nvSpPr>
        <xdr:cNvPr id="185" name="n_1mainValue【体育館・プール】&#10;有形固定資産減価償却率">
          <a:extLst>
            <a:ext uri="{FF2B5EF4-FFF2-40B4-BE49-F238E27FC236}">
              <a16:creationId xmlns:a16="http://schemas.microsoft.com/office/drawing/2014/main" xmlns="" id="{B7731720-25E0-4831-9707-A14E17707840}"/>
            </a:ext>
          </a:extLst>
        </xdr:cNvPr>
        <xdr:cNvSpPr txBox="1"/>
      </xdr:nvSpPr>
      <xdr:spPr>
        <a:xfrm>
          <a:off x="3582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9542</xdr:rowOff>
    </xdr:from>
    <xdr:ext cx="405111" cy="259045"/>
    <xdr:sp macro="" textlink="">
      <xdr:nvSpPr>
        <xdr:cNvPr id="186" name="n_2mainValue【体育館・プール】&#10;有形固定資産減価償却率">
          <a:extLst>
            <a:ext uri="{FF2B5EF4-FFF2-40B4-BE49-F238E27FC236}">
              <a16:creationId xmlns:a16="http://schemas.microsoft.com/office/drawing/2014/main" xmlns="" id="{C6DD5F16-C3C7-43C8-9CFD-7398E67204E1}"/>
            </a:ext>
          </a:extLst>
        </xdr:cNvPr>
        <xdr:cNvSpPr txBox="1"/>
      </xdr:nvSpPr>
      <xdr:spPr>
        <a:xfrm>
          <a:off x="2705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55262</xdr:rowOff>
    </xdr:from>
    <xdr:ext cx="405111" cy="259045"/>
    <xdr:sp macro="" textlink="">
      <xdr:nvSpPr>
        <xdr:cNvPr id="187" name="n_3mainValue【体育館・プール】&#10;有形固定資産減価償却率">
          <a:extLst>
            <a:ext uri="{FF2B5EF4-FFF2-40B4-BE49-F238E27FC236}">
              <a16:creationId xmlns:a16="http://schemas.microsoft.com/office/drawing/2014/main" xmlns="" id="{8F113ECF-073A-4BE2-A2EC-E2D5E5EF6549}"/>
            </a:ext>
          </a:extLst>
        </xdr:cNvPr>
        <xdr:cNvSpPr txBox="1"/>
      </xdr:nvSpPr>
      <xdr:spPr>
        <a:xfrm>
          <a:off x="1816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xmlns="" id="{FA9A635F-278E-4287-AE93-DC2B18B8E62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xmlns="" id="{0779D223-5030-44BB-8DF5-9B5CDAD6A68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xmlns="" id="{5662E867-F84B-408E-846F-E2DA25B7BA9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xmlns="" id="{639C719E-86B2-4F89-AC8C-289928A4A36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xmlns="" id="{BCA4C188-6DAE-4A96-8FD5-EB28838EA89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xmlns="" id="{1FF9A152-712B-4BF5-9751-C83372B825D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xmlns="" id="{DB053158-EC11-4DAE-8088-F14AEF1AE06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xmlns="" id="{72F6AE09-5F63-4592-902E-83A44540B78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xmlns="" id="{8785B3C8-419E-4C80-B29D-C367F7E44A0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xmlns="" id="{83D596E1-0505-46FE-863B-A31FBE9F1C1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xmlns="" id="{358E88F4-D70C-4D92-A839-E4498CF82D9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a:extLst>
            <a:ext uri="{FF2B5EF4-FFF2-40B4-BE49-F238E27FC236}">
              <a16:creationId xmlns:a16="http://schemas.microsoft.com/office/drawing/2014/main" xmlns="" id="{B0DEB290-0421-441C-8CB0-F7384975334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xmlns="" id="{AE684F55-0065-4B6F-B5D3-B5EE68942C3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a:extLst>
            <a:ext uri="{FF2B5EF4-FFF2-40B4-BE49-F238E27FC236}">
              <a16:creationId xmlns:a16="http://schemas.microsoft.com/office/drawing/2014/main" xmlns="" id="{B240EE18-3304-4A97-85F5-3A2E9DB0B6F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xmlns="" id="{057A3E5C-9C06-411A-A370-8463C56CBE0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a:extLst>
            <a:ext uri="{FF2B5EF4-FFF2-40B4-BE49-F238E27FC236}">
              <a16:creationId xmlns:a16="http://schemas.microsoft.com/office/drawing/2014/main" xmlns="" id="{2BE75090-0ED2-4CAD-99DF-062B7E76F0E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xmlns="" id="{040FF0A6-65F7-400A-9E6B-B229FC859F1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a:extLst>
            <a:ext uri="{FF2B5EF4-FFF2-40B4-BE49-F238E27FC236}">
              <a16:creationId xmlns:a16="http://schemas.microsoft.com/office/drawing/2014/main" xmlns="" id="{04653BF2-2DAF-4933-9057-E0B17EDA3A8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xmlns="" id="{9ACA3B90-6309-4599-AB1B-04D32CED15C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a:extLst>
            <a:ext uri="{FF2B5EF4-FFF2-40B4-BE49-F238E27FC236}">
              <a16:creationId xmlns:a16="http://schemas.microsoft.com/office/drawing/2014/main" xmlns="" id="{CF61B6C9-FEAA-4062-89CF-5D15C1845BA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xmlns="" id="{A3B79988-4FD8-4324-AEB9-0D7E7C680DF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a:extLst>
            <a:ext uri="{FF2B5EF4-FFF2-40B4-BE49-F238E27FC236}">
              <a16:creationId xmlns:a16="http://schemas.microsoft.com/office/drawing/2014/main" xmlns="" id="{1F9BDF09-A5CA-4B95-A457-759213E06FAD}"/>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xmlns="" id="{883A8DE3-1441-49A1-B3D8-69D15469A5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xmlns="" id="{66A3C72D-EB2B-48F3-B40F-2B184DA3821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xmlns="" id="{21F0A492-3EE1-45A2-9FE8-1C549F95BDE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13" name="直線コネクタ 212">
          <a:extLst>
            <a:ext uri="{FF2B5EF4-FFF2-40B4-BE49-F238E27FC236}">
              <a16:creationId xmlns:a16="http://schemas.microsoft.com/office/drawing/2014/main" xmlns="" id="{CF7D7EF6-21CD-4517-8851-EEBDF4BD629F}"/>
            </a:ext>
          </a:extLst>
        </xdr:cNvPr>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14" name="【体育館・プール】&#10;一人当たり面積最小値テキスト">
          <a:extLst>
            <a:ext uri="{FF2B5EF4-FFF2-40B4-BE49-F238E27FC236}">
              <a16:creationId xmlns:a16="http://schemas.microsoft.com/office/drawing/2014/main" xmlns="" id="{3A3A1D07-B1FF-4949-A2B3-352F80CD3D76}"/>
            </a:ext>
          </a:extLst>
        </xdr:cNvPr>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15" name="直線コネクタ 214">
          <a:extLst>
            <a:ext uri="{FF2B5EF4-FFF2-40B4-BE49-F238E27FC236}">
              <a16:creationId xmlns:a16="http://schemas.microsoft.com/office/drawing/2014/main" xmlns="" id="{0548F945-1482-4EC4-8142-6F8639C830EC}"/>
            </a:ext>
          </a:extLst>
        </xdr:cNvPr>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16" name="【体育館・プール】&#10;一人当たり面積最大値テキスト">
          <a:extLst>
            <a:ext uri="{FF2B5EF4-FFF2-40B4-BE49-F238E27FC236}">
              <a16:creationId xmlns:a16="http://schemas.microsoft.com/office/drawing/2014/main" xmlns="" id="{2B26218F-439F-4C45-9E21-991F59B8BA24}"/>
            </a:ext>
          </a:extLst>
        </xdr:cNvPr>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17" name="直線コネクタ 216">
          <a:extLst>
            <a:ext uri="{FF2B5EF4-FFF2-40B4-BE49-F238E27FC236}">
              <a16:creationId xmlns:a16="http://schemas.microsoft.com/office/drawing/2014/main" xmlns="" id="{E719B469-540F-43B5-AC4C-90FDC8FB75DE}"/>
            </a:ext>
          </a:extLst>
        </xdr:cNvPr>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18" name="【体育館・プール】&#10;一人当たり面積平均値テキスト">
          <a:extLst>
            <a:ext uri="{FF2B5EF4-FFF2-40B4-BE49-F238E27FC236}">
              <a16:creationId xmlns:a16="http://schemas.microsoft.com/office/drawing/2014/main" xmlns="" id="{E02263C7-8572-4344-AA56-04C4DF990C5D}"/>
            </a:ext>
          </a:extLst>
        </xdr:cNvPr>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9" name="フローチャート: 判断 218">
          <a:extLst>
            <a:ext uri="{FF2B5EF4-FFF2-40B4-BE49-F238E27FC236}">
              <a16:creationId xmlns:a16="http://schemas.microsoft.com/office/drawing/2014/main" xmlns="" id="{BF28F346-CD54-45FC-ABDA-120D4F23D549}"/>
            </a:ext>
          </a:extLst>
        </xdr:cNvPr>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20" name="フローチャート: 判断 219">
          <a:extLst>
            <a:ext uri="{FF2B5EF4-FFF2-40B4-BE49-F238E27FC236}">
              <a16:creationId xmlns:a16="http://schemas.microsoft.com/office/drawing/2014/main" xmlns="" id="{2158351E-D752-401F-BE53-52DF39CA6F4D}"/>
            </a:ext>
          </a:extLst>
        </xdr:cNvPr>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21" name="フローチャート: 判断 220">
          <a:extLst>
            <a:ext uri="{FF2B5EF4-FFF2-40B4-BE49-F238E27FC236}">
              <a16:creationId xmlns:a16="http://schemas.microsoft.com/office/drawing/2014/main" xmlns="" id="{551C8595-EEB4-439A-85B7-D8045B2114A4}"/>
            </a:ext>
          </a:extLst>
        </xdr:cNvPr>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22" name="フローチャート: 判断 221">
          <a:extLst>
            <a:ext uri="{FF2B5EF4-FFF2-40B4-BE49-F238E27FC236}">
              <a16:creationId xmlns:a16="http://schemas.microsoft.com/office/drawing/2014/main" xmlns="" id="{F50384B1-BC6A-4085-9465-B935898974DE}"/>
            </a:ext>
          </a:extLst>
        </xdr:cNvPr>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43C4771D-D935-48F1-B9DA-4B5D57F9821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24994F87-9D8B-417E-B384-80330C4D086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07045ED1-C829-4B09-95D1-5A1C3820447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94CE317F-CF8E-4003-B04D-89BD0929628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6D6B83F5-335F-457D-A058-CE236AB9A44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45538</xdr:rowOff>
    </xdr:from>
    <xdr:to>
      <xdr:col>55</xdr:col>
      <xdr:colOff>50800</xdr:colOff>
      <xdr:row>63</xdr:row>
      <xdr:rowOff>147138</xdr:rowOff>
    </xdr:to>
    <xdr:sp macro="" textlink="">
      <xdr:nvSpPr>
        <xdr:cNvPr id="228" name="楕円 227">
          <a:extLst>
            <a:ext uri="{FF2B5EF4-FFF2-40B4-BE49-F238E27FC236}">
              <a16:creationId xmlns:a16="http://schemas.microsoft.com/office/drawing/2014/main" xmlns="" id="{3A92A1F1-3362-43D9-A964-98604B4CB300}"/>
            </a:ext>
          </a:extLst>
        </xdr:cNvPr>
        <xdr:cNvSpPr/>
      </xdr:nvSpPr>
      <xdr:spPr>
        <a:xfrm>
          <a:off x="104267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23965</xdr:rowOff>
    </xdr:from>
    <xdr:ext cx="469744" cy="259045"/>
    <xdr:sp macro="" textlink="">
      <xdr:nvSpPr>
        <xdr:cNvPr id="229" name="【体育館・プール】&#10;一人当たり面積該当値テキスト">
          <a:extLst>
            <a:ext uri="{FF2B5EF4-FFF2-40B4-BE49-F238E27FC236}">
              <a16:creationId xmlns:a16="http://schemas.microsoft.com/office/drawing/2014/main" xmlns="" id="{58D5D21D-F80A-44C0-8423-E80FECE4736B}"/>
            </a:ext>
          </a:extLst>
        </xdr:cNvPr>
        <xdr:cNvSpPr txBox="1"/>
      </xdr:nvSpPr>
      <xdr:spPr>
        <a:xfrm>
          <a:off x="10515600" y="1082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45538</xdr:rowOff>
    </xdr:from>
    <xdr:to>
      <xdr:col>50</xdr:col>
      <xdr:colOff>165100</xdr:colOff>
      <xdr:row>63</xdr:row>
      <xdr:rowOff>147138</xdr:rowOff>
    </xdr:to>
    <xdr:sp macro="" textlink="">
      <xdr:nvSpPr>
        <xdr:cNvPr id="230" name="楕円 229">
          <a:extLst>
            <a:ext uri="{FF2B5EF4-FFF2-40B4-BE49-F238E27FC236}">
              <a16:creationId xmlns:a16="http://schemas.microsoft.com/office/drawing/2014/main" xmlns="" id="{91B1F441-0C3B-4D81-B457-D7E4F6929EC6}"/>
            </a:ext>
          </a:extLst>
        </xdr:cNvPr>
        <xdr:cNvSpPr/>
      </xdr:nvSpPr>
      <xdr:spPr>
        <a:xfrm>
          <a:off x="9588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96338</xdr:rowOff>
    </xdr:from>
    <xdr:to>
      <xdr:col>55</xdr:col>
      <xdr:colOff>0</xdr:colOff>
      <xdr:row>63</xdr:row>
      <xdr:rowOff>96338</xdr:rowOff>
    </xdr:to>
    <xdr:cxnSp macro="">
      <xdr:nvCxnSpPr>
        <xdr:cNvPr id="231" name="直線コネクタ 230">
          <a:extLst>
            <a:ext uri="{FF2B5EF4-FFF2-40B4-BE49-F238E27FC236}">
              <a16:creationId xmlns:a16="http://schemas.microsoft.com/office/drawing/2014/main" xmlns="" id="{AAE61B2C-1DA2-4D13-80A8-ABB9D0532458}"/>
            </a:ext>
          </a:extLst>
        </xdr:cNvPr>
        <xdr:cNvCxnSpPr/>
      </xdr:nvCxnSpPr>
      <xdr:spPr>
        <a:xfrm>
          <a:off x="9639300" y="108976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48804</xdr:rowOff>
    </xdr:from>
    <xdr:to>
      <xdr:col>46</xdr:col>
      <xdr:colOff>38100</xdr:colOff>
      <xdr:row>63</xdr:row>
      <xdr:rowOff>150404</xdr:rowOff>
    </xdr:to>
    <xdr:sp macro="" textlink="">
      <xdr:nvSpPr>
        <xdr:cNvPr id="232" name="楕円 231">
          <a:extLst>
            <a:ext uri="{FF2B5EF4-FFF2-40B4-BE49-F238E27FC236}">
              <a16:creationId xmlns:a16="http://schemas.microsoft.com/office/drawing/2014/main" xmlns="" id="{2F0C408F-0E7A-40CB-852C-F3A217B5BCD2}"/>
            </a:ext>
          </a:extLst>
        </xdr:cNvPr>
        <xdr:cNvSpPr/>
      </xdr:nvSpPr>
      <xdr:spPr>
        <a:xfrm>
          <a:off x="8699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96338</xdr:rowOff>
    </xdr:from>
    <xdr:to>
      <xdr:col>50</xdr:col>
      <xdr:colOff>114300</xdr:colOff>
      <xdr:row>63</xdr:row>
      <xdr:rowOff>99604</xdr:rowOff>
    </xdr:to>
    <xdr:cxnSp macro="">
      <xdr:nvCxnSpPr>
        <xdr:cNvPr id="233" name="直線コネクタ 232">
          <a:extLst>
            <a:ext uri="{FF2B5EF4-FFF2-40B4-BE49-F238E27FC236}">
              <a16:creationId xmlns:a16="http://schemas.microsoft.com/office/drawing/2014/main" xmlns="" id="{A954CA80-BBDA-47F7-9875-652E25884B39}"/>
            </a:ext>
          </a:extLst>
        </xdr:cNvPr>
        <xdr:cNvCxnSpPr/>
      </xdr:nvCxnSpPr>
      <xdr:spPr>
        <a:xfrm flipV="1">
          <a:off x="8750300" y="1089768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48804</xdr:rowOff>
    </xdr:from>
    <xdr:to>
      <xdr:col>41</xdr:col>
      <xdr:colOff>101600</xdr:colOff>
      <xdr:row>63</xdr:row>
      <xdr:rowOff>150404</xdr:rowOff>
    </xdr:to>
    <xdr:sp macro="" textlink="">
      <xdr:nvSpPr>
        <xdr:cNvPr id="234" name="楕円 233">
          <a:extLst>
            <a:ext uri="{FF2B5EF4-FFF2-40B4-BE49-F238E27FC236}">
              <a16:creationId xmlns:a16="http://schemas.microsoft.com/office/drawing/2014/main" xmlns="" id="{E610B8B0-58E5-4BCF-AAEF-A1A95382E105}"/>
            </a:ext>
          </a:extLst>
        </xdr:cNvPr>
        <xdr:cNvSpPr/>
      </xdr:nvSpPr>
      <xdr:spPr>
        <a:xfrm>
          <a:off x="7810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99604</xdr:rowOff>
    </xdr:from>
    <xdr:to>
      <xdr:col>45</xdr:col>
      <xdr:colOff>177800</xdr:colOff>
      <xdr:row>63</xdr:row>
      <xdr:rowOff>99604</xdr:rowOff>
    </xdr:to>
    <xdr:cxnSp macro="">
      <xdr:nvCxnSpPr>
        <xdr:cNvPr id="235" name="直線コネクタ 234">
          <a:extLst>
            <a:ext uri="{FF2B5EF4-FFF2-40B4-BE49-F238E27FC236}">
              <a16:creationId xmlns:a16="http://schemas.microsoft.com/office/drawing/2014/main" xmlns="" id="{5DE1CD4F-82B3-4C46-A848-F029F2DD6C17}"/>
            </a:ext>
          </a:extLst>
        </xdr:cNvPr>
        <xdr:cNvCxnSpPr/>
      </xdr:nvCxnSpPr>
      <xdr:spPr>
        <a:xfrm>
          <a:off x="7861300" y="109009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132642</xdr:rowOff>
    </xdr:from>
    <xdr:ext cx="469744" cy="259045"/>
    <xdr:sp macro="" textlink="">
      <xdr:nvSpPr>
        <xdr:cNvPr id="236" name="n_1aveValue【体育館・プール】&#10;一人当たり面積">
          <a:extLst>
            <a:ext uri="{FF2B5EF4-FFF2-40B4-BE49-F238E27FC236}">
              <a16:creationId xmlns:a16="http://schemas.microsoft.com/office/drawing/2014/main" xmlns="" id="{E0205163-5038-49D5-A118-D98707BEFE83}"/>
            </a:ext>
          </a:extLst>
        </xdr:cNvPr>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152236</xdr:rowOff>
    </xdr:from>
    <xdr:ext cx="469744" cy="259045"/>
    <xdr:sp macro="" textlink="">
      <xdr:nvSpPr>
        <xdr:cNvPr id="237" name="n_2aveValue【体育館・プール】&#10;一人当たり面積">
          <a:extLst>
            <a:ext uri="{FF2B5EF4-FFF2-40B4-BE49-F238E27FC236}">
              <a16:creationId xmlns:a16="http://schemas.microsoft.com/office/drawing/2014/main" xmlns="" id="{14438196-CE23-4797-8DEF-3754B4628FAA}"/>
            </a:ext>
          </a:extLst>
        </xdr:cNvPr>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38" name="n_3aveValue【体育館・プール】&#10;一人当たり面積">
          <a:extLst>
            <a:ext uri="{FF2B5EF4-FFF2-40B4-BE49-F238E27FC236}">
              <a16:creationId xmlns:a16="http://schemas.microsoft.com/office/drawing/2014/main" xmlns="" id="{36D207AE-90DA-4AB4-8DAD-2FA885B8E1C8}"/>
            </a:ext>
          </a:extLst>
        </xdr:cNvPr>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138265</xdr:rowOff>
    </xdr:from>
    <xdr:ext cx="469744" cy="259045"/>
    <xdr:sp macro="" textlink="">
      <xdr:nvSpPr>
        <xdr:cNvPr id="239" name="n_1mainValue【体育館・プール】&#10;一人当たり面積">
          <a:extLst>
            <a:ext uri="{FF2B5EF4-FFF2-40B4-BE49-F238E27FC236}">
              <a16:creationId xmlns:a16="http://schemas.microsoft.com/office/drawing/2014/main" xmlns="" id="{DDC6DE6C-D0B5-4913-BECF-D940610D4AD1}"/>
            </a:ext>
          </a:extLst>
        </xdr:cNvPr>
        <xdr:cNvSpPr txBox="1"/>
      </xdr:nvSpPr>
      <xdr:spPr>
        <a:xfrm>
          <a:off x="9391727" y="1093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141531</xdr:rowOff>
    </xdr:from>
    <xdr:ext cx="469744" cy="259045"/>
    <xdr:sp macro="" textlink="">
      <xdr:nvSpPr>
        <xdr:cNvPr id="240" name="n_2mainValue【体育館・プール】&#10;一人当たり面積">
          <a:extLst>
            <a:ext uri="{FF2B5EF4-FFF2-40B4-BE49-F238E27FC236}">
              <a16:creationId xmlns:a16="http://schemas.microsoft.com/office/drawing/2014/main" xmlns="" id="{87B43E3B-A6BB-419F-92E5-65971D0E0FB4}"/>
            </a:ext>
          </a:extLst>
        </xdr:cNvPr>
        <xdr:cNvSpPr txBox="1"/>
      </xdr:nvSpPr>
      <xdr:spPr>
        <a:xfrm>
          <a:off x="8515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141531</xdr:rowOff>
    </xdr:from>
    <xdr:ext cx="469744" cy="259045"/>
    <xdr:sp macro="" textlink="">
      <xdr:nvSpPr>
        <xdr:cNvPr id="241" name="n_3mainValue【体育館・プール】&#10;一人当たり面積">
          <a:extLst>
            <a:ext uri="{FF2B5EF4-FFF2-40B4-BE49-F238E27FC236}">
              <a16:creationId xmlns:a16="http://schemas.microsoft.com/office/drawing/2014/main" xmlns="" id="{1C865408-FC56-4003-A7FC-8080FF8C3444}"/>
            </a:ext>
          </a:extLst>
        </xdr:cNvPr>
        <xdr:cNvSpPr txBox="1"/>
      </xdr:nvSpPr>
      <xdr:spPr>
        <a:xfrm>
          <a:off x="7626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xmlns="" id="{2FC4070E-ED83-44E5-8A94-28D17680D6C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xmlns="" id="{5779E525-5EF0-4152-8A9F-7AD9588FDCF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xmlns="" id="{C19D8630-98E1-4CD9-9148-555EA9820B1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xmlns="" id="{5E9E94C1-B3E7-41A5-8B75-F2FE1B247A4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xmlns="" id="{726F8C1C-4ED8-4E2B-9782-643C29483FB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xmlns="" id="{B9BBBF63-EA5B-4FED-A6D9-FF8422EA1BD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xmlns="" id="{6EF2F8C6-BE47-4CAB-A116-FB09B89206F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xmlns="" id="{ACC61E91-DE01-4DB1-B91E-7EE1B730C89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xmlns="" id="{EBFBB55A-0584-4FC6-AD70-8A483D9EADB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xmlns="" id="{00DC3518-C3BC-4319-9AAE-78F13D6A5B8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xmlns="" id="{416F8DF9-D47F-4EF6-8C54-257866E27D8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xmlns="" id="{74D44AC9-7204-41DD-B86E-8E7AF979A1E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xmlns="" id="{DBC50438-EE5C-4531-8975-638241E94E1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xmlns="" id="{53817D25-A6C2-40F2-920E-C86FD62F073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xmlns="" id="{45BAB014-BE80-45D5-B579-60AC1815474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xmlns="" id="{E8932115-9A56-4AD0-AB36-BC0E731099D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xmlns="" id="{61DE95C2-999C-49B0-AE10-A5437648204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xmlns="" id="{94E436E8-71C9-4472-837F-AEFA657D44B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xmlns="" id="{5E33C4A0-07B7-4399-AD54-F23F4F6696D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xmlns="" id="{8144CBD6-AF89-4204-94A8-6AB802D5691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xmlns="" id="{B0A017FB-8B82-4CCE-8D9B-D55BEFC684F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D639D94E-7ED4-4BBC-84F6-CDA8DB8A9EB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01683F7C-1D71-46BA-A81D-1FEEB37AD55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xmlns="" id="{83F924BF-92A0-4A72-93D2-1ADA70C293A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66" name="直線コネクタ 265">
          <a:extLst>
            <a:ext uri="{FF2B5EF4-FFF2-40B4-BE49-F238E27FC236}">
              <a16:creationId xmlns:a16="http://schemas.microsoft.com/office/drawing/2014/main" xmlns="" id="{905DC493-4B44-49DC-848E-9FA17D69DCD2}"/>
            </a:ext>
          </a:extLst>
        </xdr:cNvPr>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67" name="【福祉施設】&#10;有形固定資産減価償却率最小値テキスト">
          <a:extLst>
            <a:ext uri="{FF2B5EF4-FFF2-40B4-BE49-F238E27FC236}">
              <a16:creationId xmlns:a16="http://schemas.microsoft.com/office/drawing/2014/main" xmlns="" id="{C5E7E84D-2EA0-455A-86B1-B67A31EBC60D}"/>
            </a:ext>
          </a:extLst>
        </xdr:cNvPr>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68" name="直線コネクタ 267">
          <a:extLst>
            <a:ext uri="{FF2B5EF4-FFF2-40B4-BE49-F238E27FC236}">
              <a16:creationId xmlns:a16="http://schemas.microsoft.com/office/drawing/2014/main" xmlns="" id="{D3F198C8-623F-425B-94C0-4DA5DDB79191}"/>
            </a:ext>
          </a:extLst>
        </xdr:cNvPr>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69" name="【福祉施設】&#10;有形固定資産減価償却率最大値テキスト">
          <a:extLst>
            <a:ext uri="{FF2B5EF4-FFF2-40B4-BE49-F238E27FC236}">
              <a16:creationId xmlns:a16="http://schemas.microsoft.com/office/drawing/2014/main" xmlns="" id="{3539334F-62E5-41D9-BB1E-7F264F623F5C}"/>
            </a:ext>
          </a:extLst>
        </xdr:cNvPr>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70" name="直線コネクタ 269">
          <a:extLst>
            <a:ext uri="{FF2B5EF4-FFF2-40B4-BE49-F238E27FC236}">
              <a16:creationId xmlns:a16="http://schemas.microsoft.com/office/drawing/2014/main" xmlns="" id="{4E37FF0B-49E7-46E8-AE9F-C27C4A50250D}"/>
            </a:ext>
          </a:extLst>
        </xdr:cNvPr>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71" name="【福祉施設】&#10;有形固定資産減価償却率平均値テキスト">
          <a:extLst>
            <a:ext uri="{FF2B5EF4-FFF2-40B4-BE49-F238E27FC236}">
              <a16:creationId xmlns:a16="http://schemas.microsoft.com/office/drawing/2014/main" xmlns="" id="{439D6B20-CAAE-4DE0-B45B-D6C8A9E0D661}"/>
            </a:ext>
          </a:extLst>
        </xdr:cNvPr>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72" name="フローチャート: 判断 271">
          <a:extLst>
            <a:ext uri="{FF2B5EF4-FFF2-40B4-BE49-F238E27FC236}">
              <a16:creationId xmlns:a16="http://schemas.microsoft.com/office/drawing/2014/main" xmlns="" id="{D4EA8C37-95B5-495F-B187-A4A4CADE8868}"/>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3" name="フローチャート: 判断 272">
          <a:extLst>
            <a:ext uri="{FF2B5EF4-FFF2-40B4-BE49-F238E27FC236}">
              <a16:creationId xmlns:a16="http://schemas.microsoft.com/office/drawing/2014/main" xmlns="" id="{C157FF71-B1F6-4C18-AFBA-03BD6F06B007}"/>
            </a:ext>
          </a:extLst>
        </xdr:cNvPr>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74" name="フローチャート: 判断 273">
          <a:extLst>
            <a:ext uri="{FF2B5EF4-FFF2-40B4-BE49-F238E27FC236}">
              <a16:creationId xmlns:a16="http://schemas.microsoft.com/office/drawing/2014/main" xmlns="" id="{BDFCA38F-503F-434C-A86A-FC26B4202E62}"/>
            </a:ext>
          </a:extLst>
        </xdr:cNvPr>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75" name="フローチャート: 判断 274">
          <a:extLst>
            <a:ext uri="{FF2B5EF4-FFF2-40B4-BE49-F238E27FC236}">
              <a16:creationId xmlns:a16="http://schemas.microsoft.com/office/drawing/2014/main" xmlns="" id="{1647BD37-8163-4FE8-9B2B-CF3A54A83C32}"/>
            </a:ext>
          </a:extLst>
        </xdr:cNvPr>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5E948193-C5E2-4D88-A21C-A829C9AF1E4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C3CEECC1-4A73-4BEE-8599-9242079949C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2593C525-42CD-43B2-AF2D-9DE76FB40E6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EB70798F-B903-4546-9A50-DB54016504F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F1C4A15D-4953-4EEA-B20D-FA50A0DFAE6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90170</xdr:rowOff>
    </xdr:from>
    <xdr:to>
      <xdr:col>24</xdr:col>
      <xdr:colOff>114300</xdr:colOff>
      <xdr:row>86</xdr:row>
      <xdr:rowOff>20320</xdr:rowOff>
    </xdr:to>
    <xdr:sp macro="" textlink="">
      <xdr:nvSpPr>
        <xdr:cNvPr id="281" name="楕円 280">
          <a:extLst>
            <a:ext uri="{FF2B5EF4-FFF2-40B4-BE49-F238E27FC236}">
              <a16:creationId xmlns:a16="http://schemas.microsoft.com/office/drawing/2014/main" xmlns="" id="{E6FFEDD8-0C4B-47B5-A9D2-BBDF0FC4F669}"/>
            </a:ext>
          </a:extLst>
        </xdr:cNvPr>
        <xdr:cNvSpPr/>
      </xdr:nvSpPr>
      <xdr:spPr>
        <a:xfrm>
          <a:off x="4584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5097</xdr:rowOff>
    </xdr:from>
    <xdr:ext cx="405111" cy="259045"/>
    <xdr:sp macro="" textlink="">
      <xdr:nvSpPr>
        <xdr:cNvPr id="282" name="【福祉施設】&#10;有形固定資産減価償却率該当値テキスト">
          <a:extLst>
            <a:ext uri="{FF2B5EF4-FFF2-40B4-BE49-F238E27FC236}">
              <a16:creationId xmlns:a16="http://schemas.microsoft.com/office/drawing/2014/main" xmlns="" id="{0A84BD33-226F-41DE-BA69-D8F769465186}"/>
            </a:ext>
          </a:extLst>
        </xdr:cNvPr>
        <xdr:cNvSpPr txBox="1"/>
      </xdr:nvSpPr>
      <xdr:spPr>
        <a:xfrm>
          <a:off x="4673600" y="1457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78739</xdr:rowOff>
    </xdr:from>
    <xdr:to>
      <xdr:col>20</xdr:col>
      <xdr:colOff>38100</xdr:colOff>
      <xdr:row>86</xdr:row>
      <xdr:rowOff>8889</xdr:rowOff>
    </xdr:to>
    <xdr:sp macro="" textlink="">
      <xdr:nvSpPr>
        <xdr:cNvPr id="283" name="楕円 282">
          <a:extLst>
            <a:ext uri="{FF2B5EF4-FFF2-40B4-BE49-F238E27FC236}">
              <a16:creationId xmlns:a16="http://schemas.microsoft.com/office/drawing/2014/main" xmlns="" id="{92BDD473-6DDC-4E52-9767-FA6390022987}"/>
            </a:ext>
          </a:extLst>
        </xdr:cNvPr>
        <xdr:cNvSpPr/>
      </xdr:nvSpPr>
      <xdr:spPr>
        <a:xfrm>
          <a:off x="3746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129539</xdr:rowOff>
    </xdr:from>
    <xdr:to>
      <xdr:col>24</xdr:col>
      <xdr:colOff>63500</xdr:colOff>
      <xdr:row>85</xdr:row>
      <xdr:rowOff>140970</xdr:rowOff>
    </xdr:to>
    <xdr:cxnSp macro="">
      <xdr:nvCxnSpPr>
        <xdr:cNvPr id="284" name="直線コネクタ 283">
          <a:extLst>
            <a:ext uri="{FF2B5EF4-FFF2-40B4-BE49-F238E27FC236}">
              <a16:creationId xmlns:a16="http://schemas.microsoft.com/office/drawing/2014/main" xmlns="" id="{8DC01910-B39A-4BC2-9E35-F3C064E6D7EF}"/>
            </a:ext>
          </a:extLst>
        </xdr:cNvPr>
        <xdr:cNvCxnSpPr/>
      </xdr:nvCxnSpPr>
      <xdr:spPr>
        <a:xfrm>
          <a:off x="3797300" y="147027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122555</xdr:rowOff>
    </xdr:from>
    <xdr:to>
      <xdr:col>15</xdr:col>
      <xdr:colOff>101600</xdr:colOff>
      <xdr:row>86</xdr:row>
      <xdr:rowOff>52705</xdr:rowOff>
    </xdr:to>
    <xdr:sp macro="" textlink="">
      <xdr:nvSpPr>
        <xdr:cNvPr id="285" name="楕円 284">
          <a:extLst>
            <a:ext uri="{FF2B5EF4-FFF2-40B4-BE49-F238E27FC236}">
              <a16:creationId xmlns:a16="http://schemas.microsoft.com/office/drawing/2014/main" xmlns="" id="{7F6F24D9-5913-4861-9CF6-75E46F60D9A4}"/>
            </a:ext>
          </a:extLst>
        </xdr:cNvPr>
        <xdr:cNvSpPr/>
      </xdr:nvSpPr>
      <xdr:spPr>
        <a:xfrm>
          <a:off x="2857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129539</xdr:rowOff>
    </xdr:from>
    <xdr:to>
      <xdr:col>19</xdr:col>
      <xdr:colOff>177800</xdr:colOff>
      <xdr:row>86</xdr:row>
      <xdr:rowOff>1905</xdr:rowOff>
    </xdr:to>
    <xdr:cxnSp macro="">
      <xdr:nvCxnSpPr>
        <xdr:cNvPr id="286" name="直線コネクタ 285">
          <a:extLst>
            <a:ext uri="{FF2B5EF4-FFF2-40B4-BE49-F238E27FC236}">
              <a16:creationId xmlns:a16="http://schemas.microsoft.com/office/drawing/2014/main" xmlns="" id="{E3E248E0-7E7F-4AFB-B3A2-2686D4D3AB50}"/>
            </a:ext>
          </a:extLst>
        </xdr:cNvPr>
        <xdr:cNvCxnSpPr/>
      </xdr:nvCxnSpPr>
      <xdr:spPr>
        <a:xfrm flipV="1">
          <a:off x="2908300" y="147027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168275</xdr:rowOff>
    </xdr:from>
    <xdr:to>
      <xdr:col>10</xdr:col>
      <xdr:colOff>165100</xdr:colOff>
      <xdr:row>86</xdr:row>
      <xdr:rowOff>98425</xdr:rowOff>
    </xdr:to>
    <xdr:sp macro="" textlink="">
      <xdr:nvSpPr>
        <xdr:cNvPr id="287" name="楕円 286">
          <a:extLst>
            <a:ext uri="{FF2B5EF4-FFF2-40B4-BE49-F238E27FC236}">
              <a16:creationId xmlns:a16="http://schemas.microsoft.com/office/drawing/2014/main" xmlns="" id="{5BB9D866-5974-44CD-B42A-88BCB26EDEA2}"/>
            </a:ext>
          </a:extLst>
        </xdr:cNvPr>
        <xdr:cNvSpPr/>
      </xdr:nvSpPr>
      <xdr:spPr>
        <a:xfrm>
          <a:off x="1968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1905</xdr:rowOff>
    </xdr:from>
    <xdr:to>
      <xdr:col>15</xdr:col>
      <xdr:colOff>50800</xdr:colOff>
      <xdr:row>86</xdr:row>
      <xdr:rowOff>47625</xdr:rowOff>
    </xdr:to>
    <xdr:cxnSp macro="">
      <xdr:nvCxnSpPr>
        <xdr:cNvPr id="288" name="直線コネクタ 287">
          <a:extLst>
            <a:ext uri="{FF2B5EF4-FFF2-40B4-BE49-F238E27FC236}">
              <a16:creationId xmlns:a16="http://schemas.microsoft.com/office/drawing/2014/main" xmlns="" id="{7F397888-E039-49B9-AB28-7E262E1157D8}"/>
            </a:ext>
          </a:extLst>
        </xdr:cNvPr>
        <xdr:cNvCxnSpPr/>
      </xdr:nvCxnSpPr>
      <xdr:spPr>
        <a:xfrm flipV="1">
          <a:off x="2019300" y="147466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130191</xdr:rowOff>
    </xdr:from>
    <xdr:ext cx="405111" cy="259045"/>
    <xdr:sp macro="" textlink="">
      <xdr:nvSpPr>
        <xdr:cNvPr id="289" name="n_1aveValue【福祉施設】&#10;有形固定資産減価償却率">
          <a:extLst>
            <a:ext uri="{FF2B5EF4-FFF2-40B4-BE49-F238E27FC236}">
              <a16:creationId xmlns:a16="http://schemas.microsoft.com/office/drawing/2014/main" xmlns="" id="{150EDBCE-A399-461A-AAB9-D6374D4BA73C}"/>
            </a:ext>
          </a:extLst>
        </xdr:cNvPr>
        <xdr:cNvSpPr txBox="1"/>
      </xdr:nvSpPr>
      <xdr:spPr>
        <a:xfrm>
          <a:off x="35820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164482</xdr:rowOff>
    </xdr:from>
    <xdr:ext cx="405111" cy="259045"/>
    <xdr:sp macro="" textlink="">
      <xdr:nvSpPr>
        <xdr:cNvPr id="290" name="n_2aveValue【福祉施設】&#10;有形固定資産減価償却率">
          <a:extLst>
            <a:ext uri="{FF2B5EF4-FFF2-40B4-BE49-F238E27FC236}">
              <a16:creationId xmlns:a16="http://schemas.microsoft.com/office/drawing/2014/main" xmlns="" id="{93300AB4-EEE5-4005-A134-31C4C4B86C7A}"/>
            </a:ext>
          </a:extLst>
        </xdr:cNvPr>
        <xdr:cNvSpPr txBox="1"/>
      </xdr:nvSpPr>
      <xdr:spPr>
        <a:xfrm>
          <a:off x="27057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91" name="n_3aveValue【福祉施設】&#10;有形固定資産減価償却率">
          <a:extLst>
            <a:ext uri="{FF2B5EF4-FFF2-40B4-BE49-F238E27FC236}">
              <a16:creationId xmlns:a16="http://schemas.microsoft.com/office/drawing/2014/main" xmlns="" id="{FF88B949-21F0-446B-A6B4-DAB3CB6B731F}"/>
            </a:ext>
          </a:extLst>
        </xdr:cNvPr>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xdr:rowOff>
    </xdr:from>
    <xdr:ext cx="405111" cy="259045"/>
    <xdr:sp macro="" textlink="">
      <xdr:nvSpPr>
        <xdr:cNvPr id="292" name="n_1mainValue【福祉施設】&#10;有形固定資産減価償却率">
          <a:extLst>
            <a:ext uri="{FF2B5EF4-FFF2-40B4-BE49-F238E27FC236}">
              <a16:creationId xmlns:a16="http://schemas.microsoft.com/office/drawing/2014/main" xmlns="" id="{0DA61140-1F07-4A50-8BEF-BBB78E80D377}"/>
            </a:ext>
          </a:extLst>
        </xdr:cNvPr>
        <xdr:cNvSpPr txBox="1"/>
      </xdr:nvSpPr>
      <xdr:spPr>
        <a:xfrm>
          <a:off x="35820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43832</xdr:rowOff>
    </xdr:from>
    <xdr:ext cx="405111" cy="259045"/>
    <xdr:sp macro="" textlink="">
      <xdr:nvSpPr>
        <xdr:cNvPr id="293" name="n_2mainValue【福祉施設】&#10;有形固定資産減価償却率">
          <a:extLst>
            <a:ext uri="{FF2B5EF4-FFF2-40B4-BE49-F238E27FC236}">
              <a16:creationId xmlns:a16="http://schemas.microsoft.com/office/drawing/2014/main" xmlns="" id="{D6D44024-75C8-463C-845B-A8B66FDBD455}"/>
            </a:ext>
          </a:extLst>
        </xdr:cNvPr>
        <xdr:cNvSpPr txBox="1"/>
      </xdr:nvSpPr>
      <xdr:spPr>
        <a:xfrm>
          <a:off x="2705744" y="1478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89552</xdr:rowOff>
    </xdr:from>
    <xdr:ext cx="405111" cy="259045"/>
    <xdr:sp macro="" textlink="">
      <xdr:nvSpPr>
        <xdr:cNvPr id="294" name="n_3mainValue【福祉施設】&#10;有形固定資産減価償却率">
          <a:extLst>
            <a:ext uri="{FF2B5EF4-FFF2-40B4-BE49-F238E27FC236}">
              <a16:creationId xmlns:a16="http://schemas.microsoft.com/office/drawing/2014/main" xmlns="" id="{AC4B0F83-73D4-49B3-B5B9-DD49E4CA35D5}"/>
            </a:ext>
          </a:extLst>
        </xdr:cNvPr>
        <xdr:cNvSpPr txBox="1"/>
      </xdr:nvSpPr>
      <xdr:spPr>
        <a:xfrm>
          <a:off x="18167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8EF46C6D-3CF3-43E5-B8DC-0AC7CB58A9E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28FA8314-973F-4A08-B68A-E0ED28A95C1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51CC06B2-6387-4966-8999-A419FA62876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BA73F300-8E11-4196-BE03-951488CFF81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7FEA6038-A0D0-4AD4-A676-FBEC446E1CD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CA2DDD42-4DCB-40F3-8FDE-28E3A5C13C4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C27229BC-78A0-479B-86ED-9AA703F4931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07BF9727-B576-4D4F-B527-42A493F4E96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B9404F87-E2EA-4517-8D3C-35C8030B525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ACC5AB56-F24B-4A6E-98A0-D33BB0C3673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xmlns="" id="{50974729-1FC1-4A12-A469-1269472F971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xmlns="" id="{78DA7F2F-E980-40EF-B9ED-31AA168CC2D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xmlns="" id="{F17A3DF8-1E19-42E5-9486-22247A8B1F3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xmlns="" id="{FC90E8A2-2A31-45CB-8F68-103A1D8559C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xmlns="" id="{A5441079-FA4D-45EB-AC86-CDFFA3A5B1E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xmlns="" id="{23A6EA6D-A001-4DB2-BF3B-ACCAF2A0E04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xmlns="" id="{9E9416F1-BF53-4B5A-BD8D-3F8996D44A1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xmlns="" id="{59C9AD1B-9480-40B6-9177-34D3B6172A0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xmlns="" id="{87D2192B-679B-49EC-BF65-D974B2567CF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a:extLst>
            <a:ext uri="{FF2B5EF4-FFF2-40B4-BE49-F238E27FC236}">
              <a16:creationId xmlns:a16="http://schemas.microsoft.com/office/drawing/2014/main" xmlns="" id="{7D18D8AE-6D4A-41A1-95B6-9FD6165B35E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xmlns="" id="{8D9C06DC-B2EA-4024-BD13-C0C5E20978B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xmlns="" id="{08B95F03-470F-4B4D-B012-F85753D6AC0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a:extLst>
            <a:ext uri="{FF2B5EF4-FFF2-40B4-BE49-F238E27FC236}">
              <a16:creationId xmlns:a16="http://schemas.microsoft.com/office/drawing/2014/main" xmlns="" id="{B86656C4-7685-465A-B199-AF31D26CB94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18" name="直線コネクタ 317">
          <a:extLst>
            <a:ext uri="{FF2B5EF4-FFF2-40B4-BE49-F238E27FC236}">
              <a16:creationId xmlns:a16="http://schemas.microsoft.com/office/drawing/2014/main" xmlns="" id="{F537D202-4E36-4DA6-B66C-CB883EAF9AAF}"/>
            </a:ext>
          </a:extLst>
        </xdr:cNvPr>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19" name="【福祉施設】&#10;一人当たり面積最小値テキスト">
          <a:extLst>
            <a:ext uri="{FF2B5EF4-FFF2-40B4-BE49-F238E27FC236}">
              <a16:creationId xmlns:a16="http://schemas.microsoft.com/office/drawing/2014/main" xmlns="" id="{03614E5B-6B0C-4201-B6C3-0661B651C8AD}"/>
            </a:ext>
          </a:extLst>
        </xdr:cNvPr>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20" name="直線コネクタ 319">
          <a:extLst>
            <a:ext uri="{FF2B5EF4-FFF2-40B4-BE49-F238E27FC236}">
              <a16:creationId xmlns:a16="http://schemas.microsoft.com/office/drawing/2014/main" xmlns="" id="{E812DDAA-29E4-47C5-81EB-F16044FD26EE}"/>
            </a:ext>
          </a:extLst>
        </xdr:cNvPr>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21" name="【福祉施設】&#10;一人当たり面積最大値テキスト">
          <a:extLst>
            <a:ext uri="{FF2B5EF4-FFF2-40B4-BE49-F238E27FC236}">
              <a16:creationId xmlns:a16="http://schemas.microsoft.com/office/drawing/2014/main" xmlns="" id="{14AF62D1-68A5-4E4C-8B74-119B8955CEEB}"/>
            </a:ext>
          </a:extLst>
        </xdr:cNvPr>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22" name="直線コネクタ 321">
          <a:extLst>
            <a:ext uri="{FF2B5EF4-FFF2-40B4-BE49-F238E27FC236}">
              <a16:creationId xmlns:a16="http://schemas.microsoft.com/office/drawing/2014/main" xmlns="" id="{A95798F7-5663-4554-BE07-D3CBB95EC2D2}"/>
            </a:ext>
          </a:extLst>
        </xdr:cNvPr>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48277</xdr:rowOff>
    </xdr:from>
    <xdr:ext cx="469744" cy="259045"/>
    <xdr:sp macro="" textlink="">
      <xdr:nvSpPr>
        <xdr:cNvPr id="323" name="【福祉施設】&#10;一人当たり面積平均値テキスト">
          <a:extLst>
            <a:ext uri="{FF2B5EF4-FFF2-40B4-BE49-F238E27FC236}">
              <a16:creationId xmlns:a16="http://schemas.microsoft.com/office/drawing/2014/main" xmlns="" id="{A99B2538-BCAF-4E1F-8AED-00180C7224BE}"/>
            </a:ext>
          </a:extLst>
        </xdr:cNvPr>
        <xdr:cNvSpPr txBox="1"/>
      </xdr:nvSpPr>
      <xdr:spPr>
        <a:xfrm>
          <a:off x="105156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24" name="フローチャート: 判断 323">
          <a:extLst>
            <a:ext uri="{FF2B5EF4-FFF2-40B4-BE49-F238E27FC236}">
              <a16:creationId xmlns:a16="http://schemas.microsoft.com/office/drawing/2014/main" xmlns="" id="{EE7E72AE-CE59-407E-845F-C9C0D6465E69}"/>
            </a:ext>
          </a:extLst>
        </xdr:cNvPr>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25" name="フローチャート: 判断 324">
          <a:extLst>
            <a:ext uri="{FF2B5EF4-FFF2-40B4-BE49-F238E27FC236}">
              <a16:creationId xmlns:a16="http://schemas.microsoft.com/office/drawing/2014/main" xmlns="" id="{8E433539-DDFB-4360-8FD8-BD9F20B13389}"/>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26" name="フローチャート: 判断 325">
          <a:extLst>
            <a:ext uri="{FF2B5EF4-FFF2-40B4-BE49-F238E27FC236}">
              <a16:creationId xmlns:a16="http://schemas.microsoft.com/office/drawing/2014/main" xmlns="" id="{D9B6A4EE-ADD0-41DB-A8E3-5C303294BE97}"/>
            </a:ext>
          </a:extLst>
        </xdr:cNvPr>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27" name="フローチャート: 判断 326">
          <a:extLst>
            <a:ext uri="{FF2B5EF4-FFF2-40B4-BE49-F238E27FC236}">
              <a16:creationId xmlns:a16="http://schemas.microsoft.com/office/drawing/2014/main" xmlns="" id="{376527CA-DD15-4F21-B86F-07CBD9063CFA}"/>
            </a:ext>
          </a:extLst>
        </xdr:cNvPr>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306E1F7C-6DFF-43FA-B910-01ABA461B37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57CF7D69-3CE0-4EE5-B725-F95CF28F006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26A916E8-5DE4-4B10-BD5E-7F08CAC2705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9CD963D3-6FA3-42D8-B3BE-8EEE2D89C4B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237A4108-867F-45D8-90D5-2507E4CD932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127000</xdr:rowOff>
    </xdr:from>
    <xdr:to>
      <xdr:col>55</xdr:col>
      <xdr:colOff>50800</xdr:colOff>
      <xdr:row>85</xdr:row>
      <xdr:rowOff>57150</xdr:rowOff>
    </xdr:to>
    <xdr:sp macro="" textlink="">
      <xdr:nvSpPr>
        <xdr:cNvPr id="333" name="楕円 332">
          <a:extLst>
            <a:ext uri="{FF2B5EF4-FFF2-40B4-BE49-F238E27FC236}">
              <a16:creationId xmlns:a16="http://schemas.microsoft.com/office/drawing/2014/main" xmlns="" id="{97BDC5BD-B594-4368-8113-DB2BD387A6CB}"/>
            </a:ext>
          </a:extLst>
        </xdr:cNvPr>
        <xdr:cNvSpPr/>
      </xdr:nvSpPr>
      <xdr:spPr>
        <a:xfrm>
          <a:off x="104267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41927</xdr:rowOff>
    </xdr:from>
    <xdr:ext cx="469744" cy="259045"/>
    <xdr:sp macro="" textlink="">
      <xdr:nvSpPr>
        <xdr:cNvPr id="334" name="【福祉施設】&#10;一人当たり面積該当値テキスト">
          <a:extLst>
            <a:ext uri="{FF2B5EF4-FFF2-40B4-BE49-F238E27FC236}">
              <a16:creationId xmlns:a16="http://schemas.microsoft.com/office/drawing/2014/main" xmlns="" id="{DC73669A-ABC7-49C8-A2E3-C12EC630866E}"/>
            </a:ext>
          </a:extLst>
        </xdr:cNvPr>
        <xdr:cNvSpPr txBox="1"/>
      </xdr:nvSpPr>
      <xdr:spPr>
        <a:xfrm>
          <a:off x="10515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127000</xdr:rowOff>
    </xdr:from>
    <xdr:to>
      <xdr:col>50</xdr:col>
      <xdr:colOff>165100</xdr:colOff>
      <xdr:row>85</xdr:row>
      <xdr:rowOff>57150</xdr:rowOff>
    </xdr:to>
    <xdr:sp macro="" textlink="">
      <xdr:nvSpPr>
        <xdr:cNvPr id="335" name="楕円 334">
          <a:extLst>
            <a:ext uri="{FF2B5EF4-FFF2-40B4-BE49-F238E27FC236}">
              <a16:creationId xmlns:a16="http://schemas.microsoft.com/office/drawing/2014/main" xmlns="" id="{C9F1F05F-740F-4B93-A4CF-24E5D6EB6F06}"/>
            </a:ext>
          </a:extLst>
        </xdr:cNvPr>
        <xdr:cNvSpPr/>
      </xdr:nvSpPr>
      <xdr:spPr>
        <a:xfrm>
          <a:off x="9588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6350</xdr:rowOff>
    </xdr:from>
    <xdr:to>
      <xdr:col>55</xdr:col>
      <xdr:colOff>0</xdr:colOff>
      <xdr:row>85</xdr:row>
      <xdr:rowOff>6350</xdr:rowOff>
    </xdr:to>
    <xdr:cxnSp macro="">
      <xdr:nvCxnSpPr>
        <xdr:cNvPr id="336" name="直線コネクタ 335">
          <a:extLst>
            <a:ext uri="{FF2B5EF4-FFF2-40B4-BE49-F238E27FC236}">
              <a16:creationId xmlns:a16="http://schemas.microsoft.com/office/drawing/2014/main" xmlns="" id="{3277682F-5D4C-4AA2-9AEB-43257BD6DD47}"/>
            </a:ext>
          </a:extLst>
        </xdr:cNvPr>
        <xdr:cNvCxnSpPr/>
      </xdr:nvCxnSpPr>
      <xdr:spPr>
        <a:xfrm>
          <a:off x="9639300" y="1457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127000</xdr:rowOff>
    </xdr:from>
    <xdr:to>
      <xdr:col>46</xdr:col>
      <xdr:colOff>38100</xdr:colOff>
      <xdr:row>85</xdr:row>
      <xdr:rowOff>57150</xdr:rowOff>
    </xdr:to>
    <xdr:sp macro="" textlink="">
      <xdr:nvSpPr>
        <xdr:cNvPr id="337" name="楕円 336">
          <a:extLst>
            <a:ext uri="{FF2B5EF4-FFF2-40B4-BE49-F238E27FC236}">
              <a16:creationId xmlns:a16="http://schemas.microsoft.com/office/drawing/2014/main" xmlns="" id="{F60750D1-D479-4D88-BE8C-41201A3BE33A}"/>
            </a:ext>
          </a:extLst>
        </xdr:cNvPr>
        <xdr:cNvSpPr/>
      </xdr:nvSpPr>
      <xdr:spPr>
        <a:xfrm>
          <a:off x="8699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6350</xdr:rowOff>
    </xdr:from>
    <xdr:to>
      <xdr:col>50</xdr:col>
      <xdr:colOff>114300</xdr:colOff>
      <xdr:row>85</xdr:row>
      <xdr:rowOff>6350</xdr:rowOff>
    </xdr:to>
    <xdr:cxnSp macro="">
      <xdr:nvCxnSpPr>
        <xdr:cNvPr id="338" name="直線コネクタ 337">
          <a:extLst>
            <a:ext uri="{FF2B5EF4-FFF2-40B4-BE49-F238E27FC236}">
              <a16:creationId xmlns:a16="http://schemas.microsoft.com/office/drawing/2014/main" xmlns="" id="{84DF8ED3-FA9B-4958-B927-66E9649074F0}"/>
            </a:ext>
          </a:extLst>
        </xdr:cNvPr>
        <xdr:cNvCxnSpPr/>
      </xdr:nvCxnSpPr>
      <xdr:spPr>
        <a:xfrm>
          <a:off x="8750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127000</xdr:rowOff>
    </xdr:from>
    <xdr:to>
      <xdr:col>41</xdr:col>
      <xdr:colOff>101600</xdr:colOff>
      <xdr:row>85</xdr:row>
      <xdr:rowOff>57150</xdr:rowOff>
    </xdr:to>
    <xdr:sp macro="" textlink="">
      <xdr:nvSpPr>
        <xdr:cNvPr id="339" name="楕円 338">
          <a:extLst>
            <a:ext uri="{FF2B5EF4-FFF2-40B4-BE49-F238E27FC236}">
              <a16:creationId xmlns:a16="http://schemas.microsoft.com/office/drawing/2014/main" xmlns="" id="{FDFAF7BD-05F0-4916-B0B3-CCEFE3A0295E}"/>
            </a:ext>
          </a:extLst>
        </xdr:cNvPr>
        <xdr:cNvSpPr/>
      </xdr:nvSpPr>
      <xdr:spPr>
        <a:xfrm>
          <a:off x="7810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6350</xdr:rowOff>
    </xdr:from>
    <xdr:to>
      <xdr:col>45</xdr:col>
      <xdr:colOff>177800</xdr:colOff>
      <xdr:row>85</xdr:row>
      <xdr:rowOff>6350</xdr:rowOff>
    </xdr:to>
    <xdr:cxnSp macro="">
      <xdr:nvCxnSpPr>
        <xdr:cNvPr id="340" name="直線コネクタ 339">
          <a:extLst>
            <a:ext uri="{FF2B5EF4-FFF2-40B4-BE49-F238E27FC236}">
              <a16:creationId xmlns:a16="http://schemas.microsoft.com/office/drawing/2014/main" xmlns="" id="{240906E7-AF0B-4F17-8459-420B1E18EEA0}"/>
            </a:ext>
          </a:extLst>
        </xdr:cNvPr>
        <xdr:cNvCxnSpPr/>
      </xdr:nvCxnSpPr>
      <xdr:spPr>
        <a:xfrm>
          <a:off x="7861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41" name="n_1aveValue【福祉施設】&#10;一人当たり面積">
          <a:extLst>
            <a:ext uri="{FF2B5EF4-FFF2-40B4-BE49-F238E27FC236}">
              <a16:creationId xmlns:a16="http://schemas.microsoft.com/office/drawing/2014/main" xmlns="" id="{0B756675-FD35-41F3-9B6A-BD357D6DA52E}"/>
            </a:ext>
          </a:extLst>
        </xdr:cNvPr>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168927</xdr:rowOff>
    </xdr:from>
    <xdr:ext cx="469744" cy="259045"/>
    <xdr:sp macro="" textlink="">
      <xdr:nvSpPr>
        <xdr:cNvPr id="342" name="n_2aveValue【福祉施設】&#10;一人当たり面積">
          <a:extLst>
            <a:ext uri="{FF2B5EF4-FFF2-40B4-BE49-F238E27FC236}">
              <a16:creationId xmlns:a16="http://schemas.microsoft.com/office/drawing/2014/main" xmlns="" id="{5B573813-262A-4F85-8D7D-E7F13DD42FF5}"/>
            </a:ext>
          </a:extLst>
        </xdr:cNvPr>
        <xdr:cNvSpPr txBox="1"/>
      </xdr:nvSpPr>
      <xdr:spPr>
        <a:xfrm>
          <a:off x="8515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149877</xdr:rowOff>
    </xdr:from>
    <xdr:ext cx="469744" cy="259045"/>
    <xdr:sp macro="" textlink="">
      <xdr:nvSpPr>
        <xdr:cNvPr id="343" name="n_3aveValue【福祉施設】&#10;一人当たり面積">
          <a:extLst>
            <a:ext uri="{FF2B5EF4-FFF2-40B4-BE49-F238E27FC236}">
              <a16:creationId xmlns:a16="http://schemas.microsoft.com/office/drawing/2014/main" xmlns="" id="{60F1460D-59F6-45F2-BDEA-05700DE8A14A}"/>
            </a:ext>
          </a:extLst>
        </xdr:cNvPr>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48277</xdr:rowOff>
    </xdr:from>
    <xdr:ext cx="469744" cy="259045"/>
    <xdr:sp macro="" textlink="">
      <xdr:nvSpPr>
        <xdr:cNvPr id="344" name="n_1mainValue【福祉施設】&#10;一人当たり面積">
          <a:extLst>
            <a:ext uri="{FF2B5EF4-FFF2-40B4-BE49-F238E27FC236}">
              <a16:creationId xmlns:a16="http://schemas.microsoft.com/office/drawing/2014/main" xmlns="" id="{761FF05A-4886-486C-92F1-4AB3A55A3410}"/>
            </a:ext>
          </a:extLst>
        </xdr:cNvPr>
        <xdr:cNvSpPr txBox="1"/>
      </xdr:nvSpPr>
      <xdr:spPr>
        <a:xfrm>
          <a:off x="93917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48277</xdr:rowOff>
    </xdr:from>
    <xdr:ext cx="469744" cy="259045"/>
    <xdr:sp macro="" textlink="">
      <xdr:nvSpPr>
        <xdr:cNvPr id="345" name="n_2mainValue【福祉施設】&#10;一人当たり面積">
          <a:extLst>
            <a:ext uri="{FF2B5EF4-FFF2-40B4-BE49-F238E27FC236}">
              <a16:creationId xmlns:a16="http://schemas.microsoft.com/office/drawing/2014/main" xmlns="" id="{7E948318-3A77-4954-80DA-0841BD907282}"/>
            </a:ext>
          </a:extLst>
        </xdr:cNvPr>
        <xdr:cNvSpPr txBox="1"/>
      </xdr:nvSpPr>
      <xdr:spPr>
        <a:xfrm>
          <a:off x="8515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48277</xdr:rowOff>
    </xdr:from>
    <xdr:ext cx="469744" cy="259045"/>
    <xdr:sp macro="" textlink="">
      <xdr:nvSpPr>
        <xdr:cNvPr id="346" name="n_3mainValue【福祉施設】&#10;一人当たり面積">
          <a:extLst>
            <a:ext uri="{FF2B5EF4-FFF2-40B4-BE49-F238E27FC236}">
              <a16:creationId xmlns:a16="http://schemas.microsoft.com/office/drawing/2014/main" xmlns="" id="{7112E7B1-2577-43BA-82AD-BDAFFECC37D0}"/>
            </a:ext>
          </a:extLst>
        </xdr:cNvPr>
        <xdr:cNvSpPr txBox="1"/>
      </xdr:nvSpPr>
      <xdr:spPr>
        <a:xfrm>
          <a:off x="7626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xmlns="" id="{9E5A2311-EB6E-494C-A786-98EA6EDF8CC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xmlns="" id="{A4365641-4244-4DC1-9D5A-37E1F7A695C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xmlns="" id="{AC4E02FE-8815-44B6-AB95-6DAFCD5A43F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xmlns="" id="{38C92897-E813-4E2E-AD95-E2D84F5E6E7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xmlns="" id="{C5C303D5-88B3-469A-B9BE-247F7294041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xmlns="" id="{33CD9FB4-5412-4A29-A4DB-50A783819C1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xmlns="" id="{3369EC7B-FDBF-428C-BAD7-ADAA5E80842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xmlns="" id="{324F7493-B34E-43D2-8075-EFE321E1753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xmlns="" id="{FB9FB0B6-8435-4D85-9376-2BDC4094F53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xmlns="" id="{D4A643CA-50DE-4082-B442-106017AE406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7" name="テキスト ボックス 356">
          <a:extLst>
            <a:ext uri="{FF2B5EF4-FFF2-40B4-BE49-F238E27FC236}">
              <a16:creationId xmlns:a16="http://schemas.microsoft.com/office/drawing/2014/main" xmlns="" id="{0DB2D5E1-587A-481E-A28E-2F4114255BA2}"/>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a:extLst>
            <a:ext uri="{FF2B5EF4-FFF2-40B4-BE49-F238E27FC236}">
              <a16:creationId xmlns:a16="http://schemas.microsoft.com/office/drawing/2014/main" xmlns="" id="{F512FF3D-E632-45C5-A14E-E7AF8DFA5D1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a:extLst>
            <a:ext uri="{FF2B5EF4-FFF2-40B4-BE49-F238E27FC236}">
              <a16:creationId xmlns:a16="http://schemas.microsoft.com/office/drawing/2014/main" xmlns="" id="{E377D2AD-80C7-4C32-B486-5B09A968AF14}"/>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a:extLst>
            <a:ext uri="{FF2B5EF4-FFF2-40B4-BE49-F238E27FC236}">
              <a16:creationId xmlns:a16="http://schemas.microsoft.com/office/drawing/2014/main" xmlns="" id="{86ADBB1F-B586-46FA-B7FE-A47412E2EF8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a:extLst>
            <a:ext uri="{FF2B5EF4-FFF2-40B4-BE49-F238E27FC236}">
              <a16:creationId xmlns:a16="http://schemas.microsoft.com/office/drawing/2014/main" xmlns="" id="{2B6AA2F9-5218-4DEA-8360-A5B867BFF68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a:extLst>
            <a:ext uri="{FF2B5EF4-FFF2-40B4-BE49-F238E27FC236}">
              <a16:creationId xmlns:a16="http://schemas.microsoft.com/office/drawing/2014/main" xmlns="" id="{C5D03CEE-3021-4F48-9455-631EE3C58F0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a:extLst>
            <a:ext uri="{FF2B5EF4-FFF2-40B4-BE49-F238E27FC236}">
              <a16:creationId xmlns:a16="http://schemas.microsoft.com/office/drawing/2014/main" xmlns="" id="{61E5CDBB-F9B5-4FBA-832C-255AC4B84B1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a:extLst>
            <a:ext uri="{FF2B5EF4-FFF2-40B4-BE49-F238E27FC236}">
              <a16:creationId xmlns:a16="http://schemas.microsoft.com/office/drawing/2014/main" xmlns="" id="{38FCDC27-D556-4EA8-9D53-25E55D9D723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a:extLst>
            <a:ext uri="{FF2B5EF4-FFF2-40B4-BE49-F238E27FC236}">
              <a16:creationId xmlns:a16="http://schemas.microsoft.com/office/drawing/2014/main" xmlns="" id="{3901BF5B-E361-4FD6-8750-305DB5884C8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a:extLst>
            <a:ext uri="{FF2B5EF4-FFF2-40B4-BE49-F238E27FC236}">
              <a16:creationId xmlns:a16="http://schemas.microsoft.com/office/drawing/2014/main" xmlns="" id="{044E70E0-A98D-4918-9E7A-C0C57E9CCE3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a:extLst>
            <a:ext uri="{FF2B5EF4-FFF2-40B4-BE49-F238E27FC236}">
              <a16:creationId xmlns:a16="http://schemas.microsoft.com/office/drawing/2014/main" xmlns="" id="{0942E544-4B2E-4205-8D2A-7B848128E15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xmlns="" id="{55EAD966-348D-4F6E-A927-C61E8121E43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xmlns="" id="{B9CEE4E7-CCB0-4D25-A3D1-B6DE010E9BA7}"/>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xmlns="" id="{4EFB7A06-3FFE-43ED-AA71-5C8A23F0317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71" name="直線コネクタ 370">
          <a:extLst>
            <a:ext uri="{FF2B5EF4-FFF2-40B4-BE49-F238E27FC236}">
              <a16:creationId xmlns:a16="http://schemas.microsoft.com/office/drawing/2014/main" xmlns="" id="{E06BF9EA-7144-40D4-8562-20986AE013B6}"/>
            </a:ext>
          </a:extLst>
        </xdr:cNvPr>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72" name="【市民会館】&#10;有形固定資産減価償却率最小値テキスト">
          <a:extLst>
            <a:ext uri="{FF2B5EF4-FFF2-40B4-BE49-F238E27FC236}">
              <a16:creationId xmlns:a16="http://schemas.microsoft.com/office/drawing/2014/main" xmlns="" id="{9F3CF2EE-FB36-4876-BCE6-BE561557FC0B}"/>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73" name="直線コネクタ 372">
          <a:extLst>
            <a:ext uri="{FF2B5EF4-FFF2-40B4-BE49-F238E27FC236}">
              <a16:creationId xmlns:a16="http://schemas.microsoft.com/office/drawing/2014/main" xmlns="" id="{443B217D-E06E-4DAF-B6F9-0564E59C9EB9}"/>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4" name="【市民会館】&#10;有形固定資産減価償却率最大値テキスト">
          <a:extLst>
            <a:ext uri="{FF2B5EF4-FFF2-40B4-BE49-F238E27FC236}">
              <a16:creationId xmlns:a16="http://schemas.microsoft.com/office/drawing/2014/main" xmlns="" id="{55B479FA-9595-4C02-91BA-C0A5C9DE81B3}"/>
            </a:ext>
          </a:extLst>
        </xdr:cNvPr>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5" name="直線コネクタ 374">
          <a:extLst>
            <a:ext uri="{FF2B5EF4-FFF2-40B4-BE49-F238E27FC236}">
              <a16:creationId xmlns:a16="http://schemas.microsoft.com/office/drawing/2014/main" xmlns="" id="{5B01AF6B-548D-4E00-B74A-B6AF8C67157C}"/>
            </a:ext>
          </a:extLst>
        </xdr:cNvPr>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121938</xdr:rowOff>
    </xdr:from>
    <xdr:ext cx="405111" cy="259045"/>
    <xdr:sp macro="" textlink="">
      <xdr:nvSpPr>
        <xdr:cNvPr id="376" name="【市民会館】&#10;有形固定資産減価償却率平均値テキスト">
          <a:extLst>
            <a:ext uri="{FF2B5EF4-FFF2-40B4-BE49-F238E27FC236}">
              <a16:creationId xmlns:a16="http://schemas.microsoft.com/office/drawing/2014/main" xmlns="" id="{48C6A18A-0D34-42E9-9BFD-B9299E65B668}"/>
            </a:ext>
          </a:extLst>
        </xdr:cNvPr>
        <xdr:cNvSpPr txBox="1"/>
      </xdr:nvSpPr>
      <xdr:spPr>
        <a:xfrm>
          <a:off x="46736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77" name="フローチャート: 判断 376">
          <a:extLst>
            <a:ext uri="{FF2B5EF4-FFF2-40B4-BE49-F238E27FC236}">
              <a16:creationId xmlns:a16="http://schemas.microsoft.com/office/drawing/2014/main" xmlns="" id="{DFF9BBEB-A2B6-488B-AC75-34BF33CD56A8}"/>
            </a:ext>
          </a:extLst>
        </xdr:cNvPr>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78" name="フローチャート: 判断 377">
          <a:extLst>
            <a:ext uri="{FF2B5EF4-FFF2-40B4-BE49-F238E27FC236}">
              <a16:creationId xmlns:a16="http://schemas.microsoft.com/office/drawing/2014/main" xmlns="" id="{953BEAAE-A073-4582-A9CD-BA433BA16332}"/>
            </a:ext>
          </a:extLst>
        </xdr:cNvPr>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79" name="フローチャート: 判断 378">
          <a:extLst>
            <a:ext uri="{FF2B5EF4-FFF2-40B4-BE49-F238E27FC236}">
              <a16:creationId xmlns:a16="http://schemas.microsoft.com/office/drawing/2014/main" xmlns="" id="{160AA3C7-F41C-43F1-8BB4-FE371AC7497D}"/>
            </a:ext>
          </a:extLst>
        </xdr:cNvPr>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80" name="フローチャート: 判断 379">
          <a:extLst>
            <a:ext uri="{FF2B5EF4-FFF2-40B4-BE49-F238E27FC236}">
              <a16:creationId xmlns:a16="http://schemas.microsoft.com/office/drawing/2014/main" xmlns="" id="{54D84012-2614-4A62-964F-FD5B683CC1D7}"/>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xmlns="" id="{DAC2FF29-7E28-46CF-A748-36FEBE63529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xmlns="" id="{5649ED16-E742-4327-9505-005736A9576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xmlns="" id="{5530F3B7-B30D-4428-A816-AD0014620D4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xmlns="" id="{226ED31C-F4FE-40A5-9696-CD245AB47F4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xmlns="" id="{9C4F067B-782C-42F9-AE85-D8898D1CA3C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86" name="楕円 385">
          <a:extLst>
            <a:ext uri="{FF2B5EF4-FFF2-40B4-BE49-F238E27FC236}">
              <a16:creationId xmlns:a16="http://schemas.microsoft.com/office/drawing/2014/main" xmlns="" id="{E4690B4B-034B-4C8C-AA37-70E02F6D4125}"/>
            </a:ext>
          </a:extLst>
        </xdr:cNvPr>
        <xdr:cNvSpPr/>
      </xdr:nvSpPr>
      <xdr:spPr>
        <a:xfrm>
          <a:off x="45847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134002</xdr:rowOff>
    </xdr:from>
    <xdr:ext cx="405111" cy="259045"/>
    <xdr:sp macro="" textlink="">
      <xdr:nvSpPr>
        <xdr:cNvPr id="387" name="【市民会館】&#10;有形固定資産減価償却率該当値テキスト">
          <a:extLst>
            <a:ext uri="{FF2B5EF4-FFF2-40B4-BE49-F238E27FC236}">
              <a16:creationId xmlns:a16="http://schemas.microsoft.com/office/drawing/2014/main" xmlns="" id="{5BDDCEE6-62A6-4921-80B9-E83154924651}"/>
            </a:ext>
          </a:extLst>
        </xdr:cNvPr>
        <xdr:cNvSpPr txBox="1"/>
      </xdr:nvSpPr>
      <xdr:spPr>
        <a:xfrm>
          <a:off x="4673600"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153036</xdr:rowOff>
    </xdr:from>
    <xdr:to>
      <xdr:col>20</xdr:col>
      <xdr:colOff>38100</xdr:colOff>
      <xdr:row>104</xdr:row>
      <xdr:rowOff>83186</xdr:rowOff>
    </xdr:to>
    <xdr:sp macro="" textlink="">
      <xdr:nvSpPr>
        <xdr:cNvPr id="388" name="楕円 387">
          <a:extLst>
            <a:ext uri="{FF2B5EF4-FFF2-40B4-BE49-F238E27FC236}">
              <a16:creationId xmlns:a16="http://schemas.microsoft.com/office/drawing/2014/main" xmlns="" id="{76536179-0D7B-4FDD-874B-F8EC97AF1FD2}"/>
            </a:ext>
          </a:extLst>
        </xdr:cNvPr>
        <xdr:cNvSpPr/>
      </xdr:nvSpPr>
      <xdr:spPr>
        <a:xfrm>
          <a:off x="3746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161925</xdr:rowOff>
    </xdr:from>
    <xdr:to>
      <xdr:col>24</xdr:col>
      <xdr:colOff>63500</xdr:colOff>
      <xdr:row>104</xdr:row>
      <xdr:rowOff>32386</xdr:rowOff>
    </xdr:to>
    <xdr:cxnSp macro="">
      <xdr:nvCxnSpPr>
        <xdr:cNvPr id="389" name="直線コネクタ 388">
          <a:extLst>
            <a:ext uri="{FF2B5EF4-FFF2-40B4-BE49-F238E27FC236}">
              <a16:creationId xmlns:a16="http://schemas.microsoft.com/office/drawing/2014/main" xmlns="" id="{CF5F73D7-61F0-40A7-BFF1-55ECD1797303}"/>
            </a:ext>
          </a:extLst>
        </xdr:cNvPr>
        <xdr:cNvCxnSpPr/>
      </xdr:nvCxnSpPr>
      <xdr:spPr>
        <a:xfrm flipV="1">
          <a:off x="3797300" y="178212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15875</xdr:rowOff>
    </xdr:from>
    <xdr:to>
      <xdr:col>15</xdr:col>
      <xdr:colOff>101600</xdr:colOff>
      <xdr:row>104</xdr:row>
      <xdr:rowOff>117475</xdr:rowOff>
    </xdr:to>
    <xdr:sp macro="" textlink="">
      <xdr:nvSpPr>
        <xdr:cNvPr id="390" name="楕円 389">
          <a:extLst>
            <a:ext uri="{FF2B5EF4-FFF2-40B4-BE49-F238E27FC236}">
              <a16:creationId xmlns:a16="http://schemas.microsoft.com/office/drawing/2014/main" xmlns="" id="{8742DD9F-324B-41A7-8369-6FA4DCC70D56}"/>
            </a:ext>
          </a:extLst>
        </xdr:cNvPr>
        <xdr:cNvSpPr/>
      </xdr:nvSpPr>
      <xdr:spPr>
        <a:xfrm>
          <a:off x="2857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32386</xdr:rowOff>
    </xdr:from>
    <xdr:to>
      <xdr:col>19</xdr:col>
      <xdr:colOff>177800</xdr:colOff>
      <xdr:row>104</xdr:row>
      <xdr:rowOff>66675</xdr:rowOff>
    </xdr:to>
    <xdr:cxnSp macro="">
      <xdr:nvCxnSpPr>
        <xdr:cNvPr id="391" name="直線コネクタ 390">
          <a:extLst>
            <a:ext uri="{FF2B5EF4-FFF2-40B4-BE49-F238E27FC236}">
              <a16:creationId xmlns:a16="http://schemas.microsoft.com/office/drawing/2014/main" xmlns="" id="{083702E3-185E-4F15-B4E0-2A3F102F4AA9}"/>
            </a:ext>
          </a:extLst>
        </xdr:cNvPr>
        <xdr:cNvCxnSpPr/>
      </xdr:nvCxnSpPr>
      <xdr:spPr>
        <a:xfrm flipV="1">
          <a:off x="2908300" y="178631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65405</xdr:rowOff>
    </xdr:from>
    <xdr:to>
      <xdr:col>10</xdr:col>
      <xdr:colOff>165100</xdr:colOff>
      <xdr:row>104</xdr:row>
      <xdr:rowOff>167005</xdr:rowOff>
    </xdr:to>
    <xdr:sp macro="" textlink="">
      <xdr:nvSpPr>
        <xdr:cNvPr id="392" name="楕円 391">
          <a:extLst>
            <a:ext uri="{FF2B5EF4-FFF2-40B4-BE49-F238E27FC236}">
              <a16:creationId xmlns:a16="http://schemas.microsoft.com/office/drawing/2014/main" xmlns="" id="{631DDBF5-E951-471D-BB0E-1EEAB1B61C5A}"/>
            </a:ext>
          </a:extLst>
        </xdr:cNvPr>
        <xdr:cNvSpPr/>
      </xdr:nvSpPr>
      <xdr:spPr>
        <a:xfrm>
          <a:off x="1968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66675</xdr:rowOff>
    </xdr:from>
    <xdr:to>
      <xdr:col>15</xdr:col>
      <xdr:colOff>50800</xdr:colOff>
      <xdr:row>104</xdr:row>
      <xdr:rowOff>116205</xdr:rowOff>
    </xdr:to>
    <xdr:cxnSp macro="">
      <xdr:nvCxnSpPr>
        <xdr:cNvPr id="393" name="直線コネクタ 392">
          <a:extLst>
            <a:ext uri="{FF2B5EF4-FFF2-40B4-BE49-F238E27FC236}">
              <a16:creationId xmlns:a16="http://schemas.microsoft.com/office/drawing/2014/main" xmlns="" id="{E9689CF1-50D5-4876-A85D-1AF65E97D3FE}"/>
            </a:ext>
          </a:extLst>
        </xdr:cNvPr>
        <xdr:cNvCxnSpPr/>
      </xdr:nvCxnSpPr>
      <xdr:spPr>
        <a:xfrm flipV="1">
          <a:off x="2019300" y="178974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62882</xdr:rowOff>
    </xdr:from>
    <xdr:ext cx="405111" cy="259045"/>
    <xdr:sp macro="" textlink="">
      <xdr:nvSpPr>
        <xdr:cNvPr id="394" name="n_1aveValue【市民会館】&#10;有形固定資産減価償却率">
          <a:extLst>
            <a:ext uri="{FF2B5EF4-FFF2-40B4-BE49-F238E27FC236}">
              <a16:creationId xmlns:a16="http://schemas.microsoft.com/office/drawing/2014/main" xmlns="" id="{F445799D-DE1C-471D-BE06-8A2869846890}"/>
            </a:ext>
          </a:extLst>
        </xdr:cNvPr>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395" name="n_2aveValue【市民会館】&#10;有形固定資産減価償却率">
          <a:extLst>
            <a:ext uri="{FF2B5EF4-FFF2-40B4-BE49-F238E27FC236}">
              <a16:creationId xmlns:a16="http://schemas.microsoft.com/office/drawing/2014/main" xmlns="" id="{15CD6F13-19B6-433B-8A83-5B0580365FA9}"/>
            </a:ext>
          </a:extLst>
        </xdr:cNvPr>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396" name="n_3aveValue【市民会館】&#10;有形固定資産減価償却率">
          <a:extLst>
            <a:ext uri="{FF2B5EF4-FFF2-40B4-BE49-F238E27FC236}">
              <a16:creationId xmlns:a16="http://schemas.microsoft.com/office/drawing/2014/main" xmlns="" id="{B969958D-C6B9-4708-99E9-9AC08EA98CE9}"/>
            </a:ext>
          </a:extLst>
        </xdr:cNvPr>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99713</xdr:rowOff>
    </xdr:from>
    <xdr:ext cx="405111" cy="259045"/>
    <xdr:sp macro="" textlink="">
      <xdr:nvSpPr>
        <xdr:cNvPr id="397" name="n_1mainValue【市民会館】&#10;有形固定資産減価償却率">
          <a:extLst>
            <a:ext uri="{FF2B5EF4-FFF2-40B4-BE49-F238E27FC236}">
              <a16:creationId xmlns:a16="http://schemas.microsoft.com/office/drawing/2014/main" xmlns="" id="{97A76E9B-558C-49B5-A917-430BD402C7B3}"/>
            </a:ext>
          </a:extLst>
        </xdr:cNvPr>
        <xdr:cNvSpPr txBox="1"/>
      </xdr:nvSpPr>
      <xdr:spPr>
        <a:xfrm>
          <a:off x="3582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134002</xdr:rowOff>
    </xdr:from>
    <xdr:ext cx="405111" cy="259045"/>
    <xdr:sp macro="" textlink="">
      <xdr:nvSpPr>
        <xdr:cNvPr id="398" name="n_2mainValue【市民会館】&#10;有形固定資産減価償却率">
          <a:extLst>
            <a:ext uri="{FF2B5EF4-FFF2-40B4-BE49-F238E27FC236}">
              <a16:creationId xmlns:a16="http://schemas.microsoft.com/office/drawing/2014/main" xmlns="" id="{1739A248-D7BB-4B02-B8F9-342B624C340B}"/>
            </a:ext>
          </a:extLst>
        </xdr:cNvPr>
        <xdr:cNvSpPr txBox="1"/>
      </xdr:nvSpPr>
      <xdr:spPr>
        <a:xfrm>
          <a:off x="2705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12082</xdr:rowOff>
    </xdr:from>
    <xdr:ext cx="405111" cy="259045"/>
    <xdr:sp macro="" textlink="">
      <xdr:nvSpPr>
        <xdr:cNvPr id="399" name="n_3mainValue【市民会館】&#10;有形固定資産減価償却率">
          <a:extLst>
            <a:ext uri="{FF2B5EF4-FFF2-40B4-BE49-F238E27FC236}">
              <a16:creationId xmlns:a16="http://schemas.microsoft.com/office/drawing/2014/main" xmlns="" id="{9244D69C-94C2-4D56-8FC4-7FEECFE5CDCC}"/>
            </a:ext>
          </a:extLst>
        </xdr:cNvPr>
        <xdr:cNvSpPr txBox="1"/>
      </xdr:nvSpPr>
      <xdr:spPr>
        <a:xfrm>
          <a:off x="1816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xmlns="" id="{77C7DC7F-F94F-45F4-B098-D683591D4E2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xmlns="" id="{3DF591AF-9059-4C9F-BB2A-AF99B36F681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xmlns="" id="{86E84AB5-2765-4AA8-8F17-5D004EE27A2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xmlns="" id="{214CB85A-904D-40B2-A25B-27D58661E67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xmlns="" id="{9B821219-CFB4-4AED-BB49-809333E3862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xmlns="" id="{5F40B565-E39F-4F83-9C09-4D73CDEC434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xmlns="" id="{39808EEE-C27A-4741-8643-2BBA01BF053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xmlns="" id="{833D3CAB-6C5B-4A6B-B0AA-D59DA4576D6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xmlns="" id="{4C861838-4AC8-4A7C-BF8C-26E58A02D43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xmlns="" id="{E517E162-D8AD-4FEB-B5DE-0E08AE13594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a:extLst>
            <a:ext uri="{FF2B5EF4-FFF2-40B4-BE49-F238E27FC236}">
              <a16:creationId xmlns:a16="http://schemas.microsoft.com/office/drawing/2014/main" xmlns="" id="{DB1C14FB-E955-4BE2-B4DD-9CB487676E35}"/>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a:extLst>
            <a:ext uri="{FF2B5EF4-FFF2-40B4-BE49-F238E27FC236}">
              <a16:creationId xmlns:a16="http://schemas.microsoft.com/office/drawing/2014/main" xmlns="" id="{05160C48-FE98-48F6-97BC-D345A5BC6923}"/>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a:extLst>
            <a:ext uri="{FF2B5EF4-FFF2-40B4-BE49-F238E27FC236}">
              <a16:creationId xmlns:a16="http://schemas.microsoft.com/office/drawing/2014/main" xmlns="" id="{1453ED6A-3908-4503-8C80-D551F3EF68F8}"/>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a:extLst>
            <a:ext uri="{FF2B5EF4-FFF2-40B4-BE49-F238E27FC236}">
              <a16:creationId xmlns:a16="http://schemas.microsoft.com/office/drawing/2014/main" xmlns="" id="{435C4711-E6F8-4D84-8F47-76DC7549A415}"/>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a:extLst>
            <a:ext uri="{FF2B5EF4-FFF2-40B4-BE49-F238E27FC236}">
              <a16:creationId xmlns:a16="http://schemas.microsoft.com/office/drawing/2014/main" xmlns="" id="{8B3C2189-EDC0-4AB7-A481-CE809EB0C2F8}"/>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a:extLst>
            <a:ext uri="{FF2B5EF4-FFF2-40B4-BE49-F238E27FC236}">
              <a16:creationId xmlns:a16="http://schemas.microsoft.com/office/drawing/2014/main" xmlns="" id="{B8FC8167-4EAC-48AD-A263-68EB1CB42A6D}"/>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a:extLst>
            <a:ext uri="{FF2B5EF4-FFF2-40B4-BE49-F238E27FC236}">
              <a16:creationId xmlns:a16="http://schemas.microsoft.com/office/drawing/2014/main" xmlns="" id="{CD016817-DB68-4223-8E54-9BA75C105F55}"/>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a:extLst>
            <a:ext uri="{FF2B5EF4-FFF2-40B4-BE49-F238E27FC236}">
              <a16:creationId xmlns:a16="http://schemas.microsoft.com/office/drawing/2014/main" xmlns="" id="{89D36650-010C-465D-8D46-4DD216FC5563}"/>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a:extLst>
            <a:ext uri="{FF2B5EF4-FFF2-40B4-BE49-F238E27FC236}">
              <a16:creationId xmlns:a16="http://schemas.microsoft.com/office/drawing/2014/main" xmlns="" id="{81EE507E-A10A-48BD-B89E-2324E5F72B18}"/>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a:extLst>
            <a:ext uri="{FF2B5EF4-FFF2-40B4-BE49-F238E27FC236}">
              <a16:creationId xmlns:a16="http://schemas.microsoft.com/office/drawing/2014/main" xmlns="" id="{3A65890C-8FBD-42BA-8368-33DD1F7AA33B}"/>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a:extLst>
            <a:ext uri="{FF2B5EF4-FFF2-40B4-BE49-F238E27FC236}">
              <a16:creationId xmlns:a16="http://schemas.microsoft.com/office/drawing/2014/main" xmlns="" id="{AABFC64A-20B9-4454-838B-6982C713E906}"/>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a:extLst>
            <a:ext uri="{FF2B5EF4-FFF2-40B4-BE49-F238E27FC236}">
              <a16:creationId xmlns:a16="http://schemas.microsoft.com/office/drawing/2014/main" xmlns="" id="{C454C174-6BF1-4A22-9E0E-6B5B9CC673F7}"/>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xmlns="" id="{15ECA2AD-0CDC-47A7-9B47-90EC365001C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xmlns="" id="{59189DAC-E682-4599-88B9-E75224D6DB9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xmlns="" id="{83AF1345-E004-45B7-B5C0-E11CEBA9DC0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25" name="直線コネクタ 424">
          <a:extLst>
            <a:ext uri="{FF2B5EF4-FFF2-40B4-BE49-F238E27FC236}">
              <a16:creationId xmlns:a16="http://schemas.microsoft.com/office/drawing/2014/main" xmlns="" id="{71A048E8-981A-4ABD-AED5-63F1A3A25D4D}"/>
            </a:ext>
          </a:extLst>
        </xdr:cNvPr>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26" name="【市民会館】&#10;一人当たり面積最小値テキスト">
          <a:extLst>
            <a:ext uri="{FF2B5EF4-FFF2-40B4-BE49-F238E27FC236}">
              <a16:creationId xmlns:a16="http://schemas.microsoft.com/office/drawing/2014/main" xmlns="" id="{0EF42815-1439-4A1B-965E-E9E43818DB51}"/>
            </a:ext>
          </a:extLst>
        </xdr:cNvPr>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27" name="直線コネクタ 426">
          <a:extLst>
            <a:ext uri="{FF2B5EF4-FFF2-40B4-BE49-F238E27FC236}">
              <a16:creationId xmlns:a16="http://schemas.microsoft.com/office/drawing/2014/main" xmlns="" id="{EDD4BB45-AEAE-46BE-985D-C3405E4BBCF8}"/>
            </a:ext>
          </a:extLst>
        </xdr:cNvPr>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28" name="【市民会館】&#10;一人当たり面積最大値テキスト">
          <a:extLst>
            <a:ext uri="{FF2B5EF4-FFF2-40B4-BE49-F238E27FC236}">
              <a16:creationId xmlns:a16="http://schemas.microsoft.com/office/drawing/2014/main" xmlns="" id="{D17FD866-CB6C-4607-B6E4-7741BEBDCAC0}"/>
            </a:ext>
          </a:extLst>
        </xdr:cNvPr>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29" name="直線コネクタ 428">
          <a:extLst>
            <a:ext uri="{FF2B5EF4-FFF2-40B4-BE49-F238E27FC236}">
              <a16:creationId xmlns:a16="http://schemas.microsoft.com/office/drawing/2014/main" xmlns="" id="{FDC658C9-039C-4C3A-B5D3-F961399F577C}"/>
            </a:ext>
          </a:extLst>
        </xdr:cNvPr>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59163</xdr:rowOff>
    </xdr:from>
    <xdr:ext cx="469744" cy="259045"/>
    <xdr:sp macro="" textlink="">
      <xdr:nvSpPr>
        <xdr:cNvPr id="430" name="【市民会館】&#10;一人当たり面積平均値テキスト">
          <a:extLst>
            <a:ext uri="{FF2B5EF4-FFF2-40B4-BE49-F238E27FC236}">
              <a16:creationId xmlns:a16="http://schemas.microsoft.com/office/drawing/2014/main" xmlns="" id="{0C2A4642-7A51-4BCD-93E0-4AC09A819FF8}"/>
            </a:ext>
          </a:extLst>
        </xdr:cNvPr>
        <xdr:cNvSpPr txBox="1"/>
      </xdr:nvSpPr>
      <xdr:spPr>
        <a:xfrm>
          <a:off x="10515600" y="1771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31" name="フローチャート: 判断 430">
          <a:extLst>
            <a:ext uri="{FF2B5EF4-FFF2-40B4-BE49-F238E27FC236}">
              <a16:creationId xmlns:a16="http://schemas.microsoft.com/office/drawing/2014/main" xmlns="" id="{B2D7AFA6-929C-4487-B2B7-FD115AF85F24}"/>
            </a:ext>
          </a:extLst>
        </xdr:cNvPr>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32" name="フローチャート: 判断 431">
          <a:extLst>
            <a:ext uri="{FF2B5EF4-FFF2-40B4-BE49-F238E27FC236}">
              <a16:creationId xmlns:a16="http://schemas.microsoft.com/office/drawing/2014/main" xmlns="" id="{EB1795A6-69EF-4D2D-A05C-91071EE89470}"/>
            </a:ext>
          </a:extLst>
        </xdr:cNvPr>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33" name="フローチャート: 判断 432">
          <a:extLst>
            <a:ext uri="{FF2B5EF4-FFF2-40B4-BE49-F238E27FC236}">
              <a16:creationId xmlns:a16="http://schemas.microsoft.com/office/drawing/2014/main" xmlns="" id="{272CD65D-D9BC-41D1-869E-DBDD432F72C4}"/>
            </a:ext>
          </a:extLst>
        </xdr:cNvPr>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34" name="フローチャート: 判断 433">
          <a:extLst>
            <a:ext uri="{FF2B5EF4-FFF2-40B4-BE49-F238E27FC236}">
              <a16:creationId xmlns:a16="http://schemas.microsoft.com/office/drawing/2014/main" xmlns="" id="{DE13380B-EBC4-4079-9504-3474A4DDE2E0}"/>
            </a:ext>
          </a:extLst>
        </xdr:cNvPr>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xmlns="" id="{0B141622-5E92-4A22-A262-EA3464F6ECE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xmlns="" id="{9527DF36-A538-496A-8629-5E257AAB644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xmlns="" id="{E3A8B543-CF85-43A8-90B2-9DFA01CEA69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xmlns="" id="{F33EA44E-ADE4-47CE-9CE2-BB39B0BE1EA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xmlns="" id="{71C36CDB-C105-40D0-B8A4-8994B788AA6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150586</xdr:rowOff>
    </xdr:from>
    <xdr:to>
      <xdr:col>55</xdr:col>
      <xdr:colOff>50800</xdr:colOff>
      <xdr:row>107</xdr:row>
      <xdr:rowOff>80736</xdr:rowOff>
    </xdr:to>
    <xdr:sp macro="" textlink="">
      <xdr:nvSpPr>
        <xdr:cNvPr id="440" name="楕円 439">
          <a:extLst>
            <a:ext uri="{FF2B5EF4-FFF2-40B4-BE49-F238E27FC236}">
              <a16:creationId xmlns:a16="http://schemas.microsoft.com/office/drawing/2014/main" xmlns="" id="{07408117-25F9-443E-93D0-75553292D2FE}"/>
            </a:ext>
          </a:extLst>
        </xdr:cNvPr>
        <xdr:cNvSpPr/>
      </xdr:nvSpPr>
      <xdr:spPr>
        <a:xfrm>
          <a:off x="10426700" y="183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129013</xdr:rowOff>
    </xdr:from>
    <xdr:ext cx="469744" cy="259045"/>
    <xdr:sp macro="" textlink="">
      <xdr:nvSpPr>
        <xdr:cNvPr id="441" name="【市民会館】&#10;一人当たり面積該当値テキスト">
          <a:extLst>
            <a:ext uri="{FF2B5EF4-FFF2-40B4-BE49-F238E27FC236}">
              <a16:creationId xmlns:a16="http://schemas.microsoft.com/office/drawing/2014/main" xmlns="" id="{8C53678F-7CDA-4A55-957C-4CAD0D339D62}"/>
            </a:ext>
          </a:extLst>
        </xdr:cNvPr>
        <xdr:cNvSpPr txBox="1"/>
      </xdr:nvSpPr>
      <xdr:spPr>
        <a:xfrm>
          <a:off x="10515600" y="183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150586</xdr:rowOff>
    </xdr:from>
    <xdr:to>
      <xdr:col>50</xdr:col>
      <xdr:colOff>165100</xdr:colOff>
      <xdr:row>107</xdr:row>
      <xdr:rowOff>80736</xdr:rowOff>
    </xdr:to>
    <xdr:sp macro="" textlink="">
      <xdr:nvSpPr>
        <xdr:cNvPr id="442" name="楕円 441">
          <a:extLst>
            <a:ext uri="{FF2B5EF4-FFF2-40B4-BE49-F238E27FC236}">
              <a16:creationId xmlns:a16="http://schemas.microsoft.com/office/drawing/2014/main" xmlns="" id="{E1BD6C9A-2581-48E7-B92F-2F1C9E997D7C}"/>
            </a:ext>
          </a:extLst>
        </xdr:cNvPr>
        <xdr:cNvSpPr/>
      </xdr:nvSpPr>
      <xdr:spPr>
        <a:xfrm>
          <a:off x="9588500" y="183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29936</xdr:rowOff>
    </xdr:from>
    <xdr:to>
      <xdr:col>55</xdr:col>
      <xdr:colOff>0</xdr:colOff>
      <xdr:row>107</xdr:row>
      <xdr:rowOff>29936</xdr:rowOff>
    </xdr:to>
    <xdr:cxnSp macro="">
      <xdr:nvCxnSpPr>
        <xdr:cNvPr id="443" name="直線コネクタ 442">
          <a:extLst>
            <a:ext uri="{FF2B5EF4-FFF2-40B4-BE49-F238E27FC236}">
              <a16:creationId xmlns:a16="http://schemas.microsoft.com/office/drawing/2014/main" xmlns="" id="{C2AF7539-ADA3-455E-8E2C-143AA13B86B8}"/>
            </a:ext>
          </a:extLst>
        </xdr:cNvPr>
        <xdr:cNvCxnSpPr/>
      </xdr:nvCxnSpPr>
      <xdr:spPr>
        <a:xfrm>
          <a:off x="9639300" y="183750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161471</xdr:rowOff>
    </xdr:from>
    <xdr:to>
      <xdr:col>46</xdr:col>
      <xdr:colOff>38100</xdr:colOff>
      <xdr:row>107</xdr:row>
      <xdr:rowOff>91621</xdr:rowOff>
    </xdr:to>
    <xdr:sp macro="" textlink="">
      <xdr:nvSpPr>
        <xdr:cNvPr id="444" name="楕円 443">
          <a:extLst>
            <a:ext uri="{FF2B5EF4-FFF2-40B4-BE49-F238E27FC236}">
              <a16:creationId xmlns:a16="http://schemas.microsoft.com/office/drawing/2014/main" xmlns="" id="{D43BE040-FB09-4128-94A1-8C7348B5296D}"/>
            </a:ext>
          </a:extLst>
        </xdr:cNvPr>
        <xdr:cNvSpPr/>
      </xdr:nvSpPr>
      <xdr:spPr>
        <a:xfrm>
          <a:off x="8699500" y="1833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29936</xdr:rowOff>
    </xdr:from>
    <xdr:to>
      <xdr:col>50</xdr:col>
      <xdr:colOff>114300</xdr:colOff>
      <xdr:row>107</xdr:row>
      <xdr:rowOff>40821</xdr:rowOff>
    </xdr:to>
    <xdr:cxnSp macro="">
      <xdr:nvCxnSpPr>
        <xdr:cNvPr id="445" name="直線コネクタ 444">
          <a:extLst>
            <a:ext uri="{FF2B5EF4-FFF2-40B4-BE49-F238E27FC236}">
              <a16:creationId xmlns:a16="http://schemas.microsoft.com/office/drawing/2014/main" xmlns="" id="{A809E409-D2BE-4EC1-B522-FD080D7AC2AC}"/>
            </a:ext>
          </a:extLst>
        </xdr:cNvPr>
        <xdr:cNvCxnSpPr/>
      </xdr:nvCxnSpPr>
      <xdr:spPr>
        <a:xfrm flipV="1">
          <a:off x="8750300" y="183750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161471</xdr:rowOff>
    </xdr:from>
    <xdr:to>
      <xdr:col>41</xdr:col>
      <xdr:colOff>101600</xdr:colOff>
      <xdr:row>107</xdr:row>
      <xdr:rowOff>91621</xdr:rowOff>
    </xdr:to>
    <xdr:sp macro="" textlink="">
      <xdr:nvSpPr>
        <xdr:cNvPr id="446" name="楕円 445">
          <a:extLst>
            <a:ext uri="{FF2B5EF4-FFF2-40B4-BE49-F238E27FC236}">
              <a16:creationId xmlns:a16="http://schemas.microsoft.com/office/drawing/2014/main" xmlns="" id="{F28DACE2-D36C-4F75-8E84-5BC91DB427E8}"/>
            </a:ext>
          </a:extLst>
        </xdr:cNvPr>
        <xdr:cNvSpPr/>
      </xdr:nvSpPr>
      <xdr:spPr>
        <a:xfrm>
          <a:off x="7810500" y="1833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40821</xdr:rowOff>
    </xdr:from>
    <xdr:to>
      <xdr:col>45</xdr:col>
      <xdr:colOff>177800</xdr:colOff>
      <xdr:row>107</xdr:row>
      <xdr:rowOff>40821</xdr:rowOff>
    </xdr:to>
    <xdr:cxnSp macro="">
      <xdr:nvCxnSpPr>
        <xdr:cNvPr id="447" name="直線コネクタ 446">
          <a:extLst>
            <a:ext uri="{FF2B5EF4-FFF2-40B4-BE49-F238E27FC236}">
              <a16:creationId xmlns:a16="http://schemas.microsoft.com/office/drawing/2014/main" xmlns="" id="{1BEBD5BF-ADC3-4DE1-BDB9-9C47E6E14CE8}"/>
            </a:ext>
          </a:extLst>
        </xdr:cNvPr>
        <xdr:cNvCxnSpPr/>
      </xdr:nvCxnSpPr>
      <xdr:spPr>
        <a:xfrm>
          <a:off x="7861300" y="18385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132641</xdr:rowOff>
    </xdr:from>
    <xdr:ext cx="469744" cy="259045"/>
    <xdr:sp macro="" textlink="">
      <xdr:nvSpPr>
        <xdr:cNvPr id="448" name="n_1aveValue【市民会館】&#10;一人当たり面積">
          <a:extLst>
            <a:ext uri="{FF2B5EF4-FFF2-40B4-BE49-F238E27FC236}">
              <a16:creationId xmlns:a16="http://schemas.microsoft.com/office/drawing/2014/main" xmlns="" id="{D834BEFE-6E02-4708-B4D8-89446DBFF5F8}"/>
            </a:ext>
          </a:extLst>
        </xdr:cNvPr>
        <xdr:cNvSpPr txBox="1"/>
      </xdr:nvSpPr>
      <xdr:spPr>
        <a:xfrm>
          <a:off x="9391727" y="1762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449" name="n_2aveValue【市民会館】&#10;一人当たり面積">
          <a:extLst>
            <a:ext uri="{FF2B5EF4-FFF2-40B4-BE49-F238E27FC236}">
              <a16:creationId xmlns:a16="http://schemas.microsoft.com/office/drawing/2014/main" xmlns="" id="{35423968-F583-4649-A58C-5C55CB4B403D}"/>
            </a:ext>
          </a:extLst>
        </xdr:cNvPr>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50" name="n_3aveValue【市民会館】&#10;一人当たり面積">
          <a:extLst>
            <a:ext uri="{FF2B5EF4-FFF2-40B4-BE49-F238E27FC236}">
              <a16:creationId xmlns:a16="http://schemas.microsoft.com/office/drawing/2014/main" xmlns="" id="{52D3B87B-17D6-484F-8235-7021AEF35C90}"/>
            </a:ext>
          </a:extLst>
        </xdr:cNvPr>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71863</xdr:rowOff>
    </xdr:from>
    <xdr:ext cx="469744" cy="259045"/>
    <xdr:sp macro="" textlink="">
      <xdr:nvSpPr>
        <xdr:cNvPr id="451" name="n_1mainValue【市民会館】&#10;一人当たり面積">
          <a:extLst>
            <a:ext uri="{FF2B5EF4-FFF2-40B4-BE49-F238E27FC236}">
              <a16:creationId xmlns:a16="http://schemas.microsoft.com/office/drawing/2014/main" xmlns="" id="{4AD5C8A0-D142-4802-8E59-4C8722707A1E}"/>
            </a:ext>
          </a:extLst>
        </xdr:cNvPr>
        <xdr:cNvSpPr txBox="1"/>
      </xdr:nvSpPr>
      <xdr:spPr>
        <a:xfrm>
          <a:off x="9391727" y="184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82748</xdr:rowOff>
    </xdr:from>
    <xdr:ext cx="469744" cy="259045"/>
    <xdr:sp macro="" textlink="">
      <xdr:nvSpPr>
        <xdr:cNvPr id="452" name="n_2mainValue【市民会館】&#10;一人当たり面積">
          <a:extLst>
            <a:ext uri="{FF2B5EF4-FFF2-40B4-BE49-F238E27FC236}">
              <a16:creationId xmlns:a16="http://schemas.microsoft.com/office/drawing/2014/main" xmlns="" id="{0280799B-DCDE-4D69-A075-D5DE88751B44}"/>
            </a:ext>
          </a:extLst>
        </xdr:cNvPr>
        <xdr:cNvSpPr txBox="1"/>
      </xdr:nvSpPr>
      <xdr:spPr>
        <a:xfrm>
          <a:off x="8515427" y="1842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82748</xdr:rowOff>
    </xdr:from>
    <xdr:ext cx="469744" cy="259045"/>
    <xdr:sp macro="" textlink="">
      <xdr:nvSpPr>
        <xdr:cNvPr id="453" name="n_3mainValue【市民会館】&#10;一人当たり面積">
          <a:extLst>
            <a:ext uri="{FF2B5EF4-FFF2-40B4-BE49-F238E27FC236}">
              <a16:creationId xmlns:a16="http://schemas.microsoft.com/office/drawing/2014/main" xmlns="" id="{A8D07E90-2A49-4C8B-99D8-6E2F4D92497A}"/>
            </a:ext>
          </a:extLst>
        </xdr:cNvPr>
        <xdr:cNvSpPr txBox="1"/>
      </xdr:nvSpPr>
      <xdr:spPr>
        <a:xfrm>
          <a:off x="7626427" y="1842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xmlns="" id="{B976BE8C-3A0B-4535-96D4-C99D5EF5B0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xmlns="" id="{23B763DB-4BBC-4C64-A0EA-E8992245CAB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xmlns="" id="{ACEFBAA4-D0AA-4361-9044-FF9CF5AAB7E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xmlns="" id="{7530003B-FAD6-4A00-AA92-50DCF20D31B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xmlns="" id="{468AA7E7-7FCE-4BE4-BD6E-453FBE6BC06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xmlns="" id="{6EC577C9-52CA-4864-B358-7F9F9E6105C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xmlns="" id="{C441AF68-1745-450C-9B5E-83308388C1D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xmlns="" id="{DA8C0536-CB2F-46D8-B5E6-7F226313EB5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xmlns="" id="{06D6791D-CDD4-4518-A671-4B3142591C1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xmlns="" id="{BA4A28C0-86AD-4342-B06B-DDEBE485E2F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a:extLst>
            <a:ext uri="{FF2B5EF4-FFF2-40B4-BE49-F238E27FC236}">
              <a16:creationId xmlns:a16="http://schemas.microsoft.com/office/drawing/2014/main" xmlns="" id="{7E856B1C-5D70-4CB6-AC3C-DDDB9D78A67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a:extLst>
            <a:ext uri="{FF2B5EF4-FFF2-40B4-BE49-F238E27FC236}">
              <a16:creationId xmlns:a16="http://schemas.microsoft.com/office/drawing/2014/main" xmlns="" id="{FC13ADE7-B66F-456F-BF15-4E19AF6B526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a:extLst>
            <a:ext uri="{FF2B5EF4-FFF2-40B4-BE49-F238E27FC236}">
              <a16:creationId xmlns:a16="http://schemas.microsoft.com/office/drawing/2014/main" xmlns="" id="{036620FD-8A33-468B-A595-B5F07055C6A2}"/>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a:extLst>
            <a:ext uri="{FF2B5EF4-FFF2-40B4-BE49-F238E27FC236}">
              <a16:creationId xmlns:a16="http://schemas.microsoft.com/office/drawing/2014/main" xmlns="" id="{F57A2059-0AA4-47AC-9311-9E94E4BA0E6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a:extLst>
            <a:ext uri="{FF2B5EF4-FFF2-40B4-BE49-F238E27FC236}">
              <a16:creationId xmlns:a16="http://schemas.microsoft.com/office/drawing/2014/main" xmlns="" id="{7FDAB166-744D-4009-9A60-0A381AF7E41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a:extLst>
            <a:ext uri="{FF2B5EF4-FFF2-40B4-BE49-F238E27FC236}">
              <a16:creationId xmlns:a16="http://schemas.microsoft.com/office/drawing/2014/main" xmlns="" id="{311011D7-7599-481F-B902-0F35B0A6F0D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a:extLst>
            <a:ext uri="{FF2B5EF4-FFF2-40B4-BE49-F238E27FC236}">
              <a16:creationId xmlns:a16="http://schemas.microsoft.com/office/drawing/2014/main" xmlns="" id="{26814A33-1FD2-4309-90DB-585452D5C65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a:extLst>
            <a:ext uri="{FF2B5EF4-FFF2-40B4-BE49-F238E27FC236}">
              <a16:creationId xmlns:a16="http://schemas.microsoft.com/office/drawing/2014/main" xmlns="" id="{2086AADE-4481-46F0-9CA5-7EE4DF28C91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a:extLst>
            <a:ext uri="{FF2B5EF4-FFF2-40B4-BE49-F238E27FC236}">
              <a16:creationId xmlns:a16="http://schemas.microsoft.com/office/drawing/2014/main" xmlns="" id="{D94FC542-C9CB-4668-BAF7-7372A8F4728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a:extLst>
            <a:ext uri="{FF2B5EF4-FFF2-40B4-BE49-F238E27FC236}">
              <a16:creationId xmlns:a16="http://schemas.microsoft.com/office/drawing/2014/main" xmlns="" id="{AD84FA0D-C9B7-4659-8B08-B5329432FA3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xmlns="" id="{22882CC9-6E60-4A9C-BF07-E758710B2DB7}"/>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xmlns="" id="{85E0F510-9DC1-49AA-A37A-36CBF93A743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xmlns="" id="{F1311882-E015-4E90-B3E9-2AF1A48B06E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a:extLst>
            <a:ext uri="{FF2B5EF4-FFF2-40B4-BE49-F238E27FC236}">
              <a16:creationId xmlns:a16="http://schemas.microsoft.com/office/drawing/2014/main" xmlns="" id="{19CD0AE3-CA2A-433C-A1B6-ABEC77EE2BE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78" name="直線コネクタ 477">
          <a:extLst>
            <a:ext uri="{FF2B5EF4-FFF2-40B4-BE49-F238E27FC236}">
              <a16:creationId xmlns:a16="http://schemas.microsoft.com/office/drawing/2014/main" xmlns="" id="{016A524B-7930-44E6-A7DD-AD44C3622791}"/>
            </a:ext>
          </a:extLst>
        </xdr:cNvPr>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79" name="【一般廃棄物処理施設】&#10;有形固定資産減価償却率最小値テキスト">
          <a:extLst>
            <a:ext uri="{FF2B5EF4-FFF2-40B4-BE49-F238E27FC236}">
              <a16:creationId xmlns:a16="http://schemas.microsoft.com/office/drawing/2014/main" xmlns="" id="{679534E0-B773-4E6B-9E75-303C6AAB5C44}"/>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80" name="直線コネクタ 479">
          <a:extLst>
            <a:ext uri="{FF2B5EF4-FFF2-40B4-BE49-F238E27FC236}">
              <a16:creationId xmlns:a16="http://schemas.microsoft.com/office/drawing/2014/main" xmlns="" id="{DCAFE6D7-1432-40A7-9400-7E8BEF3176D9}"/>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81" name="【一般廃棄物処理施設】&#10;有形固定資産減価償却率最大値テキスト">
          <a:extLst>
            <a:ext uri="{FF2B5EF4-FFF2-40B4-BE49-F238E27FC236}">
              <a16:creationId xmlns:a16="http://schemas.microsoft.com/office/drawing/2014/main" xmlns="" id="{4D24D307-499A-4065-86B1-30CE8AE0C487}"/>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82" name="直線コネクタ 481">
          <a:extLst>
            <a:ext uri="{FF2B5EF4-FFF2-40B4-BE49-F238E27FC236}">
              <a16:creationId xmlns:a16="http://schemas.microsoft.com/office/drawing/2014/main" xmlns="" id="{77A2D5C0-38CC-48EE-96AD-E9B353F31B26}"/>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27322</xdr:rowOff>
    </xdr:from>
    <xdr:ext cx="405111" cy="259045"/>
    <xdr:sp macro="" textlink="">
      <xdr:nvSpPr>
        <xdr:cNvPr id="483" name="【一般廃棄物処理施設】&#10;有形固定資産減価償却率平均値テキスト">
          <a:extLst>
            <a:ext uri="{FF2B5EF4-FFF2-40B4-BE49-F238E27FC236}">
              <a16:creationId xmlns:a16="http://schemas.microsoft.com/office/drawing/2014/main" xmlns="" id="{6BF2FBC3-7C40-4215-B183-B26159DF4A9C}"/>
            </a:ext>
          </a:extLst>
        </xdr:cNvPr>
        <xdr:cNvSpPr txBox="1"/>
      </xdr:nvSpPr>
      <xdr:spPr>
        <a:xfrm>
          <a:off x="16357600" y="637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84" name="フローチャート: 判断 483">
          <a:extLst>
            <a:ext uri="{FF2B5EF4-FFF2-40B4-BE49-F238E27FC236}">
              <a16:creationId xmlns:a16="http://schemas.microsoft.com/office/drawing/2014/main" xmlns="" id="{B0715316-2902-4344-AFCA-10A6E0ED0EA6}"/>
            </a:ext>
          </a:extLst>
        </xdr:cNvPr>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85" name="フローチャート: 判断 484">
          <a:extLst>
            <a:ext uri="{FF2B5EF4-FFF2-40B4-BE49-F238E27FC236}">
              <a16:creationId xmlns:a16="http://schemas.microsoft.com/office/drawing/2014/main" xmlns="" id="{0C1A4CE4-8C1A-4D29-A9E7-01E03A13D30B}"/>
            </a:ext>
          </a:extLst>
        </xdr:cNvPr>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86" name="フローチャート: 判断 485">
          <a:extLst>
            <a:ext uri="{FF2B5EF4-FFF2-40B4-BE49-F238E27FC236}">
              <a16:creationId xmlns:a16="http://schemas.microsoft.com/office/drawing/2014/main" xmlns="" id="{47A472BD-82A2-4A55-9D7F-03B9C2512D67}"/>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87" name="フローチャート: 判断 486">
          <a:extLst>
            <a:ext uri="{FF2B5EF4-FFF2-40B4-BE49-F238E27FC236}">
              <a16:creationId xmlns:a16="http://schemas.microsoft.com/office/drawing/2014/main" xmlns="" id="{21C4AEFC-0144-417C-9398-815107808978}"/>
            </a:ext>
          </a:extLst>
        </xdr:cNvPr>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AC4C13AF-FF1B-4057-84AB-7E8258D291C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91EA2BCF-F8EE-4A5C-8CD9-CA3C8C16C5C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A87ADC9D-7DC9-410E-A0D2-A54C943FD77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51D3F9C1-F676-41AD-916C-EBDC19AB8B5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FA153E0E-3527-406E-82BF-3DD197FD823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493" name="楕円 492">
          <a:extLst>
            <a:ext uri="{FF2B5EF4-FFF2-40B4-BE49-F238E27FC236}">
              <a16:creationId xmlns:a16="http://schemas.microsoft.com/office/drawing/2014/main" xmlns="" id="{CE4A21F4-8400-4735-8513-483CAEDB06B0}"/>
            </a:ext>
          </a:extLst>
        </xdr:cNvPr>
        <xdr:cNvSpPr/>
      </xdr:nvSpPr>
      <xdr:spPr>
        <a:xfrm>
          <a:off x="16268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28592</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xmlns="" id="{E96F3B68-211F-4421-85B5-AC4F08B2CA29}"/>
            </a:ext>
          </a:extLst>
        </xdr:cNvPr>
        <xdr:cNvSpPr txBox="1"/>
      </xdr:nvSpPr>
      <xdr:spPr>
        <a:xfrm>
          <a:off x="16357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101600</xdr:rowOff>
    </xdr:from>
    <xdr:to>
      <xdr:col>81</xdr:col>
      <xdr:colOff>101600</xdr:colOff>
      <xdr:row>39</xdr:row>
      <xdr:rowOff>31750</xdr:rowOff>
    </xdr:to>
    <xdr:sp macro="" textlink="">
      <xdr:nvSpPr>
        <xdr:cNvPr id="495" name="楕円 494">
          <a:extLst>
            <a:ext uri="{FF2B5EF4-FFF2-40B4-BE49-F238E27FC236}">
              <a16:creationId xmlns:a16="http://schemas.microsoft.com/office/drawing/2014/main" xmlns="" id="{7FFF4570-B27F-4906-A801-293168C5ABF4}"/>
            </a:ext>
          </a:extLst>
        </xdr:cNvPr>
        <xdr:cNvSpPr/>
      </xdr:nvSpPr>
      <xdr:spPr>
        <a:xfrm>
          <a:off x="1543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100965</xdr:rowOff>
    </xdr:from>
    <xdr:to>
      <xdr:col>85</xdr:col>
      <xdr:colOff>127000</xdr:colOff>
      <xdr:row>38</xdr:row>
      <xdr:rowOff>152400</xdr:rowOff>
    </xdr:to>
    <xdr:cxnSp macro="">
      <xdr:nvCxnSpPr>
        <xdr:cNvPr id="496" name="直線コネクタ 495">
          <a:extLst>
            <a:ext uri="{FF2B5EF4-FFF2-40B4-BE49-F238E27FC236}">
              <a16:creationId xmlns:a16="http://schemas.microsoft.com/office/drawing/2014/main" xmlns="" id="{3E22CF44-22FA-4DC4-9698-D54DEC4B5458}"/>
            </a:ext>
          </a:extLst>
        </xdr:cNvPr>
        <xdr:cNvCxnSpPr/>
      </xdr:nvCxnSpPr>
      <xdr:spPr>
        <a:xfrm flipV="1">
          <a:off x="15481300" y="66160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151130</xdr:rowOff>
    </xdr:from>
    <xdr:to>
      <xdr:col>76</xdr:col>
      <xdr:colOff>165100</xdr:colOff>
      <xdr:row>39</xdr:row>
      <xdr:rowOff>81280</xdr:rowOff>
    </xdr:to>
    <xdr:sp macro="" textlink="">
      <xdr:nvSpPr>
        <xdr:cNvPr id="497" name="楕円 496">
          <a:extLst>
            <a:ext uri="{FF2B5EF4-FFF2-40B4-BE49-F238E27FC236}">
              <a16:creationId xmlns:a16="http://schemas.microsoft.com/office/drawing/2014/main" xmlns="" id="{5189162E-3A11-4E33-B66A-4228215670B8}"/>
            </a:ext>
          </a:extLst>
        </xdr:cNvPr>
        <xdr:cNvSpPr/>
      </xdr:nvSpPr>
      <xdr:spPr>
        <a:xfrm>
          <a:off x="14541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152400</xdr:rowOff>
    </xdr:from>
    <xdr:to>
      <xdr:col>81</xdr:col>
      <xdr:colOff>50800</xdr:colOff>
      <xdr:row>39</xdr:row>
      <xdr:rowOff>30480</xdr:rowOff>
    </xdr:to>
    <xdr:cxnSp macro="">
      <xdr:nvCxnSpPr>
        <xdr:cNvPr id="498" name="直線コネクタ 497">
          <a:extLst>
            <a:ext uri="{FF2B5EF4-FFF2-40B4-BE49-F238E27FC236}">
              <a16:creationId xmlns:a16="http://schemas.microsoft.com/office/drawing/2014/main" xmlns="" id="{58CF2E76-E8E8-4757-98AA-D44157B01422}"/>
            </a:ext>
          </a:extLst>
        </xdr:cNvPr>
        <xdr:cNvCxnSpPr/>
      </xdr:nvCxnSpPr>
      <xdr:spPr>
        <a:xfrm flipV="1">
          <a:off x="14592300" y="66675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31115</xdr:rowOff>
    </xdr:from>
    <xdr:to>
      <xdr:col>72</xdr:col>
      <xdr:colOff>38100</xdr:colOff>
      <xdr:row>39</xdr:row>
      <xdr:rowOff>132715</xdr:rowOff>
    </xdr:to>
    <xdr:sp macro="" textlink="">
      <xdr:nvSpPr>
        <xdr:cNvPr id="499" name="楕円 498">
          <a:extLst>
            <a:ext uri="{FF2B5EF4-FFF2-40B4-BE49-F238E27FC236}">
              <a16:creationId xmlns:a16="http://schemas.microsoft.com/office/drawing/2014/main" xmlns="" id="{AEF21303-3F5D-4E7C-A2B8-880B9E06FC67}"/>
            </a:ext>
          </a:extLst>
        </xdr:cNvPr>
        <xdr:cNvSpPr/>
      </xdr:nvSpPr>
      <xdr:spPr>
        <a:xfrm>
          <a:off x="13652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30480</xdr:rowOff>
    </xdr:from>
    <xdr:to>
      <xdr:col>76</xdr:col>
      <xdr:colOff>114300</xdr:colOff>
      <xdr:row>39</xdr:row>
      <xdr:rowOff>81915</xdr:rowOff>
    </xdr:to>
    <xdr:cxnSp macro="">
      <xdr:nvCxnSpPr>
        <xdr:cNvPr id="500" name="直線コネクタ 499">
          <a:extLst>
            <a:ext uri="{FF2B5EF4-FFF2-40B4-BE49-F238E27FC236}">
              <a16:creationId xmlns:a16="http://schemas.microsoft.com/office/drawing/2014/main" xmlns="" id="{4CBCC8C3-60E2-41D5-B074-0DB5B347C752}"/>
            </a:ext>
          </a:extLst>
        </xdr:cNvPr>
        <xdr:cNvCxnSpPr/>
      </xdr:nvCxnSpPr>
      <xdr:spPr>
        <a:xfrm flipV="1">
          <a:off x="13703300" y="67170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501" name="n_1aveValue【一般廃棄物処理施設】&#10;有形固定資産減価償却率">
          <a:extLst>
            <a:ext uri="{FF2B5EF4-FFF2-40B4-BE49-F238E27FC236}">
              <a16:creationId xmlns:a16="http://schemas.microsoft.com/office/drawing/2014/main" xmlns="" id="{6594B1DE-CB99-4B71-B7D6-27F6BFE19B3D}"/>
            </a:ext>
          </a:extLst>
        </xdr:cNvPr>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502" name="n_2aveValue【一般廃棄物処理施設】&#10;有形固定資産減価償却率">
          <a:extLst>
            <a:ext uri="{FF2B5EF4-FFF2-40B4-BE49-F238E27FC236}">
              <a16:creationId xmlns:a16="http://schemas.microsoft.com/office/drawing/2014/main" xmlns="" id="{23DED382-D827-4712-8471-163AA08E6C7D}"/>
            </a:ext>
          </a:extLst>
        </xdr:cNvPr>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503" name="n_3aveValue【一般廃棄物処理施設】&#10;有形固定資産減価償却率">
          <a:extLst>
            <a:ext uri="{FF2B5EF4-FFF2-40B4-BE49-F238E27FC236}">
              <a16:creationId xmlns:a16="http://schemas.microsoft.com/office/drawing/2014/main" xmlns="" id="{7E256CF7-5632-4A83-BE49-89B8119BD0E4}"/>
            </a:ext>
          </a:extLst>
        </xdr:cNvPr>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22877</xdr:rowOff>
    </xdr:from>
    <xdr:ext cx="405111" cy="259045"/>
    <xdr:sp macro="" textlink="">
      <xdr:nvSpPr>
        <xdr:cNvPr id="504" name="n_1mainValue【一般廃棄物処理施設】&#10;有形固定資産減価償却率">
          <a:extLst>
            <a:ext uri="{FF2B5EF4-FFF2-40B4-BE49-F238E27FC236}">
              <a16:creationId xmlns:a16="http://schemas.microsoft.com/office/drawing/2014/main" xmlns="" id="{F7E1C103-6B1D-4AC8-8081-8EDDA2815900}"/>
            </a:ext>
          </a:extLst>
        </xdr:cNvPr>
        <xdr:cNvSpPr txBox="1"/>
      </xdr:nvSpPr>
      <xdr:spPr>
        <a:xfrm>
          <a:off x="15266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72407</xdr:rowOff>
    </xdr:from>
    <xdr:ext cx="405111" cy="259045"/>
    <xdr:sp macro="" textlink="">
      <xdr:nvSpPr>
        <xdr:cNvPr id="505" name="n_2mainValue【一般廃棄物処理施設】&#10;有形固定資産減価償却率">
          <a:extLst>
            <a:ext uri="{FF2B5EF4-FFF2-40B4-BE49-F238E27FC236}">
              <a16:creationId xmlns:a16="http://schemas.microsoft.com/office/drawing/2014/main" xmlns="" id="{7269DFBD-1AC0-458C-86E8-14EF4972793A}"/>
            </a:ext>
          </a:extLst>
        </xdr:cNvPr>
        <xdr:cNvSpPr txBox="1"/>
      </xdr:nvSpPr>
      <xdr:spPr>
        <a:xfrm>
          <a:off x="14389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123842</xdr:rowOff>
    </xdr:from>
    <xdr:ext cx="405111" cy="259045"/>
    <xdr:sp macro="" textlink="">
      <xdr:nvSpPr>
        <xdr:cNvPr id="506" name="n_3mainValue【一般廃棄物処理施設】&#10;有形固定資産減価償却率">
          <a:extLst>
            <a:ext uri="{FF2B5EF4-FFF2-40B4-BE49-F238E27FC236}">
              <a16:creationId xmlns:a16="http://schemas.microsoft.com/office/drawing/2014/main" xmlns="" id="{1B0DCD44-C650-4F2D-B0EC-A763AD725F59}"/>
            </a:ext>
          </a:extLst>
        </xdr:cNvPr>
        <xdr:cNvSpPr txBox="1"/>
      </xdr:nvSpPr>
      <xdr:spPr>
        <a:xfrm>
          <a:off x="13500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xmlns="" id="{0A1D66C3-BA23-41A5-AF9C-3DEDADB2B34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xmlns="" id="{BBC52EB2-7AE8-46CF-9F6C-CCCEDEC775E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xmlns="" id="{DCA18272-21D8-4C50-B703-81E6016C327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xmlns="" id="{B04CAD2D-2A65-4D84-A2FB-468FD7964BE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xmlns="" id="{EE5D2170-DEB4-4D1E-8EDF-E2CFAFE5540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xmlns="" id="{97D8BD15-7055-44AA-A129-3EC78693C84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xmlns="" id="{C4D8034C-558F-4129-858F-DE4D5458CA7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xmlns="" id="{0B4BE67F-4FC3-4F49-B52B-7DA9F056444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xmlns="" id="{19559306-A9EB-46A2-AB5E-74682A6802C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xmlns="" id="{493204D7-8625-42B8-808A-289F1A1DE25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a:extLst>
            <a:ext uri="{FF2B5EF4-FFF2-40B4-BE49-F238E27FC236}">
              <a16:creationId xmlns:a16="http://schemas.microsoft.com/office/drawing/2014/main" xmlns="" id="{BE45B8E1-1910-4949-8D47-2CC628E6271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a:extLst>
            <a:ext uri="{FF2B5EF4-FFF2-40B4-BE49-F238E27FC236}">
              <a16:creationId xmlns:a16="http://schemas.microsoft.com/office/drawing/2014/main" xmlns="" id="{11CC24A4-87E9-4D16-9D1D-05E8C2408519}"/>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a:extLst>
            <a:ext uri="{FF2B5EF4-FFF2-40B4-BE49-F238E27FC236}">
              <a16:creationId xmlns:a16="http://schemas.microsoft.com/office/drawing/2014/main" xmlns="" id="{2353BA77-2EE6-4F59-824F-978A2A3A9FB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0" name="テキスト ボックス 519">
          <a:extLst>
            <a:ext uri="{FF2B5EF4-FFF2-40B4-BE49-F238E27FC236}">
              <a16:creationId xmlns:a16="http://schemas.microsoft.com/office/drawing/2014/main" xmlns="" id="{A4008728-60E2-4883-8E82-F707AB9EA3A7}"/>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a:extLst>
            <a:ext uri="{FF2B5EF4-FFF2-40B4-BE49-F238E27FC236}">
              <a16:creationId xmlns:a16="http://schemas.microsoft.com/office/drawing/2014/main" xmlns="" id="{4A6AE28F-8872-4907-B8CD-DC130849378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2" name="テキスト ボックス 521">
          <a:extLst>
            <a:ext uri="{FF2B5EF4-FFF2-40B4-BE49-F238E27FC236}">
              <a16:creationId xmlns:a16="http://schemas.microsoft.com/office/drawing/2014/main" xmlns="" id="{11E1DD4E-5209-4A67-A5A8-0126CF351384}"/>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a:extLst>
            <a:ext uri="{FF2B5EF4-FFF2-40B4-BE49-F238E27FC236}">
              <a16:creationId xmlns:a16="http://schemas.microsoft.com/office/drawing/2014/main" xmlns="" id="{9668BF65-2BC3-43F7-A678-F26EE3CA120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4" name="テキスト ボックス 523">
          <a:extLst>
            <a:ext uri="{FF2B5EF4-FFF2-40B4-BE49-F238E27FC236}">
              <a16:creationId xmlns:a16="http://schemas.microsoft.com/office/drawing/2014/main" xmlns="" id="{D636AB01-ED1A-4167-8A64-C9AA81C592E9}"/>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a:extLst>
            <a:ext uri="{FF2B5EF4-FFF2-40B4-BE49-F238E27FC236}">
              <a16:creationId xmlns:a16="http://schemas.microsoft.com/office/drawing/2014/main" xmlns="" id="{60C34379-38AC-4806-A259-FE9584960AB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6" name="テキスト ボックス 525">
          <a:extLst>
            <a:ext uri="{FF2B5EF4-FFF2-40B4-BE49-F238E27FC236}">
              <a16:creationId xmlns:a16="http://schemas.microsoft.com/office/drawing/2014/main" xmlns="" id="{C2354065-3A9B-47B6-8979-FB5B5B88202D}"/>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xmlns="" id="{0DC5FB00-9EEA-414C-A739-B4119AE452B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a:extLst>
            <a:ext uri="{FF2B5EF4-FFF2-40B4-BE49-F238E27FC236}">
              <a16:creationId xmlns:a16="http://schemas.microsoft.com/office/drawing/2014/main" xmlns="" id="{BE2EF37A-0E72-4FED-A231-53B05EF342E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a:extLst>
            <a:ext uri="{FF2B5EF4-FFF2-40B4-BE49-F238E27FC236}">
              <a16:creationId xmlns:a16="http://schemas.microsoft.com/office/drawing/2014/main" xmlns="" id="{ADD0311F-90E0-4C87-8289-664E15CBA87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30" name="直線コネクタ 529">
          <a:extLst>
            <a:ext uri="{FF2B5EF4-FFF2-40B4-BE49-F238E27FC236}">
              <a16:creationId xmlns:a16="http://schemas.microsoft.com/office/drawing/2014/main" xmlns="" id="{E4D4708C-0F27-4A40-ABC9-F13BEBEC7DA7}"/>
            </a:ext>
          </a:extLst>
        </xdr:cNvPr>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31" name="【一般廃棄物処理施設】&#10;一人当たり有形固定資産（償却資産）額最小値テキスト">
          <a:extLst>
            <a:ext uri="{FF2B5EF4-FFF2-40B4-BE49-F238E27FC236}">
              <a16:creationId xmlns:a16="http://schemas.microsoft.com/office/drawing/2014/main" xmlns="" id="{D969A7E8-E4F5-41FD-A4A7-3B58C5E21F1B}"/>
            </a:ext>
          </a:extLst>
        </xdr:cNvPr>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32" name="直線コネクタ 531">
          <a:extLst>
            <a:ext uri="{FF2B5EF4-FFF2-40B4-BE49-F238E27FC236}">
              <a16:creationId xmlns:a16="http://schemas.microsoft.com/office/drawing/2014/main" xmlns="" id="{A15CF495-1579-446B-A844-D1B87C34F827}"/>
            </a:ext>
          </a:extLst>
        </xdr:cNvPr>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33" name="【一般廃棄物処理施設】&#10;一人当たり有形固定資産（償却資産）額最大値テキスト">
          <a:extLst>
            <a:ext uri="{FF2B5EF4-FFF2-40B4-BE49-F238E27FC236}">
              <a16:creationId xmlns:a16="http://schemas.microsoft.com/office/drawing/2014/main" xmlns="" id="{D3E68504-00E2-407F-B09B-07D3427E655C}"/>
            </a:ext>
          </a:extLst>
        </xdr:cNvPr>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34" name="直線コネクタ 533">
          <a:extLst>
            <a:ext uri="{FF2B5EF4-FFF2-40B4-BE49-F238E27FC236}">
              <a16:creationId xmlns:a16="http://schemas.microsoft.com/office/drawing/2014/main" xmlns="" id="{B5DB1100-8B2C-4A57-9629-7287F944983F}"/>
            </a:ext>
          </a:extLst>
        </xdr:cNvPr>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108450</xdr:rowOff>
    </xdr:from>
    <xdr:ext cx="534377" cy="259045"/>
    <xdr:sp macro="" textlink="">
      <xdr:nvSpPr>
        <xdr:cNvPr id="535" name="【一般廃棄物処理施設】&#10;一人当たり有形固定資産（償却資産）額平均値テキスト">
          <a:extLst>
            <a:ext uri="{FF2B5EF4-FFF2-40B4-BE49-F238E27FC236}">
              <a16:creationId xmlns:a16="http://schemas.microsoft.com/office/drawing/2014/main" xmlns="" id="{0C794F1F-AD66-40F0-B091-0698714EC25B}"/>
            </a:ext>
          </a:extLst>
        </xdr:cNvPr>
        <xdr:cNvSpPr txBox="1"/>
      </xdr:nvSpPr>
      <xdr:spPr>
        <a:xfrm>
          <a:off x="22199600" y="645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36" name="フローチャート: 判断 535">
          <a:extLst>
            <a:ext uri="{FF2B5EF4-FFF2-40B4-BE49-F238E27FC236}">
              <a16:creationId xmlns:a16="http://schemas.microsoft.com/office/drawing/2014/main" xmlns="" id="{9C3B207F-BDA4-4421-A981-FC785EA3B3A0}"/>
            </a:ext>
          </a:extLst>
        </xdr:cNvPr>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37" name="フローチャート: 判断 536">
          <a:extLst>
            <a:ext uri="{FF2B5EF4-FFF2-40B4-BE49-F238E27FC236}">
              <a16:creationId xmlns:a16="http://schemas.microsoft.com/office/drawing/2014/main" xmlns="" id="{E1E91433-4FDB-4685-AF1B-361F5699FAA3}"/>
            </a:ext>
          </a:extLst>
        </xdr:cNvPr>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38" name="フローチャート: 判断 537">
          <a:extLst>
            <a:ext uri="{FF2B5EF4-FFF2-40B4-BE49-F238E27FC236}">
              <a16:creationId xmlns:a16="http://schemas.microsoft.com/office/drawing/2014/main" xmlns="" id="{74090B7E-49F3-497E-A514-D5C2334E7D88}"/>
            </a:ext>
          </a:extLst>
        </xdr:cNvPr>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39" name="フローチャート: 判断 538">
          <a:extLst>
            <a:ext uri="{FF2B5EF4-FFF2-40B4-BE49-F238E27FC236}">
              <a16:creationId xmlns:a16="http://schemas.microsoft.com/office/drawing/2014/main" xmlns="" id="{1BD0DC82-4949-4B93-AD71-28A21C270C3E}"/>
            </a:ext>
          </a:extLst>
        </xdr:cNvPr>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xmlns="" id="{3ABAADF7-06C2-4C86-A08A-0ADE2B37F9A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xmlns="" id="{02EB75DA-75E7-40CE-A75B-C33F71D72FF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xmlns="" id="{1F668C75-B19C-4B2A-B056-2122D01ACA7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xmlns="" id="{6DEB49FE-A436-4C32-9772-BF1A6B47F5E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xmlns="" id="{D8DA475D-AB33-4AC2-9011-4328C0E4E03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105042</xdr:rowOff>
    </xdr:from>
    <xdr:to>
      <xdr:col>116</xdr:col>
      <xdr:colOff>114300</xdr:colOff>
      <xdr:row>34</xdr:row>
      <xdr:rowOff>35192</xdr:rowOff>
    </xdr:to>
    <xdr:sp macro="" textlink="">
      <xdr:nvSpPr>
        <xdr:cNvPr id="545" name="楕円 544">
          <a:extLst>
            <a:ext uri="{FF2B5EF4-FFF2-40B4-BE49-F238E27FC236}">
              <a16:creationId xmlns:a16="http://schemas.microsoft.com/office/drawing/2014/main" xmlns="" id="{6E3FCAE8-F986-4E81-A831-9ECA38D2E8A6}"/>
            </a:ext>
          </a:extLst>
        </xdr:cNvPr>
        <xdr:cNvSpPr/>
      </xdr:nvSpPr>
      <xdr:spPr>
        <a:xfrm>
          <a:off x="22110700" y="576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19969</xdr:rowOff>
    </xdr:from>
    <xdr:ext cx="599010" cy="259045"/>
    <xdr:sp macro="" textlink="">
      <xdr:nvSpPr>
        <xdr:cNvPr id="546" name="【一般廃棄物処理施設】&#10;一人当たり有形固定資産（償却資産）額該当値テキスト">
          <a:extLst>
            <a:ext uri="{FF2B5EF4-FFF2-40B4-BE49-F238E27FC236}">
              <a16:creationId xmlns:a16="http://schemas.microsoft.com/office/drawing/2014/main" xmlns="" id="{15DFC21B-006E-4E5D-9B8C-8401AC6CB174}"/>
            </a:ext>
          </a:extLst>
        </xdr:cNvPr>
        <xdr:cNvSpPr txBox="1"/>
      </xdr:nvSpPr>
      <xdr:spPr>
        <a:xfrm>
          <a:off x="22199600" y="567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112700</xdr:rowOff>
    </xdr:from>
    <xdr:to>
      <xdr:col>112</xdr:col>
      <xdr:colOff>38100</xdr:colOff>
      <xdr:row>34</xdr:row>
      <xdr:rowOff>42850</xdr:rowOff>
    </xdr:to>
    <xdr:sp macro="" textlink="">
      <xdr:nvSpPr>
        <xdr:cNvPr id="547" name="楕円 546">
          <a:extLst>
            <a:ext uri="{FF2B5EF4-FFF2-40B4-BE49-F238E27FC236}">
              <a16:creationId xmlns:a16="http://schemas.microsoft.com/office/drawing/2014/main" xmlns="" id="{6378CE72-499F-47F1-9F68-649F03A8433D}"/>
            </a:ext>
          </a:extLst>
        </xdr:cNvPr>
        <xdr:cNvSpPr/>
      </xdr:nvSpPr>
      <xdr:spPr>
        <a:xfrm>
          <a:off x="21272500" y="57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155842</xdr:rowOff>
    </xdr:from>
    <xdr:to>
      <xdr:col>116</xdr:col>
      <xdr:colOff>63500</xdr:colOff>
      <xdr:row>33</xdr:row>
      <xdr:rowOff>163500</xdr:rowOff>
    </xdr:to>
    <xdr:cxnSp macro="">
      <xdr:nvCxnSpPr>
        <xdr:cNvPr id="548" name="直線コネクタ 547">
          <a:extLst>
            <a:ext uri="{FF2B5EF4-FFF2-40B4-BE49-F238E27FC236}">
              <a16:creationId xmlns:a16="http://schemas.microsoft.com/office/drawing/2014/main" xmlns="" id="{3D964EA7-8861-4E03-BAA8-6B818422C220}"/>
            </a:ext>
          </a:extLst>
        </xdr:cNvPr>
        <xdr:cNvCxnSpPr/>
      </xdr:nvCxnSpPr>
      <xdr:spPr>
        <a:xfrm flipV="1">
          <a:off x="21323300" y="5813692"/>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122377</xdr:rowOff>
    </xdr:from>
    <xdr:to>
      <xdr:col>107</xdr:col>
      <xdr:colOff>101600</xdr:colOff>
      <xdr:row>34</xdr:row>
      <xdr:rowOff>52527</xdr:rowOff>
    </xdr:to>
    <xdr:sp macro="" textlink="">
      <xdr:nvSpPr>
        <xdr:cNvPr id="549" name="楕円 548">
          <a:extLst>
            <a:ext uri="{FF2B5EF4-FFF2-40B4-BE49-F238E27FC236}">
              <a16:creationId xmlns:a16="http://schemas.microsoft.com/office/drawing/2014/main" xmlns="" id="{7C4686B5-4C98-4C1E-A544-3CBD9142C502}"/>
            </a:ext>
          </a:extLst>
        </xdr:cNvPr>
        <xdr:cNvSpPr/>
      </xdr:nvSpPr>
      <xdr:spPr>
        <a:xfrm>
          <a:off x="20383500" y="57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163500</xdr:rowOff>
    </xdr:from>
    <xdr:to>
      <xdr:col>111</xdr:col>
      <xdr:colOff>177800</xdr:colOff>
      <xdr:row>34</xdr:row>
      <xdr:rowOff>1727</xdr:rowOff>
    </xdr:to>
    <xdr:cxnSp macro="">
      <xdr:nvCxnSpPr>
        <xdr:cNvPr id="550" name="直線コネクタ 549">
          <a:extLst>
            <a:ext uri="{FF2B5EF4-FFF2-40B4-BE49-F238E27FC236}">
              <a16:creationId xmlns:a16="http://schemas.microsoft.com/office/drawing/2014/main" xmlns="" id="{53BC2302-3AFA-476D-AB1F-1C3B0783CBE7}"/>
            </a:ext>
          </a:extLst>
        </xdr:cNvPr>
        <xdr:cNvCxnSpPr/>
      </xdr:nvCxnSpPr>
      <xdr:spPr>
        <a:xfrm flipV="1">
          <a:off x="20434300" y="5821350"/>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128422</xdr:rowOff>
    </xdr:from>
    <xdr:to>
      <xdr:col>102</xdr:col>
      <xdr:colOff>165100</xdr:colOff>
      <xdr:row>34</xdr:row>
      <xdr:rowOff>58572</xdr:rowOff>
    </xdr:to>
    <xdr:sp macro="" textlink="">
      <xdr:nvSpPr>
        <xdr:cNvPr id="551" name="楕円 550">
          <a:extLst>
            <a:ext uri="{FF2B5EF4-FFF2-40B4-BE49-F238E27FC236}">
              <a16:creationId xmlns:a16="http://schemas.microsoft.com/office/drawing/2014/main" xmlns="" id="{394AF95A-E654-492A-9E0E-4C3674829777}"/>
            </a:ext>
          </a:extLst>
        </xdr:cNvPr>
        <xdr:cNvSpPr/>
      </xdr:nvSpPr>
      <xdr:spPr>
        <a:xfrm>
          <a:off x="19494500" y="578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1727</xdr:rowOff>
    </xdr:from>
    <xdr:to>
      <xdr:col>107</xdr:col>
      <xdr:colOff>50800</xdr:colOff>
      <xdr:row>34</xdr:row>
      <xdr:rowOff>7772</xdr:rowOff>
    </xdr:to>
    <xdr:cxnSp macro="">
      <xdr:nvCxnSpPr>
        <xdr:cNvPr id="552" name="直線コネクタ 551">
          <a:extLst>
            <a:ext uri="{FF2B5EF4-FFF2-40B4-BE49-F238E27FC236}">
              <a16:creationId xmlns:a16="http://schemas.microsoft.com/office/drawing/2014/main" xmlns="" id="{752A154C-2DFF-4860-B1EA-8A869C74E4A3}"/>
            </a:ext>
          </a:extLst>
        </xdr:cNvPr>
        <xdr:cNvCxnSpPr/>
      </xdr:nvCxnSpPr>
      <xdr:spPr>
        <a:xfrm flipV="1">
          <a:off x="19545300" y="5831027"/>
          <a:ext cx="8890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83799</xdr:rowOff>
    </xdr:from>
    <xdr:ext cx="534377" cy="259045"/>
    <xdr:sp macro="" textlink="">
      <xdr:nvSpPr>
        <xdr:cNvPr id="553" name="n_1aveValue【一般廃棄物処理施設】&#10;一人当たり有形固定資産（償却資産）額">
          <a:extLst>
            <a:ext uri="{FF2B5EF4-FFF2-40B4-BE49-F238E27FC236}">
              <a16:creationId xmlns:a16="http://schemas.microsoft.com/office/drawing/2014/main" xmlns="" id="{8CA69B40-7D5A-412B-9C96-987BFE5EF7B4}"/>
            </a:ext>
          </a:extLst>
        </xdr:cNvPr>
        <xdr:cNvSpPr txBox="1"/>
      </xdr:nvSpPr>
      <xdr:spPr>
        <a:xfrm>
          <a:off x="210434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118330</xdr:rowOff>
    </xdr:from>
    <xdr:ext cx="534377" cy="259045"/>
    <xdr:sp macro="" textlink="">
      <xdr:nvSpPr>
        <xdr:cNvPr id="554" name="n_2aveValue【一般廃棄物処理施設】&#10;一人当たり有形固定資産（償却資産）額">
          <a:extLst>
            <a:ext uri="{FF2B5EF4-FFF2-40B4-BE49-F238E27FC236}">
              <a16:creationId xmlns:a16="http://schemas.microsoft.com/office/drawing/2014/main" xmlns="" id="{0695D306-6D25-4037-9724-FE2115331BD0}"/>
            </a:ext>
          </a:extLst>
        </xdr:cNvPr>
        <xdr:cNvSpPr txBox="1"/>
      </xdr:nvSpPr>
      <xdr:spPr>
        <a:xfrm>
          <a:off x="20167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142511</xdr:rowOff>
    </xdr:from>
    <xdr:ext cx="534377" cy="259045"/>
    <xdr:sp macro="" textlink="">
      <xdr:nvSpPr>
        <xdr:cNvPr id="555" name="n_3aveValue【一般廃棄物処理施設】&#10;一人当たり有形固定資産（償却資産）額">
          <a:extLst>
            <a:ext uri="{FF2B5EF4-FFF2-40B4-BE49-F238E27FC236}">
              <a16:creationId xmlns:a16="http://schemas.microsoft.com/office/drawing/2014/main" xmlns="" id="{78292D79-BE30-43AF-A535-CF5538924A05}"/>
            </a:ext>
          </a:extLst>
        </xdr:cNvPr>
        <xdr:cNvSpPr txBox="1"/>
      </xdr:nvSpPr>
      <xdr:spPr>
        <a:xfrm>
          <a:off x="19278111" y="66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59377</xdr:rowOff>
    </xdr:from>
    <xdr:ext cx="599010" cy="259045"/>
    <xdr:sp macro="" textlink="">
      <xdr:nvSpPr>
        <xdr:cNvPr id="556" name="n_1mainValue【一般廃棄物処理施設】&#10;一人当たり有形固定資産（償却資産）額">
          <a:extLst>
            <a:ext uri="{FF2B5EF4-FFF2-40B4-BE49-F238E27FC236}">
              <a16:creationId xmlns:a16="http://schemas.microsoft.com/office/drawing/2014/main" xmlns="" id="{769F9801-8E42-445A-9D6B-258B89D61F4B}"/>
            </a:ext>
          </a:extLst>
        </xdr:cNvPr>
        <xdr:cNvSpPr txBox="1"/>
      </xdr:nvSpPr>
      <xdr:spPr>
        <a:xfrm>
          <a:off x="21011095" y="554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69054</xdr:rowOff>
    </xdr:from>
    <xdr:ext cx="599010" cy="259045"/>
    <xdr:sp macro="" textlink="">
      <xdr:nvSpPr>
        <xdr:cNvPr id="557" name="n_2mainValue【一般廃棄物処理施設】&#10;一人当たり有形固定資産（償却資産）額">
          <a:extLst>
            <a:ext uri="{FF2B5EF4-FFF2-40B4-BE49-F238E27FC236}">
              <a16:creationId xmlns:a16="http://schemas.microsoft.com/office/drawing/2014/main" xmlns="" id="{A80BBE30-8E4E-4F47-8CBB-19DC2ACEEF53}"/>
            </a:ext>
          </a:extLst>
        </xdr:cNvPr>
        <xdr:cNvSpPr txBox="1"/>
      </xdr:nvSpPr>
      <xdr:spPr>
        <a:xfrm>
          <a:off x="20134795" y="555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75099</xdr:rowOff>
    </xdr:from>
    <xdr:ext cx="599010" cy="259045"/>
    <xdr:sp macro="" textlink="">
      <xdr:nvSpPr>
        <xdr:cNvPr id="558" name="n_3mainValue【一般廃棄物処理施設】&#10;一人当たり有形固定資産（償却資産）額">
          <a:extLst>
            <a:ext uri="{FF2B5EF4-FFF2-40B4-BE49-F238E27FC236}">
              <a16:creationId xmlns:a16="http://schemas.microsoft.com/office/drawing/2014/main" xmlns="" id="{42E2442D-1C07-4BDD-B2CC-B702954B852B}"/>
            </a:ext>
          </a:extLst>
        </xdr:cNvPr>
        <xdr:cNvSpPr txBox="1"/>
      </xdr:nvSpPr>
      <xdr:spPr>
        <a:xfrm>
          <a:off x="19245795" y="556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a:extLst>
            <a:ext uri="{FF2B5EF4-FFF2-40B4-BE49-F238E27FC236}">
              <a16:creationId xmlns:a16="http://schemas.microsoft.com/office/drawing/2014/main" xmlns="" id="{6A42F6E1-5EE0-4139-ABEE-A1BE528D5FC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a:extLst>
            <a:ext uri="{FF2B5EF4-FFF2-40B4-BE49-F238E27FC236}">
              <a16:creationId xmlns:a16="http://schemas.microsoft.com/office/drawing/2014/main" xmlns="" id="{6D78ADE3-CDA9-412C-87E8-C79026594FC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a:extLst>
            <a:ext uri="{FF2B5EF4-FFF2-40B4-BE49-F238E27FC236}">
              <a16:creationId xmlns:a16="http://schemas.microsoft.com/office/drawing/2014/main" xmlns="" id="{ED270176-7C46-400A-B879-C2B51019015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a:extLst>
            <a:ext uri="{FF2B5EF4-FFF2-40B4-BE49-F238E27FC236}">
              <a16:creationId xmlns:a16="http://schemas.microsoft.com/office/drawing/2014/main" xmlns="" id="{06C1E6C6-6EEB-4F72-8D78-093949EE0E4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a:extLst>
            <a:ext uri="{FF2B5EF4-FFF2-40B4-BE49-F238E27FC236}">
              <a16:creationId xmlns:a16="http://schemas.microsoft.com/office/drawing/2014/main" xmlns="" id="{881B1E54-3B8E-4147-9FB5-B955902480E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a:extLst>
            <a:ext uri="{FF2B5EF4-FFF2-40B4-BE49-F238E27FC236}">
              <a16:creationId xmlns:a16="http://schemas.microsoft.com/office/drawing/2014/main" xmlns="" id="{71EACE58-F9A2-4A16-9E1C-D2DF1F33BC9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a:extLst>
            <a:ext uri="{FF2B5EF4-FFF2-40B4-BE49-F238E27FC236}">
              <a16:creationId xmlns:a16="http://schemas.microsoft.com/office/drawing/2014/main" xmlns="" id="{FC93846B-5DED-491F-A32A-D95BD330F7D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a:extLst>
            <a:ext uri="{FF2B5EF4-FFF2-40B4-BE49-F238E27FC236}">
              <a16:creationId xmlns:a16="http://schemas.microsoft.com/office/drawing/2014/main" xmlns="" id="{83808AD5-4DCD-49A7-B837-2F3B71E115AB}"/>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xmlns="" id="{000588D7-07C2-45E6-8672-F2FAF356CBB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xmlns="" id="{AAE428BD-D7D0-4532-AC2E-28C74C97202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xmlns="" id="{1D2B6650-31EE-4C6B-8601-6712F365C75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xmlns="" id="{137A8BE7-5003-4353-A881-B9C03E7B075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xmlns="" id="{86C629BC-263B-4A30-B277-F343CDFE27B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xmlns="" id="{A0183894-59B7-42C0-BD5D-43343D7BEF4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xmlns="" id="{3FE19877-6114-4D82-BDC6-ED3CB2D48FC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xmlns="" id="{8739F9F0-C897-4A13-A906-7F30989A268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xmlns="" id="{C964072D-172B-40F5-BF67-143D3A4001C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xmlns="" id="{451DAA87-55B0-42E0-A6A6-CCC979D2E65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xmlns="" id="{ED742F1E-1CA2-4BB8-B4C0-FD690B5102E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xmlns="" id="{FCFEA84C-F28C-4E63-B16C-52FADC91BA3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xmlns="" id="{F0F0D270-18EA-4852-BB41-FAA49B3CCF3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xmlns="" id="{216DAA03-5926-45E5-816F-10E4C2F0D11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xmlns="" id="{508F1CAB-5C93-4406-A17C-AB81A38F24F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xmlns="" id="{511579AA-CD9B-483A-AD32-0AE8CD423D8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a:extLst>
            <a:ext uri="{FF2B5EF4-FFF2-40B4-BE49-F238E27FC236}">
              <a16:creationId xmlns:a16="http://schemas.microsoft.com/office/drawing/2014/main" xmlns="" id="{F8E0A9B6-ABD8-4E9F-9604-6708EC81247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a:extLst>
            <a:ext uri="{FF2B5EF4-FFF2-40B4-BE49-F238E27FC236}">
              <a16:creationId xmlns:a16="http://schemas.microsoft.com/office/drawing/2014/main" xmlns="" id="{136474F4-DBA6-4D4B-9082-18C2413198A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5" name="テキスト ボックス 584">
          <a:extLst>
            <a:ext uri="{FF2B5EF4-FFF2-40B4-BE49-F238E27FC236}">
              <a16:creationId xmlns:a16="http://schemas.microsoft.com/office/drawing/2014/main" xmlns="" id="{269BE5C3-9E9E-439E-A574-4EF6DB51D0D8}"/>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6" name="直線コネクタ 585">
          <a:extLst>
            <a:ext uri="{FF2B5EF4-FFF2-40B4-BE49-F238E27FC236}">
              <a16:creationId xmlns:a16="http://schemas.microsoft.com/office/drawing/2014/main" xmlns="" id="{B0F5655A-C806-42E7-B1DA-2F3A470980F9}"/>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7" name="テキスト ボックス 586">
          <a:extLst>
            <a:ext uri="{FF2B5EF4-FFF2-40B4-BE49-F238E27FC236}">
              <a16:creationId xmlns:a16="http://schemas.microsoft.com/office/drawing/2014/main" xmlns="" id="{93A2C9B2-3159-4783-978D-C2D47945BBBE}"/>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8" name="直線コネクタ 587">
          <a:extLst>
            <a:ext uri="{FF2B5EF4-FFF2-40B4-BE49-F238E27FC236}">
              <a16:creationId xmlns:a16="http://schemas.microsoft.com/office/drawing/2014/main" xmlns="" id="{C1D82EF4-D565-4DA0-8AE4-DB2CF952F27E}"/>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9" name="テキスト ボックス 588">
          <a:extLst>
            <a:ext uri="{FF2B5EF4-FFF2-40B4-BE49-F238E27FC236}">
              <a16:creationId xmlns:a16="http://schemas.microsoft.com/office/drawing/2014/main" xmlns="" id="{63918E3C-4F98-40D1-9611-2B276C4718F1}"/>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90" name="直線コネクタ 589">
          <a:extLst>
            <a:ext uri="{FF2B5EF4-FFF2-40B4-BE49-F238E27FC236}">
              <a16:creationId xmlns:a16="http://schemas.microsoft.com/office/drawing/2014/main" xmlns="" id="{2A05AB21-1543-48EA-8D66-EA0544073866}"/>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91" name="テキスト ボックス 590">
          <a:extLst>
            <a:ext uri="{FF2B5EF4-FFF2-40B4-BE49-F238E27FC236}">
              <a16:creationId xmlns:a16="http://schemas.microsoft.com/office/drawing/2014/main" xmlns="" id="{83293774-BE14-4D12-B2DE-D8E3743C79DB}"/>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2" name="直線コネクタ 591">
          <a:extLst>
            <a:ext uri="{FF2B5EF4-FFF2-40B4-BE49-F238E27FC236}">
              <a16:creationId xmlns:a16="http://schemas.microsoft.com/office/drawing/2014/main" xmlns="" id="{0C82EEAF-CC18-4A1F-BC71-647D460BB8A4}"/>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93" name="テキスト ボックス 592">
          <a:extLst>
            <a:ext uri="{FF2B5EF4-FFF2-40B4-BE49-F238E27FC236}">
              <a16:creationId xmlns:a16="http://schemas.microsoft.com/office/drawing/2014/main" xmlns="" id="{47F11D33-A9FE-415C-88B8-8829938F60BC}"/>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xmlns="" id="{79FFB3B8-2174-4FBD-A787-C32BE4AAA08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xmlns="" id="{3B2B204A-460E-4DB1-911F-0C450B6A010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消防施設】&#10;有形固定資産減価償却率グラフ枠">
          <a:extLst>
            <a:ext uri="{FF2B5EF4-FFF2-40B4-BE49-F238E27FC236}">
              <a16:creationId xmlns:a16="http://schemas.microsoft.com/office/drawing/2014/main" xmlns="" id="{E49861B9-6358-4245-9859-94887FAA10E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597" name="直線コネクタ 596">
          <a:extLst>
            <a:ext uri="{FF2B5EF4-FFF2-40B4-BE49-F238E27FC236}">
              <a16:creationId xmlns:a16="http://schemas.microsoft.com/office/drawing/2014/main" xmlns="" id="{87E8A705-06E2-4EDB-B2B3-21C62A743281}"/>
            </a:ext>
          </a:extLst>
        </xdr:cNvPr>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598" name="【消防施設】&#10;有形固定資産減価償却率最小値テキスト">
          <a:extLst>
            <a:ext uri="{FF2B5EF4-FFF2-40B4-BE49-F238E27FC236}">
              <a16:creationId xmlns:a16="http://schemas.microsoft.com/office/drawing/2014/main" xmlns="" id="{5D8C8BD2-8403-4810-AFA2-81FE3562A6D1}"/>
            </a:ext>
          </a:extLst>
        </xdr:cNvPr>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599" name="直線コネクタ 598">
          <a:extLst>
            <a:ext uri="{FF2B5EF4-FFF2-40B4-BE49-F238E27FC236}">
              <a16:creationId xmlns:a16="http://schemas.microsoft.com/office/drawing/2014/main" xmlns="" id="{6A5FA4CB-8677-4A7F-B139-401105E1613C}"/>
            </a:ext>
          </a:extLst>
        </xdr:cNvPr>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00" name="【消防施設】&#10;有形固定資産減価償却率最大値テキスト">
          <a:extLst>
            <a:ext uri="{FF2B5EF4-FFF2-40B4-BE49-F238E27FC236}">
              <a16:creationId xmlns:a16="http://schemas.microsoft.com/office/drawing/2014/main" xmlns="" id="{61C126F5-6A7E-4CCC-8D3D-DD48CDB0C7F3}"/>
            </a:ext>
          </a:extLst>
        </xdr:cNvPr>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01" name="直線コネクタ 600">
          <a:extLst>
            <a:ext uri="{FF2B5EF4-FFF2-40B4-BE49-F238E27FC236}">
              <a16:creationId xmlns:a16="http://schemas.microsoft.com/office/drawing/2014/main" xmlns="" id="{F8FDE82F-257A-48C8-93DB-30CF25815978}"/>
            </a:ext>
          </a:extLst>
        </xdr:cNvPr>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02" name="【消防施設】&#10;有形固定資産減価償却率平均値テキスト">
          <a:extLst>
            <a:ext uri="{FF2B5EF4-FFF2-40B4-BE49-F238E27FC236}">
              <a16:creationId xmlns:a16="http://schemas.microsoft.com/office/drawing/2014/main" xmlns="" id="{C95F677B-65AA-4406-B8A2-F14794032103}"/>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03" name="フローチャート: 判断 602">
          <a:extLst>
            <a:ext uri="{FF2B5EF4-FFF2-40B4-BE49-F238E27FC236}">
              <a16:creationId xmlns:a16="http://schemas.microsoft.com/office/drawing/2014/main" xmlns="" id="{E2EAFE94-7A30-4905-B96E-1F60E523EC66}"/>
            </a:ext>
          </a:extLst>
        </xdr:cNvPr>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04" name="フローチャート: 判断 603">
          <a:extLst>
            <a:ext uri="{FF2B5EF4-FFF2-40B4-BE49-F238E27FC236}">
              <a16:creationId xmlns:a16="http://schemas.microsoft.com/office/drawing/2014/main" xmlns="" id="{99C2A7D5-3E82-4617-98C3-E2021344F947}"/>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05" name="フローチャート: 判断 604">
          <a:extLst>
            <a:ext uri="{FF2B5EF4-FFF2-40B4-BE49-F238E27FC236}">
              <a16:creationId xmlns:a16="http://schemas.microsoft.com/office/drawing/2014/main" xmlns="" id="{E100D46D-18A3-43F4-A716-9A91BB8A08F8}"/>
            </a:ext>
          </a:extLst>
        </xdr:cNvPr>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06" name="フローチャート: 判断 605">
          <a:extLst>
            <a:ext uri="{FF2B5EF4-FFF2-40B4-BE49-F238E27FC236}">
              <a16:creationId xmlns:a16="http://schemas.microsoft.com/office/drawing/2014/main" xmlns="" id="{CA25BE17-B171-4951-A5E2-6F0950237A8A}"/>
            </a:ext>
          </a:extLst>
        </xdr:cNvPr>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xmlns="" id="{D1CC2140-D74D-4671-AC06-CB375F8E218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xmlns="" id="{09FA5CCB-95B4-4452-9237-92E9A5C508D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xmlns="" id="{CF660A7E-9BF0-426F-AA67-31A95F9AEEC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xmlns="" id="{FFAB980E-1D1F-4819-83E6-63F67386470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xmlns="" id="{52439A56-F8D4-489A-9A66-650D18EAAF3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92456</xdr:rowOff>
    </xdr:from>
    <xdr:to>
      <xdr:col>85</xdr:col>
      <xdr:colOff>177800</xdr:colOff>
      <xdr:row>79</xdr:row>
      <xdr:rowOff>22606</xdr:rowOff>
    </xdr:to>
    <xdr:sp macro="" textlink="">
      <xdr:nvSpPr>
        <xdr:cNvPr id="612" name="楕円 611">
          <a:extLst>
            <a:ext uri="{FF2B5EF4-FFF2-40B4-BE49-F238E27FC236}">
              <a16:creationId xmlns:a16="http://schemas.microsoft.com/office/drawing/2014/main" xmlns="" id="{69192DE3-7E3F-40C4-BA82-6B65346AB79A}"/>
            </a:ext>
          </a:extLst>
        </xdr:cNvPr>
        <xdr:cNvSpPr/>
      </xdr:nvSpPr>
      <xdr:spPr>
        <a:xfrm>
          <a:off x="16268700" y="134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115333</xdr:rowOff>
    </xdr:from>
    <xdr:ext cx="405111" cy="259045"/>
    <xdr:sp macro="" textlink="">
      <xdr:nvSpPr>
        <xdr:cNvPr id="613" name="【消防施設】&#10;有形固定資産減価償却率該当値テキスト">
          <a:extLst>
            <a:ext uri="{FF2B5EF4-FFF2-40B4-BE49-F238E27FC236}">
              <a16:creationId xmlns:a16="http://schemas.microsoft.com/office/drawing/2014/main" xmlns="" id="{8AD0BA41-F9F5-488A-9530-20CDF0BDE49C}"/>
            </a:ext>
          </a:extLst>
        </xdr:cNvPr>
        <xdr:cNvSpPr txBox="1"/>
      </xdr:nvSpPr>
      <xdr:spPr>
        <a:xfrm>
          <a:off x="16357600" y="1331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131318</xdr:rowOff>
    </xdr:from>
    <xdr:to>
      <xdr:col>81</xdr:col>
      <xdr:colOff>101600</xdr:colOff>
      <xdr:row>79</xdr:row>
      <xdr:rowOff>61468</xdr:rowOff>
    </xdr:to>
    <xdr:sp macro="" textlink="">
      <xdr:nvSpPr>
        <xdr:cNvPr id="614" name="楕円 613">
          <a:extLst>
            <a:ext uri="{FF2B5EF4-FFF2-40B4-BE49-F238E27FC236}">
              <a16:creationId xmlns:a16="http://schemas.microsoft.com/office/drawing/2014/main" xmlns="" id="{998FF956-C177-4CBD-BE32-F6B4E56D69F5}"/>
            </a:ext>
          </a:extLst>
        </xdr:cNvPr>
        <xdr:cNvSpPr/>
      </xdr:nvSpPr>
      <xdr:spPr>
        <a:xfrm>
          <a:off x="15430500" y="135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143256</xdr:rowOff>
    </xdr:from>
    <xdr:to>
      <xdr:col>85</xdr:col>
      <xdr:colOff>127000</xdr:colOff>
      <xdr:row>79</xdr:row>
      <xdr:rowOff>10668</xdr:rowOff>
    </xdr:to>
    <xdr:cxnSp macro="">
      <xdr:nvCxnSpPr>
        <xdr:cNvPr id="615" name="直線コネクタ 614">
          <a:extLst>
            <a:ext uri="{FF2B5EF4-FFF2-40B4-BE49-F238E27FC236}">
              <a16:creationId xmlns:a16="http://schemas.microsoft.com/office/drawing/2014/main" xmlns="" id="{09D255AC-46C5-4D38-BFB5-3E11CFF0D739}"/>
            </a:ext>
          </a:extLst>
        </xdr:cNvPr>
        <xdr:cNvCxnSpPr/>
      </xdr:nvCxnSpPr>
      <xdr:spPr>
        <a:xfrm flipV="1">
          <a:off x="15481300" y="1351635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158750</xdr:rowOff>
    </xdr:from>
    <xdr:to>
      <xdr:col>76</xdr:col>
      <xdr:colOff>165100</xdr:colOff>
      <xdr:row>79</xdr:row>
      <xdr:rowOff>88900</xdr:rowOff>
    </xdr:to>
    <xdr:sp macro="" textlink="">
      <xdr:nvSpPr>
        <xdr:cNvPr id="616" name="楕円 615">
          <a:extLst>
            <a:ext uri="{FF2B5EF4-FFF2-40B4-BE49-F238E27FC236}">
              <a16:creationId xmlns:a16="http://schemas.microsoft.com/office/drawing/2014/main" xmlns="" id="{3DBECEE9-5685-4BD6-AA25-462C103AD4D3}"/>
            </a:ext>
          </a:extLst>
        </xdr:cNvPr>
        <xdr:cNvSpPr/>
      </xdr:nvSpPr>
      <xdr:spPr>
        <a:xfrm>
          <a:off x="14541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10668</xdr:rowOff>
    </xdr:from>
    <xdr:to>
      <xdr:col>81</xdr:col>
      <xdr:colOff>50800</xdr:colOff>
      <xdr:row>79</xdr:row>
      <xdr:rowOff>38100</xdr:rowOff>
    </xdr:to>
    <xdr:cxnSp macro="">
      <xdr:nvCxnSpPr>
        <xdr:cNvPr id="617" name="直線コネクタ 616">
          <a:extLst>
            <a:ext uri="{FF2B5EF4-FFF2-40B4-BE49-F238E27FC236}">
              <a16:creationId xmlns:a16="http://schemas.microsoft.com/office/drawing/2014/main" xmlns="" id="{CB7EFE60-711B-4887-A4E1-1A732D3A7103}"/>
            </a:ext>
          </a:extLst>
        </xdr:cNvPr>
        <xdr:cNvCxnSpPr/>
      </xdr:nvCxnSpPr>
      <xdr:spPr>
        <a:xfrm flipV="1">
          <a:off x="14592300" y="1355521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10161</xdr:rowOff>
    </xdr:from>
    <xdr:to>
      <xdr:col>72</xdr:col>
      <xdr:colOff>38100</xdr:colOff>
      <xdr:row>79</xdr:row>
      <xdr:rowOff>111761</xdr:rowOff>
    </xdr:to>
    <xdr:sp macro="" textlink="">
      <xdr:nvSpPr>
        <xdr:cNvPr id="618" name="楕円 617">
          <a:extLst>
            <a:ext uri="{FF2B5EF4-FFF2-40B4-BE49-F238E27FC236}">
              <a16:creationId xmlns:a16="http://schemas.microsoft.com/office/drawing/2014/main" xmlns="" id="{365BF9C2-8182-4FCC-9D78-E4CB9E432849}"/>
            </a:ext>
          </a:extLst>
        </xdr:cNvPr>
        <xdr:cNvSpPr/>
      </xdr:nvSpPr>
      <xdr:spPr>
        <a:xfrm>
          <a:off x="13652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38100</xdr:rowOff>
    </xdr:from>
    <xdr:to>
      <xdr:col>76</xdr:col>
      <xdr:colOff>114300</xdr:colOff>
      <xdr:row>79</xdr:row>
      <xdr:rowOff>60961</xdr:rowOff>
    </xdr:to>
    <xdr:cxnSp macro="">
      <xdr:nvCxnSpPr>
        <xdr:cNvPr id="619" name="直線コネクタ 618">
          <a:extLst>
            <a:ext uri="{FF2B5EF4-FFF2-40B4-BE49-F238E27FC236}">
              <a16:creationId xmlns:a16="http://schemas.microsoft.com/office/drawing/2014/main" xmlns="" id="{C25622DD-9BFB-415C-92FB-6206CB3C0D39}"/>
            </a:ext>
          </a:extLst>
        </xdr:cNvPr>
        <xdr:cNvCxnSpPr/>
      </xdr:nvCxnSpPr>
      <xdr:spPr>
        <a:xfrm flipV="1">
          <a:off x="13703300" y="13582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620" name="n_1aveValue【消防施設】&#10;有形固定資産減価償却率">
          <a:extLst>
            <a:ext uri="{FF2B5EF4-FFF2-40B4-BE49-F238E27FC236}">
              <a16:creationId xmlns:a16="http://schemas.microsoft.com/office/drawing/2014/main" xmlns="" id="{D4E87B85-3064-43D7-A263-369B572E7C9A}"/>
            </a:ext>
          </a:extLst>
        </xdr:cNvPr>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84599</xdr:rowOff>
    </xdr:from>
    <xdr:ext cx="405111" cy="259045"/>
    <xdr:sp macro="" textlink="">
      <xdr:nvSpPr>
        <xdr:cNvPr id="621" name="n_2aveValue【消防施設】&#10;有形固定資産減価償却率">
          <a:extLst>
            <a:ext uri="{FF2B5EF4-FFF2-40B4-BE49-F238E27FC236}">
              <a16:creationId xmlns:a16="http://schemas.microsoft.com/office/drawing/2014/main" xmlns="" id="{96E1D207-6713-4FD4-A48B-EBC7E1D7E3FD}"/>
            </a:ext>
          </a:extLst>
        </xdr:cNvPr>
        <xdr:cNvSpPr txBox="1"/>
      </xdr:nvSpPr>
      <xdr:spPr>
        <a:xfrm>
          <a:off x="143897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89171</xdr:rowOff>
    </xdr:from>
    <xdr:ext cx="405111" cy="259045"/>
    <xdr:sp macro="" textlink="">
      <xdr:nvSpPr>
        <xdr:cNvPr id="622" name="n_3aveValue【消防施設】&#10;有形固定資産減価償却率">
          <a:extLst>
            <a:ext uri="{FF2B5EF4-FFF2-40B4-BE49-F238E27FC236}">
              <a16:creationId xmlns:a16="http://schemas.microsoft.com/office/drawing/2014/main" xmlns="" id="{F6E4052F-DD18-418F-982F-131A25A07973}"/>
            </a:ext>
          </a:extLst>
        </xdr:cNvPr>
        <xdr:cNvSpPr txBox="1"/>
      </xdr:nvSpPr>
      <xdr:spPr>
        <a:xfrm>
          <a:off x="13500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77995</xdr:rowOff>
    </xdr:from>
    <xdr:ext cx="405111" cy="259045"/>
    <xdr:sp macro="" textlink="">
      <xdr:nvSpPr>
        <xdr:cNvPr id="623" name="n_1mainValue【消防施設】&#10;有形固定資産減価償却率">
          <a:extLst>
            <a:ext uri="{FF2B5EF4-FFF2-40B4-BE49-F238E27FC236}">
              <a16:creationId xmlns:a16="http://schemas.microsoft.com/office/drawing/2014/main" xmlns="" id="{E80D938A-9934-414E-BE48-AAE4E356110F}"/>
            </a:ext>
          </a:extLst>
        </xdr:cNvPr>
        <xdr:cNvSpPr txBox="1"/>
      </xdr:nvSpPr>
      <xdr:spPr>
        <a:xfrm>
          <a:off x="15266044" y="1327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105427</xdr:rowOff>
    </xdr:from>
    <xdr:ext cx="405111" cy="259045"/>
    <xdr:sp macro="" textlink="">
      <xdr:nvSpPr>
        <xdr:cNvPr id="624" name="n_2mainValue【消防施設】&#10;有形固定資産減価償却率">
          <a:extLst>
            <a:ext uri="{FF2B5EF4-FFF2-40B4-BE49-F238E27FC236}">
              <a16:creationId xmlns:a16="http://schemas.microsoft.com/office/drawing/2014/main" xmlns="" id="{E7525F30-326B-45E0-A138-EFCF10A3F4E5}"/>
            </a:ext>
          </a:extLst>
        </xdr:cNvPr>
        <xdr:cNvSpPr txBox="1"/>
      </xdr:nvSpPr>
      <xdr:spPr>
        <a:xfrm>
          <a:off x="14389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128288</xdr:rowOff>
    </xdr:from>
    <xdr:ext cx="405111" cy="259045"/>
    <xdr:sp macro="" textlink="">
      <xdr:nvSpPr>
        <xdr:cNvPr id="625" name="n_3mainValue【消防施設】&#10;有形固定資産減価償却率">
          <a:extLst>
            <a:ext uri="{FF2B5EF4-FFF2-40B4-BE49-F238E27FC236}">
              <a16:creationId xmlns:a16="http://schemas.microsoft.com/office/drawing/2014/main" xmlns="" id="{45663DE6-8A7A-43AF-B8DF-DFCCAFD1FB22}"/>
            </a:ext>
          </a:extLst>
        </xdr:cNvPr>
        <xdr:cNvSpPr txBox="1"/>
      </xdr:nvSpPr>
      <xdr:spPr>
        <a:xfrm>
          <a:off x="13500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xmlns="" id="{6607505F-2853-4302-B7FB-E8A80B98CF6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xmlns="" id="{9E7DD12A-FF47-4820-AB86-C240BD5924D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xmlns="" id="{BDA5A098-FC68-479B-AE85-107F495065B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xmlns="" id="{C4C7FD78-3142-4CBB-8232-51631A0CF9A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xmlns="" id="{D23935B7-7408-4678-AAE7-2016DE12946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xmlns="" id="{A5FF7917-BE5A-4731-8A23-8CFB0181360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xmlns="" id="{687659D4-8B52-4014-9ADA-218763FE7D0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xmlns="" id="{44E5AC14-A836-43DB-A786-966AF3D3EF8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a:extLst>
            <a:ext uri="{FF2B5EF4-FFF2-40B4-BE49-F238E27FC236}">
              <a16:creationId xmlns:a16="http://schemas.microsoft.com/office/drawing/2014/main" xmlns="" id="{1CBA75AA-12DE-45C6-9279-1F1F3DBA524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a:extLst>
            <a:ext uri="{FF2B5EF4-FFF2-40B4-BE49-F238E27FC236}">
              <a16:creationId xmlns:a16="http://schemas.microsoft.com/office/drawing/2014/main" xmlns="" id="{3A557616-9040-46B1-B538-4398C034430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a:extLst>
            <a:ext uri="{FF2B5EF4-FFF2-40B4-BE49-F238E27FC236}">
              <a16:creationId xmlns:a16="http://schemas.microsoft.com/office/drawing/2014/main" xmlns="" id="{EF005269-DCEF-475A-AC41-B8CCD8D1FA1B}"/>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xmlns="" id="{5ED8EA87-12AE-43C8-A3E2-24A8611F58C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a:extLst>
            <a:ext uri="{FF2B5EF4-FFF2-40B4-BE49-F238E27FC236}">
              <a16:creationId xmlns:a16="http://schemas.microsoft.com/office/drawing/2014/main" xmlns="" id="{DC93E68E-B10A-4F83-938A-533D4FA33F2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a:extLst>
            <a:ext uri="{FF2B5EF4-FFF2-40B4-BE49-F238E27FC236}">
              <a16:creationId xmlns:a16="http://schemas.microsoft.com/office/drawing/2014/main" xmlns="" id="{769C8208-5F5E-40EE-9B5F-9D41AE172BB7}"/>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a:extLst>
            <a:ext uri="{FF2B5EF4-FFF2-40B4-BE49-F238E27FC236}">
              <a16:creationId xmlns:a16="http://schemas.microsoft.com/office/drawing/2014/main" xmlns="" id="{A7E58721-4B6E-4F52-A0EC-66546A3E633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a:extLst>
            <a:ext uri="{FF2B5EF4-FFF2-40B4-BE49-F238E27FC236}">
              <a16:creationId xmlns:a16="http://schemas.microsoft.com/office/drawing/2014/main" xmlns="" id="{563A578F-763B-4C7E-AE15-B5A4B48AB86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a:extLst>
            <a:ext uri="{FF2B5EF4-FFF2-40B4-BE49-F238E27FC236}">
              <a16:creationId xmlns:a16="http://schemas.microsoft.com/office/drawing/2014/main" xmlns="" id="{62DB6A15-C797-43A7-9525-5C3C5E88BFB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a:extLst>
            <a:ext uri="{FF2B5EF4-FFF2-40B4-BE49-F238E27FC236}">
              <a16:creationId xmlns:a16="http://schemas.microsoft.com/office/drawing/2014/main" xmlns="" id="{A78C9C29-CD01-41FA-90FD-F9FB3A7AF486}"/>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a:extLst>
            <a:ext uri="{FF2B5EF4-FFF2-40B4-BE49-F238E27FC236}">
              <a16:creationId xmlns:a16="http://schemas.microsoft.com/office/drawing/2014/main" xmlns="" id="{5473AA56-1A6B-4044-9806-233FC542649E}"/>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a:extLst>
            <a:ext uri="{FF2B5EF4-FFF2-40B4-BE49-F238E27FC236}">
              <a16:creationId xmlns:a16="http://schemas.microsoft.com/office/drawing/2014/main" xmlns="" id="{C3E5A2E7-8AAA-4FE6-A131-383C1337AFF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a:extLst>
            <a:ext uri="{FF2B5EF4-FFF2-40B4-BE49-F238E27FC236}">
              <a16:creationId xmlns:a16="http://schemas.microsoft.com/office/drawing/2014/main" xmlns="" id="{E0BA1BFE-1050-4154-9F39-6AF857F2CCD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a:extLst>
            <a:ext uri="{FF2B5EF4-FFF2-40B4-BE49-F238E27FC236}">
              <a16:creationId xmlns:a16="http://schemas.microsoft.com/office/drawing/2014/main" xmlns="" id="{8F383C81-15A8-4EE2-8117-BF29CA1EFCC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a:extLst>
            <a:ext uri="{FF2B5EF4-FFF2-40B4-BE49-F238E27FC236}">
              <a16:creationId xmlns:a16="http://schemas.microsoft.com/office/drawing/2014/main" xmlns="" id="{25C80E8D-8669-459E-9EC1-D2EA6971B0B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a:extLst>
            <a:ext uri="{FF2B5EF4-FFF2-40B4-BE49-F238E27FC236}">
              <a16:creationId xmlns:a16="http://schemas.microsoft.com/office/drawing/2014/main" xmlns="" id="{2AC2E8AA-6399-4B6B-B8BB-4E113763FD6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消防施設】&#10;一人当たり面積グラフ枠">
          <a:extLst>
            <a:ext uri="{FF2B5EF4-FFF2-40B4-BE49-F238E27FC236}">
              <a16:creationId xmlns:a16="http://schemas.microsoft.com/office/drawing/2014/main" xmlns="" id="{ABADE779-3F3F-4CFE-81E1-F9E104514F3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651" name="直線コネクタ 650">
          <a:extLst>
            <a:ext uri="{FF2B5EF4-FFF2-40B4-BE49-F238E27FC236}">
              <a16:creationId xmlns:a16="http://schemas.microsoft.com/office/drawing/2014/main" xmlns="" id="{53F16228-52AE-45B8-A329-1A2E8685F224}"/>
            </a:ext>
          </a:extLst>
        </xdr:cNvPr>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652" name="【消防施設】&#10;一人当たり面積最小値テキスト">
          <a:extLst>
            <a:ext uri="{FF2B5EF4-FFF2-40B4-BE49-F238E27FC236}">
              <a16:creationId xmlns:a16="http://schemas.microsoft.com/office/drawing/2014/main" xmlns="" id="{2183E3CA-4DCC-462A-922B-3A27D7A2FBE0}"/>
            </a:ext>
          </a:extLst>
        </xdr:cNvPr>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653" name="直線コネクタ 652">
          <a:extLst>
            <a:ext uri="{FF2B5EF4-FFF2-40B4-BE49-F238E27FC236}">
              <a16:creationId xmlns:a16="http://schemas.microsoft.com/office/drawing/2014/main" xmlns="" id="{1A9E20EC-2E8D-4F8E-85C7-3C88ACA3492C}"/>
            </a:ext>
          </a:extLst>
        </xdr:cNvPr>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654" name="【消防施設】&#10;一人当たり面積最大値テキスト">
          <a:extLst>
            <a:ext uri="{FF2B5EF4-FFF2-40B4-BE49-F238E27FC236}">
              <a16:creationId xmlns:a16="http://schemas.microsoft.com/office/drawing/2014/main" xmlns="" id="{4591D3A2-5C0C-4DDC-A504-42B00C22C161}"/>
            </a:ext>
          </a:extLst>
        </xdr:cNvPr>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655" name="直線コネクタ 654">
          <a:extLst>
            <a:ext uri="{FF2B5EF4-FFF2-40B4-BE49-F238E27FC236}">
              <a16:creationId xmlns:a16="http://schemas.microsoft.com/office/drawing/2014/main" xmlns="" id="{A05BFDDE-B1DF-4274-AF9F-1804055F1D2E}"/>
            </a:ext>
          </a:extLst>
        </xdr:cNvPr>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656" name="【消防施設】&#10;一人当たり面積平均値テキスト">
          <a:extLst>
            <a:ext uri="{FF2B5EF4-FFF2-40B4-BE49-F238E27FC236}">
              <a16:creationId xmlns:a16="http://schemas.microsoft.com/office/drawing/2014/main" xmlns="" id="{1AD4BE94-8FA2-4435-9F98-02CED0080109}"/>
            </a:ext>
          </a:extLst>
        </xdr:cNvPr>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657" name="フローチャート: 判断 656">
          <a:extLst>
            <a:ext uri="{FF2B5EF4-FFF2-40B4-BE49-F238E27FC236}">
              <a16:creationId xmlns:a16="http://schemas.microsoft.com/office/drawing/2014/main" xmlns="" id="{F33757FC-53B5-4891-85CD-568E5C31B110}"/>
            </a:ext>
          </a:extLst>
        </xdr:cNvPr>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658" name="フローチャート: 判断 657">
          <a:extLst>
            <a:ext uri="{FF2B5EF4-FFF2-40B4-BE49-F238E27FC236}">
              <a16:creationId xmlns:a16="http://schemas.microsoft.com/office/drawing/2014/main" xmlns="" id="{B58F1C33-6599-4BF8-92B3-B746186564B4}"/>
            </a:ext>
          </a:extLst>
        </xdr:cNvPr>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659" name="フローチャート: 判断 658">
          <a:extLst>
            <a:ext uri="{FF2B5EF4-FFF2-40B4-BE49-F238E27FC236}">
              <a16:creationId xmlns:a16="http://schemas.microsoft.com/office/drawing/2014/main" xmlns="" id="{288757B5-451A-4084-A10C-098F20E0A3C4}"/>
            </a:ext>
          </a:extLst>
        </xdr:cNvPr>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660" name="フローチャート: 判断 659">
          <a:extLst>
            <a:ext uri="{FF2B5EF4-FFF2-40B4-BE49-F238E27FC236}">
              <a16:creationId xmlns:a16="http://schemas.microsoft.com/office/drawing/2014/main" xmlns="" id="{3C85F69E-A12C-4CBA-B515-C3D1E8879E54}"/>
            </a:ext>
          </a:extLst>
        </xdr:cNvPr>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4785BBB6-36C9-4CC7-B528-2D2EAF32A58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08016C73-8C63-4CDD-9118-22863B03BD3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D93C7141-5BCC-4312-93DF-46C25C37831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83EABFB2-99A6-4A1A-ABA8-53C261F8164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AD7CB0D0-68FB-438A-992E-EF87ACF4BB5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666" name="楕円 665">
          <a:extLst>
            <a:ext uri="{FF2B5EF4-FFF2-40B4-BE49-F238E27FC236}">
              <a16:creationId xmlns:a16="http://schemas.microsoft.com/office/drawing/2014/main" xmlns="" id="{A73FC053-BC7A-40C0-9101-57CB9F30BFDC}"/>
            </a:ext>
          </a:extLst>
        </xdr:cNvPr>
        <xdr:cNvSpPr/>
      </xdr:nvSpPr>
      <xdr:spPr>
        <a:xfrm>
          <a:off x="221107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71863</xdr:rowOff>
    </xdr:from>
    <xdr:ext cx="469744" cy="259045"/>
    <xdr:sp macro="" textlink="">
      <xdr:nvSpPr>
        <xdr:cNvPr id="667" name="【消防施設】&#10;一人当たり面積該当値テキスト">
          <a:extLst>
            <a:ext uri="{FF2B5EF4-FFF2-40B4-BE49-F238E27FC236}">
              <a16:creationId xmlns:a16="http://schemas.microsoft.com/office/drawing/2014/main" xmlns="" id="{6937C4D7-9385-4E5C-81DA-9B77133342D4}"/>
            </a:ext>
          </a:extLst>
        </xdr:cNvPr>
        <xdr:cNvSpPr txBox="1"/>
      </xdr:nvSpPr>
      <xdr:spPr>
        <a:xfrm>
          <a:off x="22199600"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145687</xdr:rowOff>
    </xdr:from>
    <xdr:to>
      <xdr:col>112</xdr:col>
      <xdr:colOff>38100</xdr:colOff>
      <xdr:row>86</xdr:row>
      <xdr:rowOff>75837</xdr:rowOff>
    </xdr:to>
    <xdr:sp macro="" textlink="">
      <xdr:nvSpPr>
        <xdr:cNvPr id="668" name="楕円 667">
          <a:extLst>
            <a:ext uri="{FF2B5EF4-FFF2-40B4-BE49-F238E27FC236}">
              <a16:creationId xmlns:a16="http://schemas.microsoft.com/office/drawing/2014/main" xmlns="" id="{D80D5E1A-CF5C-4903-A8D9-148AC714EEF3}"/>
            </a:ext>
          </a:extLst>
        </xdr:cNvPr>
        <xdr:cNvSpPr/>
      </xdr:nvSpPr>
      <xdr:spPr>
        <a:xfrm>
          <a:off x="21272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25037</xdr:rowOff>
    </xdr:from>
    <xdr:to>
      <xdr:col>116</xdr:col>
      <xdr:colOff>63500</xdr:colOff>
      <xdr:row>86</xdr:row>
      <xdr:rowOff>25037</xdr:rowOff>
    </xdr:to>
    <xdr:cxnSp macro="">
      <xdr:nvCxnSpPr>
        <xdr:cNvPr id="669" name="直線コネクタ 668">
          <a:extLst>
            <a:ext uri="{FF2B5EF4-FFF2-40B4-BE49-F238E27FC236}">
              <a16:creationId xmlns:a16="http://schemas.microsoft.com/office/drawing/2014/main" xmlns="" id="{466F949E-DC22-400F-B0AB-AB1EBC580F97}"/>
            </a:ext>
          </a:extLst>
        </xdr:cNvPr>
        <xdr:cNvCxnSpPr/>
      </xdr:nvCxnSpPr>
      <xdr:spPr>
        <a:xfrm>
          <a:off x="21323300" y="14769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148952</xdr:rowOff>
    </xdr:from>
    <xdr:to>
      <xdr:col>107</xdr:col>
      <xdr:colOff>101600</xdr:colOff>
      <xdr:row>86</xdr:row>
      <xdr:rowOff>79102</xdr:rowOff>
    </xdr:to>
    <xdr:sp macro="" textlink="">
      <xdr:nvSpPr>
        <xdr:cNvPr id="670" name="楕円 669">
          <a:extLst>
            <a:ext uri="{FF2B5EF4-FFF2-40B4-BE49-F238E27FC236}">
              <a16:creationId xmlns:a16="http://schemas.microsoft.com/office/drawing/2014/main" xmlns="" id="{A9D640D7-333F-41FD-AD64-6C3C5EE35C29}"/>
            </a:ext>
          </a:extLst>
        </xdr:cNvPr>
        <xdr:cNvSpPr/>
      </xdr:nvSpPr>
      <xdr:spPr>
        <a:xfrm>
          <a:off x="20383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25037</xdr:rowOff>
    </xdr:from>
    <xdr:to>
      <xdr:col>111</xdr:col>
      <xdr:colOff>177800</xdr:colOff>
      <xdr:row>86</xdr:row>
      <xdr:rowOff>28302</xdr:rowOff>
    </xdr:to>
    <xdr:cxnSp macro="">
      <xdr:nvCxnSpPr>
        <xdr:cNvPr id="671" name="直線コネクタ 670">
          <a:extLst>
            <a:ext uri="{FF2B5EF4-FFF2-40B4-BE49-F238E27FC236}">
              <a16:creationId xmlns:a16="http://schemas.microsoft.com/office/drawing/2014/main" xmlns="" id="{B7DA758E-39B2-411A-8368-CD07364C5093}"/>
            </a:ext>
          </a:extLst>
        </xdr:cNvPr>
        <xdr:cNvCxnSpPr/>
      </xdr:nvCxnSpPr>
      <xdr:spPr>
        <a:xfrm flipV="1">
          <a:off x="20434300" y="147697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148952</xdr:rowOff>
    </xdr:from>
    <xdr:to>
      <xdr:col>102</xdr:col>
      <xdr:colOff>165100</xdr:colOff>
      <xdr:row>86</xdr:row>
      <xdr:rowOff>79102</xdr:rowOff>
    </xdr:to>
    <xdr:sp macro="" textlink="">
      <xdr:nvSpPr>
        <xdr:cNvPr id="672" name="楕円 671">
          <a:extLst>
            <a:ext uri="{FF2B5EF4-FFF2-40B4-BE49-F238E27FC236}">
              <a16:creationId xmlns:a16="http://schemas.microsoft.com/office/drawing/2014/main" xmlns="" id="{7D8B13BA-9774-4E4A-BA14-21A698FD0AB0}"/>
            </a:ext>
          </a:extLst>
        </xdr:cNvPr>
        <xdr:cNvSpPr/>
      </xdr:nvSpPr>
      <xdr:spPr>
        <a:xfrm>
          <a:off x="19494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28302</xdr:rowOff>
    </xdr:from>
    <xdr:to>
      <xdr:col>107</xdr:col>
      <xdr:colOff>50800</xdr:colOff>
      <xdr:row>86</xdr:row>
      <xdr:rowOff>28302</xdr:rowOff>
    </xdr:to>
    <xdr:cxnSp macro="">
      <xdr:nvCxnSpPr>
        <xdr:cNvPr id="673" name="直線コネクタ 672">
          <a:extLst>
            <a:ext uri="{FF2B5EF4-FFF2-40B4-BE49-F238E27FC236}">
              <a16:creationId xmlns:a16="http://schemas.microsoft.com/office/drawing/2014/main" xmlns="" id="{62E181F8-1EA9-4D12-BE89-6FA6798D927B}"/>
            </a:ext>
          </a:extLst>
        </xdr:cNvPr>
        <xdr:cNvCxnSpPr/>
      </xdr:nvCxnSpPr>
      <xdr:spPr>
        <a:xfrm>
          <a:off x="19545300" y="1477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674" name="n_1aveValue【消防施設】&#10;一人当たり面積">
          <a:extLst>
            <a:ext uri="{FF2B5EF4-FFF2-40B4-BE49-F238E27FC236}">
              <a16:creationId xmlns:a16="http://schemas.microsoft.com/office/drawing/2014/main" xmlns="" id="{C76BC205-D62A-4E1F-A5FF-3DA0EF4C9A4D}"/>
            </a:ext>
          </a:extLst>
        </xdr:cNvPr>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89098</xdr:rowOff>
    </xdr:from>
    <xdr:ext cx="469744" cy="259045"/>
    <xdr:sp macro="" textlink="">
      <xdr:nvSpPr>
        <xdr:cNvPr id="675" name="n_2aveValue【消防施設】&#10;一人当たり面積">
          <a:extLst>
            <a:ext uri="{FF2B5EF4-FFF2-40B4-BE49-F238E27FC236}">
              <a16:creationId xmlns:a16="http://schemas.microsoft.com/office/drawing/2014/main" xmlns="" id="{74257816-E44C-4F89-A0EF-E5A927A870A5}"/>
            </a:ext>
          </a:extLst>
        </xdr:cNvPr>
        <xdr:cNvSpPr txBox="1"/>
      </xdr:nvSpPr>
      <xdr:spPr>
        <a:xfrm>
          <a:off x="20199427" y="144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676" name="n_3aveValue【消防施設】&#10;一人当たり面積">
          <a:extLst>
            <a:ext uri="{FF2B5EF4-FFF2-40B4-BE49-F238E27FC236}">
              <a16:creationId xmlns:a16="http://schemas.microsoft.com/office/drawing/2014/main" xmlns="" id="{7E0BB619-60E2-47A2-AE42-0971AF4CA3F9}"/>
            </a:ext>
          </a:extLst>
        </xdr:cNvPr>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66964</xdr:rowOff>
    </xdr:from>
    <xdr:ext cx="469744" cy="259045"/>
    <xdr:sp macro="" textlink="">
      <xdr:nvSpPr>
        <xdr:cNvPr id="677" name="n_1mainValue【消防施設】&#10;一人当たり面積">
          <a:extLst>
            <a:ext uri="{FF2B5EF4-FFF2-40B4-BE49-F238E27FC236}">
              <a16:creationId xmlns:a16="http://schemas.microsoft.com/office/drawing/2014/main" xmlns="" id="{19704CD4-B194-4CC9-94D2-C6AE380392ED}"/>
            </a:ext>
          </a:extLst>
        </xdr:cNvPr>
        <xdr:cNvSpPr txBox="1"/>
      </xdr:nvSpPr>
      <xdr:spPr>
        <a:xfrm>
          <a:off x="210757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70229</xdr:rowOff>
    </xdr:from>
    <xdr:ext cx="469744" cy="259045"/>
    <xdr:sp macro="" textlink="">
      <xdr:nvSpPr>
        <xdr:cNvPr id="678" name="n_2mainValue【消防施設】&#10;一人当たり面積">
          <a:extLst>
            <a:ext uri="{FF2B5EF4-FFF2-40B4-BE49-F238E27FC236}">
              <a16:creationId xmlns:a16="http://schemas.microsoft.com/office/drawing/2014/main" xmlns="" id="{B0133AD9-0EC0-45B3-A930-A88A9AC5484E}"/>
            </a:ext>
          </a:extLst>
        </xdr:cNvPr>
        <xdr:cNvSpPr txBox="1"/>
      </xdr:nvSpPr>
      <xdr:spPr>
        <a:xfrm>
          <a:off x="20199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70229</xdr:rowOff>
    </xdr:from>
    <xdr:ext cx="469744" cy="259045"/>
    <xdr:sp macro="" textlink="">
      <xdr:nvSpPr>
        <xdr:cNvPr id="679" name="n_3mainValue【消防施設】&#10;一人当たり面積">
          <a:extLst>
            <a:ext uri="{FF2B5EF4-FFF2-40B4-BE49-F238E27FC236}">
              <a16:creationId xmlns:a16="http://schemas.microsoft.com/office/drawing/2014/main" xmlns="" id="{FE4DB2A8-1EFA-47C8-8F13-CCCD3C67BA1A}"/>
            </a:ext>
          </a:extLst>
        </xdr:cNvPr>
        <xdr:cNvSpPr txBox="1"/>
      </xdr:nvSpPr>
      <xdr:spPr>
        <a:xfrm>
          <a:off x="19310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a:extLst>
            <a:ext uri="{FF2B5EF4-FFF2-40B4-BE49-F238E27FC236}">
              <a16:creationId xmlns:a16="http://schemas.microsoft.com/office/drawing/2014/main" xmlns="" id="{8FE3CBA9-A7FC-46D8-A09B-89993A33646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a:extLst>
            <a:ext uri="{FF2B5EF4-FFF2-40B4-BE49-F238E27FC236}">
              <a16:creationId xmlns:a16="http://schemas.microsoft.com/office/drawing/2014/main" xmlns="" id="{D7BBA24A-E73C-45F8-AD76-F69953FECB5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a:extLst>
            <a:ext uri="{FF2B5EF4-FFF2-40B4-BE49-F238E27FC236}">
              <a16:creationId xmlns:a16="http://schemas.microsoft.com/office/drawing/2014/main" xmlns="" id="{0CD78887-87EF-4CED-A0E9-69F5F9E2293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a:extLst>
            <a:ext uri="{FF2B5EF4-FFF2-40B4-BE49-F238E27FC236}">
              <a16:creationId xmlns:a16="http://schemas.microsoft.com/office/drawing/2014/main" xmlns="" id="{DA38C95E-6CB4-411D-8875-B87670B99CF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a:extLst>
            <a:ext uri="{FF2B5EF4-FFF2-40B4-BE49-F238E27FC236}">
              <a16:creationId xmlns:a16="http://schemas.microsoft.com/office/drawing/2014/main" xmlns="" id="{D4B5F319-9D78-4F06-887E-0AF13CADF29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a:extLst>
            <a:ext uri="{FF2B5EF4-FFF2-40B4-BE49-F238E27FC236}">
              <a16:creationId xmlns:a16="http://schemas.microsoft.com/office/drawing/2014/main" xmlns="" id="{20FDD4C1-9FA8-434B-9D87-7BB32876DEF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a:extLst>
            <a:ext uri="{FF2B5EF4-FFF2-40B4-BE49-F238E27FC236}">
              <a16:creationId xmlns:a16="http://schemas.microsoft.com/office/drawing/2014/main" xmlns="" id="{8C9AE9C0-8399-4E74-A2D6-9C062122EE5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a:extLst>
            <a:ext uri="{FF2B5EF4-FFF2-40B4-BE49-F238E27FC236}">
              <a16:creationId xmlns:a16="http://schemas.microsoft.com/office/drawing/2014/main" xmlns="" id="{663FA824-CC03-4B8E-A755-8BB25D26166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a:extLst>
            <a:ext uri="{FF2B5EF4-FFF2-40B4-BE49-F238E27FC236}">
              <a16:creationId xmlns:a16="http://schemas.microsoft.com/office/drawing/2014/main" xmlns="" id="{778E8223-2444-4AF9-8D39-9832417F462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a:extLst>
            <a:ext uri="{FF2B5EF4-FFF2-40B4-BE49-F238E27FC236}">
              <a16:creationId xmlns:a16="http://schemas.microsoft.com/office/drawing/2014/main" xmlns="" id="{8405D870-D793-4C5B-91B1-7D2E761E91A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a:extLst>
            <a:ext uri="{FF2B5EF4-FFF2-40B4-BE49-F238E27FC236}">
              <a16:creationId xmlns:a16="http://schemas.microsoft.com/office/drawing/2014/main" xmlns="" id="{8710AAD9-D833-40B2-AA17-E29F3C6A2CE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a:extLst>
            <a:ext uri="{FF2B5EF4-FFF2-40B4-BE49-F238E27FC236}">
              <a16:creationId xmlns:a16="http://schemas.microsoft.com/office/drawing/2014/main" xmlns="" id="{33DBAFF6-0F2B-44B6-96E0-13921C92426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a:extLst>
            <a:ext uri="{FF2B5EF4-FFF2-40B4-BE49-F238E27FC236}">
              <a16:creationId xmlns:a16="http://schemas.microsoft.com/office/drawing/2014/main" xmlns="" id="{9F62A8B3-D861-4895-94FF-FE9E8D35324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a:extLst>
            <a:ext uri="{FF2B5EF4-FFF2-40B4-BE49-F238E27FC236}">
              <a16:creationId xmlns:a16="http://schemas.microsoft.com/office/drawing/2014/main" xmlns="" id="{D9842294-C0F1-4C08-8049-B6A156102D5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a:extLst>
            <a:ext uri="{FF2B5EF4-FFF2-40B4-BE49-F238E27FC236}">
              <a16:creationId xmlns:a16="http://schemas.microsoft.com/office/drawing/2014/main" xmlns="" id="{111856C6-EC38-4BBD-B011-F711F64E4C5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a:extLst>
            <a:ext uri="{FF2B5EF4-FFF2-40B4-BE49-F238E27FC236}">
              <a16:creationId xmlns:a16="http://schemas.microsoft.com/office/drawing/2014/main" xmlns="" id="{DC76A455-413A-43F6-991E-0DB2F14F6E8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a:extLst>
            <a:ext uri="{FF2B5EF4-FFF2-40B4-BE49-F238E27FC236}">
              <a16:creationId xmlns:a16="http://schemas.microsoft.com/office/drawing/2014/main" xmlns="" id="{DC429EB1-B135-439C-82D6-34DA7343B57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a:extLst>
            <a:ext uri="{FF2B5EF4-FFF2-40B4-BE49-F238E27FC236}">
              <a16:creationId xmlns:a16="http://schemas.microsoft.com/office/drawing/2014/main" xmlns="" id="{6FD3FDAE-C792-4780-8C13-5AB32677320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a:extLst>
            <a:ext uri="{FF2B5EF4-FFF2-40B4-BE49-F238E27FC236}">
              <a16:creationId xmlns:a16="http://schemas.microsoft.com/office/drawing/2014/main" xmlns="" id="{83F8E881-9173-4FC3-822C-6C03719F383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a:extLst>
            <a:ext uri="{FF2B5EF4-FFF2-40B4-BE49-F238E27FC236}">
              <a16:creationId xmlns:a16="http://schemas.microsoft.com/office/drawing/2014/main" xmlns="" id="{20FDF16D-7088-432B-BBEE-32688B02F71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a:extLst>
            <a:ext uri="{FF2B5EF4-FFF2-40B4-BE49-F238E27FC236}">
              <a16:creationId xmlns:a16="http://schemas.microsoft.com/office/drawing/2014/main" xmlns="" id="{7097388D-6AF0-414C-A869-2825666286F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a:extLst>
            <a:ext uri="{FF2B5EF4-FFF2-40B4-BE49-F238E27FC236}">
              <a16:creationId xmlns:a16="http://schemas.microsoft.com/office/drawing/2014/main" xmlns="" id="{571A0471-A43F-4432-A004-613EAA5F6E2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xmlns="" id="{79B54FC4-9766-4AD2-B05B-E90F06DB48C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xmlns="" id="{2B8F64CA-9DB2-4E87-9FBB-F32F9E95DAF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庁舎】&#10;有形固定資産減価償却率グラフ枠">
          <a:extLst>
            <a:ext uri="{FF2B5EF4-FFF2-40B4-BE49-F238E27FC236}">
              <a16:creationId xmlns:a16="http://schemas.microsoft.com/office/drawing/2014/main" xmlns="" id="{44229285-89DB-4D98-BA84-497F2C8BC2D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05" name="直線コネクタ 704">
          <a:extLst>
            <a:ext uri="{FF2B5EF4-FFF2-40B4-BE49-F238E27FC236}">
              <a16:creationId xmlns:a16="http://schemas.microsoft.com/office/drawing/2014/main" xmlns="" id="{23DCE1F9-4C7A-420C-9FDA-2F505A5398C3}"/>
            </a:ext>
          </a:extLst>
        </xdr:cNvPr>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庁舎】&#10;有形固定資産減価償却率最小値テキスト">
          <a:extLst>
            <a:ext uri="{FF2B5EF4-FFF2-40B4-BE49-F238E27FC236}">
              <a16:creationId xmlns:a16="http://schemas.microsoft.com/office/drawing/2014/main" xmlns="" id="{67798431-7406-45A0-BF7C-BCE1CB7DF56B}"/>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a:extLst>
            <a:ext uri="{FF2B5EF4-FFF2-40B4-BE49-F238E27FC236}">
              <a16:creationId xmlns:a16="http://schemas.microsoft.com/office/drawing/2014/main" xmlns="" id="{445A745E-D35E-483A-B00D-C3337F867FBA}"/>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08" name="【庁舎】&#10;有形固定資産減価償却率最大値テキスト">
          <a:extLst>
            <a:ext uri="{FF2B5EF4-FFF2-40B4-BE49-F238E27FC236}">
              <a16:creationId xmlns:a16="http://schemas.microsoft.com/office/drawing/2014/main" xmlns="" id="{C22681CC-F75A-4C2B-BE84-DFCAF312B635}"/>
            </a:ext>
          </a:extLst>
        </xdr:cNvPr>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09" name="直線コネクタ 708">
          <a:extLst>
            <a:ext uri="{FF2B5EF4-FFF2-40B4-BE49-F238E27FC236}">
              <a16:creationId xmlns:a16="http://schemas.microsoft.com/office/drawing/2014/main" xmlns="" id="{C9AC51CE-81DF-493F-B179-3C3351FAB12C}"/>
            </a:ext>
          </a:extLst>
        </xdr:cNvPr>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10" name="【庁舎】&#10;有形固定資産減価償却率平均値テキスト">
          <a:extLst>
            <a:ext uri="{FF2B5EF4-FFF2-40B4-BE49-F238E27FC236}">
              <a16:creationId xmlns:a16="http://schemas.microsoft.com/office/drawing/2014/main" xmlns="" id="{2EDBCCB0-B356-45E0-A0CE-DBA0EBCDB9D7}"/>
            </a:ext>
          </a:extLst>
        </xdr:cNvPr>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11" name="フローチャート: 判断 710">
          <a:extLst>
            <a:ext uri="{FF2B5EF4-FFF2-40B4-BE49-F238E27FC236}">
              <a16:creationId xmlns:a16="http://schemas.microsoft.com/office/drawing/2014/main" xmlns="" id="{D777FAA8-A2E3-45D8-9C54-284BAB223AC2}"/>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12" name="フローチャート: 判断 711">
          <a:extLst>
            <a:ext uri="{FF2B5EF4-FFF2-40B4-BE49-F238E27FC236}">
              <a16:creationId xmlns:a16="http://schemas.microsoft.com/office/drawing/2014/main" xmlns="" id="{F0E48CF4-0723-4D1A-ADC3-166DD2D80A37}"/>
            </a:ext>
          </a:extLst>
        </xdr:cNvPr>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13" name="フローチャート: 判断 712">
          <a:extLst>
            <a:ext uri="{FF2B5EF4-FFF2-40B4-BE49-F238E27FC236}">
              <a16:creationId xmlns:a16="http://schemas.microsoft.com/office/drawing/2014/main" xmlns="" id="{029AF866-EFF1-4D6E-9D54-75D7C4BCB755}"/>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14" name="フローチャート: 判断 713">
          <a:extLst>
            <a:ext uri="{FF2B5EF4-FFF2-40B4-BE49-F238E27FC236}">
              <a16:creationId xmlns:a16="http://schemas.microsoft.com/office/drawing/2014/main" xmlns="" id="{42FF2311-97F0-4C7F-8315-77111677906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xmlns="" id="{5E083FAB-ED09-41A1-85B9-3D3ABEFC1FF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xmlns="" id="{F455F603-C1B0-4E06-93F4-3DD38C7D874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xmlns="" id="{C15E8500-320C-4E1F-9CA4-60BC272D2AA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xmlns="" id="{B74AD0F8-45CD-45B5-9D5E-3FD5172FBD0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xmlns="" id="{FE2746C2-1677-4BF3-891F-191A9818BFC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131536</xdr:rowOff>
    </xdr:from>
    <xdr:to>
      <xdr:col>85</xdr:col>
      <xdr:colOff>177800</xdr:colOff>
      <xdr:row>104</xdr:row>
      <xdr:rowOff>61686</xdr:rowOff>
    </xdr:to>
    <xdr:sp macro="" textlink="">
      <xdr:nvSpPr>
        <xdr:cNvPr id="720" name="楕円 719">
          <a:extLst>
            <a:ext uri="{FF2B5EF4-FFF2-40B4-BE49-F238E27FC236}">
              <a16:creationId xmlns:a16="http://schemas.microsoft.com/office/drawing/2014/main" xmlns="" id="{7C173895-6C41-4281-BE90-0EDAAFF244EF}"/>
            </a:ext>
          </a:extLst>
        </xdr:cNvPr>
        <xdr:cNvSpPr/>
      </xdr:nvSpPr>
      <xdr:spPr>
        <a:xfrm>
          <a:off x="16268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154413</xdr:rowOff>
    </xdr:from>
    <xdr:ext cx="405111" cy="259045"/>
    <xdr:sp macro="" textlink="">
      <xdr:nvSpPr>
        <xdr:cNvPr id="721" name="【庁舎】&#10;有形固定資産減価償却率該当値テキスト">
          <a:extLst>
            <a:ext uri="{FF2B5EF4-FFF2-40B4-BE49-F238E27FC236}">
              <a16:creationId xmlns:a16="http://schemas.microsoft.com/office/drawing/2014/main" xmlns="" id="{4D797A85-BBA8-4E92-8C07-6B60FF04AD71}"/>
            </a:ext>
          </a:extLst>
        </xdr:cNvPr>
        <xdr:cNvSpPr txBox="1"/>
      </xdr:nvSpPr>
      <xdr:spPr>
        <a:xfrm>
          <a:off x="16357600" y="176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164193</xdr:rowOff>
    </xdr:from>
    <xdr:to>
      <xdr:col>81</xdr:col>
      <xdr:colOff>101600</xdr:colOff>
      <xdr:row>104</xdr:row>
      <xdr:rowOff>94343</xdr:rowOff>
    </xdr:to>
    <xdr:sp macro="" textlink="">
      <xdr:nvSpPr>
        <xdr:cNvPr id="722" name="楕円 721">
          <a:extLst>
            <a:ext uri="{FF2B5EF4-FFF2-40B4-BE49-F238E27FC236}">
              <a16:creationId xmlns:a16="http://schemas.microsoft.com/office/drawing/2014/main" xmlns="" id="{0A8D31BF-1E77-48CD-A709-E3A3A7314898}"/>
            </a:ext>
          </a:extLst>
        </xdr:cNvPr>
        <xdr:cNvSpPr/>
      </xdr:nvSpPr>
      <xdr:spPr>
        <a:xfrm>
          <a:off x="15430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10886</xdr:rowOff>
    </xdr:from>
    <xdr:to>
      <xdr:col>85</xdr:col>
      <xdr:colOff>127000</xdr:colOff>
      <xdr:row>104</xdr:row>
      <xdr:rowOff>43543</xdr:rowOff>
    </xdr:to>
    <xdr:cxnSp macro="">
      <xdr:nvCxnSpPr>
        <xdr:cNvPr id="723" name="直線コネクタ 722">
          <a:extLst>
            <a:ext uri="{FF2B5EF4-FFF2-40B4-BE49-F238E27FC236}">
              <a16:creationId xmlns:a16="http://schemas.microsoft.com/office/drawing/2014/main" xmlns="" id="{5E3523C4-5E64-40FF-B8D2-E5D2EA33022E}"/>
            </a:ext>
          </a:extLst>
        </xdr:cNvPr>
        <xdr:cNvCxnSpPr/>
      </xdr:nvCxnSpPr>
      <xdr:spPr>
        <a:xfrm flipV="1">
          <a:off x="15481300" y="1784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724" name="楕円 723">
          <a:extLst>
            <a:ext uri="{FF2B5EF4-FFF2-40B4-BE49-F238E27FC236}">
              <a16:creationId xmlns:a16="http://schemas.microsoft.com/office/drawing/2014/main" xmlns="" id="{6E3875D9-7850-4BE5-8024-1C079F15C837}"/>
            </a:ext>
          </a:extLst>
        </xdr:cNvPr>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43543</xdr:rowOff>
    </xdr:from>
    <xdr:to>
      <xdr:col>81</xdr:col>
      <xdr:colOff>50800</xdr:colOff>
      <xdr:row>104</xdr:row>
      <xdr:rowOff>76200</xdr:rowOff>
    </xdr:to>
    <xdr:cxnSp macro="">
      <xdr:nvCxnSpPr>
        <xdr:cNvPr id="725" name="直線コネクタ 724">
          <a:extLst>
            <a:ext uri="{FF2B5EF4-FFF2-40B4-BE49-F238E27FC236}">
              <a16:creationId xmlns:a16="http://schemas.microsoft.com/office/drawing/2014/main" xmlns="" id="{7095AB75-AC03-48A4-862D-76BA8A0DAB24}"/>
            </a:ext>
          </a:extLst>
        </xdr:cNvPr>
        <xdr:cNvCxnSpPr/>
      </xdr:nvCxnSpPr>
      <xdr:spPr>
        <a:xfrm flipV="1">
          <a:off x="14592300" y="1787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58057</xdr:rowOff>
    </xdr:from>
    <xdr:to>
      <xdr:col>72</xdr:col>
      <xdr:colOff>38100</xdr:colOff>
      <xdr:row>104</xdr:row>
      <xdr:rowOff>159657</xdr:rowOff>
    </xdr:to>
    <xdr:sp macro="" textlink="">
      <xdr:nvSpPr>
        <xdr:cNvPr id="726" name="楕円 725">
          <a:extLst>
            <a:ext uri="{FF2B5EF4-FFF2-40B4-BE49-F238E27FC236}">
              <a16:creationId xmlns:a16="http://schemas.microsoft.com/office/drawing/2014/main" xmlns="" id="{195206E4-01D7-44A5-B2CF-1A9C76C0EB6A}"/>
            </a:ext>
          </a:extLst>
        </xdr:cNvPr>
        <xdr:cNvSpPr/>
      </xdr:nvSpPr>
      <xdr:spPr>
        <a:xfrm>
          <a:off x="13652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108857</xdr:rowOff>
    </xdr:to>
    <xdr:cxnSp macro="">
      <xdr:nvCxnSpPr>
        <xdr:cNvPr id="727" name="直線コネクタ 726">
          <a:extLst>
            <a:ext uri="{FF2B5EF4-FFF2-40B4-BE49-F238E27FC236}">
              <a16:creationId xmlns:a16="http://schemas.microsoft.com/office/drawing/2014/main" xmlns="" id="{D4B561D6-471A-44C6-BED5-55F6F3FE95A3}"/>
            </a:ext>
          </a:extLst>
        </xdr:cNvPr>
        <xdr:cNvCxnSpPr/>
      </xdr:nvCxnSpPr>
      <xdr:spPr>
        <a:xfrm flipV="1">
          <a:off x="13703300" y="1790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93634</xdr:rowOff>
    </xdr:from>
    <xdr:ext cx="405111" cy="259045"/>
    <xdr:sp macro="" textlink="">
      <xdr:nvSpPr>
        <xdr:cNvPr id="728" name="n_1aveValue【庁舎】&#10;有形固定資産減価償却率">
          <a:extLst>
            <a:ext uri="{FF2B5EF4-FFF2-40B4-BE49-F238E27FC236}">
              <a16:creationId xmlns:a16="http://schemas.microsoft.com/office/drawing/2014/main" xmlns="" id="{F0677D9F-E07A-4994-88F2-AE7FA5C07730}"/>
            </a:ext>
          </a:extLst>
        </xdr:cNvPr>
        <xdr:cNvSpPr txBox="1"/>
      </xdr:nvSpPr>
      <xdr:spPr>
        <a:xfrm>
          <a:off x="152660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729" name="n_2aveValue【庁舎】&#10;有形固定資産減価償却率">
          <a:extLst>
            <a:ext uri="{FF2B5EF4-FFF2-40B4-BE49-F238E27FC236}">
              <a16:creationId xmlns:a16="http://schemas.microsoft.com/office/drawing/2014/main" xmlns="" id="{17E00941-FD7E-4C83-8E8C-0A94DF1B7D3B}"/>
            </a:ext>
          </a:extLst>
        </xdr:cNvPr>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730" name="n_3aveValue【庁舎】&#10;有形固定資産減価償却率">
          <a:extLst>
            <a:ext uri="{FF2B5EF4-FFF2-40B4-BE49-F238E27FC236}">
              <a16:creationId xmlns:a16="http://schemas.microsoft.com/office/drawing/2014/main" xmlns="" id="{845C4E8E-6599-44B9-B393-BB0908EF8A23}"/>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110870</xdr:rowOff>
    </xdr:from>
    <xdr:ext cx="405111" cy="259045"/>
    <xdr:sp macro="" textlink="">
      <xdr:nvSpPr>
        <xdr:cNvPr id="731" name="n_1mainValue【庁舎】&#10;有形固定資産減価償却率">
          <a:extLst>
            <a:ext uri="{FF2B5EF4-FFF2-40B4-BE49-F238E27FC236}">
              <a16:creationId xmlns:a16="http://schemas.microsoft.com/office/drawing/2014/main" xmlns="" id="{5ACFBE13-210F-4F40-B8CF-F2F0426224FD}"/>
            </a:ext>
          </a:extLst>
        </xdr:cNvPr>
        <xdr:cNvSpPr txBox="1"/>
      </xdr:nvSpPr>
      <xdr:spPr>
        <a:xfrm>
          <a:off x="152660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732" name="n_2mainValue【庁舎】&#10;有形固定資産減価償却率">
          <a:extLst>
            <a:ext uri="{FF2B5EF4-FFF2-40B4-BE49-F238E27FC236}">
              <a16:creationId xmlns:a16="http://schemas.microsoft.com/office/drawing/2014/main" xmlns="" id="{EC0F2B47-EE97-453A-A364-B22AA316C5CF}"/>
            </a:ext>
          </a:extLst>
        </xdr:cNvPr>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4734</xdr:rowOff>
    </xdr:from>
    <xdr:ext cx="405111" cy="259045"/>
    <xdr:sp macro="" textlink="">
      <xdr:nvSpPr>
        <xdr:cNvPr id="733" name="n_3mainValue【庁舎】&#10;有形固定資産減価償却率">
          <a:extLst>
            <a:ext uri="{FF2B5EF4-FFF2-40B4-BE49-F238E27FC236}">
              <a16:creationId xmlns:a16="http://schemas.microsoft.com/office/drawing/2014/main" xmlns="" id="{E3B0EF83-685F-491D-B794-F7BFFB28C70C}"/>
            </a:ext>
          </a:extLst>
        </xdr:cNvPr>
        <xdr:cNvSpPr txBox="1"/>
      </xdr:nvSpPr>
      <xdr:spPr>
        <a:xfrm>
          <a:off x="13500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xmlns="" id="{0A9F4CA5-D674-4C13-ADEB-9F782303532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xmlns="" id="{0B9B7992-E36C-4855-896B-37E6EFFE9B3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xmlns="" id="{B10BA5FC-9568-4C09-9A4C-2ED4AB3ABAF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xmlns="" id="{A0108EB7-FA6C-465B-9AAE-CA73825107F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xmlns="" id="{77E155F0-59E5-4067-938A-E3AE85D1627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xmlns="" id="{CA10D712-8632-4038-8493-A583C54975C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xmlns="" id="{A5D0D0A9-01E7-4907-8F4B-78ACCED8CF8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xmlns="" id="{A2E87455-B367-453E-ADE8-AC066EC870E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xmlns="" id="{FDA21033-9B5D-4C4D-BDED-72F2BE4FE89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xmlns="" id="{A432EDD2-1A68-4305-894A-E52BC4CF719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a:extLst>
            <a:ext uri="{FF2B5EF4-FFF2-40B4-BE49-F238E27FC236}">
              <a16:creationId xmlns:a16="http://schemas.microsoft.com/office/drawing/2014/main" xmlns="" id="{D510E955-7D1E-4FC6-84AD-2DD1EFEED3E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xmlns="" id="{91CD3936-88EE-464C-BD94-EEE104B596D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a:extLst>
            <a:ext uri="{FF2B5EF4-FFF2-40B4-BE49-F238E27FC236}">
              <a16:creationId xmlns:a16="http://schemas.microsoft.com/office/drawing/2014/main" xmlns="" id="{DA30748B-3143-4531-B90D-1A3AA36F86F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a:extLst>
            <a:ext uri="{FF2B5EF4-FFF2-40B4-BE49-F238E27FC236}">
              <a16:creationId xmlns:a16="http://schemas.microsoft.com/office/drawing/2014/main" xmlns="" id="{AC173DFD-2AC1-4642-B7CB-2BE873DF12D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a:extLst>
            <a:ext uri="{FF2B5EF4-FFF2-40B4-BE49-F238E27FC236}">
              <a16:creationId xmlns:a16="http://schemas.microsoft.com/office/drawing/2014/main" xmlns="" id="{EB106492-DB0A-4847-809D-83D26E35D08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a:extLst>
            <a:ext uri="{FF2B5EF4-FFF2-40B4-BE49-F238E27FC236}">
              <a16:creationId xmlns:a16="http://schemas.microsoft.com/office/drawing/2014/main" xmlns="" id="{54688693-DA41-4C18-9355-4A9D61E2E19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a:extLst>
            <a:ext uri="{FF2B5EF4-FFF2-40B4-BE49-F238E27FC236}">
              <a16:creationId xmlns:a16="http://schemas.microsoft.com/office/drawing/2014/main" xmlns="" id="{6DDDF531-39B1-46E8-B40D-717DC793EBF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a:extLst>
            <a:ext uri="{FF2B5EF4-FFF2-40B4-BE49-F238E27FC236}">
              <a16:creationId xmlns:a16="http://schemas.microsoft.com/office/drawing/2014/main" xmlns="" id="{4F2512AB-5D4D-4218-A925-2C124B46C10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a:extLst>
            <a:ext uri="{FF2B5EF4-FFF2-40B4-BE49-F238E27FC236}">
              <a16:creationId xmlns:a16="http://schemas.microsoft.com/office/drawing/2014/main" xmlns="" id="{F2124AAE-B211-4572-BB76-FD0314BC6E2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a:extLst>
            <a:ext uri="{FF2B5EF4-FFF2-40B4-BE49-F238E27FC236}">
              <a16:creationId xmlns:a16="http://schemas.microsoft.com/office/drawing/2014/main" xmlns="" id="{31F220A1-5F6D-4254-BCA7-8AB8B201C86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a:extLst>
            <a:ext uri="{FF2B5EF4-FFF2-40B4-BE49-F238E27FC236}">
              <a16:creationId xmlns:a16="http://schemas.microsoft.com/office/drawing/2014/main" xmlns="" id="{4F1FA138-597E-4E54-9B38-17C24FC0C9A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a:extLst>
            <a:ext uri="{FF2B5EF4-FFF2-40B4-BE49-F238E27FC236}">
              <a16:creationId xmlns:a16="http://schemas.microsoft.com/office/drawing/2014/main" xmlns="" id="{07D16B97-84CF-4EA2-9942-E4064BEEEEF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xmlns="" id="{59198B93-EB32-46C3-B0E0-2C861129B69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xmlns="" id="{15190653-247B-42A2-AF38-21B8970EC3E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庁舎】&#10;一人当たり面積グラフ枠">
          <a:extLst>
            <a:ext uri="{FF2B5EF4-FFF2-40B4-BE49-F238E27FC236}">
              <a16:creationId xmlns:a16="http://schemas.microsoft.com/office/drawing/2014/main" xmlns="" id="{89F5BC56-9B23-400E-A6CA-63E1631447E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759" name="直線コネクタ 758">
          <a:extLst>
            <a:ext uri="{FF2B5EF4-FFF2-40B4-BE49-F238E27FC236}">
              <a16:creationId xmlns:a16="http://schemas.microsoft.com/office/drawing/2014/main" xmlns="" id="{D708C30B-884F-4495-94F7-92DF1FA77D2F}"/>
            </a:ext>
          </a:extLst>
        </xdr:cNvPr>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760" name="【庁舎】&#10;一人当たり面積最小値テキスト">
          <a:extLst>
            <a:ext uri="{FF2B5EF4-FFF2-40B4-BE49-F238E27FC236}">
              <a16:creationId xmlns:a16="http://schemas.microsoft.com/office/drawing/2014/main" xmlns="" id="{ED5649BA-3346-4E7F-B958-435403A5727C}"/>
            </a:ext>
          </a:extLst>
        </xdr:cNvPr>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761" name="直線コネクタ 760">
          <a:extLst>
            <a:ext uri="{FF2B5EF4-FFF2-40B4-BE49-F238E27FC236}">
              <a16:creationId xmlns:a16="http://schemas.microsoft.com/office/drawing/2014/main" xmlns="" id="{B2341FEC-F1CA-49E2-8A40-3B9A374ABFB2}"/>
            </a:ext>
          </a:extLst>
        </xdr:cNvPr>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762" name="【庁舎】&#10;一人当たり面積最大値テキスト">
          <a:extLst>
            <a:ext uri="{FF2B5EF4-FFF2-40B4-BE49-F238E27FC236}">
              <a16:creationId xmlns:a16="http://schemas.microsoft.com/office/drawing/2014/main" xmlns="" id="{512EE557-0655-4764-92DD-E1C054ECB699}"/>
            </a:ext>
          </a:extLst>
        </xdr:cNvPr>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763" name="直線コネクタ 762">
          <a:extLst>
            <a:ext uri="{FF2B5EF4-FFF2-40B4-BE49-F238E27FC236}">
              <a16:creationId xmlns:a16="http://schemas.microsoft.com/office/drawing/2014/main" xmlns="" id="{5FA69BA2-C276-4EE9-B3E8-3A2D94C3DD4C}"/>
            </a:ext>
          </a:extLst>
        </xdr:cNvPr>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764" name="【庁舎】&#10;一人当たり面積平均値テキスト">
          <a:extLst>
            <a:ext uri="{FF2B5EF4-FFF2-40B4-BE49-F238E27FC236}">
              <a16:creationId xmlns:a16="http://schemas.microsoft.com/office/drawing/2014/main" xmlns="" id="{84DC2021-93F8-415B-B980-FF8534E2201A}"/>
            </a:ext>
          </a:extLst>
        </xdr:cNvPr>
        <xdr:cNvSpPr txBox="1"/>
      </xdr:nvSpPr>
      <xdr:spPr>
        <a:xfrm>
          <a:off x="2219960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765" name="フローチャート: 判断 764">
          <a:extLst>
            <a:ext uri="{FF2B5EF4-FFF2-40B4-BE49-F238E27FC236}">
              <a16:creationId xmlns:a16="http://schemas.microsoft.com/office/drawing/2014/main" xmlns="" id="{48117051-49EA-4860-A8ED-DD6281B559AB}"/>
            </a:ext>
          </a:extLst>
        </xdr:cNvPr>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766" name="フローチャート: 判断 765">
          <a:extLst>
            <a:ext uri="{FF2B5EF4-FFF2-40B4-BE49-F238E27FC236}">
              <a16:creationId xmlns:a16="http://schemas.microsoft.com/office/drawing/2014/main" xmlns="" id="{99BA5FE5-28C3-40DC-A29F-1C57347376C7}"/>
            </a:ext>
          </a:extLst>
        </xdr:cNvPr>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767" name="フローチャート: 判断 766">
          <a:extLst>
            <a:ext uri="{FF2B5EF4-FFF2-40B4-BE49-F238E27FC236}">
              <a16:creationId xmlns:a16="http://schemas.microsoft.com/office/drawing/2014/main" xmlns="" id="{36404A78-0C75-4847-B1C0-59BD4D4C3096}"/>
            </a:ext>
          </a:extLst>
        </xdr:cNvPr>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768" name="フローチャート: 判断 767">
          <a:extLst>
            <a:ext uri="{FF2B5EF4-FFF2-40B4-BE49-F238E27FC236}">
              <a16:creationId xmlns:a16="http://schemas.microsoft.com/office/drawing/2014/main" xmlns="" id="{46FD4A1A-CC42-4292-8DD5-A663F9357FF2}"/>
            </a:ext>
          </a:extLst>
        </xdr:cNvPr>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xmlns="" id="{632251C4-2645-4545-9944-C9FADF6215A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xmlns="" id="{D68AE580-D340-4CC0-AB42-9D345C7E2A6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B984C8EC-ACE8-4C9F-B565-1465EB5E66C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A76394AA-8B13-4E13-83CE-209B693A30B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5B4E4638-6BAB-4E23-B8FB-644379C4904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74" name="楕円 773">
          <a:extLst>
            <a:ext uri="{FF2B5EF4-FFF2-40B4-BE49-F238E27FC236}">
              <a16:creationId xmlns:a16="http://schemas.microsoft.com/office/drawing/2014/main" xmlns="" id="{E5B8CA6E-7AC9-427F-9D23-3969D2782267}"/>
            </a:ext>
          </a:extLst>
        </xdr:cNvPr>
        <xdr:cNvSpPr/>
      </xdr:nvSpPr>
      <xdr:spPr>
        <a:xfrm>
          <a:off x="22110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59345</xdr:rowOff>
    </xdr:from>
    <xdr:ext cx="469744" cy="259045"/>
    <xdr:sp macro="" textlink="">
      <xdr:nvSpPr>
        <xdr:cNvPr id="775" name="【庁舎】&#10;一人当たり面積該当値テキスト">
          <a:extLst>
            <a:ext uri="{FF2B5EF4-FFF2-40B4-BE49-F238E27FC236}">
              <a16:creationId xmlns:a16="http://schemas.microsoft.com/office/drawing/2014/main" xmlns="" id="{6ABB4F96-2EDE-4008-A0E2-BDE945826D21}"/>
            </a:ext>
          </a:extLst>
        </xdr:cNvPr>
        <xdr:cNvSpPr txBox="1"/>
      </xdr:nvSpPr>
      <xdr:spPr>
        <a:xfrm>
          <a:off x="22199600"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84182</xdr:rowOff>
    </xdr:from>
    <xdr:to>
      <xdr:col>112</xdr:col>
      <xdr:colOff>38100</xdr:colOff>
      <xdr:row>107</xdr:row>
      <xdr:rowOff>14332</xdr:rowOff>
    </xdr:to>
    <xdr:sp macro="" textlink="">
      <xdr:nvSpPr>
        <xdr:cNvPr id="776" name="楕円 775">
          <a:extLst>
            <a:ext uri="{FF2B5EF4-FFF2-40B4-BE49-F238E27FC236}">
              <a16:creationId xmlns:a16="http://schemas.microsoft.com/office/drawing/2014/main" xmlns="" id="{5EA63D4F-2A67-4B6E-930E-9A6CC5146251}"/>
            </a:ext>
          </a:extLst>
        </xdr:cNvPr>
        <xdr:cNvSpPr/>
      </xdr:nvSpPr>
      <xdr:spPr>
        <a:xfrm>
          <a:off x="21272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131718</xdr:rowOff>
    </xdr:from>
    <xdr:to>
      <xdr:col>116</xdr:col>
      <xdr:colOff>63500</xdr:colOff>
      <xdr:row>106</xdr:row>
      <xdr:rowOff>134982</xdr:rowOff>
    </xdr:to>
    <xdr:cxnSp macro="">
      <xdr:nvCxnSpPr>
        <xdr:cNvPr id="777" name="直線コネクタ 776">
          <a:extLst>
            <a:ext uri="{FF2B5EF4-FFF2-40B4-BE49-F238E27FC236}">
              <a16:creationId xmlns:a16="http://schemas.microsoft.com/office/drawing/2014/main" xmlns="" id="{AA30A0DC-AAE3-4E18-BE07-5A5BB3093FB7}"/>
            </a:ext>
          </a:extLst>
        </xdr:cNvPr>
        <xdr:cNvCxnSpPr/>
      </xdr:nvCxnSpPr>
      <xdr:spPr>
        <a:xfrm flipV="1">
          <a:off x="21323300" y="183054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84182</xdr:rowOff>
    </xdr:from>
    <xdr:to>
      <xdr:col>107</xdr:col>
      <xdr:colOff>101600</xdr:colOff>
      <xdr:row>107</xdr:row>
      <xdr:rowOff>14332</xdr:rowOff>
    </xdr:to>
    <xdr:sp macro="" textlink="">
      <xdr:nvSpPr>
        <xdr:cNvPr id="778" name="楕円 777">
          <a:extLst>
            <a:ext uri="{FF2B5EF4-FFF2-40B4-BE49-F238E27FC236}">
              <a16:creationId xmlns:a16="http://schemas.microsoft.com/office/drawing/2014/main" xmlns="" id="{B25A8268-E6E1-4648-9464-73082AA55051}"/>
            </a:ext>
          </a:extLst>
        </xdr:cNvPr>
        <xdr:cNvSpPr/>
      </xdr:nvSpPr>
      <xdr:spPr>
        <a:xfrm>
          <a:off x="20383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134982</xdr:rowOff>
    </xdr:from>
    <xdr:to>
      <xdr:col>111</xdr:col>
      <xdr:colOff>177800</xdr:colOff>
      <xdr:row>106</xdr:row>
      <xdr:rowOff>134982</xdr:rowOff>
    </xdr:to>
    <xdr:cxnSp macro="">
      <xdr:nvCxnSpPr>
        <xdr:cNvPr id="779" name="直線コネクタ 778">
          <a:extLst>
            <a:ext uri="{FF2B5EF4-FFF2-40B4-BE49-F238E27FC236}">
              <a16:creationId xmlns:a16="http://schemas.microsoft.com/office/drawing/2014/main" xmlns="" id="{6E07C889-2A0A-4E8F-B029-97E83074F10C}"/>
            </a:ext>
          </a:extLst>
        </xdr:cNvPr>
        <xdr:cNvCxnSpPr/>
      </xdr:nvCxnSpPr>
      <xdr:spPr>
        <a:xfrm>
          <a:off x="20434300" y="183086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780" name="楕円 779">
          <a:extLst>
            <a:ext uri="{FF2B5EF4-FFF2-40B4-BE49-F238E27FC236}">
              <a16:creationId xmlns:a16="http://schemas.microsoft.com/office/drawing/2014/main" xmlns="" id="{AE9CD97C-BC12-494F-A20C-B79B2258CEF5}"/>
            </a:ext>
          </a:extLst>
        </xdr:cNvPr>
        <xdr:cNvSpPr/>
      </xdr:nvSpPr>
      <xdr:spPr>
        <a:xfrm>
          <a:off x="19494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134982</xdr:rowOff>
    </xdr:from>
    <xdr:to>
      <xdr:col>107</xdr:col>
      <xdr:colOff>50800</xdr:colOff>
      <xdr:row>106</xdr:row>
      <xdr:rowOff>138249</xdr:rowOff>
    </xdr:to>
    <xdr:cxnSp macro="">
      <xdr:nvCxnSpPr>
        <xdr:cNvPr id="781" name="直線コネクタ 780">
          <a:extLst>
            <a:ext uri="{FF2B5EF4-FFF2-40B4-BE49-F238E27FC236}">
              <a16:creationId xmlns:a16="http://schemas.microsoft.com/office/drawing/2014/main" xmlns="" id="{CC988C08-EB7A-4DA0-9FE2-FF3346D27CD8}"/>
            </a:ext>
          </a:extLst>
        </xdr:cNvPr>
        <xdr:cNvCxnSpPr/>
      </xdr:nvCxnSpPr>
      <xdr:spPr>
        <a:xfrm flipV="1">
          <a:off x="19545300" y="183086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156590</xdr:rowOff>
    </xdr:from>
    <xdr:ext cx="469744" cy="259045"/>
    <xdr:sp macro="" textlink="">
      <xdr:nvSpPr>
        <xdr:cNvPr id="782" name="n_1aveValue【庁舎】&#10;一人当たり面積">
          <a:extLst>
            <a:ext uri="{FF2B5EF4-FFF2-40B4-BE49-F238E27FC236}">
              <a16:creationId xmlns:a16="http://schemas.microsoft.com/office/drawing/2014/main" xmlns="" id="{D6E7E0DD-189C-4670-8136-6C6F8F4E4CF7}"/>
            </a:ext>
          </a:extLst>
        </xdr:cNvPr>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783" name="n_2aveValue【庁舎】&#10;一人当たり面積">
          <a:extLst>
            <a:ext uri="{FF2B5EF4-FFF2-40B4-BE49-F238E27FC236}">
              <a16:creationId xmlns:a16="http://schemas.microsoft.com/office/drawing/2014/main" xmlns="" id="{19542B46-4D24-430C-B8D1-CB61F522D817}"/>
            </a:ext>
          </a:extLst>
        </xdr:cNvPr>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784" name="n_3aveValue【庁舎】&#10;一人当たり面積">
          <a:extLst>
            <a:ext uri="{FF2B5EF4-FFF2-40B4-BE49-F238E27FC236}">
              <a16:creationId xmlns:a16="http://schemas.microsoft.com/office/drawing/2014/main" xmlns="" id="{73575F8D-D43D-4DFF-8B39-AD0509164954}"/>
            </a:ext>
          </a:extLst>
        </xdr:cNvPr>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5459</xdr:rowOff>
    </xdr:from>
    <xdr:ext cx="469744" cy="259045"/>
    <xdr:sp macro="" textlink="">
      <xdr:nvSpPr>
        <xdr:cNvPr id="785" name="n_1mainValue【庁舎】&#10;一人当たり面積">
          <a:extLst>
            <a:ext uri="{FF2B5EF4-FFF2-40B4-BE49-F238E27FC236}">
              <a16:creationId xmlns:a16="http://schemas.microsoft.com/office/drawing/2014/main" xmlns="" id="{3826984C-6067-4506-B871-8931591DA753}"/>
            </a:ext>
          </a:extLst>
        </xdr:cNvPr>
        <xdr:cNvSpPr txBox="1"/>
      </xdr:nvSpPr>
      <xdr:spPr>
        <a:xfrm>
          <a:off x="21075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786" name="n_2mainValue【庁舎】&#10;一人当たり面積">
          <a:extLst>
            <a:ext uri="{FF2B5EF4-FFF2-40B4-BE49-F238E27FC236}">
              <a16:creationId xmlns:a16="http://schemas.microsoft.com/office/drawing/2014/main" xmlns="" id="{DAAD8AA5-6FA1-4C24-9B6F-32BE009FB5A1}"/>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8726</xdr:rowOff>
    </xdr:from>
    <xdr:ext cx="469744" cy="259045"/>
    <xdr:sp macro="" textlink="">
      <xdr:nvSpPr>
        <xdr:cNvPr id="787" name="n_3mainValue【庁舎】&#10;一人当たり面積">
          <a:extLst>
            <a:ext uri="{FF2B5EF4-FFF2-40B4-BE49-F238E27FC236}">
              <a16:creationId xmlns:a16="http://schemas.microsoft.com/office/drawing/2014/main" xmlns="" id="{7F33E005-7748-4F40-A698-BC06263E91E0}"/>
            </a:ext>
          </a:extLst>
        </xdr:cNvPr>
        <xdr:cNvSpPr txBox="1"/>
      </xdr:nvSpPr>
      <xdr:spPr>
        <a:xfrm>
          <a:off x="19310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xmlns="" id="{A8ED9284-CA52-4474-AE11-B38235FBB61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xmlns="" id="{2721FABB-8F3B-49D6-B67C-EFAAF3191DC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xmlns="" id="{C1A8CB57-D6DA-4B2B-B1DF-EE78112B34F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図書館や消防施設について、有形固定資産減価償却率が類似団体内平均値を上回っている。</a:t>
          </a:r>
          <a:endParaRPr lang="ja-JP" altLang="ja-JP" sz="1400">
            <a:effectLst/>
          </a:endParaRPr>
        </a:p>
        <a:p>
          <a:r>
            <a:rPr kumimoji="1" lang="ja-JP" altLang="ja-JP" sz="1100">
              <a:solidFill>
                <a:schemeClr val="dk1"/>
              </a:solidFill>
              <a:effectLst/>
              <a:latin typeface="+mn-lt"/>
              <a:ea typeface="+mn-ea"/>
              <a:cs typeface="+mn-cs"/>
            </a:rPr>
            <a:t>　　図書館については、１館が昭和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年代に建築されていること、また、消防施設については、一部の分署を除いて昭和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年代に建築されているものが多いことが原因と考えられる。</a:t>
          </a:r>
          <a:endParaRPr lang="ja-JP" altLang="ja-JP" sz="1400">
            <a:effectLst/>
          </a:endParaRPr>
        </a:p>
        <a:p>
          <a:r>
            <a:rPr kumimoji="1" lang="ja-JP" altLang="ja-JP" sz="1100">
              <a:solidFill>
                <a:schemeClr val="dk1"/>
              </a:solidFill>
              <a:effectLst/>
              <a:latin typeface="+mn-lt"/>
              <a:ea typeface="+mn-ea"/>
              <a:cs typeface="+mn-cs"/>
            </a:rPr>
            <a:t>　　今後は一部の消防施設の建替を予定しており、数値は若干改善することが見込まれるが、</a:t>
          </a:r>
          <a:r>
            <a:rPr kumimoji="1" lang="ja-JP" altLang="ja-JP" sz="1100" baseline="0">
              <a:solidFill>
                <a:schemeClr val="dk1"/>
              </a:solidFill>
              <a:effectLst/>
              <a:latin typeface="+mn-lt"/>
              <a:ea typeface="+mn-ea"/>
              <a:cs typeface="+mn-cs"/>
            </a:rPr>
            <a:t>施設老朽化に対する大規模改修が必要となる可能性がある。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265,716
263,031
138.48
80,440,454
79,412,935
234,127
48,855,097
71,740,259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財政力指数は、類似団体平均を上回っており、前年度より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基準財政需要額は社会福祉費等の増により増加し、基準財政収入額は固定資産税や市民税等の増により増加した。</a:t>
          </a:r>
          <a:endParaRPr lang="ja-JP" altLang="ja-JP" sz="1400">
            <a:effectLst/>
          </a:endParaRPr>
        </a:p>
        <a:p>
          <a:r>
            <a:rPr kumimoji="1" lang="ja-JP" altLang="ja-JP" sz="1100">
              <a:solidFill>
                <a:schemeClr val="dk1"/>
              </a:solidFill>
              <a:effectLst/>
              <a:latin typeface="+mn-lt"/>
              <a:ea typeface="+mn-ea"/>
              <a:cs typeface="+mn-cs"/>
            </a:rPr>
            <a:t>　基準財政収入額の増加額が基準財政需要額の増加額を上回ったことから指数は</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し、単年度では</a:t>
          </a:r>
          <a:r>
            <a:rPr kumimoji="1" lang="en-US" altLang="ja-JP" sz="1100">
              <a:solidFill>
                <a:schemeClr val="dk1"/>
              </a:solidFill>
              <a:effectLst/>
              <a:latin typeface="+mn-lt"/>
              <a:ea typeface="+mn-ea"/>
              <a:cs typeface="+mn-cs"/>
            </a:rPr>
            <a:t>0.92</a:t>
          </a:r>
          <a:r>
            <a:rPr kumimoji="1" lang="ja-JP" altLang="ja-JP"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年平均では</a:t>
          </a:r>
          <a:r>
            <a:rPr kumimoji="1" lang="en-US" altLang="ja-JP" sz="1100">
              <a:solidFill>
                <a:schemeClr val="dk1"/>
              </a:solidFill>
              <a:effectLst/>
              <a:latin typeface="+mn-lt"/>
              <a:ea typeface="+mn-ea"/>
              <a:cs typeface="+mn-cs"/>
            </a:rPr>
            <a:t>0.91</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xmlns=""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a:extLst>
            <a:ext uri="{FF2B5EF4-FFF2-40B4-BE49-F238E27FC236}">
              <a16:creationId xmlns:a16="http://schemas.microsoft.com/office/drawing/2014/main" xmlns="" id="{00000000-0008-0000-0300-00003F000000}"/>
            </a:ext>
          </a:extLst>
        </xdr:cNvPr>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xmlns=""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102870</xdr:rowOff>
    </xdr:from>
    <xdr:to>
      <xdr:col>23</xdr:col>
      <xdr:colOff>133350</xdr:colOff>
      <xdr:row>40</xdr:row>
      <xdr:rowOff>127000</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flipV="1">
          <a:off x="4114800" y="6960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xmlns="" id="{00000000-0008-0000-0300-000044000000}"/>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xmlns=""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3810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3225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3810</xdr:rowOff>
    </xdr:from>
    <xdr:to>
      <xdr:col>15</xdr:col>
      <xdr:colOff>82550</xdr:colOff>
      <xdr:row>41</xdr:row>
      <xdr:rowOff>27940</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2336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27940</xdr:rowOff>
    </xdr:from>
    <xdr:to>
      <xdr:col>11</xdr:col>
      <xdr:colOff>31750</xdr:colOff>
      <xdr:row>41</xdr:row>
      <xdr:rowOff>52070</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1447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52070</xdr:rowOff>
    </xdr:from>
    <xdr:to>
      <xdr:col>23</xdr:col>
      <xdr:colOff>184150</xdr:colOff>
      <xdr:row>40</xdr:row>
      <xdr:rowOff>153670</xdr:rowOff>
    </xdr:to>
    <xdr:sp macro="" textlink="">
      <xdr:nvSpPr>
        <xdr:cNvPr id="86" name="楕円 85">
          <a:extLst>
            <a:ext uri="{FF2B5EF4-FFF2-40B4-BE49-F238E27FC236}">
              <a16:creationId xmlns:a16="http://schemas.microsoft.com/office/drawing/2014/main" xmlns="" id="{00000000-0008-0000-0300-000056000000}"/>
            </a:ext>
          </a:extLst>
        </xdr:cNvPr>
        <xdr:cNvSpPr/>
      </xdr:nvSpPr>
      <xdr:spPr>
        <a:xfrm>
          <a:off x="4902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68597</xdr:rowOff>
    </xdr:from>
    <xdr:ext cx="762000" cy="259045"/>
    <xdr:sp macro="" textlink="">
      <xdr:nvSpPr>
        <xdr:cNvPr id="87" name="財政力該当値テキスト">
          <a:extLst>
            <a:ext uri="{FF2B5EF4-FFF2-40B4-BE49-F238E27FC236}">
              <a16:creationId xmlns:a16="http://schemas.microsoft.com/office/drawing/2014/main" xmlns="" id="{00000000-0008-0000-0300-000057000000}"/>
            </a:ext>
          </a:extLst>
        </xdr:cNvPr>
        <xdr:cNvSpPr txBox="1"/>
      </xdr:nvSpPr>
      <xdr:spPr>
        <a:xfrm>
          <a:off x="5041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124460</xdr:rowOff>
    </xdr:from>
    <xdr:to>
      <xdr:col>15</xdr:col>
      <xdr:colOff>133350</xdr:colOff>
      <xdr:row>41</xdr:row>
      <xdr:rowOff>54610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148590</xdr:rowOff>
    </xdr:from>
    <xdr:to>
      <xdr:col>11</xdr:col>
      <xdr:colOff>82550</xdr:colOff>
      <xdr:row>41</xdr:row>
      <xdr:rowOff>78740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2286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88917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955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1397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経常収支比率は、類似団体平均</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上回って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要因としては、</a:t>
          </a:r>
          <a:r>
            <a:rPr kumimoji="1" lang="ja-JP" altLang="en-US" sz="1100">
              <a:solidFill>
                <a:schemeClr val="dk1"/>
              </a:solidFill>
              <a:effectLst/>
              <a:latin typeface="+mn-lt"/>
              <a:ea typeface="+mn-ea"/>
              <a:cs typeface="+mn-cs"/>
            </a:rPr>
            <a:t>社会保障費などの</a:t>
          </a:r>
          <a:r>
            <a:rPr kumimoji="1" lang="ja-JP" altLang="ja-JP" sz="1100">
              <a:solidFill>
                <a:schemeClr val="dk1"/>
              </a:solidFill>
              <a:effectLst/>
              <a:latin typeface="+mn-lt"/>
              <a:ea typeface="+mn-ea"/>
              <a:cs typeface="+mn-cs"/>
            </a:rPr>
            <a:t>経常的経費</a:t>
          </a:r>
          <a:r>
            <a:rPr kumimoji="1" lang="ja-JP" altLang="en-US" sz="1100">
              <a:solidFill>
                <a:schemeClr val="dk1"/>
              </a:solidFill>
              <a:effectLst/>
              <a:latin typeface="+mn-lt"/>
              <a:ea typeface="+mn-ea"/>
              <a:cs typeface="+mn-cs"/>
            </a:rPr>
            <a:t>が増加したが、地方税などの経常一般財源等の増加が上回ったことがあげられる。</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65786</xdr:rowOff>
    </xdr:from>
    <xdr:to>
      <xdr:col>23</xdr:col>
      <xdr:colOff>133350</xdr:colOff>
      <xdr:row>65</xdr:row>
      <xdr:rowOff>75438</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114800" y="112100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75438</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3225800" y="111328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64</xdr:row>
      <xdr:rowOff>160020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2336800" y="1107973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64</xdr:row>
      <xdr:rowOff>116586</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1447800" y="110797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14986</xdr:rowOff>
    </xdr:from>
    <xdr:to>
      <xdr:col>23</xdr:col>
      <xdr:colOff>184150</xdr:colOff>
      <xdr:row>65</xdr:row>
      <xdr:rowOff>116586</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158513</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113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24638</xdr:rowOff>
    </xdr:from>
    <xdr:to>
      <xdr:col>19</xdr:col>
      <xdr:colOff>184150</xdr:colOff>
      <xdr:row>65</xdr:row>
      <xdr:rowOff>126238</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111015</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142511</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人口１人当たり人件費・物件費等決算額は、類似団体平均を約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万円下回る数値となるものの、増加傾向にある。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人件費・物件費等は</a:t>
          </a:r>
          <a:r>
            <a:rPr kumimoji="1" lang="ja-JP" altLang="ja-JP" sz="1100">
              <a:solidFill>
                <a:schemeClr val="dk1"/>
              </a:solidFill>
              <a:effectLst/>
              <a:latin typeface="+mn-lt"/>
              <a:ea typeface="+mn-ea"/>
              <a:cs typeface="+mn-cs"/>
            </a:rPr>
            <a:t>物価上昇等により</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傾向にあるため、</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増加していくことが見込まれる。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130449</xdr:rowOff>
    </xdr:from>
    <xdr:to>
      <xdr:col>23</xdr:col>
      <xdr:colOff>133350</xdr:colOff>
      <xdr:row>81</xdr:row>
      <xdr:rowOff>160888</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017899"/>
          <a:ext cx="838200" cy="3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80607</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13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76209</xdr:rowOff>
    </xdr:from>
    <xdr:to>
      <xdr:col>19</xdr:col>
      <xdr:colOff>133350</xdr:colOff>
      <xdr:row>81</xdr:row>
      <xdr:rowOff>130449</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3963659"/>
          <a:ext cx="889000" cy="5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6859</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237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37550</xdr:rowOff>
    </xdr:from>
    <xdr:to>
      <xdr:col>15</xdr:col>
      <xdr:colOff>82550</xdr:colOff>
      <xdr:row>81</xdr:row>
      <xdr:rowOff>76209</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3925000"/>
          <a:ext cx="889000" cy="3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144941</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14695</xdr:rowOff>
    </xdr:from>
    <xdr:to>
      <xdr:col>11</xdr:col>
      <xdr:colOff>31750</xdr:colOff>
      <xdr:row>81</xdr:row>
      <xdr:rowOff>37550</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3902145"/>
          <a:ext cx="889000" cy="2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110088</xdr:rowOff>
    </xdr:from>
    <xdr:to>
      <xdr:col>23</xdr:col>
      <xdr:colOff>184150</xdr:colOff>
      <xdr:row>82</xdr:row>
      <xdr:rowOff>40238</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39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126615</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84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79649</xdr:rowOff>
    </xdr:from>
    <xdr:to>
      <xdr:col>19</xdr:col>
      <xdr:colOff>184150</xdr:colOff>
      <xdr:row>82</xdr:row>
      <xdr:rowOff>9799</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39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19976</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73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25409</xdr:rowOff>
    </xdr:from>
    <xdr:to>
      <xdr:col>15</xdr:col>
      <xdr:colOff>133350</xdr:colOff>
      <xdr:row>81</xdr:row>
      <xdr:rowOff>127009</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39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137186</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68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158200</xdr:rowOff>
    </xdr:from>
    <xdr:to>
      <xdr:col>11</xdr:col>
      <xdr:colOff>82550</xdr:colOff>
      <xdr:row>81</xdr:row>
      <xdr:rowOff>88350</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38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98527</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6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135345</xdr:rowOff>
    </xdr:from>
    <xdr:to>
      <xdr:col>7</xdr:col>
      <xdr:colOff>31750</xdr:colOff>
      <xdr:row>81</xdr:row>
      <xdr:rowOff>65495</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38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75672</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62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職員構成の変動（経験年数階層の変動と採用。退職による給料月額の変動）が大きかったため、</a:t>
          </a:r>
          <a:r>
            <a:rPr kumimoji="1" lang="en-US" altLang="ja-JP" sz="1100">
              <a:solidFill>
                <a:schemeClr val="dk1"/>
              </a:solidFill>
              <a:effectLst/>
              <a:latin typeface="+mn-lt"/>
              <a:ea typeface="+mn-ea"/>
              <a:cs typeface="+mn-cs"/>
            </a:rPr>
            <a:t>100.5</a:t>
          </a:r>
          <a:r>
            <a:rPr kumimoji="1" lang="ja-JP" altLang="ja-JP" sz="1100">
              <a:solidFill>
                <a:schemeClr val="dk1"/>
              </a:solidFill>
              <a:effectLst/>
              <a:latin typeface="+mn-lt"/>
              <a:ea typeface="+mn-ea"/>
              <a:cs typeface="+mn-cs"/>
            </a:rPr>
            <a:t>と前年から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ポイント下降している。</a:t>
          </a:r>
          <a:endParaRPr lang="ja-JP" altLang="ja-JP" sz="1400">
            <a:effectLst/>
          </a:endParaRPr>
        </a:p>
        <a:p>
          <a:r>
            <a:rPr kumimoji="1" lang="ja-JP" altLang="ja-JP" sz="1100">
              <a:solidFill>
                <a:schemeClr val="dk1"/>
              </a:solidFill>
              <a:effectLst/>
              <a:latin typeface="+mn-lt"/>
              <a:ea typeface="+mn-ea"/>
              <a:cs typeface="+mn-cs"/>
            </a:rPr>
            <a:t>　今後も、人事院勧告による国の給与改定等を踏まえ、適切な給与水準の維持に努める。　</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86</xdr:row>
      <xdr:rowOff>81491</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6179800" y="1470554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86</xdr:row>
      <xdr:rowOff>121709</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5290800" y="148261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121709</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8463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121709</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48463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53568</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6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加古川市行政改革実行プランに基づき、将来の行政需要や多様な任用形態を踏まえた採用計画を策定して職員数の適正化を図っているところであり、人口千人当たりの職員はほぼ横ばいで推移している。</a:t>
          </a:r>
          <a:endParaRPr lang="ja-JP" altLang="ja-JP" sz="1400">
            <a:effectLst/>
          </a:endParaRPr>
        </a:p>
        <a:p>
          <a:r>
            <a:rPr kumimoji="1" lang="ja-JP" altLang="ja-JP" sz="1100">
              <a:solidFill>
                <a:schemeClr val="dk1"/>
              </a:solidFill>
              <a:effectLst/>
              <a:latin typeface="+mn-lt"/>
              <a:ea typeface="+mn-ea"/>
              <a:cs typeface="+mn-cs"/>
            </a:rPr>
            <a:t>　今後も引き続き、職種ごとに業務量の過去の推移や将来の予測を勘案しながら採用計画の見直しを毎年度行い、また、類似団体の職員数等も注視して、定員の適正化を推進する。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150404</xdr:rowOff>
    </xdr:from>
    <xdr:to>
      <xdr:col>81</xdr:col>
      <xdr:colOff>44450</xdr:colOff>
      <xdr:row>62</xdr:row>
      <xdr:rowOff>3084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60885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20881</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65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102144</xdr:rowOff>
    </xdr:from>
    <xdr:to>
      <xdr:col>77</xdr:col>
      <xdr:colOff>44450</xdr:colOff>
      <xdr:row>61</xdr:row>
      <xdr:rowOff>150404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5605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53884</xdr:rowOff>
    </xdr:from>
    <xdr:to>
      <xdr:col>72</xdr:col>
      <xdr:colOff>203200</xdr:colOff>
      <xdr:row>61</xdr:row>
      <xdr:rowOff>102144</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5123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166733</xdr:rowOff>
    </xdr:from>
    <xdr:to>
      <xdr:col>68</xdr:col>
      <xdr:colOff>152400</xdr:colOff>
      <xdr:row>61</xdr:row>
      <xdr:rowOff>53884</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45373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140261</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99604</xdr:rowOff>
    </xdr:from>
    <xdr:to>
      <xdr:col>77</xdr:col>
      <xdr:colOff>95250</xdr:colOff>
      <xdr:row>62</xdr:row>
      <xdr:rowOff>29754</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39931</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51344</xdr:rowOff>
    </xdr:from>
    <xdr:to>
      <xdr:col>73</xdr:col>
      <xdr:colOff>44450</xdr:colOff>
      <xdr:row>61</xdr:row>
      <xdr:rowOff>152944</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163121</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2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3084</xdr:rowOff>
    </xdr:from>
    <xdr:to>
      <xdr:col>68</xdr:col>
      <xdr:colOff>203200</xdr:colOff>
      <xdr:row>61</xdr:row>
      <xdr:rowOff>104684</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114861</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実質公債費比率は改善を続けており、平成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年度も前年度より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ポイント改善し、</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過去の投資的事業の抑制により逓減傾向にある実質公債費比率であるが、今後は広域ごみ処理施設建設事業等の大規模事業により、公債費の増加が見込まれる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40</xdr:row>
      <xdr:rowOff>22437</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681609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70696</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8804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151130</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69286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27940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00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将来負担比率は、５年連続で該当なしとなった。</a:t>
          </a:r>
          <a:endParaRPr lang="ja-JP" altLang="ja-JP" sz="1400">
            <a:effectLst/>
          </a:endParaRPr>
        </a:p>
        <a:p>
          <a:r>
            <a:rPr kumimoji="1" lang="ja-JP" altLang="ja-JP" sz="1100">
              <a:solidFill>
                <a:schemeClr val="dk1"/>
              </a:solidFill>
              <a:effectLst/>
              <a:latin typeface="+mn-lt"/>
              <a:ea typeface="+mn-ea"/>
              <a:cs typeface="+mn-cs"/>
            </a:rPr>
            <a:t>　要因としては、地方債現在高や債務負担行為に基づく支出予定額などの将来負担額が減少したことが挙げられる。</a:t>
          </a:r>
          <a:endParaRPr lang="ja-JP" altLang="ja-JP" sz="1400">
            <a:effectLst/>
          </a:endParaRPr>
        </a:p>
        <a:p>
          <a:r>
            <a:rPr kumimoji="1" lang="ja-JP" altLang="ja-JP" sz="1100">
              <a:solidFill>
                <a:schemeClr val="dk1"/>
              </a:solidFill>
              <a:effectLst/>
              <a:latin typeface="+mn-lt"/>
              <a:ea typeface="+mn-ea"/>
              <a:cs typeface="+mn-cs"/>
            </a:rPr>
            <a:t>　今後は広域ごみ処理施設建設事業等の大規模事業に係る地方債の発行により地方債残高が増加する見込みである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29862</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601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163689</xdr:rowOff>
    </xdr:from>
    <xdr:to>
      <xdr:col>73</xdr:col>
      <xdr:colOff>44450</xdr:colOff>
      <xdr:row>16</xdr:row>
      <xdr:rowOff>93839</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78034</xdr:rowOff>
    </xdr:from>
    <xdr:to>
      <xdr:col>68</xdr:col>
      <xdr:colOff>203200</xdr:colOff>
      <xdr:row>17</xdr:row>
      <xdr:rowOff>8184</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265,716
263,031
138.48
80,440,454
79,412,935
234,127
48,855,097
71,740,259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a:t>
          </a:r>
          <a:r>
            <a:rPr kumimoji="1" lang="ja-JP" altLang="en-US" sz="1100">
              <a:solidFill>
                <a:schemeClr val="dk1"/>
              </a:solidFill>
              <a:effectLst/>
              <a:latin typeface="+mn-lt"/>
              <a:ea typeface="+mn-ea"/>
              <a:cs typeface="+mn-cs"/>
            </a:rPr>
            <a:t>給与改定や期末勤勉手当の増加により増額したが、経常一般財源等も増加したことから人件費に係る</a:t>
          </a:r>
          <a:r>
            <a:rPr kumimoji="1" lang="ja-JP" altLang="ja-JP" sz="1100">
              <a:solidFill>
                <a:schemeClr val="dk1"/>
              </a:solidFill>
              <a:effectLst/>
              <a:latin typeface="+mn-lt"/>
              <a:ea typeface="+mn-ea"/>
              <a:cs typeface="+mn-cs"/>
            </a:rPr>
            <a:t>経常収支比率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と同値となった。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からは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ポイント上回る数値となった。</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xmlns=""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xmlns=""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xmlns=""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a:extLst>
            <a:ext uri="{FF2B5EF4-FFF2-40B4-BE49-F238E27FC236}">
              <a16:creationId xmlns:a16="http://schemas.microsoft.com/office/drawing/2014/main" xmlns="" id="{00000000-0008-0000-0400-000042000000}"/>
            </a:ext>
          </a:extLst>
        </xdr:cNvPr>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xmlns=""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146050</xdr:rowOff>
    </xdr:from>
    <xdr:to>
      <xdr:col>24</xdr:col>
      <xdr:colOff>25400</xdr:colOff>
      <xdr:row>38</xdr:row>
      <xdr:rowOff>146050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3987800" y="6661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71" name="人件費平均値テキスト">
          <a:extLst>
            <a:ext uri="{FF2B5EF4-FFF2-40B4-BE49-F238E27FC236}">
              <a16:creationId xmlns:a16="http://schemas.microsoft.com/office/drawing/2014/main" xmlns="" id="{00000000-0008-0000-0400-000047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98425</xdr:rowOff>
    </xdr:from>
    <xdr:to>
      <xdr:col>19</xdr:col>
      <xdr:colOff>187325</xdr:colOff>
      <xdr:row>38</xdr:row>
      <xdr:rowOff>146050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3098800" y="66135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159402</xdr:rowOff>
    </xdr:from>
    <xdr:ext cx="7366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3606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60325</xdr:rowOff>
    </xdr:from>
    <xdr:to>
      <xdr:col>15</xdr:col>
      <xdr:colOff>98425</xdr:colOff>
      <xdr:row>38</xdr:row>
      <xdr:rowOff>98425</xdr:rowOff>
    </xdr:to>
    <xdr:cxnSp macro="">
      <xdr:nvCxnSpPr>
        <xdr:cNvPr id="76" name="直線コネクタ 75">
          <a:extLst>
            <a:ext uri="{FF2B5EF4-FFF2-40B4-BE49-F238E27FC236}">
              <a16:creationId xmlns:a16="http://schemas.microsoft.com/office/drawing/2014/main" xmlns="" id="{00000000-0008-0000-0400-00004C000000}"/>
            </a:ext>
          </a:extLst>
        </xdr:cNvPr>
        <xdr:cNvCxnSpPr/>
      </xdr:nvCxnSpPr>
      <xdr:spPr>
        <a:xfrm>
          <a:off x="2209800" y="6575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a:extLst>
            <a:ext uri="{FF2B5EF4-FFF2-40B4-BE49-F238E27FC236}">
              <a16:creationId xmlns:a16="http://schemas.microsoft.com/office/drawing/2014/main" xmlns="" id="{00000000-0008-0000-0400-00004D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60325</xdr:rowOff>
    </xdr:from>
    <xdr:to>
      <xdr:col>11</xdr:col>
      <xdr:colOff>9525</xdr:colOff>
      <xdr:row>38</xdr:row>
      <xdr:rowOff>155575</xdr:rowOff>
    </xdr:to>
    <xdr:cxnSp macro="">
      <xdr:nvCxnSpPr>
        <xdr:cNvPr id="79" name="直線コネクタ 78">
          <a:extLst>
            <a:ext uri="{FF2B5EF4-FFF2-40B4-BE49-F238E27FC236}">
              <a16:creationId xmlns:a16="http://schemas.microsoft.com/office/drawing/2014/main" xmlns="" id="{00000000-0008-0000-0400-00004F000000}"/>
            </a:ext>
          </a:extLst>
        </xdr:cNvPr>
        <xdr:cNvCxnSpPr/>
      </xdr:nvCxnSpPr>
      <xdr:spPr>
        <a:xfrm flipV="1">
          <a:off x="1320800" y="65754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140352</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828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a:extLst>
            <a:ext uri="{FF2B5EF4-FFF2-40B4-BE49-F238E27FC236}">
              <a16:creationId xmlns:a16="http://schemas.microsoft.com/office/drawing/2014/main" xmlns="" id="{00000000-0008-0000-0400-000052000000}"/>
            </a:ext>
          </a:extLst>
        </xdr:cNvPr>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26052</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939800" y="619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xmlns=""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95250</xdr:rowOff>
    </xdr:from>
    <xdr:to>
      <xdr:col>24</xdr:col>
      <xdr:colOff>76200</xdr:colOff>
      <xdr:row>39</xdr:row>
      <xdr:rowOff>25400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47752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67327</xdr:rowOff>
    </xdr:from>
    <xdr:ext cx="762000" cy="259045"/>
    <xdr:sp macro="" textlink="">
      <xdr:nvSpPr>
        <xdr:cNvPr id="90" name="人件費該当値テキスト">
          <a:extLst>
            <a:ext uri="{FF2B5EF4-FFF2-40B4-BE49-F238E27FC236}">
              <a16:creationId xmlns:a16="http://schemas.microsoft.com/office/drawing/2014/main" xmlns="" id="{00000000-0008-0000-0400-00005A000000}"/>
            </a:ext>
          </a:extLst>
        </xdr:cNvPr>
        <xdr:cNvSpPr txBox="1"/>
      </xdr:nvSpPr>
      <xdr:spPr>
        <a:xfrm>
          <a:off x="49149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95250</xdr:rowOff>
    </xdr:from>
    <xdr:to>
      <xdr:col>20</xdr:col>
      <xdr:colOff>38100</xdr:colOff>
      <xdr:row>39</xdr:row>
      <xdr:rowOff>25400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937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10177</xdr:rowOff>
    </xdr:from>
    <xdr:ext cx="7366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3606800" y="669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47625</xdr:rowOff>
    </xdr:from>
    <xdr:to>
      <xdr:col>15</xdr:col>
      <xdr:colOff>149225</xdr:colOff>
      <xdr:row>38</xdr:row>
      <xdr:rowOff>149225</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3048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134002</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2717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9525</xdr:rowOff>
    </xdr:from>
    <xdr:to>
      <xdr:col>11</xdr:col>
      <xdr:colOff>60325</xdr:colOff>
      <xdr:row>38</xdr:row>
      <xdr:rowOff>111125</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21590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95902</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1828800" y="66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104775</xdr:rowOff>
    </xdr:from>
    <xdr:to>
      <xdr:col>6</xdr:col>
      <xdr:colOff>171450</xdr:colOff>
      <xdr:row>39</xdr:row>
      <xdr:rowOff>34925</xdr:rowOff>
    </xdr:to>
    <xdr:sp macro="" textlink="">
      <xdr:nvSpPr>
        <xdr:cNvPr id="97" name="楕円 96">
          <a:extLst>
            <a:ext uri="{FF2B5EF4-FFF2-40B4-BE49-F238E27FC236}">
              <a16:creationId xmlns:a16="http://schemas.microsoft.com/office/drawing/2014/main" xmlns="" id="{00000000-0008-0000-0400-000061000000}"/>
            </a:ext>
          </a:extLst>
        </xdr:cNvPr>
        <xdr:cNvSpPr/>
      </xdr:nvSpPr>
      <xdr:spPr>
        <a:xfrm>
          <a:off x="1270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19702</xdr:rowOff>
    </xdr:from>
    <xdr:ext cx="762000" cy="259045"/>
    <xdr:sp macro="" textlink="">
      <xdr:nvSpPr>
        <xdr:cNvPr id="98" name="テキスト ボックス 97">
          <a:extLst>
            <a:ext uri="{FF2B5EF4-FFF2-40B4-BE49-F238E27FC236}">
              <a16:creationId xmlns:a16="http://schemas.microsoft.com/office/drawing/2014/main" xmlns="" id="{00000000-0008-0000-0400-000062000000}"/>
            </a:ext>
          </a:extLst>
        </xdr:cNvPr>
        <xdr:cNvSpPr txBox="1"/>
      </xdr:nvSpPr>
      <xdr:spPr>
        <a:xfrm>
          <a:off x="939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xmlns=""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xmlns=""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xmlns=""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物件費に係る経常収支比率は、</a:t>
          </a:r>
          <a:r>
            <a:rPr kumimoji="1" lang="ja-JP" altLang="en-US" sz="1100">
              <a:solidFill>
                <a:schemeClr val="dk1"/>
              </a:solidFill>
              <a:effectLst/>
              <a:latin typeface="+mn-lt"/>
              <a:ea typeface="+mn-ea"/>
              <a:cs typeface="+mn-cs"/>
            </a:rPr>
            <a:t>学校給食調理業務の民間委託に係る経費の増加などにより前年度より増額となったため</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ポイント下回る数値となった。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xmlns=""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xmlns=""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a:extLst>
            <a:ext uri="{FF2B5EF4-FFF2-40B4-BE49-F238E27FC236}">
              <a16:creationId xmlns:a16="http://schemas.microsoft.com/office/drawing/2014/main" xmlns="" id="{00000000-0008-0000-0400-000081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a:extLst>
            <a:ext uri="{FF2B5EF4-FFF2-40B4-BE49-F238E27FC236}">
              <a16:creationId xmlns:a16="http://schemas.microsoft.com/office/drawing/2014/main" xmlns="" id="{00000000-0008-0000-0400-000083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4536</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5671800" y="28321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4" name="物件費平均値テキスト">
          <a:extLst>
            <a:ext uri="{FF2B5EF4-FFF2-40B4-BE49-F238E27FC236}">
              <a16:creationId xmlns:a16="http://schemas.microsoft.com/office/drawing/2014/main" xmlns="" id="{00000000-0008-0000-0400-000086000000}"/>
            </a:ext>
          </a:extLst>
        </xdr:cNvPr>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17</xdr:row>
      <xdr:rowOff>4536</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flipV="1">
          <a:off x="14782800" y="2832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4536</xdr:rowOff>
    </xdr:to>
    <xdr:cxnSp macro="">
      <xdr:nvCxnSpPr>
        <xdr:cNvPr id="139" name="直線コネクタ 138">
          <a:extLst>
            <a:ext uri="{FF2B5EF4-FFF2-40B4-BE49-F238E27FC236}">
              <a16:creationId xmlns:a16="http://schemas.microsoft.com/office/drawing/2014/main" xmlns="" id="{00000000-0008-0000-0400-00008B000000}"/>
            </a:ext>
          </a:extLst>
        </xdr:cNvPr>
        <xdr:cNvCxnSpPr/>
      </xdr:nvCxnSpPr>
      <xdr:spPr>
        <a:xfrm>
          <a:off x="13893800" y="2886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a:extLst>
            <a:ext uri="{FF2B5EF4-FFF2-40B4-BE49-F238E27FC236}">
              <a16:creationId xmlns:a16="http://schemas.microsoft.com/office/drawing/2014/main" xmlns="" id="{00000000-0008-0000-0400-00008C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16</xdr:row>
      <xdr:rowOff>143329</xdr:rowOff>
    </xdr:to>
    <xdr:cxnSp macro="">
      <xdr:nvCxnSpPr>
        <xdr:cNvPr id="142" name="直線コネクタ 141">
          <a:extLst>
            <a:ext uri="{FF2B5EF4-FFF2-40B4-BE49-F238E27FC236}">
              <a16:creationId xmlns:a16="http://schemas.microsoft.com/office/drawing/2014/main" xmlns="" id="{00000000-0008-0000-0400-00008E000000}"/>
            </a:ext>
          </a:extLst>
        </xdr:cNvPr>
        <xdr:cNvCxnSpPr/>
      </xdr:nvCxnSpPr>
      <xdr:spPr>
        <a:xfrm>
          <a:off x="13004800" y="2875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a:extLst>
            <a:ext uri="{FF2B5EF4-FFF2-40B4-BE49-F238E27FC236}">
              <a16:creationId xmlns:a16="http://schemas.microsoft.com/office/drawing/2014/main" xmlns="" id="{00000000-0008-0000-0400-00008F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a:extLst>
            <a:ext uri="{FF2B5EF4-FFF2-40B4-BE49-F238E27FC236}">
              <a16:creationId xmlns:a16="http://schemas.microsoft.com/office/drawing/2014/main" xmlns="" id="{00000000-0008-0000-0400-000091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141713</xdr:rowOff>
    </xdr:from>
    <xdr:ext cx="762000" cy="259045"/>
    <xdr:sp macro="" textlink="">
      <xdr:nvSpPr>
        <xdr:cNvPr id="153" name="物件費該当値テキスト">
          <a:extLst>
            <a:ext uri="{FF2B5EF4-FFF2-40B4-BE49-F238E27FC236}">
              <a16:creationId xmlns:a16="http://schemas.microsoft.com/office/drawing/2014/main" xmlns="" id="{00000000-0008-0000-0400-000099000000}"/>
            </a:ext>
          </a:extLst>
        </xdr:cNvPr>
        <xdr:cNvSpPr txBox="1"/>
      </xdr:nvSpPr>
      <xdr:spPr>
        <a:xfrm>
          <a:off x="165989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8" name="楕円 157">
          <a:extLst>
            <a:ext uri="{FF2B5EF4-FFF2-40B4-BE49-F238E27FC236}">
              <a16:creationId xmlns:a16="http://schemas.microsoft.com/office/drawing/2014/main" xmlns="" id="{00000000-0008-0000-0400-00009E000000}"/>
            </a:ext>
          </a:extLst>
        </xdr:cNvPr>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59" name="テキスト ボックス 158">
          <a:extLst>
            <a:ext uri="{FF2B5EF4-FFF2-40B4-BE49-F238E27FC236}">
              <a16:creationId xmlns:a16="http://schemas.microsoft.com/office/drawing/2014/main" xmlns="" id="{00000000-0008-0000-0400-00009F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60" name="楕円 159">
          <a:extLst>
            <a:ext uri="{FF2B5EF4-FFF2-40B4-BE49-F238E27FC236}">
              <a16:creationId xmlns:a16="http://schemas.microsoft.com/office/drawing/2014/main" xmlns="" id="{00000000-0008-0000-0400-0000A0000000}"/>
            </a:ext>
          </a:extLst>
        </xdr:cNvPr>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21970</xdr:rowOff>
    </xdr:from>
    <xdr:ext cx="762000" cy="259045"/>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xmlns=""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xmlns=""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xmlns=""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xmlns=""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a:t>
          </a:r>
          <a:r>
            <a:rPr kumimoji="1" lang="ja-JP" altLang="en-US" sz="1100">
              <a:solidFill>
                <a:schemeClr val="dk1"/>
              </a:solidFill>
              <a:effectLst/>
              <a:latin typeface="+mn-lt"/>
              <a:ea typeface="+mn-ea"/>
              <a:cs typeface="+mn-cs"/>
            </a:rPr>
            <a:t>自立支援事業費</a:t>
          </a:r>
          <a:r>
            <a:rPr kumimoji="1" lang="ja-JP" altLang="ja-JP" sz="1100">
              <a:solidFill>
                <a:schemeClr val="dk1"/>
              </a:solidFill>
              <a:effectLst/>
              <a:latin typeface="+mn-lt"/>
              <a:ea typeface="+mn-ea"/>
              <a:cs typeface="+mn-cs"/>
            </a:rPr>
            <a:t>や教育・保育給付費の増加などにより、前年度より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ポイント悪化し、類似団体平均</a:t>
          </a:r>
          <a:r>
            <a:rPr kumimoji="1" lang="ja-JP" altLang="en-US" sz="1100">
              <a:solidFill>
                <a:schemeClr val="dk1"/>
              </a:solidFill>
              <a:effectLst/>
              <a:latin typeface="+mn-lt"/>
              <a:ea typeface="+mn-ea"/>
              <a:cs typeface="+mn-cs"/>
            </a:rPr>
            <a:t>と同値</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xmlns=""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a:extLst>
            <a:ext uri="{FF2B5EF4-FFF2-40B4-BE49-F238E27FC236}">
              <a16:creationId xmlns:a16="http://schemas.microsoft.com/office/drawing/2014/main" xmlns="" id="{00000000-0008-0000-0400-0000BE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a:extLst>
            <a:ext uri="{FF2B5EF4-FFF2-40B4-BE49-F238E27FC236}">
              <a16:creationId xmlns:a16="http://schemas.microsoft.com/office/drawing/2014/main" xmlns="" id="{00000000-0008-0000-0400-0000C0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63500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3987800" y="9639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a:extLst>
            <a:ext uri="{FF2B5EF4-FFF2-40B4-BE49-F238E27FC236}">
              <a16:creationId xmlns:a16="http://schemas.microsoft.com/office/drawing/2014/main" xmlns="" id="{00000000-0008-0000-0400-0000C3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56</xdr:row>
      <xdr:rowOff>38100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3098800" y="9461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31750</xdr:rowOff>
    </xdr:to>
    <xdr:cxnSp macro="">
      <xdr:nvCxnSpPr>
        <xdr:cNvPr id="200" name="直線コネクタ 199">
          <a:extLst>
            <a:ext uri="{FF2B5EF4-FFF2-40B4-BE49-F238E27FC236}">
              <a16:creationId xmlns:a16="http://schemas.microsoft.com/office/drawing/2014/main" xmlns="" id="{00000000-0008-0000-0400-0000C8000000}"/>
            </a:ext>
          </a:extLst>
        </xdr:cNvPr>
        <xdr:cNvCxnSpPr/>
      </xdr:nvCxnSpPr>
      <xdr:spPr>
        <a:xfrm>
          <a:off x="2209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a:extLst>
            <a:ext uri="{FF2B5EF4-FFF2-40B4-BE49-F238E27FC236}">
              <a16:creationId xmlns:a16="http://schemas.microsoft.com/office/drawing/2014/main" xmlns="" id="{00000000-0008-0000-0400-0000C9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55</xdr:row>
      <xdr:rowOff>19050</xdr:rowOff>
    </xdr:to>
    <xdr:cxnSp macro="">
      <xdr:nvCxnSpPr>
        <xdr:cNvPr id="203" name="直線コネクタ 202">
          <a:extLst>
            <a:ext uri="{FF2B5EF4-FFF2-40B4-BE49-F238E27FC236}">
              <a16:creationId xmlns:a16="http://schemas.microsoft.com/office/drawing/2014/main" xmlns="" id="{00000000-0008-0000-0400-0000CB000000}"/>
            </a:ext>
          </a:extLst>
        </xdr:cNvPr>
        <xdr:cNvCxnSpPr/>
      </xdr:nvCxnSpPr>
      <xdr:spPr>
        <a:xfrm>
          <a:off x="1320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a:extLst>
            <a:ext uri="{FF2B5EF4-FFF2-40B4-BE49-F238E27FC236}">
              <a16:creationId xmlns:a16="http://schemas.microsoft.com/office/drawing/2014/main" xmlns="" id="{00000000-0008-0000-0400-0000CE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156227</xdr:rowOff>
    </xdr:from>
    <xdr:ext cx="762000" cy="259045"/>
    <xdr:sp macro="" textlink="">
      <xdr:nvSpPr>
        <xdr:cNvPr id="214" name="扶助費該当値テキスト">
          <a:extLst>
            <a:ext uri="{FF2B5EF4-FFF2-40B4-BE49-F238E27FC236}">
              <a16:creationId xmlns:a16="http://schemas.microsoft.com/office/drawing/2014/main" xmlns="" id="{00000000-0008-0000-0400-0000D6000000}"/>
            </a:ext>
          </a:extLst>
        </xdr:cNvPr>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80027</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21" name="楕円 220">
          <a:extLst>
            <a:ext uri="{FF2B5EF4-FFF2-40B4-BE49-F238E27FC236}">
              <a16:creationId xmlns:a16="http://schemas.microsoft.com/office/drawing/2014/main" xmlns="" id="{00000000-0008-0000-0400-0000DD000000}"/>
            </a:ext>
          </a:extLst>
        </xdr:cNvPr>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xmlns=""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xmlns=""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ポイント下回る数値となった。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xmlns=""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a:extLst>
            <a:ext uri="{FF2B5EF4-FFF2-40B4-BE49-F238E27FC236}">
              <a16:creationId xmlns:a16="http://schemas.microsoft.com/office/drawing/2014/main" xmlns="" id="{00000000-0008-0000-0400-0000FD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a:extLst>
            <a:ext uri="{FF2B5EF4-FFF2-40B4-BE49-F238E27FC236}">
              <a16:creationId xmlns:a16="http://schemas.microsoft.com/office/drawing/2014/main" xmlns="" id="{00000000-0008-0000-0400-0000FF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61685</xdr:rowOff>
    </xdr:from>
    <xdr:to>
      <xdr:col>82</xdr:col>
      <xdr:colOff>107950</xdr:colOff>
      <xdr:row>54</xdr:row>
      <xdr:rowOff>72572</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flipV="1">
          <a:off x="15671800" y="93199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7455</xdr:rowOff>
    </xdr:from>
    <xdr:ext cx="762000" cy="259045"/>
    <xdr:sp macro="" textlink="">
      <xdr:nvSpPr>
        <xdr:cNvPr id="258" name="その他平均値テキスト">
          <a:extLst>
            <a:ext uri="{FF2B5EF4-FFF2-40B4-BE49-F238E27FC236}">
              <a16:creationId xmlns:a16="http://schemas.microsoft.com/office/drawing/2014/main" xmlns="" id="{00000000-0008-0000-0400-000002010000}"/>
            </a:ext>
          </a:extLst>
        </xdr:cNvPr>
        <xdr:cNvSpPr txBox="1"/>
      </xdr:nvSpPr>
      <xdr:spPr>
        <a:xfrm>
          <a:off x="16598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18143</xdr:rowOff>
    </xdr:from>
    <xdr:to>
      <xdr:col>78</xdr:col>
      <xdr:colOff>69850</xdr:colOff>
      <xdr:row>54</xdr:row>
      <xdr:rowOff>72572</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4782800" y="9276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110870</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167822</xdr:rowOff>
    </xdr:from>
    <xdr:to>
      <xdr:col>73</xdr:col>
      <xdr:colOff>180975</xdr:colOff>
      <xdr:row>54</xdr:row>
      <xdr:rowOff>18143</xdr:rowOff>
    </xdr:to>
    <xdr:cxnSp macro="">
      <xdr:nvCxnSpPr>
        <xdr:cNvPr id="263" name="直線コネクタ 262">
          <a:extLst>
            <a:ext uri="{FF2B5EF4-FFF2-40B4-BE49-F238E27FC236}">
              <a16:creationId xmlns:a16="http://schemas.microsoft.com/office/drawing/2014/main" xmlns="" id="{00000000-0008-0000-0400-000007010000}"/>
            </a:ext>
          </a:extLst>
        </xdr:cNvPr>
        <xdr:cNvCxnSpPr/>
      </xdr:nvCxnSpPr>
      <xdr:spPr>
        <a:xfrm>
          <a:off x="13893800" y="9254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a:extLst>
            <a:ext uri="{FF2B5EF4-FFF2-40B4-BE49-F238E27FC236}">
              <a16:creationId xmlns:a16="http://schemas.microsoft.com/office/drawing/2014/main" xmlns="" id="{00000000-0008-0000-0400-000008010000}"/>
            </a:ext>
          </a:extLst>
        </xdr:cNvPr>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167822</xdr:rowOff>
    </xdr:from>
    <xdr:to>
      <xdr:col>69</xdr:col>
      <xdr:colOff>92075</xdr:colOff>
      <xdr:row>56</xdr:row>
      <xdr:rowOff>56243</xdr:rowOff>
    </xdr:to>
    <xdr:cxnSp macro="">
      <xdr:nvCxnSpPr>
        <xdr:cNvPr id="266" name="直線コネクタ 265">
          <a:extLst>
            <a:ext uri="{FF2B5EF4-FFF2-40B4-BE49-F238E27FC236}">
              <a16:creationId xmlns:a16="http://schemas.microsoft.com/office/drawing/2014/main" xmlns="" id="{00000000-0008-0000-0400-00000A010000}"/>
            </a:ext>
          </a:extLst>
        </xdr:cNvPr>
        <xdr:cNvCxnSpPr/>
      </xdr:nvCxnSpPr>
      <xdr:spPr>
        <a:xfrm flipV="1">
          <a:off x="13004800" y="9254672"/>
          <a:ext cx="8890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a:extLst>
            <a:ext uri="{FF2B5EF4-FFF2-40B4-BE49-F238E27FC236}">
              <a16:creationId xmlns:a16="http://schemas.microsoft.com/office/drawing/2014/main" xmlns="" id="{00000000-0008-0000-0400-00000D010000}"/>
            </a:ext>
          </a:extLst>
        </xdr:cNvPr>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xdr:rowOff>
    </xdr:from>
    <xdr:to>
      <xdr:col>82</xdr:col>
      <xdr:colOff>158750</xdr:colOff>
      <xdr:row>54</xdr:row>
      <xdr:rowOff>112485</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6459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27412</xdr:rowOff>
    </xdr:from>
    <xdr:ext cx="762000" cy="259045"/>
    <xdr:sp macro="" textlink="">
      <xdr:nvSpPr>
        <xdr:cNvPr id="277" name="その他該当値テキスト">
          <a:extLst>
            <a:ext uri="{FF2B5EF4-FFF2-40B4-BE49-F238E27FC236}">
              <a16:creationId xmlns:a16="http://schemas.microsoft.com/office/drawing/2014/main" xmlns="" id="{00000000-0008-0000-0400-000015010000}"/>
            </a:ext>
          </a:extLst>
        </xdr:cNvPr>
        <xdr:cNvSpPr txBox="1"/>
      </xdr:nvSpPr>
      <xdr:spPr>
        <a:xfrm>
          <a:off x="16598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21772</xdr:rowOff>
    </xdr:from>
    <xdr:to>
      <xdr:col>78</xdr:col>
      <xdr:colOff>120650</xdr:colOff>
      <xdr:row>54</xdr:row>
      <xdr:rowOff>123372</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5621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133549</xdr:rowOff>
    </xdr:from>
    <xdr:ext cx="7366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5290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138793</xdr:rowOff>
    </xdr:from>
    <xdr:to>
      <xdr:col>74</xdr:col>
      <xdr:colOff>31750</xdr:colOff>
      <xdr:row>54</xdr:row>
      <xdr:rowOff>68943</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4732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79120</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4401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117022</xdr:rowOff>
    </xdr:from>
    <xdr:to>
      <xdr:col>69</xdr:col>
      <xdr:colOff>142875</xdr:colOff>
      <xdr:row>54</xdr:row>
      <xdr:rowOff>47172</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3843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57349</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3512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5443</xdr:rowOff>
    </xdr:from>
    <xdr:to>
      <xdr:col>65</xdr:col>
      <xdr:colOff>53975</xdr:colOff>
      <xdr:row>56</xdr:row>
      <xdr:rowOff>107043</xdr:rowOff>
    </xdr:to>
    <xdr:sp macro="" textlink="">
      <xdr:nvSpPr>
        <xdr:cNvPr id="284" name="楕円 283">
          <a:extLst>
            <a:ext uri="{FF2B5EF4-FFF2-40B4-BE49-F238E27FC236}">
              <a16:creationId xmlns:a16="http://schemas.microsoft.com/office/drawing/2014/main" xmlns="" id="{00000000-0008-0000-0400-00001C010000}"/>
            </a:ext>
          </a:extLst>
        </xdr:cNvPr>
        <xdr:cNvSpPr/>
      </xdr:nvSpPr>
      <xdr:spPr>
        <a:xfrm>
          <a:off x="12954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91820</xdr:rowOff>
    </xdr:from>
    <xdr:ext cx="762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623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xmlns=""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xmlns=""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ポイント上回る数値となった。</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xmlns=""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a:extLst>
            <a:ext uri="{FF2B5EF4-FFF2-40B4-BE49-F238E27FC236}">
              <a16:creationId xmlns:a16="http://schemas.microsoft.com/office/drawing/2014/main" xmlns="" id="{00000000-0008-0000-0400-000038010000}"/>
            </a:ext>
          </a:extLst>
        </xdr:cNvPr>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a:extLst>
            <a:ext uri="{FF2B5EF4-FFF2-40B4-BE49-F238E27FC236}">
              <a16:creationId xmlns:a16="http://schemas.microsoft.com/office/drawing/2014/main" xmlns="" id="{00000000-0008-0000-0400-00003A010000}"/>
            </a:ext>
          </a:extLst>
        </xdr:cNvPr>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104140</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5671800" y="623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131589</xdr:rowOff>
    </xdr:from>
    <xdr:ext cx="762000" cy="259045"/>
    <xdr:sp macro="" textlink="">
      <xdr:nvSpPr>
        <xdr:cNvPr id="317" name="補助費等平均値テキスト">
          <a:extLst>
            <a:ext uri="{FF2B5EF4-FFF2-40B4-BE49-F238E27FC236}">
              <a16:creationId xmlns:a16="http://schemas.microsoft.com/office/drawing/2014/main" xmlns="" id="{00000000-0008-0000-0400-00003D010000}"/>
            </a:ext>
          </a:extLst>
        </xdr:cNvPr>
        <xdr:cNvSpPr txBox="1"/>
      </xdr:nvSpPr>
      <xdr:spPr>
        <a:xfrm>
          <a:off x="16598900" y="5960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104140</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a:off x="14782800" y="61300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129286</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a:off x="13893800" y="6093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11701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69850</xdr:rowOff>
    </xdr:from>
    <xdr:to>
      <xdr:col>69</xdr:col>
      <xdr:colOff>92075</xdr:colOff>
      <xdr:row>35</xdr:row>
      <xdr:rowOff>92710</xdr:rowOff>
    </xdr:to>
    <xdr:cxnSp macro="">
      <xdr:nvCxnSpPr>
        <xdr:cNvPr id="325" name="直線コネクタ 324">
          <a:extLst>
            <a:ext uri="{FF2B5EF4-FFF2-40B4-BE49-F238E27FC236}">
              <a16:creationId xmlns:a16="http://schemas.microsoft.com/office/drawing/2014/main" xmlns="" id="{00000000-0008-0000-0400-000045010000}"/>
            </a:ext>
          </a:extLst>
        </xdr:cNvPr>
        <xdr:cNvCxnSpPr/>
      </xdr:nvCxnSpPr>
      <xdr:spPr>
        <a:xfrm>
          <a:off x="13004800" y="57277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a:extLst>
            <a:ext uri="{FF2B5EF4-FFF2-40B4-BE49-F238E27FC236}">
              <a16:creationId xmlns:a16="http://schemas.microsoft.com/office/drawing/2014/main" xmlns="" id="{00000000-0008-0000-0400-000048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151147</xdr:rowOff>
    </xdr:from>
    <xdr:ext cx="762000" cy="259045"/>
    <xdr:sp macro="" textlink="">
      <xdr:nvSpPr>
        <xdr:cNvPr id="336" name="補助費等該当値テキスト">
          <a:extLst>
            <a:ext uri="{FF2B5EF4-FFF2-40B4-BE49-F238E27FC236}">
              <a16:creationId xmlns:a16="http://schemas.microsoft.com/office/drawing/2014/main" xmlns="" id="{00000000-0008-0000-0400-000050010000}"/>
            </a:ext>
          </a:extLst>
        </xdr:cNvPr>
        <xdr:cNvSpPr txBox="1"/>
      </xdr:nvSpPr>
      <xdr:spPr>
        <a:xfrm>
          <a:off x="16598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128287</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3512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19050</xdr:rowOff>
    </xdr:from>
    <xdr:to>
      <xdr:col>65</xdr:col>
      <xdr:colOff>53975</xdr:colOff>
      <xdr:row>33</xdr:row>
      <xdr:rowOff>120650</xdr:rowOff>
    </xdr:to>
    <xdr:sp macro="" textlink="">
      <xdr:nvSpPr>
        <xdr:cNvPr id="343" name="楕円 342">
          <a:extLst>
            <a:ext uri="{FF2B5EF4-FFF2-40B4-BE49-F238E27FC236}">
              <a16:creationId xmlns:a16="http://schemas.microsoft.com/office/drawing/2014/main" xmlns="" id="{00000000-0008-0000-0400-000057010000}"/>
            </a:ext>
          </a:extLst>
        </xdr:cNvPr>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130827</xdr:rowOff>
    </xdr:from>
    <xdr:ext cx="762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xmlns=""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xmlns=""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公債費に係る経常収支比率は、前年度より</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ポイント改善したものの、類似団体平均を</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ポイント上回る数値となった。今後は広域ごみ処理施設建設事業等の大規模事業により、公債費の増加が見込まれる</a:t>
          </a:r>
          <a:r>
            <a:rPr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xmlns=""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a:extLst>
            <a:ext uri="{FF2B5EF4-FFF2-40B4-BE49-F238E27FC236}">
              <a16:creationId xmlns:a16="http://schemas.microsoft.com/office/drawing/2014/main" xmlns="" id="{00000000-0008-0000-0400-000077010000}"/>
            </a:ext>
          </a:extLst>
        </xdr:cNvPr>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a:extLst>
            <a:ext uri="{FF2B5EF4-FFF2-40B4-BE49-F238E27FC236}">
              <a16:creationId xmlns:a16="http://schemas.microsoft.com/office/drawing/2014/main" xmlns="" id="{00000000-0008-0000-0400-000079010000}"/>
            </a:ext>
          </a:extLst>
        </xdr:cNvPr>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94343</xdr:rowOff>
    </xdr:from>
    <xdr:to>
      <xdr:col>24</xdr:col>
      <xdr:colOff>25400</xdr:colOff>
      <xdr:row>78</xdr:row>
      <xdr:rowOff>159657</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flipV="1">
          <a:off x="3987800" y="13467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79120</xdr:rowOff>
    </xdr:from>
    <xdr:ext cx="762000" cy="259045"/>
    <xdr:sp macro="" textlink="">
      <xdr:nvSpPr>
        <xdr:cNvPr id="380" name="公債費平均値テキスト">
          <a:extLst>
            <a:ext uri="{FF2B5EF4-FFF2-40B4-BE49-F238E27FC236}">
              <a16:creationId xmlns:a16="http://schemas.microsoft.com/office/drawing/2014/main" xmlns="" id="{00000000-0008-0000-0400-00007C010000}"/>
            </a:ext>
          </a:extLst>
        </xdr:cNvPr>
        <xdr:cNvSpPr txBox="1"/>
      </xdr:nvSpPr>
      <xdr:spPr>
        <a:xfrm>
          <a:off x="4914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159657</xdr:rowOff>
    </xdr:from>
    <xdr:to>
      <xdr:col>19</xdr:col>
      <xdr:colOff>187325</xdr:colOff>
      <xdr:row>79</xdr:row>
      <xdr:rowOff>140607</xdr:rowOff>
    </xdr:to>
    <xdr:cxnSp macro="">
      <xdr:nvCxnSpPr>
        <xdr:cNvPr id="382" name="直線コネクタ 381">
          <a:extLst>
            <a:ext uri="{FF2B5EF4-FFF2-40B4-BE49-F238E27FC236}">
              <a16:creationId xmlns:a16="http://schemas.microsoft.com/office/drawing/2014/main" xmlns="" id="{00000000-0008-0000-0400-00007E010000}"/>
            </a:ext>
          </a:extLst>
        </xdr:cNvPr>
        <xdr:cNvCxnSpPr/>
      </xdr:nvCxnSpPr>
      <xdr:spPr>
        <a:xfrm flipV="1">
          <a:off x="3098800" y="135327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140607</xdr:rowOff>
    </xdr:from>
    <xdr:to>
      <xdr:col>15</xdr:col>
      <xdr:colOff>98425</xdr:colOff>
      <xdr:row>80</xdr:row>
      <xdr:rowOff>1814</xdr:rowOff>
    </xdr:to>
    <xdr:cxnSp macro="">
      <xdr:nvCxnSpPr>
        <xdr:cNvPr id="385" name="直線コネクタ 384">
          <a:extLst>
            <a:ext uri="{FF2B5EF4-FFF2-40B4-BE49-F238E27FC236}">
              <a16:creationId xmlns:a16="http://schemas.microsoft.com/office/drawing/2014/main" xmlns="" id="{00000000-0008-0000-0400-000081010000}"/>
            </a:ext>
          </a:extLst>
        </xdr:cNvPr>
        <xdr:cNvCxnSpPr/>
      </xdr:nvCxnSpPr>
      <xdr:spPr>
        <a:xfrm flipV="1">
          <a:off x="2209800" y="13685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a:extLst>
            <a:ext uri="{FF2B5EF4-FFF2-40B4-BE49-F238E27FC236}">
              <a16:creationId xmlns:a16="http://schemas.microsoft.com/office/drawing/2014/main" xmlns="" id="{00000000-0008-0000-0400-000082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1814</xdr:rowOff>
    </xdr:from>
    <xdr:to>
      <xdr:col>11</xdr:col>
      <xdr:colOff>9525</xdr:colOff>
      <xdr:row>80</xdr:row>
      <xdr:rowOff>34471</xdr:rowOff>
    </xdr:to>
    <xdr:cxnSp macro="">
      <xdr:nvCxnSpPr>
        <xdr:cNvPr id="388" name="直線コネクタ 387">
          <a:extLst>
            <a:ext uri="{FF2B5EF4-FFF2-40B4-BE49-F238E27FC236}">
              <a16:creationId xmlns:a16="http://schemas.microsoft.com/office/drawing/2014/main" xmlns="" id="{00000000-0008-0000-0400-000084010000}"/>
            </a:ext>
          </a:extLst>
        </xdr:cNvPr>
        <xdr:cNvCxnSpPr/>
      </xdr:nvCxnSpPr>
      <xdr:spPr>
        <a:xfrm flipV="1">
          <a:off x="1320800" y="13717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a:extLst>
            <a:ext uri="{FF2B5EF4-FFF2-40B4-BE49-F238E27FC236}">
              <a16:creationId xmlns:a16="http://schemas.microsoft.com/office/drawing/2014/main" xmlns="" id="{00000000-0008-0000-0400-000085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155320</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828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a:extLst>
            <a:ext uri="{FF2B5EF4-FFF2-40B4-BE49-F238E27FC236}">
              <a16:creationId xmlns:a16="http://schemas.microsoft.com/office/drawing/2014/main" xmlns="" id="{00000000-0008-0000-0400-000087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43543</xdr:rowOff>
    </xdr:from>
    <xdr:to>
      <xdr:col>24</xdr:col>
      <xdr:colOff>76200</xdr:colOff>
      <xdr:row>78</xdr:row>
      <xdr:rowOff>145143</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47752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15620</xdr:rowOff>
    </xdr:from>
    <xdr:ext cx="762000" cy="259045"/>
    <xdr:sp macro="" textlink="">
      <xdr:nvSpPr>
        <xdr:cNvPr id="399" name="公債費該当値テキスト">
          <a:extLst>
            <a:ext uri="{FF2B5EF4-FFF2-40B4-BE49-F238E27FC236}">
              <a16:creationId xmlns:a16="http://schemas.microsoft.com/office/drawing/2014/main" xmlns="" id="{00000000-0008-0000-0400-00008F010000}"/>
            </a:ext>
          </a:extLst>
        </xdr:cNvPr>
        <xdr:cNvSpPr txBox="1"/>
      </xdr:nvSpPr>
      <xdr:spPr>
        <a:xfrm>
          <a:off x="49149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108857</xdr:rowOff>
    </xdr:from>
    <xdr:to>
      <xdr:col>20</xdr:col>
      <xdr:colOff>38100</xdr:colOff>
      <xdr:row>79</xdr:row>
      <xdr:rowOff>39007</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3937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23784</xdr:rowOff>
    </xdr:from>
    <xdr:ext cx="7366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89807</xdr:rowOff>
    </xdr:from>
    <xdr:to>
      <xdr:col>15</xdr:col>
      <xdr:colOff>149225</xdr:colOff>
      <xdr:row>80</xdr:row>
      <xdr:rowOff>19957</xdr:rowOff>
    </xdr:to>
    <xdr:sp macro="" textlink="">
      <xdr:nvSpPr>
        <xdr:cNvPr id="402" name="楕円 401">
          <a:extLst>
            <a:ext uri="{FF2B5EF4-FFF2-40B4-BE49-F238E27FC236}">
              <a16:creationId xmlns:a16="http://schemas.microsoft.com/office/drawing/2014/main" xmlns="" id="{00000000-0008-0000-0400-000092010000}"/>
            </a:ext>
          </a:extLst>
        </xdr:cNvPr>
        <xdr:cNvSpPr/>
      </xdr:nvSpPr>
      <xdr:spPr>
        <a:xfrm>
          <a:off x="3048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4734</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2717800" y="137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122464</xdr:rowOff>
    </xdr:from>
    <xdr:to>
      <xdr:col>11</xdr:col>
      <xdr:colOff>60325</xdr:colOff>
      <xdr:row>80</xdr:row>
      <xdr:rowOff>52614</xdr:rowOff>
    </xdr:to>
    <xdr:sp macro="" textlink="">
      <xdr:nvSpPr>
        <xdr:cNvPr id="404" name="楕円 403">
          <a:extLst>
            <a:ext uri="{FF2B5EF4-FFF2-40B4-BE49-F238E27FC236}">
              <a16:creationId xmlns:a16="http://schemas.microsoft.com/office/drawing/2014/main" xmlns="" id="{00000000-0008-0000-0400-000094010000}"/>
            </a:ext>
          </a:extLst>
        </xdr:cNvPr>
        <xdr:cNvSpPr/>
      </xdr:nvSpPr>
      <xdr:spPr>
        <a:xfrm>
          <a:off x="2159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37391</xdr:rowOff>
    </xdr:from>
    <xdr:ext cx="762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828800" y="137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406" name="楕円 405">
          <a:extLst>
            <a:ext uri="{FF2B5EF4-FFF2-40B4-BE49-F238E27FC236}">
              <a16:creationId xmlns:a16="http://schemas.microsoft.com/office/drawing/2014/main" xmlns="" id="{00000000-0008-0000-0400-000096010000}"/>
            </a:ext>
          </a:extLst>
        </xdr:cNvPr>
        <xdr:cNvSpPr/>
      </xdr:nvSpPr>
      <xdr:spPr>
        <a:xfrm>
          <a:off x="1270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70048</xdr:rowOff>
    </xdr:from>
    <xdr:ext cx="762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939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xmlns=""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xmlns=""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xmlns=""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xmlns=""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公債費以外に係る経常収支比率は、扶助費をはじめとする社会保障関連経費において逓増傾向にあり、前年度より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ポイント悪化し、類似団体平均を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ポイント上回る数値となった。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xmlns=""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a:extLst>
            <a:ext uri="{FF2B5EF4-FFF2-40B4-BE49-F238E27FC236}">
              <a16:creationId xmlns:a16="http://schemas.microsoft.com/office/drawing/2014/main" xmlns="" id="{00000000-0008-0000-0400-0000B2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a:extLst>
            <a:ext uri="{FF2B5EF4-FFF2-40B4-BE49-F238E27FC236}">
              <a16:creationId xmlns:a16="http://schemas.microsoft.com/office/drawing/2014/main" xmlns="" id="{00000000-0008-0000-0400-0000B4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78</xdr:row>
      <xdr:rowOff>49276</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5671800" y="134040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9" name="公債費以外平均値テキスト">
          <a:extLst>
            <a:ext uri="{FF2B5EF4-FFF2-40B4-BE49-F238E27FC236}">
              <a16:creationId xmlns:a16="http://schemas.microsoft.com/office/drawing/2014/main" xmlns="" id="{00000000-0008-0000-0400-0000B7010000}"/>
            </a:ext>
          </a:extLst>
        </xdr:cNvPr>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78</xdr:row>
      <xdr:rowOff>30987</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a:off x="14782800" y="13257785"/>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56135</xdr:rowOff>
    </xdr:to>
    <xdr:cxnSp macro="">
      <xdr:nvCxnSpPr>
        <xdr:cNvPr id="444" name="直線コネクタ 443">
          <a:extLst>
            <a:ext uri="{FF2B5EF4-FFF2-40B4-BE49-F238E27FC236}">
              <a16:creationId xmlns:a16="http://schemas.microsoft.com/office/drawing/2014/main" xmlns="" id="{00000000-0008-0000-0400-0000BC010000}"/>
            </a:ext>
          </a:extLst>
        </xdr:cNvPr>
        <xdr:cNvCxnSpPr/>
      </xdr:nvCxnSpPr>
      <xdr:spPr>
        <a:xfrm>
          <a:off x="13893800" y="131937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76</xdr:row>
      <xdr:rowOff>163576</xdr:rowOff>
    </xdr:to>
    <xdr:cxnSp macro="">
      <xdr:nvCxnSpPr>
        <xdr:cNvPr id="447" name="直線コネクタ 446">
          <a:extLst>
            <a:ext uri="{FF2B5EF4-FFF2-40B4-BE49-F238E27FC236}">
              <a16:creationId xmlns:a16="http://schemas.microsoft.com/office/drawing/2014/main" xmlns="" id="{00000000-0008-0000-0400-0000BF010000}"/>
            </a:ext>
          </a:extLst>
        </xdr:cNvPr>
        <xdr:cNvCxnSpPr/>
      </xdr:nvCxnSpPr>
      <xdr:spPr>
        <a:xfrm>
          <a:off x="13004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xmlns=""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a:extLst>
            <a:ext uri="{FF2B5EF4-FFF2-40B4-BE49-F238E27FC236}">
              <a16:creationId xmlns:a16="http://schemas.microsoft.com/office/drawing/2014/main" xmlns="" id="{00000000-0008-0000-0400-0000C2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58" name="公債費以外該当値テキスト">
          <a:extLst>
            <a:ext uri="{FF2B5EF4-FFF2-40B4-BE49-F238E27FC236}">
              <a16:creationId xmlns:a16="http://schemas.microsoft.com/office/drawing/2014/main" xmlns="" id="{00000000-0008-0000-0400-0000CA010000}"/>
            </a:ext>
          </a:extLst>
        </xdr:cNvPr>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61" name="楕円 460">
          <a:extLst>
            <a:ext uri="{FF2B5EF4-FFF2-40B4-BE49-F238E27FC236}">
              <a16:creationId xmlns:a16="http://schemas.microsoft.com/office/drawing/2014/main" xmlns="" id="{00000000-0008-0000-0400-0000CD010000}"/>
            </a:ext>
          </a:extLst>
        </xdr:cNvPr>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62" name="テキスト ボックス 461">
          <a:extLst>
            <a:ext uri="{FF2B5EF4-FFF2-40B4-BE49-F238E27FC236}">
              <a16:creationId xmlns:a16="http://schemas.microsoft.com/office/drawing/2014/main" xmlns="" id="{00000000-0008-0000-0400-0000CE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63" name="楕円 462">
          <a:extLst>
            <a:ext uri="{FF2B5EF4-FFF2-40B4-BE49-F238E27FC236}">
              <a16:creationId xmlns:a16="http://schemas.microsoft.com/office/drawing/2014/main" xmlns="" id="{00000000-0008-0000-0400-0000CF010000}"/>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64" name="テキスト ボックス 463">
          <a:extLst>
            <a:ext uri="{FF2B5EF4-FFF2-40B4-BE49-F238E27FC236}">
              <a16:creationId xmlns:a16="http://schemas.microsoft.com/office/drawing/2014/main" xmlns="" id="{00000000-0008-0000-0400-0000D0010000}"/>
            </a:ext>
          </a:extLst>
        </xdr:cNvPr>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65" name="楕円 464">
          <a:extLst>
            <a:ext uri="{FF2B5EF4-FFF2-40B4-BE49-F238E27FC236}">
              <a16:creationId xmlns:a16="http://schemas.microsoft.com/office/drawing/2014/main" xmlns="" id="{00000000-0008-0000-0400-0000D1010000}"/>
            </a:ext>
          </a:extLst>
        </xdr:cNvPr>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48531</xdr:rowOff>
    </xdr:from>
    <xdr:ext cx="762000" cy="259045"/>
    <xdr:sp macro="" textlink="">
      <xdr:nvSpPr>
        <xdr:cNvPr id="466" name="テキスト ボックス 465">
          <a:extLst>
            <a:ext uri="{FF2B5EF4-FFF2-40B4-BE49-F238E27FC236}">
              <a16:creationId xmlns:a16="http://schemas.microsoft.com/office/drawing/2014/main" xmlns="" id="{00000000-0008-0000-0400-0000D2010000}"/>
            </a:ext>
          </a:extLst>
        </xdr:cNvPr>
        <xdr:cNvSpPr txBox="1"/>
      </xdr:nvSpPr>
      <xdr:spPr>
        <a:xfrm>
          <a:off x="12623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103607</xdr:rowOff>
    </xdr:from>
    <xdr:to>
      <xdr:col>29</xdr:col>
      <xdr:colOff>127000</xdr:colOff>
      <xdr:row>18</xdr:row>
      <xdr:rowOff>130277</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237332"/>
          <a:ext cx="647700" cy="26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52608</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43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130277</xdr:rowOff>
    </xdr:from>
    <xdr:to>
      <xdr:col>26</xdr:col>
      <xdr:colOff>50800</xdr:colOff>
      <xdr:row>19</xdr:row>
      <xdr:rowOff>25883</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264002"/>
          <a:ext cx="698500" cy="67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3802</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9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25883</xdr:rowOff>
    </xdr:from>
    <xdr:to>
      <xdr:col>22</xdr:col>
      <xdr:colOff>114300</xdr:colOff>
      <xdr:row>19</xdr:row>
      <xdr:rowOff>40856</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331058"/>
          <a:ext cx="698500" cy="1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37444</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40856</xdr:rowOff>
    </xdr:from>
    <xdr:to>
      <xdr:col>18</xdr:col>
      <xdr:colOff>177800</xdr:colOff>
      <xdr:row>19</xdr:row>
      <xdr:rowOff>65926</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346031"/>
          <a:ext cx="698500" cy="25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13974</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62704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52807</xdr:rowOff>
    </xdr:from>
    <xdr:to>
      <xdr:col>29</xdr:col>
      <xdr:colOff>177800</xdr:colOff>
      <xdr:row>18</xdr:row>
      <xdr:rowOff>154407</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18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24884</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15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79477</xdr:rowOff>
    </xdr:from>
    <xdr:to>
      <xdr:col>26</xdr:col>
      <xdr:colOff>101600</xdr:colOff>
      <xdr:row>19</xdr:row>
      <xdr:rowOff>9627</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213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165854</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299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146533</xdr:rowOff>
    </xdr:from>
    <xdr:to>
      <xdr:col>22</xdr:col>
      <xdr:colOff>165100</xdr:colOff>
      <xdr:row>19</xdr:row>
      <xdr:rowOff>76683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280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61460</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3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161506</xdr:rowOff>
    </xdr:from>
    <xdr:to>
      <xdr:col>19</xdr:col>
      <xdr:colOff>38100</xdr:colOff>
      <xdr:row>19</xdr:row>
      <xdr:rowOff>91656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29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76433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3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15126</xdr:rowOff>
    </xdr:from>
    <xdr:to>
      <xdr:col>15</xdr:col>
      <xdr:colOff>101600</xdr:colOff>
      <xdr:row>19</xdr:row>
      <xdr:rowOff>116726</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320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101503</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40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53924</xdr:rowOff>
    </xdr:from>
    <xdr:to>
      <xdr:col>29</xdr:col>
      <xdr:colOff>127000</xdr:colOff>
      <xdr:row>36</xdr:row>
      <xdr:rowOff>81852</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7007174"/>
          <a:ext cx="647700" cy="27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851</xdr:rowOff>
    </xdr:from>
    <xdr:to>
      <xdr:col>26</xdr:col>
      <xdr:colOff>50800</xdr:colOff>
      <xdr:row>36</xdr:row>
      <xdr:rowOff>53924</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4305300" y="6954101"/>
          <a:ext cx="698500" cy="53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288201</xdr:rowOff>
    </xdr:from>
    <xdr:to>
      <xdr:col>22</xdr:col>
      <xdr:colOff>114300</xdr:colOff>
      <xdr:row>36</xdr:row>
      <xdr:rowOff>851</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898551"/>
          <a:ext cx="6985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288201</xdr:rowOff>
    </xdr:from>
    <xdr:to>
      <xdr:col>18</xdr:col>
      <xdr:colOff>177800</xdr:colOff>
      <xdr:row>35</xdr:row>
      <xdr:rowOff>295516</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2908300" y="6898551"/>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31052</xdr:rowOff>
    </xdr:from>
    <xdr:to>
      <xdr:col>29</xdr:col>
      <xdr:colOff>177800</xdr:colOff>
      <xdr:row>36</xdr:row>
      <xdr:rowOff>132652</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98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3129</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95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3124</xdr:rowOff>
    </xdr:from>
    <xdr:to>
      <xdr:col>26</xdr:col>
      <xdr:colOff>101600</xdr:colOff>
      <xdr:row>36</xdr:row>
      <xdr:rowOff>104724</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95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89501</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7042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292951</xdr:rowOff>
    </xdr:from>
    <xdr:to>
      <xdr:col>22</xdr:col>
      <xdr:colOff>165100</xdr:colOff>
      <xdr:row>36</xdr:row>
      <xdr:rowOff>51651</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903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36428</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98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237401</xdr:rowOff>
    </xdr:from>
    <xdr:to>
      <xdr:col>19</xdr:col>
      <xdr:colOff>38100</xdr:colOff>
      <xdr:row>35</xdr:row>
      <xdr:rowOff>339001</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84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323778</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93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244716</xdr:rowOff>
    </xdr:from>
    <xdr:to>
      <xdr:col>15</xdr:col>
      <xdr:colOff>101600</xdr:colOff>
      <xdr:row>36</xdr:row>
      <xdr:rowOff>3416</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85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331093</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94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265,716
263,031
138.48
80,440,454
79,412,935
234,127
48,855,097
71,740,259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62411</xdr:rowOff>
    </xdr:from>
    <xdr:to>
      <xdr:col>24</xdr:col>
      <xdr:colOff>63500</xdr:colOff>
      <xdr:row>36</xdr:row>
      <xdr:rowOff>77704</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flipV="1">
          <a:off x="3797300" y="6234611"/>
          <a:ext cx="838200" cy="1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33380</xdr:rowOff>
    </xdr:from>
    <xdr:ext cx="534377"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620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a:extLst>
            <a:ext uri="{FF2B5EF4-FFF2-40B4-BE49-F238E27FC236}">
              <a16:creationId xmlns:a16="http://schemas.microsoft.com/office/drawing/2014/main" xmlns="" id="{00000000-0008-0000-0600-00003D000000}"/>
            </a:ext>
          </a:extLst>
        </xdr:cNvPr>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77704</xdr:rowOff>
    </xdr:from>
    <xdr:to>
      <xdr:col>19</xdr:col>
      <xdr:colOff>177800</xdr:colOff>
      <xdr:row>36</xdr:row>
      <xdr:rowOff>105684</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flipV="1">
          <a:off x="2908300" y="6249904"/>
          <a:ext cx="889000" cy="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156938</xdr:rowOff>
    </xdr:from>
    <xdr:ext cx="534377"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530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105684</xdr:rowOff>
    </xdr:from>
    <xdr:to>
      <xdr:col>15</xdr:col>
      <xdr:colOff>50800</xdr:colOff>
      <xdr:row>36</xdr:row>
      <xdr:rowOff>108633</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2019300" y="6277884"/>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162973</xdr:rowOff>
    </xdr:from>
    <xdr:ext cx="534377"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41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94780</xdr:rowOff>
    </xdr:from>
    <xdr:to>
      <xdr:col>10</xdr:col>
      <xdr:colOff>114300</xdr:colOff>
      <xdr:row>36</xdr:row>
      <xdr:rowOff>108633</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a:off x="1130300" y="6266980"/>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151432</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52111" y="59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142308</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63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11611</xdr:rowOff>
    </xdr:from>
    <xdr:to>
      <xdr:col>24</xdr:col>
      <xdr:colOff>114300</xdr:colOff>
      <xdr:row>36</xdr:row>
      <xdr:rowOff>113211</xdr:rowOff>
    </xdr:to>
    <xdr:sp macro="" textlink="">
      <xdr:nvSpPr>
        <xdr:cNvPr id="78" name="楕円 77">
          <a:extLst>
            <a:ext uri="{FF2B5EF4-FFF2-40B4-BE49-F238E27FC236}">
              <a16:creationId xmlns:a16="http://schemas.microsoft.com/office/drawing/2014/main" xmlns="" id="{00000000-0008-0000-0600-00004E000000}"/>
            </a:ext>
          </a:extLst>
        </xdr:cNvPr>
        <xdr:cNvSpPr/>
      </xdr:nvSpPr>
      <xdr:spPr>
        <a:xfrm>
          <a:off x="4584700" y="61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34488</xdr:rowOff>
    </xdr:from>
    <xdr:ext cx="534377"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603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26904</xdr:rowOff>
    </xdr:from>
    <xdr:to>
      <xdr:col>20</xdr:col>
      <xdr:colOff>38100</xdr:colOff>
      <xdr:row>36</xdr:row>
      <xdr:rowOff>128504</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3746500" y="61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145031</xdr:rowOff>
    </xdr:from>
    <xdr:ext cx="534377"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530111" y="597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54884</xdr:rowOff>
    </xdr:from>
    <xdr:to>
      <xdr:col>15</xdr:col>
      <xdr:colOff>101600</xdr:colOff>
      <xdr:row>36</xdr:row>
      <xdr:rowOff>156484</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2857500" y="622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1561</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41111" y="60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57833</xdr:rowOff>
    </xdr:from>
    <xdr:to>
      <xdr:col>10</xdr:col>
      <xdr:colOff>165100</xdr:colOff>
      <xdr:row>36</xdr:row>
      <xdr:rowOff>159433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1968500" y="623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150560</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52111" y="632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43980</xdr:rowOff>
    </xdr:from>
    <xdr:to>
      <xdr:col>6</xdr:col>
      <xdr:colOff>38100</xdr:colOff>
      <xdr:row>36</xdr:row>
      <xdr:rowOff>145580</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079500" y="62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162107</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63111" y="599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12408</xdr:rowOff>
    </xdr:from>
    <xdr:to>
      <xdr:col>24</xdr:col>
      <xdr:colOff>63500</xdr:colOff>
      <xdr:row>57</xdr:row>
      <xdr:rowOff>60719</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3797300" y="9785058"/>
          <a:ext cx="8382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138447</xdr:rowOff>
    </xdr:from>
    <xdr:ext cx="534377"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22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60719</xdr:rowOff>
    </xdr:from>
    <xdr:to>
      <xdr:col>19</xdr:col>
      <xdr:colOff>177800</xdr:colOff>
      <xdr:row>57</xdr:row>
      <xdr:rowOff>116763</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9833369"/>
          <a:ext cx="889000" cy="5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108958</xdr:rowOff>
    </xdr:from>
    <xdr:ext cx="534377"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530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116763</xdr:rowOff>
    </xdr:from>
    <xdr:to>
      <xdr:col>15</xdr:col>
      <xdr:colOff>50800</xdr:colOff>
      <xdr:row>58</xdr:row>
      <xdr:rowOff>12903</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889413"/>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124807</xdr:rowOff>
    </xdr:from>
    <xdr:ext cx="534377"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41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12903</xdr:rowOff>
    </xdr:from>
    <xdr:to>
      <xdr:col>10</xdr:col>
      <xdr:colOff>114300</xdr:colOff>
      <xdr:row>58</xdr:row>
      <xdr:rowOff>25286</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9957003"/>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142562</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52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133058</xdr:rowOff>
    </xdr:from>
    <xdr:to>
      <xdr:col>24</xdr:col>
      <xdr:colOff>114300</xdr:colOff>
      <xdr:row>57</xdr:row>
      <xdr:rowOff>63208</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7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111485</xdr:rowOff>
    </xdr:from>
    <xdr:ext cx="534377"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7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9919</xdr:rowOff>
    </xdr:from>
    <xdr:to>
      <xdr:col>20</xdr:col>
      <xdr:colOff>38100</xdr:colOff>
      <xdr:row>57</xdr:row>
      <xdr:rowOff>111519</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7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102646</xdr:rowOff>
    </xdr:from>
    <xdr:ext cx="534377"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530111" y="98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65963</xdr:rowOff>
    </xdr:from>
    <xdr:to>
      <xdr:col>15</xdr:col>
      <xdr:colOff>101600</xdr:colOff>
      <xdr:row>57</xdr:row>
      <xdr:rowOff>167563</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8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158690</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41111" y="993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133553</xdr:rowOff>
    </xdr:from>
    <xdr:to>
      <xdr:col>10</xdr:col>
      <xdr:colOff>165100</xdr:colOff>
      <xdr:row>58</xdr:row>
      <xdr:rowOff>63703</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9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54830</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52111" y="999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145936</xdr:rowOff>
    </xdr:from>
    <xdr:to>
      <xdr:col>6</xdr:col>
      <xdr:colOff>38100</xdr:colOff>
      <xdr:row>58</xdr:row>
      <xdr:rowOff>76086</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9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67213</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63111" y="100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12942</xdr:rowOff>
    </xdr:from>
    <xdr:to>
      <xdr:col>24</xdr:col>
      <xdr:colOff>63500</xdr:colOff>
      <xdr:row>77</xdr:row>
      <xdr:rowOff>26829</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3797300" y="13214592"/>
          <a:ext cx="838200" cy="1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a:extLst>
            <a:ext uri="{FF2B5EF4-FFF2-40B4-BE49-F238E27FC236}">
              <a16:creationId xmlns:a16="http://schemas.microsoft.com/office/drawing/2014/main" xmlns="" id="{00000000-0008-0000-0600-0000AC000000}"/>
            </a:ext>
          </a:extLst>
        </xdr:cNvPr>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12942</xdr:rowOff>
    </xdr:from>
    <xdr:to>
      <xdr:col>19</xdr:col>
      <xdr:colOff>177800</xdr:colOff>
      <xdr:row>77</xdr:row>
      <xdr:rowOff>16884</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2908300" y="13214592"/>
          <a:ext cx="889000" cy="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16884</xdr:rowOff>
    </xdr:from>
    <xdr:to>
      <xdr:col>15</xdr:col>
      <xdr:colOff>50800</xdr:colOff>
      <xdr:row>77</xdr:row>
      <xdr:rowOff>24657</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019300" y="13218534"/>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24657</xdr:rowOff>
    </xdr:from>
    <xdr:to>
      <xdr:col>10</xdr:col>
      <xdr:colOff>114300</xdr:colOff>
      <xdr:row>77</xdr:row>
      <xdr:rowOff>51403</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1130300" y="13226307"/>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147479</xdr:rowOff>
    </xdr:from>
    <xdr:to>
      <xdr:col>24</xdr:col>
      <xdr:colOff>114300</xdr:colOff>
      <xdr:row>77</xdr:row>
      <xdr:rowOff>77629</xdr:rowOff>
    </xdr:to>
    <xdr:sp macro="" textlink="">
      <xdr:nvSpPr>
        <xdr:cNvPr id="189" name="楕円 188">
          <a:extLst>
            <a:ext uri="{FF2B5EF4-FFF2-40B4-BE49-F238E27FC236}">
              <a16:creationId xmlns:a16="http://schemas.microsoft.com/office/drawing/2014/main" xmlns="" id="{00000000-0008-0000-0600-0000BD000000}"/>
            </a:ext>
          </a:extLst>
        </xdr:cNvPr>
        <xdr:cNvSpPr/>
      </xdr:nvSpPr>
      <xdr:spPr>
        <a:xfrm>
          <a:off x="4584700" y="131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125906</xdr:rowOff>
    </xdr:from>
    <xdr:ext cx="469744"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315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133592</xdr:rowOff>
    </xdr:from>
    <xdr:to>
      <xdr:col>20</xdr:col>
      <xdr:colOff>38100</xdr:colOff>
      <xdr:row>77</xdr:row>
      <xdr:rowOff>63742</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3746500" y="131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54869</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562428" y="132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137534</xdr:rowOff>
    </xdr:from>
    <xdr:to>
      <xdr:col>15</xdr:col>
      <xdr:colOff>101600</xdr:colOff>
      <xdr:row>77</xdr:row>
      <xdr:rowOff>67684</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2857500" y="1316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58811</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673428" y="1326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145307</xdr:rowOff>
    </xdr:from>
    <xdr:to>
      <xdr:col>10</xdr:col>
      <xdr:colOff>165100</xdr:colOff>
      <xdr:row>77</xdr:row>
      <xdr:rowOff>75457</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1968500" y="1317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66584</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784428" y="1326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xdr:rowOff>
    </xdr:from>
    <xdr:to>
      <xdr:col>6</xdr:col>
      <xdr:colOff>38100</xdr:colOff>
      <xdr:row>77</xdr:row>
      <xdr:rowOff>102203</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079500" y="1320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93330</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895428" y="1329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xmlns=""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a:extLst>
            <a:ext uri="{FF2B5EF4-FFF2-40B4-BE49-F238E27FC236}">
              <a16:creationId xmlns:a16="http://schemas.microsoft.com/office/drawing/2014/main" xmlns="" id="{00000000-0008-0000-0600-0000E0000000}"/>
            </a:ext>
          </a:extLst>
        </xdr:cNvPr>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a:extLst>
            <a:ext uri="{FF2B5EF4-FFF2-40B4-BE49-F238E27FC236}">
              <a16:creationId xmlns:a16="http://schemas.microsoft.com/office/drawing/2014/main" xmlns="" id="{00000000-0008-0000-0600-0000E2000000}"/>
            </a:ext>
          </a:extLst>
        </xdr:cNvPr>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712</xdr:rowOff>
    </xdr:from>
    <xdr:to>
      <xdr:col>24</xdr:col>
      <xdr:colOff>63500</xdr:colOff>
      <xdr:row>97</xdr:row>
      <xdr:rowOff>27076</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3797300" y="16631362"/>
          <a:ext cx="8382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129627</xdr:rowOff>
    </xdr:from>
    <xdr:ext cx="534377" cy="259045"/>
    <xdr:sp macro="" textlink="">
      <xdr:nvSpPr>
        <xdr:cNvPr id="229" name="扶助費平均値テキスト">
          <a:extLst>
            <a:ext uri="{FF2B5EF4-FFF2-40B4-BE49-F238E27FC236}">
              <a16:creationId xmlns:a16="http://schemas.microsoft.com/office/drawing/2014/main" xmlns="" id="{00000000-0008-0000-0600-0000E5000000}"/>
            </a:ext>
          </a:extLst>
        </xdr:cNvPr>
        <xdr:cNvSpPr txBox="1"/>
      </xdr:nvSpPr>
      <xdr:spPr>
        <a:xfrm>
          <a:off x="4686300" y="1624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a:extLst>
            <a:ext uri="{FF2B5EF4-FFF2-40B4-BE49-F238E27FC236}">
              <a16:creationId xmlns:a16="http://schemas.microsoft.com/office/drawing/2014/main" xmlns="" id="{00000000-0008-0000-0600-0000E6000000}"/>
            </a:ext>
          </a:extLst>
        </xdr:cNvPr>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27076</xdr:rowOff>
    </xdr:from>
    <xdr:to>
      <xdr:col>19</xdr:col>
      <xdr:colOff>177800</xdr:colOff>
      <xdr:row>97</xdr:row>
      <xdr:rowOff>95904</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2908300" y="16657726"/>
          <a:ext cx="889000" cy="6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a:extLst>
            <a:ext uri="{FF2B5EF4-FFF2-40B4-BE49-F238E27FC236}">
              <a16:creationId xmlns:a16="http://schemas.microsoft.com/office/drawing/2014/main" xmlns="" id="{00000000-0008-0000-0600-0000E8000000}"/>
            </a:ext>
          </a:extLst>
        </xdr:cNvPr>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171060</xdr:rowOff>
    </xdr:from>
    <xdr:ext cx="534377"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3530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95904</xdr:rowOff>
    </xdr:from>
    <xdr:to>
      <xdr:col>15</xdr:col>
      <xdr:colOff>50800</xdr:colOff>
      <xdr:row>97</xdr:row>
      <xdr:rowOff>160789</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019300" y="16726554"/>
          <a:ext cx="889000" cy="6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45083</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2641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160789</xdr:rowOff>
    </xdr:from>
    <xdr:to>
      <xdr:col>10</xdr:col>
      <xdr:colOff>114300</xdr:colOff>
      <xdr:row>98</xdr:row>
      <xdr:rowOff>45707</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1130300" y="16791439"/>
          <a:ext cx="889000" cy="5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121362</xdr:rowOff>
    </xdr:from>
    <xdr:to>
      <xdr:col>24</xdr:col>
      <xdr:colOff>114300</xdr:colOff>
      <xdr:row>97</xdr:row>
      <xdr:rowOff>51512</xdr:rowOff>
    </xdr:to>
    <xdr:sp macro="" textlink="">
      <xdr:nvSpPr>
        <xdr:cNvPr id="247" name="楕円 246">
          <a:extLst>
            <a:ext uri="{FF2B5EF4-FFF2-40B4-BE49-F238E27FC236}">
              <a16:creationId xmlns:a16="http://schemas.microsoft.com/office/drawing/2014/main" xmlns="" id="{00000000-0008-0000-0600-0000F7000000}"/>
            </a:ext>
          </a:extLst>
        </xdr:cNvPr>
        <xdr:cNvSpPr/>
      </xdr:nvSpPr>
      <xdr:spPr>
        <a:xfrm>
          <a:off x="4584700" y="165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99789</xdr:rowOff>
    </xdr:from>
    <xdr:ext cx="534377" cy="259045"/>
    <xdr:sp macro="" textlink="">
      <xdr:nvSpPr>
        <xdr:cNvPr id="248" name="扶助費該当値テキスト">
          <a:extLst>
            <a:ext uri="{FF2B5EF4-FFF2-40B4-BE49-F238E27FC236}">
              <a16:creationId xmlns:a16="http://schemas.microsoft.com/office/drawing/2014/main" xmlns="" id="{00000000-0008-0000-0600-0000F8000000}"/>
            </a:ext>
          </a:extLst>
        </xdr:cNvPr>
        <xdr:cNvSpPr txBox="1"/>
      </xdr:nvSpPr>
      <xdr:spPr>
        <a:xfrm>
          <a:off x="4686300" y="1655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147726</xdr:rowOff>
    </xdr:from>
    <xdr:to>
      <xdr:col>20</xdr:col>
      <xdr:colOff>38100</xdr:colOff>
      <xdr:row>97</xdr:row>
      <xdr:rowOff>77876</xdr:rowOff>
    </xdr:to>
    <xdr:sp macro="" textlink="">
      <xdr:nvSpPr>
        <xdr:cNvPr id="249" name="楕円 248">
          <a:extLst>
            <a:ext uri="{FF2B5EF4-FFF2-40B4-BE49-F238E27FC236}">
              <a16:creationId xmlns:a16="http://schemas.microsoft.com/office/drawing/2014/main" xmlns="" id="{00000000-0008-0000-0600-0000F9000000}"/>
            </a:ext>
          </a:extLst>
        </xdr:cNvPr>
        <xdr:cNvSpPr/>
      </xdr:nvSpPr>
      <xdr:spPr>
        <a:xfrm>
          <a:off x="3746500" y="166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69003</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530111" y="1669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45104</xdr:rowOff>
    </xdr:from>
    <xdr:to>
      <xdr:col>15</xdr:col>
      <xdr:colOff>101600</xdr:colOff>
      <xdr:row>97</xdr:row>
      <xdr:rowOff>146704</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2857500" y="166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137831</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641111" y="1676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109989</xdr:rowOff>
    </xdr:from>
    <xdr:to>
      <xdr:col>10</xdr:col>
      <xdr:colOff>165100</xdr:colOff>
      <xdr:row>98</xdr:row>
      <xdr:rowOff>40139</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1968500" y="1674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31266</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752111" y="1683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166357</xdr:rowOff>
    </xdr:from>
    <xdr:to>
      <xdr:col>6</xdr:col>
      <xdr:colOff>38100</xdr:colOff>
      <xdr:row>98</xdr:row>
      <xdr:rowOff>96507</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1079500" y="167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87634</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863111" y="1688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xmlns=""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xmlns=""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xmlns=""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a:extLst>
            <a:ext uri="{FF2B5EF4-FFF2-40B4-BE49-F238E27FC236}">
              <a16:creationId xmlns:a16="http://schemas.microsoft.com/office/drawing/2014/main" xmlns="" id="{00000000-0008-0000-0600-000017010000}"/>
            </a:ext>
          </a:extLst>
        </xdr:cNvPr>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a:extLst>
            <a:ext uri="{FF2B5EF4-FFF2-40B4-BE49-F238E27FC236}">
              <a16:creationId xmlns:a16="http://schemas.microsoft.com/office/drawing/2014/main" xmlns="" id="{00000000-0008-0000-0600-000019010000}"/>
            </a:ext>
          </a:extLst>
        </xdr:cNvPr>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3980</xdr:rowOff>
    </xdr:from>
    <xdr:to>
      <xdr:col>55</xdr:col>
      <xdr:colOff>0</xdr:colOff>
      <xdr:row>35</xdr:row>
      <xdr:rowOff>31686</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9639300" y="6004730"/>
          <a:ext cx="8382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a:extLst>
            <a:ext uri="{FF2B5EF4-FFF2-40B4-BE49-F238E27FC236}">
              <a16:creationId xmlns:a16="http://schemas.microsoft.com/office/drawing/2014/main" xmlns="" id="{00000000-0008-0000-0600-00001C010000}"/>
            </a:ext>
          </a:extLst>
        </xdr:cNvPr>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a:extLst>
            <a:ext uri="{FF2B5EF4-FFF2-40B4-BE49-F238E27FC236}">
              <a16:creationId xmlns:a16="http://schemas.microsoft.com/office/drawing/2014/main" xmlns="" id="{00000000-0008-0000-0600-00001D010000}"/>
            </a:ext>
          </a:extLst>
        </xdr:cNvPr>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31686</xdr:rowOff>
    </xdr:from>
    <xdr:to>
      <xdr:col>50</xdr:col>
      <xdr:colOff>114300</xdr:colOff>
      <xdr:row>35</xdr:row>
      <xdr:rowOff>45585</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8750300" y="6032436"/>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a:extLst>
            <a:ext uri="{FF2B5EF4-FFF2-40B4-BE49-F238E27FC236}">
              <a16:creationId xmlns:a16="http://schemas.microsoft.com/office/drawing/2014/main" xmlns="" id="{00000000-0008-0000-0600-00001F010000}"/>
            </a:ext>
          </a:extLst>
        </xdr:cNvPr>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45585</xdr:rowOff>
    </xdr:from>
    <xdr:to>
      <xdr:col>45</xdr:col>
      <xdr:colOff>177800</xdr:colOff>
      <xdr:row>35</xdr:row>
      <xdr:rowOff>98918</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7861300" y="6046335"/>
          <a:ext cx="889000" cy="5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98918</xdr:rowOff>
    </xdr:from>
    <xdr:to>
      <xdr:col>41</xdr:col>
      <xdr:colOff>50800</xdr:colOff>
      <xdr:row>36</xdr:row>
      <xdr:rowOff>163931</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6972300" y="6099668"/>
          <a:ext cx="889000" cy="23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74233</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6705111" y="5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124630</xdr:rowOff>
    </xdr:from>
    <xdr:to>
      <xdr:col>55</xdr:col>
      <xdr:colOff>50800</xdr:colOff>
      <xdr:row>35</xdr:row>
      <xdr:rowOff>54780</xdr:rowOff>
    </xdr:to>
    <xdr:sp macro="" textlink="">
      <xdr:nvSpPr>
        <xdr:cNvPr id="302" name="楕円 301">
          <a:extLst>
            <a:ext uri="{FF2B5EF4-FFF2-40B4-BE49-F238E27FC236}">
              <a16:creationId xmlns:a16="http://schemas.microsoft.com/office/drawing/2014/main" xmlns="" id="{00000000-0008-0000-0600-00002E010000}"/>
            </a:ext>
          </a:extLst>
        </xdr:cNvPr>
        <xdr:cNvSpPr/>
      </xdr:nvSpPr>
      <xdr:spPr>
        <a:xfrm>
          <a:off x="10426700" y="59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103057</xdr:rowOff>
    </xdr:from>
    <xdr:ext cx="534377" cy="259045"/>
    <xdr:sp macro="" textlink="">
      <xdr:nvSpPr>
        <xdr:cNvPr id="303" name="補助費等該当値テキスト">
          <a:extLst>
            <a:ext uri="{FF2B5EF4-FFF2-40B4-BE49-F238E27FC236}">
              <a16:creationId xmlns:a16="http://schemas.microsoft.com/office/drawing/2014/main" xmlns="" id="{00000000-0008-0000-0600-00002F010000}"/>
            </a:ext>
          </a:extLst>
        </xdr:cNvPr>
        <xdr:cNvSpPr txBox="1"/>
      </xdr:nvSpPr>
      <xdr:spPr>
        <a:xfrm>
          <a:off x="10528300" y="593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152336</xdr:rowOff>
    </xdr:from>
    <xdr:to>
      <xdr:col>50</xdr:col>
      <xdr:colOff>165100</xdr:colOff>
      <xdr:row>35</xdr:row>
      <xdr:rowOff>82486</xdr:rowOff>
    </xdr:to>
    <xdr:sp macro="" textlink="">
      <xdr:nvSpPr>
        <xdr:cNvPr id="304" name="楕円 303">
          <a:extLst>
            <a:ext uri="{FF2B5EF4-FFF2-40B4-BE49-F238E27FC236}">
              <a16:creationId xmlns:a16="http://schemas.microsoft.com/office/drawing/2014/main" xmlns="" id="{00000000-0008-0000-0600-000030010000}"/>
            </a:ext>
          </a:extLst>
        </xdr:cNvPr>
        <xdr:cNvSpPr/>
      </xdr:nvSpPr>
      <xdr:spPr>
        <a:xfrm>
          <a:off x="9588500" y="59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73613</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372111" y="607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166235</xdr:rowOff>
    </xdr:from>
    <xdr:to>
      <xdr:col>46</xdr:col>
      <xdr:colOff>38100</xdr:colOff>
      <xdr:row>35</xdr:row>
      <xdr:rowOff>96385</xdr:rowOff>
    </xdr:to>
    <xdr:sp macro="" textlink="">
      <xdr:nvSpPr>
        <xdr:cNvPr id="306" name="楕円 305">
          <a:extLst>
            <a:ext uri="{FF2B5EF4-FFF2-40B4-BE49-F238E27FC236}">
              <a16:creationId xmlns:a16="http://schemas.microsoft.com/office/drawing/2014/main" xmlns="" id="{00000000-0008-0000-0600-000032010000}"/>
            </a:ext>
          </a:extLst>
        </xdr:cNvPr>
        <xdr:cNvSpPr/>
      </xdr:nvSpPr>
      <xdr:spPr>
        <a:xfrm>
          <a:off x="8699500" y="599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87512</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483111" y="608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48118</xdr:rowOff>
    </xdr:from>
    <xdr:to>
      <xdr:col>41</xdr:col>
      <xdr:colOff>101600</xdr:colOff>
      <xdr:row>35</xdr:row>
      <xdr:rowOff>149718</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7810500" y="60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140845</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594111" y="614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113131</xdr:rowOff>
    </xdr:from>
    <xdr:to>
      <xdr:col>36</xdr:col>
      <xdr:colOff>165100</xdr:colOff>
      <xdr:row>37</xdr:row>
      <xdr:rowOff>43281</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6921500" y="62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34408</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705111" y="637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xmlns=""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xmlns=""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xmlns=""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xmlns=""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xmlns=""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a:extLst>
            <a:ext uri="{FF2B5EF4-FFF2-40B4-BE49-F238E27FC236}">
              <a16:creationId xmlns:a16="http://schemas.microsoft.com/office/drawing/2014/main" xmlns="" id="{00000000-0008-0000-0600-000052010000}"/>
            </a:ext>
          </a:extLst>
        </xdr:cNvPr>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a:extLst>
            <a:ext uri="{FF2B5EF4-FFF2-40B4-BE49-F238E27FC236}">
              <a16:creationId xmlns:a16="http://schemas.microsoft.com/office/drawing/2014/main" xmlns="" id="{00000000-0008-0000-0600-000054010000}"/>
            </a:ext>
          </a:extLst>
        </xdr:cNvPr>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62194</xdr:rowOff>
    </xdr:from>
    <xdr:to>
      <xdr:col>55</xdr:col>
      <xdr:colOff>0</xdr:colOff>
      <xdr:row>57</xdr:row>
      <xdr:rowOff>138535</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9639300" y="9834844"/>
          <a:ext cx="838200" cy="7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a:extLst>
            <a:ext uri="{FF2B5EF4-FFF2-40B4-BE49-F238E27FC236}">
              <a16:creationId xmlns:a16="http://schemas.microsoft.com/office/drawing/2014/main" xmlns="" id="{00000000-0008-0000-0600-000057010000}"/>
            </a:ext>
          </a:extLst>
        </xdr:cNvPr>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a:extLst>
            <a:ext uri="{FF2B5EF4-FFF2-40B4-BE49-F238E27FC236}">
              <a16:creationId xmlns:a16="http://schemas.microsoft.com/office/drawing/2014/main" xmlns="" id="{00000000-0008-0000-0600-000058010000}"/>
            </a:ext>
          </a:extLst>
        </xdr:cNvPr>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62194</xdr:rowOff>
    </xdr:from>
    <xdr:to>
      <xdr:col>50</xdr:col>
      <xdr:colOff>114300</xdr:colOff>
      <xdr:row>57</xdr:row>
      <xdr:rowOff>141344</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8750300" y="9834844"/>
          <a:ext cx="889000" cy="7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141344</xdr:rowOff>
    </xdr:from>
    <xdr:to>
      <xdr:col>45</xdr:col>
      <xdr:colOff>177800</xdr:colOff>
      <xdr:row>58</xdr:row>
      <xdr:rowOff>41337</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7861300" y="9913994"/>
          <a:ext cx="889000" cy="7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110341</xdr:rowOff>
    </xdr:from>
    <xdr:to>
      <xdr:col>41</xdr:col>
      <xdr:colOff>50800</xdr:colOff>
      <xdr:row>58</xdr:row>
      <xdr:rowOff>41337</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6972300" y="9882991"/>
          <a:ext cx="889000" cy="10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53408</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6705111" y="94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87735</xdr:rowOff>
    </xdr:from>
    <xdr:to>
      <xdr:col>55</xdr:col>
      <xdr:colOff>50800</xdr:colOff>
      <xdr:row>58</xdr:row>
      <xdr:rowOff>17885</xdr:rowOff>
    </xdr:to>
    <xdr:sp macro="" textlink="">
      <xdr:nvSpPr>
        <xdr:cNvPr id="361" name="楕円 360">
          <a:extLst>
            <a:ext uri="{FF2B5EF4-FFF2-40B4-BE49-F238E27FC236}">
              <a16:creationId xmlns:a16="http://schemas.microsoft.com/office/drawing/2014/main" xmlns="" id="{00000000-0008-0000-0600-000069010000}"/>
            </a:ext>
          </a:extLst>
        </xdr:cNvPr>
        <xdr:cNvSpPr/>
      </xdr:nvSpPr>
      <xdr:spPr>
        <a:xfrm>
          <a:off x="10426700" y="986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2662</xdr:rowOff>
    </xdr:from>
    <xdr:ext cx="534377" cy="259045"/>
    <xdr:sp macro="" textlink="">
      <xdr:nvSpPr>
        <xdr:cNvPr id="362" name="普通建設事業費該当値テキスト">
          <a:extLst>
            <a:ext uri="{FF2B5EF4-FFF2-40B4-BE49-F238E27FC236}">
              <a16:creationId xmlns:a16="http://schemas.microsoft.com/office/drawing/2014/main" xmlns="" id="{00000000-0008-0000-0600-00006A010000}"/>
            </a:ext>
          </a:extLst>
        </xdr:cNvPr>
        <xdr:cNvSpPr txBox="1"/>
      </xdr:nvSpPr>
      <xdr:spPr>
        <a:xfrm>
          <a:off x="10528300" y="977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11394</xdr:rowOff>
    </xdr:from>
    <xdr:to>
      <xdr:col>50</xdr:col>
      <xdr:colOff>165100</xdr:colOff>
      <xdr:row>57</xdr:row>
      <xdr:rowOff>112994</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9588500" y="978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104121</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372111" y="987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90544</xdr:rowOff>
    </xdr:from>
    <xdr:to>
      <xdr:col>46</xdr:col>
      <xdr:colOff>38100</xdr:colOff>
      <xdr:row>58</xdr:row>
      <xdr:rowOff>20694</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8699500" y="98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11821</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483111" y="995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161987</xdr:rowOff>
    </xdr:from>
    <xdr:to>
      <xdr:col>41</xdr:col>
      <xdr:colOff>101600</xdr:colOff>
      <xdr:row>58</xdr:row>
      <xdr:rowOff>92137</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7810500" y="99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83264</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594111" y="100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59541</xdr:rowOff>
    </xdr:from>
    <xdr:to>
      <xdr:col>36</xdr:col>
      <xdr:colOff>165100</xdr:colOff>
      <xdr:row>57</xdr:row>
      <xdr:rowOff>161141</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6921500" y="983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152268</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05111" y="99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xmlns=""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xmlns=""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a:extLst>
            <a:ext uri="{FF2B5EF4-FFF2-40B4-BE49-F238E27FC236}">
              <a16:creationId xmlns:a16="http://schemas.microsoft.com/office/drawing/2014/main" xmlns="" id="{00000000-0008-0000-0600-000089010000}"/>
            </a:ext>
          </a:extLst>
        </xdr:cNvPr>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a:extLst>
            <a:ext uri="{FF2B5EF4-FFF2-40B4-BE49-F238E27FC236}">
              <a16:creationId xmlns:a16="http://schemas.microsoft.com/office/drawing/2014/main" xmlns="" id="{00000000-0008-0000-0600-00008B010000}"/>
            </a:ext>
          </a:extLst>
        </xdr:cNvPr>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18084</xdr:rowOff>
    </xdr:from>
    <xdr:to>
      <xdr:col>55</xdr:col>
      <xdr:colOff>0</xdr:colOff>
      <xdr:row>78</xdr:row>
      <xdr:rowOff>51209</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9639300" y="13391184"/>
          <a:ext cx="838200" cy="3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a:extLst>
            <a:ext uri="{FF2B5EF4-FFF2-40B4-BE49-F238E27FC236}">
              <a16:creationId xmlns:a16="http://schemas.microsoft.com/office/drawing/2014/main" xmlns="" id="{00000000-0008-0000-0600-00008E010000}"/>
            </a:ext>
          </a:extLst>
        </xdr:cNvPr>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a:extLst>
            <a:ext uri="{FF2B5EF4-FFF2-40B4-BE49-F238E27FC236}">
              <a16:creationId xmlns:a16="http://schemas.microsoft.com/office/drawing/2014/main" xmlns="" id="{00000000-0008-0000-0600-00008F010000}"/>
            </a:ext>
          </a:extLst>
        </xdr:cNvPr>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18084</xdr:rowOff>
    </xdr:from>
    <xdr:to>
      <xdr:col>50</xdr:col>
      <xdr:colOff>114300</xdr:colOff>
      <xdr:row>78</xdr:row>
      <xdr:rowOff>69154</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8750300" y="13391184"/>
          <a:ext cx="889000" cy="5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a:extLst>
            <a:ext uri="{FF2B5EF4-FFF2-40B4-BE49-F238E27FC236}">
              <a16:creationId xmlns:a16="http://schemas.microsoft.com/office/drawing/2014/main" xmlns="" id="{00000000-0008-0000-0600-000091010000}"/>
            </a:ext>
          </a:extLst>
        </xdr:cNvPr>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69154</xdr:rowOff>
    </xdr:from>
    <xdr:to>
      <xdr:col>45</xdr:col>
      <xdr:colOff>177800</xdr:colOff>
      <xdr:row>78</xdr:row>
      <xdr:rowOff>83099</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7861300" y="13442254"/>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6334</xdr:rowOff>
    </xdr:from>
    <xdr:to>
      <xdr:col>41</xdr:col>
      <xdr:colOff>50800</xdr:colOff>
      <xdr:row>78</xdr:row>
      <xdr:rowOff>83099</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6972300" y="13379434"/>
          <a:ext cx="889000" cy="7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59306</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6705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xdr:rowOff>
    </xdr:from>
    <xdr:to>
      <xdr:col>55</xdr:col>
      <xdr:colOff>50800</xdr:colOff>
      <xdr:row>78</xdr:row>
      <xdr:rowOff>102009</xdr:rowOff>
    </xdr:to>
    <xdr:sp macro="" textlink="">
      <xdr:nvSpPr>
        <xdr:cNvPr id="416" name="楕円 415">
          <a:extLst>
            <a:ext uri="{FF2B5EF4-FFF2-40B4-BE49-F238E27FC236}">
              <a16:creationId xmlns:a16="http://schemas.microsoft.com/office/drawing/2014/main" xmlns="" id="{00000000-0008-0000-0600-0000A0010000}"/>
            </a:ext>
          </a:extLst>
        </xdr:cNvPr>
        <xdr:cNvSpPr/>
      </xdr:nvSpPr>
      <xdr:spPr>
        <a:xfrm>
          <a:off x="10426700" y="133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86786</xdr:rowOff>
    </xdr:from>
    <xdr:ext cx="469744" cy="259045"/>
    <xdr:sp macro="" textlink="">
      <xdr:nvSpPr>
        <xdr:cNvPr id="417" name="普通建設事業費 （ うち新規整備　）該当値テキスト">
          <a:extLst>
            <a:ext uri="{FF2B5EF4-FFF2-40B4-BE49-F238E27FC236}">
              <a16:creationId xmlns:a16="http://schemas.microsoft.com/office/drawing/2014/main" xmlns="" id="{00000000-0008-0000-0600-0000A1010000}"/>
            </a:ext>
          </a:extLst>
        </xdr:cNvPr>
        <xdr:cNvSpPr txBox="1"/>
      </xdr:nvSpPr>
      <xdr:spPr>
        <a:xfrm>
          <a:off x="10528300" y="1328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138734</xdr:rowOff>
    </xdr:from>
    <xdr:to>
      <xdr:col>50</xdr:col>
      <xdr:colOff>165100</xdr:colOff>
      <xdr:row>78</xdr:row>
      <xdr:rowOff>68884</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9588500" y="133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60011</xdr:rowOff>
    </xdr:from>
    <xdr:ext cx="469744"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04428" y="1343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18354</xdr:rowOff>
    </xdr:from>
    <xdr:to>
      <xdr:col>46</xdr:col>
      <xdr:colOff>38100</xdr:colOff>
      <xdr:row>78</xdr:row>
      <xdr:rowOff>119954</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8699500" y="133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111081</xdr:rowOff>
    </xdr:from>
    <xdr:ext cx="469744"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15428" y="134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32299</xdr:rowOff>
    </xdr:from>
    <xdr:to>
      <xdr:col>41</xdr:col>
      <xdr:colOff>101600</xdr:colOff>
      <xdr:row>78</xdr:row>
      <xdr:rowOff>133899</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7810500" y="134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125026</xdr:rowOff>
    </xdr:from>
    <xdr:ext cx="469744"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26428" y="1349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126984</xdr:rowOff>
    </xdr:from>
    <xdr:to>
      <xdr:col>36</xdr:col>
      <xdr:colOff>165100</xdr:colOff>
      <xdr:row>78</xdr:row>
      <xdr:rowOff>57134</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6921500" y="133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48261</xdr:rowOff>
    </xdr:from>
    <xdr:ext cx="469744"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37428" y="1342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xmlns=""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a:extLst>
            <a:ext uri="{FF2B5EF4-FFF2-40B4-BE49-F238E27FC236}">
              <a16:creationId xmlns:a16="http://schemas.microsoft.com/office/drawing/2014/main" xmlns="" id="{00000000-0008-0000-0600-0000C2010000}"/>
            </a:ext>
          </a:extLst>
        </xdr:cNvPr>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a:extLst>
            <a:ext uri="{FF2B5EF4-FFF2-40B4-BE49-F238E27FC236}">
              <a16:creationId xmlns:a16="http://schemas.microsoft.com/office/drawing/2014/main" xmlns="" id="{00000000-0008-0000-0600-0000C4010000}"/>
            </a:ext>
          </a:extLst>
        </xdr:cNvPr>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121850</xdr:rowOff>
    </xdr:from>
    <xdr:to>
      <xdr:col>55</xdr:col>
      <xdr:colOff>0</xdr:colOff>
      <xdr:row>97</xdr:row>
      <xdr:rowOff>140785</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9639300" y="16752500"/>
          <a:ext cx="8382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56036</xdr:rowOff>
    </xdr:from>
    <xdr:ext cx="534377" cy="259045"/>
    <xdr:sp macro="" textlink="">
      <xdr:nvSpPr>
        <xdr:cNvPr id="455" name="普通建設事業費 （ うち更新整備　）平均値テキスト">
          <a:extLst>
            <a:ext uri="{FF2B5EF4-FFF2-40B4-BE49-F238E27FC236}">
              <a16:creationId xmlns:a16="http://schemas.microsoft.com/office/drawing/2014/main" xmlns="" id="{00000000-0008-0000-0600-0000C7010000}"/>
            </a:ext>
          </a:extLst>
        </xdr:cNvPr>
        <xdr:cNvSpPr txBox="1"/>
      </xdr:nvSpPr>
      <xdr:spPr>
        <a:xfrm>
          <a:off x="10528300" y="16343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121850</xdr:rowOff>
    </xdr:from>
    <xdr:to>
      <xdr:col>50</xdr:col>
      <xdr:colOff>114300</xdr:colOff>
      <xdr:row>97</xdr:row>
      <xdr:rowOff>134328</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8750300" y="16752500"/>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134328</xdr:rowOff>
    </xdr:from>
    <xdr:to>
      <xdr:col>45</xdr:col>
      <xdr:colOff>177800</xdr:colOff>
      <xdr:row>98</xdr:row>
      <xdr:rowOff>86055</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7861300" y="16764978"/>
          <a:ext cx="889000" cy="1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19571</xdr:rowOff>
    </xdr:from>
    <xdr:to>
      <xdr:col>41</xdr:col>
      <xdr:colOff>50800</xdr:colOff>
      <xdr:row>98</xdr:row>
      <xdr:rowOff>86055</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6972300" y="16821671"/>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125759</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6705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89985</xdr:rowOff>
    </xdr:from>
    <xdr:to>
      <xdr:col>55</xdr:col>
      <xdr:colOff>50800</xdr:colOff>
      <xdr:row>98</xdr:row>
      <xdr:rowOff>20135</xdr:rowOff>
    </xdr:to>
    <xdr:sp macro="" textlink="">
      <xdr:nvSpPr>
        <xdr:cNvPr id="473" name="楕円 472">
          <a:extLst>
            <a:ext uri="{FF2B5EF4-FFF2-40B4-BE49-F238E27FC236}">
              <a16:creationId xmlns:a16="http://schemas.microsoft.com/office/drawing/2014/main" xmlns="" id="{00000000-0008-0000-0600-0000D9010000}"/>
            </a:ext>
          </a:extLst>
        </xdr:cNvPr>
        <xdr:cNvSpPr/>
      </xdr:nvSpPr>
      <xdr:spPr>
        <a:xfrm>
          <a:off x="10426700" y="1672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4912</xdr:rowOff>
    </xdr:from>
    <xdr:ext cx="534377" cy="259045"/>
    <xdr:sp macro="" textlink="">
      <xdr:nvSpPr>
        <xdr:cNvPr id="474" name="普通建設事業費 （ うち更新整備　）該当値テキスト">
          <a:extLst>
            <a:ext uri="{FF2B5EF4-FFF2-40B4-BE49-F238E27FC236}">
              <a16:creationId xmlns:a16="http://schemas.microsoft.com/office/drawing/2014/main" xmlns="" id="{00000000-0008-0000-0600-0000DA010000}"/>
            </a:ext>
          </a:extLst>
        </xdr:cNvPr>
        <xdr:cNvSpPr txBox="1"/>
      </xdr:nvSpPr>
      <xdr:spPr>
        <a:xfrm>
          <a:off x="10528300" y="166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71050</xdr:rowOff>
    </xdr:from>
    <xdr:to>
      <xdr:col>50</xdr:col>
      <xdr:colOff>165100</xdr:colOff>
      <xdr:row>98</xdr:row>
      <xdr:rowOff>1200</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9588500" y="167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163777</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372111" y="1679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83528</xdr:rowOff>
    </xdr:from>
    <xdr:to>
      <xdr:col>46</xdr:col>
      <xdr:colOff>38100</xdr:colOff>
      <xdr:row>98</xdr:row>
      <xdr:rowOff>13678</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8699500" y="167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4805</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483111" y="168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35255</xdr:rowOff>
    </xdr:from>
    <xdr:to>
      <xdr:col>41</xdr:col>
      <xdr:colOff>101600</xdr:colOff>
      <xdr:row>98</xdr:row>
      <xdr:rowOff>136855</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7810500" y="168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127982</xdr:rowOff>
    </xdr:from>
    <xdr:ext cx="469744"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626428" y="1693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140221</xdr:rowOff>
    </xdr:from>
    <xdr:to>
      <xdr:col>36</xdr:col>
      <xdr:colOff>165100</xdr:colOff>
      <xdr:row>98</xdr:row>
      <xdr:rowOff>70371</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6921500" y="167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61498</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6705111" y="1686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xmlns=""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xmlns=""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a:extLst>
            <a:ext uri="{FF2B5EF4-FFF2-40B4-BE49-F238E27FC236}">
              <a16:creationId xmlns:a16="http://schemas.microsoft.com/office/drawing/2014/main" xmlns="" id="{00000000-0008-0000-0600-0000FD010000}"/>
            </a:ext>
          </a:extLst>
        </xdr:cNvPr>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19685</xdr:rowOff>
    </xdr:from>
    <xdr:to>
      <xdr:col>85</xdr:col>
      <xdr:colOff>127000</xdr:colOff>
      <xdr:row>39</xdr:row>
      <xdr:rowOff>30353</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5481300" y="6706235"/>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a:extLst>
            <a:ext uri="{FF2B5EF4-FFF2-40B4-BE49-F238E27FC236}">
              <a16:creationId xmlns:a16="http://schemas.microsoft.com/office/drawing/2014/main" xmlns="" id="{00000000-0008-0000-0600-000000020000}"/>
            </a:ext>
          </a:extLst>
        </xdr:cNvPr>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30353</xdr:rowOff>
    </xdr:from>
    <xdr:to>
      <xdr:col>81</xdr:col>
      <xdr:colOff>50800</xdr:colOff>
      <xdr:row>39</xdr:row>
      <xdr:rowOff>41402</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4592300" y="671690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155321</xdr:rowOff>
    </xdr:from>
    <xdr:to>
      <xdr:col>76</xdr:col>
      <xdr:colOff>114300</xdr:colOff>
      <xdr:row>39</xdr:row>
      <xdr:rowOff>41402</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3703300" y="6670421"/>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155321</xdr:rowOff>
    </xdr:from>
    <xdr:to>
      <xdr:col>71</xdr:col>
      <xdr:colOff>177800</xdr:colOff>
      <xdr:row>39</xdr:row>
      <xdr:rowOff>41783</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2814300" y="6670421"/>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140335</xdr:rowOff>
    </xdr:from>
    <xdr:to>
      <xdr:col>85</xdr:col>
      <xdr:colOff>177800</xdr:colOff>
      <xdr:row>39</xdr:row>
      <xdr:rowOff>70485</xdr:rowOff>
    </xdr:to>
    <xdr:sp macro="" textlink="">
      <xdr:nvSpPr>
        <xdr:cNvPr id="530" name="楕円 529">
          <a:extLst>
            <a:ext uri="{FF2B5EF4-FFF2-40B4-BE49-F238E27FC236}">
              <a16:creationId xmlns:a16="http://schemas.microsoft.com/office/drawing/2014/main" xmlns="" id="{00000000-0008-0000-0600-000012020000}"/>
            </a:ext>
          </a:extLst>
        </xdr:cNvPr>
        <xdr:cNvSpPr/>
      </xdr:nvSpPr>
      <xdr:spPr>
        <a:xfrm>
          <a:off x="162687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55262</xdr:rowOff>
    </xdr:from>
    <xdr:ext cx="313932" cy="259045"/>
    <xdr:sp macro="" textlink="">
      <xdr:nvSpPr>
        <xdr:cNvPr id="531" name="災害復旧事業費該当値テキスト">
          <a:extLst>
            <a:ext uri="{FF2B5EF4-FFF2-40B4-BE49-F238E27FC236}">
              <a16:creationId xmlns:a16="http://schemas.microsoft.com/office/drawing/2014/main" xmlns="" id="{00000000-0008-0000-0600-000013020000}"/>
            </a:ext>
          </a:extLst>
        </xdr:cNvPr>
        <xdr:cNvSpPr txBox="1"/>
      </xdr:nvSpPr>
      <xdr:spPr>
        <a:xfrm>
          <a:off x="16370300" y="6570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151003</xdr:rowOff>
    </xdr:from>
    <xdr:to>
      <xdr:col>81</xdr:col>
      <xdr:colOff>101600</xdr:colOff>
      <xdr:row>39</xdr:row>
      <xdr:rowOff>81153</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5430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72280</xdr:rowOff>
    </xdr:from>
    <xdr:ext cx="313932"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324333" y="6758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162052</xdr:rowOff>
    </xdr:from>
    <xdr:to>
      <xdr:col>76</xdr:col>
      <xdr:colOff>165100</xdr:colOff>
      <xdr:row>39</xdr:row>
      <xdr:rowOff>92202</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4541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83329</xdr:rowOff>
    </xdr:from>
    <xdr:ext cx="249299"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467650" y="6769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104521</xdr:rowOff>
    </xdr:from>
    <xdr:to>
      <xdr:col>72</xdr:col>
      <xdr:colOff>38100</xdr:colOff>
      <xdr:row>39</xdr:row>
      <xdr:rowOff>34671</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3652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25798</xdr:rowOff>
    </xdr:from>
    <xdr:ext cx="378565"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3514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162433</xdr:rowOff>
    </xdr:from>
    <xdr:to>
      <xdr:col>67</xdr:col>
      <xdr:colOff>101600</xdr:colOff>
      <xdr:row>39</xdr:row>
      <xdr:rowOff>92583</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2763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83710</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689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xmlns=""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xmlns=""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xmlns=""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xmlns=""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xmlns=""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xmlns=""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151523</xdr:rowOff>
    </xdr:from>
    <xdr:to>
      <xdr:col>85</xdr:col>
      <xdr:colOff>127000</xdr:colOff>
      <xdr:row>76</xdr:row>
      <xdr:rowOff>1494</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5481300" y="13010273"/>
          <a:ext cx="838200" cy="2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114716</xdr:rowOff>
    </xdr:from>
    <xdr:ext cx="534377"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280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64915</xdr:rowOff>
    </xdr:from>
    <xdr:to>
      <xdr:col>81</xdr:col>
      <xdr:colOff>50800</xdr:colOff>
      <xdr:row>75</xdr:row>
      <xdr:rowOff>151523</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4592300" y="12923665"/>
          <a:ext cx="889000" cy="8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31539</xdr:rowOff>
    </xdr:from>
    <xdr:to>
      <xdr:col>76</xdr:col>
      <xdr:colOff>114300</xdr:colOff>
      <xdr:row>75</xdr:row>
      <xdr:rowOff>64915</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3703300" y="12890289"/>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112165</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325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26380</xdr:rowOff>
    </xdr:from>
    <xdr:to>
      <xdr:col>71</xdr:col>
      <xdr:colOff>177800</xdr:colOff>
      <xdr:row>75</xdr:row>
      <xdr:rowOff>31539</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814300" y="12885130"/>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122145</xdr:rowOff>
    </xdr:from>
    <xdr:to>
      <xdr:col>85</xdr:col>
      <xdr:colOff>177800</xdr:colOff>
      <xdr:row>76</xdr:row>
      <xdr:rowOff>52294</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6268700" y="129808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100572</xdr:rowOff>
    </xdr:from>
    <xdr:ext cx="534377"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295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100722</xdr:rowOff>
    </xdr:from>
    <xdr:to>
      <xdr:col>81</xdr:col>
      <xdr:colOff>101600</xdr:colOff>
      <xdr:row>76</xdr:row>
      <xdr:rowOff>30873</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5430500" y="129594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22000</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305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14115</xdr:rowOff>
    </xdr:from>
    <xdr:to>
      <xdr:col>76</xdr:col>
      <xdr:colOff>165100</xdr:colOff>
      <xdr:row>75</xdr:row>
      <xdr:rowOff>115715</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4541500" y="128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132242</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264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152189</xdr:rowOff>
    </xdr:from>
    <xdr:to>
      <xdr:col>72</xdr:col>
      <xdr:colOff>38100</xdr:colOff>
      <xdr:row>75</xdr:row>
      <xdr:rowOff>82339</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3652500" y="1283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73466</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36111" y="1293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147030</xdr:rowOff>
    </xdr:from>
    <xdr:to>
      <xdr:col>67</xdr:col>
      <xdr:colOff>101600</xdr:colOff>
      <xdr:row>75</xdr:row>
      <xdr:rowOff>77180</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2763500" y="128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68307</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47111" y="1292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51727</xdr:rowOff>
    </xdr:from>
    <xdr:to>
      <xdr:col>85</xdr:col>
      <xdr:colOff>127000</xdr:colOff>
      <xdr:row>98</xdr:row>
      <xdr:rowOff>170066</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5481300" y="16853827"/>
          <a:ext cx="838200" cy="1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118859</xdr:rowOff>
    </xdr:from>
    <xdr:to>
      <xdr:col>81</xdr:col>
      <xdr:colOff>50800</xdr:colOff>
      <xdr:row>98</xdr:row>
      <xdr:rowOff>51727</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4592300" y="16578059"/>
          <a:ext cx="889000" cy="2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91847</xdr:rowOff>
    </xdr:from>
    <xdr:to>
      <xdr:col>76</xdr:col>
      <xdr:colOff>114300</xdr:colOff>
      <xdr:row>96</xdr:row>
      <xdr:rowOff>118859</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3703300" y="16551047"/>
          <a:ext cx="889000" cy="2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40809</xdr:rowOff>
    </xdr:from>
    <xdr:ext cx="469744"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57428" y="1684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91847</xdr:rowOff>
    </xdr:from>
    <xdr:to>
      <xdr:col>71</xdr:col>
      <xdr:colOff>177800</xdr:colOff>
      <xdr:row>98</xdr:row>
      <xdr:rowOff>84074</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2814300" y="16551047"/>
          <a:ext cx="889000" cy="3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150385</xdr:rowOff>
    </xdr:from>
    <xdr:ext cx="469744"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68428" y="167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119266</xdr:rowOff>
    </xdr:from>
    <xdr:to>
      <xdr:col>85</xdr:col>
      <xdr:colOff>177800</xdr:colOff>
      <xdr:row>99</xdr:row>
      <xdr:rowOff>49416</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9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34193</xdr:rowOff>
    </xdr:from>
    <xdr:ext cx="469744"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83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927</xdr:rowOff>
    </xdr:from>
    <xdr:to>
      <xdr:col>81</xdr:col>
      <xdr:colOff>101600</xdr:colOff>
      <xdr:row>98</xdr:row>
      <xdr:rowOff>102527</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80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93654</xdr:rowOff>
    </xdr:from>
    <xdr:ext cx="469744"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46428" y="1689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68059</xdr:rowOff>
    </xdr:from>
    <xdr:to>
      <xdr:col>76</xdr:col>
      <xdr:colOff>165100</xdr:colOff>
      <xdr:row>96</xdr:row>
      <xdr:rowOff>169659</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5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14736</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25111" y="1630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41047</xdr:rowOff>
    </xdr:from>
    <xdr:to>
      <xdr:col>72</xdr:col>
      <xdr:colOff>38100</xdr:colOff>
      <xdr:row>96</xdr:row>
      <xdr:rowOff>142647</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5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159174</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36111" y="1627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33274</xdr:rowOff>
    </xdr:from>
    <xdr:to>
      <xdr:col>67</xdr:col>
      <xdr:colOff>101600</xdr:colOff>
      <xdr:row>98</xdr:row>
      <xdr:rowOff>134874</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8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126001</xdr:rowOff>
    </xdr:from>
    <xdr:ext cx="469744"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79428" y="1692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5152</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177352"/>
          <a:ext cx="889000" cy="60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5152</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flipV="1">
          <a:off x="19545300" y="6177352"/>
          <a:ext cx="889000" cy="60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96392</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125802</xdr:rowOff>
    </xdr:from>
    <xdr:to>
      <xdr:col>107</xdr:col>
      <xdr:colOff>101600</xdr:colOff>
      <xdr:row>36</xdr:row>
      <xdr:rowOff>55952</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12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72479</xdr:rowOff>
    </xdr:from>
    <xdr:ext cx="469744"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199428" y="590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122365</xdr:rowOff>
    </xdr:from>
    <xdr:to>
      <xdr:col>116</xdr:col>
      <xdr:colOff>63500</xdr:colOff>
      <xdr:row>58</xdr:row>
      <xdr:rowOff>137681</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1323300" y="10066465"/>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104724</xdr:rowOff>
    </xdr:from>
    <xdr:to>
      <xdr:col>111</xdr:col>
      <xdr:colOff>177800</xdr:colOff>
      <xdr:row>58</xdr:row>
      <xdr:rowOff>122365</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0434300" y="10048824"/>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104648</xdr:rowOff>
    </xdr:from>
    <xdr:to>
      <xdr:col>107</xdr:col>
      <xdr:colOff>50800</xdr:colOff>
      <xdr:row>58</xdr:row>
      <xdr:rowOff>104724</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19545300" y="9877298"/>
          <a:ext cx="889000" cy="17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104648</xdr:rowOff>
    </xdr:from>
    <xdr:to>
      <xdr:col>102</xdr:col>
      <xdr:colOff>114300</xdr:colOff>
      <xdr:row>57</xdr:row>
      <xdr:rowOff>115850</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8656300" y="9877298"/>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86881</xdr:rowOff>
    </xdr:from>
    <xdr:to>
      <xdr:col>116</xdr:col>
      <xdr:colOff>114300</xdr:colOff>
      <xdr:row>59</xdr:row>
      <xdr:rowOff>17031</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03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1808</xdr:rowOff>
    </xdr:from>
    <xdr:ext cx="469744"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994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71565</xdr:rowOff>
    </xdr:from>
    <xdr:to>
      <xdr:col>112</xdr:col>
      <xdr:colOff>38100</xdr:colOff>
      <xdr:row>59</xdr:row>
      <xdr:rowOff>1715</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0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164292</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088428" y="1010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53924</xdr:rowOff>
    </xdr:from>
    <xdr:to>
      <xdr:col>107</xdr:col>
      <xdr:colOff>101600</xdr:colOff>
      <xdr:row>58</xdr:row>
      <xdr:rowOff>155524</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99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146651</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199428" y="100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53848</xdr:rowOff>
    </xdr:from>
    <xdr:to>
      <xdr:col>102</xdr:col>
      <xdr:colOff>165100</xdr:colOff>
      <xdr:row>57</xdr:row>
      <xdr:rowOff>155448</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98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146575</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10428" y="991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65050</xdr:rowOff>
    </xdr:from>
    <xdr:to>
      <xdr:col>98</xdr:col>
      <xdr:colOff>38100</xdr:colOff>
      <xdr:row>57</xdr:row>
      <xdr:rowOff>166650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98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157777</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21428" y="99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xmlns=""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a:extLst>
            <a:ext uri="{FF2B5EF4-FFF2-40B4-BE49-F238E27FC236}">
              <a16:creationId xmlns:a16="http://schemas.microsoft.com/office/drawing/2014/main" xmlns="" id="{00000000-0008-0000-0600-00004F030000}"/>
            </a:ext>
          </a:extLst>
        </xdr:cNvPr>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a:extLst>
            <a:ext uri="{FF2B5EF4-FFF2-40B4-BE49-F238E27FC236}">
              <a16:creationId xmlns:a16="http://schemas.microsoft.com/office/drawing/2014/main" xmlns="" id="{00000000-0008-0000-0600-000051030000}"/>
            </a:ext>
          </a:extLst>
        </xdr:cNvPr>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43498</xdr:rowOff>
    </xdr:from>
    <xdr:to>
      <xdr:col>116</xdr:col>
      <xdr:colOff>63500</xdr:colOff>
      <xdr:row>77</xdr:row>
      <xdr:rowOff>84570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1323300" y="13245148"/>
          <a:ext cx="8382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69372</xdr:rowOff>
    </xdr:from>
    <xdr:ext cx="534377" cy="259045"/>
    <xdr:sp macro="" textlink="">
      <xdr:nvSpPr>
        <xdr:cNvPr id="852" name="繰出金平均値テキスト">
          <a:extLst>
            <a:ext uri="{FF2B5EF4-FFF2-40B4-BE49-F238E27FC236}">
              <a16:creationId xmlns:a16="http://schemas.microsoft.com/office/drawing/2014/main" xmlns="" id="{00000000-0008-0000-0600-000054030000}"/>
            </a:ext>
          </a:extLst>
        </xdr:cNvPr>
        <xdr:cNvSpPr txBox="1"/>
      </xdr:nvSpPr>
      <xdr:spPr>
        <a:xfrm>
          <a:off x="22212300" y="12928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163055</xdr:rowOff>
    </xdr:from>
    <xdr:to>
      <xdr:col>111</xdr:col>
      <xdr:colOff>177800</xdr:colOff>
      <xdr:row>77</xdr:row>
      <xdr:rowOff>84570</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0434300" y="12507455"/>
          <a:ext cx="889000" cy="7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163055</xdr:rowOff>
    </xdr:from>
    <xdr:to>
      <xdr:col>107</xdr:col>
      <xdr:colOff>50800</xdr:colOff>
      <xdr:row>77</xdr:row>
      <xdr:rowOff>156274</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19545300" y="12507455"/>
          <a:ext cx="889000" cy="85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140957</xdr:rowOff>
    </xdr:from>
    <xdr:to>
      <xdr:col>102</xdr:col>
      <xdr:colOff>114300</xdr:colOff>
      <xdr:row>77</xdr:row>
      <xdr:rowOff>156274</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18656300" y="12999707"/>
          <a:ext cx="889000" cy="35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31399</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389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164148</xdr:rowOff>
    </xdr:from>
    <xdr:to>
      <xdr:col>116</xdr:col>
      <xdr:colOff>114300</xdr:colOff>
      <xdr:row>77</xdr:row>
      <xdr:rowOff>94298</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2110700" y="131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142575</xdr:rowOff>
    </xdr:from>
    <xdr:ext cx="534377" cy="259045"/>
    <xdr:sp macro="" textlink="">
      <xdr:nvSpPr>
        <xdr:cNvPr id="871" name="繰出金該当値テキスト">
          <a:extLst>
            <a:ext uri="{FF2B5EF4-FFF2-40B4-BE49-F238E27FC236}">
              <a16:creationId xmlns:a16="http://schemas.microsoft.com/office/drawing/2014/main" xmlns="" id="{00000000-0008-0000-0600-000067030000}"/>
            </a:ext>
          </a:extLst>
        </xdr:cNvPr>
        <xdr:cNvSpPr txBox="1"/>
      </xdr:nvSpPr>
      <xdr:spPr>
        <a:xfrm>
          <a:off x="22212300" y="1317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33770</xdr:rowOff>
    </xdr:from>
    <xdr:to>
      <xdr:col>112</xdr:col>
      <xdr:colOff>38100</xdr:colOff>
      <xdr:row>77</xdr:row>
      <xdr:rowOff>135370</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1272500" y="132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126497</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056111" y="1332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112255</xdr:rowOff>
    </xdr:from>
    <xdr:to>
      <xdr:col>107</xdr:col>
      <xdr:colOff>101600</xdr:colOff>
      <xdr:row>73</xdr:row>
      <xdr:rowOff>42405</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0383500" y="124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58932</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167111" y="122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105474</xdr:rowOff>
    </xdr:from>
    <xdr:to>
      <xdr:col>102</xdr:col>
      <xdr:colOff>165100</xdr:colOff>
      <xdr:row>78</xdr:row>
      <xdr:rowOff>35624</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9494500" y="133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26751</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278111" y="1339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90157</xdr:rowOff>
    </xdr:from>
    <xdr:to>
      <xdr:col>98</xdr:col>
      <xdr:colOff>38100</xdr:colOff>
      <xdr:row>76</xdr:row>
      <xdr:rowOff>20307</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8605500" y="1294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36834</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389111" y="1272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xmlns=""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xmlns=""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xmlns=""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xmlns=""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xmlns=""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普通建設事業費について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保育所や児童クラブの整備</a:t>
          </a:r>
          <a:r>
            <a:rPr kumimoji="1" lang="ja-JP" altLang="en-US" sz="1100">
              <a:solidFill>
                <a:schemeClr val="dk1"/>
              </a:solidFill>
              <a:effectLst/>
              <a:latin typeface="+mn-lt"/>
              <a:ea typeface="+mn-ea"/>
              <a:cs typeface="+mn-cs"/>
            </a:rPr>
            <a:t>事業費が減少したことなどから</a:t>
          </a:r>
          <a:r>
            <a:rPr kumimoji="1" lang="ja-JP" altLang="ja-JP" sz="1100">
              <a:solidFill>
                <a:schemeClr val="dk1"/>
              </a:solidFill>
              <a:effectLst/>
              <a:latin typeface="+mn-lt"/>
              <a:ea typeface="+mn-ea"/>
              <a:cs typeface="+mn-cs"/>
            </a:rPr>
            <a:t>前年に</a:t>
          </a:r>
          <a:r>
            <a:rPr kumimoji="1" lang="ja-JP" altLang="en-US" sz="1100">
              <a:solidFill>
                <a:schemeClr val="dk1"/>
              </a:solidFill>
              <a:effectLst/>
              <a:latin typeface="+mn-lt"/>
              <a:ea typeface="+mn-ea"/>
              <a:cs typeface="+mn-cs"/>
            </a:rPr>
            <a:t>比べて減少</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扶助費ついては、</a:t>
          </a:r>
          <a:r>
            <a:rPr kumimoji="1" lang="ja-JP" altLang="en-US" sz="1100">
              <a:solidFill>
                <a:schemeClr val="dk1"/>
              </a:solidFill>
              <a:effectLst/>
              <a:latin typeface="+mn-lt"/>
              <a:ea typeface="+mn-ea"/>
              <a:cs typeface="+mn-cs"/>
            </a:rPr>
            <a:t>自立支援事業費</a:t>
          </a:r>
          <a:r>
            <a:rPr kumimoji="1" lang="ja-JP" altLang="ja-JP" sz="1100">
              <a:solidFill>
                <a:schemeClr val="dk1"/>
              </a:solidFill>
              <a:effectLst/>
              <a:latin typeface="+mn-lt"/>
              <a:ea typeface="+mn-ea"/>
              <a:cs typeface="+mn-cs"/>
            </a:rPr>
            <a:t>や教育・保育給付費が増加したことなどから前年に引き続き増加した。</a:t>
          </a:r>
          <a:r>
            <a:rPr kumimoji="1" lang="en-US" altLang="ja-JP" sz="1100">
              <a:solidFill>
                <a:schemeClr val="dk1"/>
              </a:solidFill>
              <a:effectLst/>
              <a:latin typeface="+mn-lt"/>
              <a:ea typeface="+mn-ea"/>
              <a:cs typeface="+mn-cs"/>
            </a:rPr>
            <a:t>	</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繰出金については、</a:t>
          </a:r>
          <a:r>
            <a:rPr kumimoji="1" lang="ja-JP" altLang="en-US" sz="1100">
              <a:solidFill>
                <a:schemeClr val="dk1"/>
              </a:solidFill>
              <a:effectLst/>
              <a:latin typeface="+mn-lt"/>
              <a:ea typeface="+mn-ea"/>
              <a:cs typeface="+mn-cs"/>
            </a:rPr>
            <a:t>国民健康保険事業特別会計への操出金や兵庫県</a:t>
          </a:r>
          <a:r>
            <a:rPr lang="ja-JP" altLang="en-US" sz="1100" b="0" i="0" u="none" strike="noStrike" baseline="0">
              <a:solidFill>
                <a:schemeClr val="dk1"/>
              </a:solidFill>
              <a:latin typeface="+mn-lt"/>
              <a:ea typeface="+mn-ea"/>
              <a:cs typeface="+mn-cs"/>
            </a:rPr>
            <a:t>後期高齢者医療広域連合</a:t>
          </a:r>
          <a:r>
            <a:rPr kumimoji="1" lang="ja-JP" altLang="en-US" sz="1100">
              <a:solidFill>
                <a:schemeClr val="dk1"/>
              </a:solidFill>
              <a:effectLst/>
              <a:latin typeface="+mn-lt"/>
              <a:ea typeface="+mn-ea"/>
              <a:cs typeface="+mn-cs"/>
            </a:rPr>
            <a:t>への負担金が増加したことなどから前年に比べて増加した。</a:t>
          </a:r>
          <a:endParaRPr kumimoji="1" lang="en-US" altLang="ja-JP" sz="1100">
            <a:solidFill>
              <a:schemeClr val="dk1"/>
            </a:solidFill>
            <a:effectLst/>
            <a:latin typeface="+mn-lt"/>
            <a:ea typeface="+mn-ea"/>
            <a:cs typeface="+mn-cs"/>
          </a:endParaRPr>
        </a:p>
        <a:p>
          <a:r>
            <a:rPr kumimoji="1" lang="ja-JP" altLang="en-US" sz="1100" b="0" i="0" u="none" strike="noStrike" baseline="0">
              <a:solidFill>
                <a:schemeClr val="dk1"/>
              </a:solidFill>
              <a:effectLst/>
              <a:latin typeface="+mn-lt"/>
              <a:ea typeface="+mn-ea"/>
              <a:cs typeface="+mn-cs"/>
            </a:rPr>
            <a:t>　積立金については、</a:t>
          </a:r>
          <a:r>
            <a:rPr lang="ja-JP" altLang="ja-JP" sz="1100" b="0" i="0" baseline="0">
              <a:solidFill>
                <a:schemeClr val="dk1"/>
              </a:solidFill>
              <a:effectLst/>
              <a:latin typeface="+mn-lt"/>
              <a:ea typeface="+mn-ea"/>
              <a:cs typeface="+mn-cs"/>
            </a:rPr>
            <a:t>将来の社会経済情勢の変化及び適正な福祉需要に対応するため</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福祉コミュニティ基金</a:t>
          </a:r>
          <a:r>
            <a:rPr lang="ja-JP" altLang="en-US" sz="1100" b="0" i="0" baseline="0">
              <a:solidFill>
                <a:schemeClr val="dk1"/>
              </a:solidFill>
              <a:effectLst/>
              <a:latin typeface="+mn-lt"/>
              <a:ea typeface="+mn-ea"/>
              <a:cs typeface="+mn-cs"/>
            </a:rPr>
            <a:t>への積立</a:t>
          </a:r>
          <a:r>
            <a:rPr lang="ja-JP" altLang="en-US" sz="1100" b="0" i="0" u="none" strike="noStrike" baseline="0">
              <a:solidFill>
                <a:schemeClr val="dk1"/>
              </a:solidFill>
              <a:effectLst/>
              <a:latin typeface="+mn-lt"/>
              <a:ea typeface="+mn-ea"/>
              <a:cs typeface="+mn-cs"/>
            </a:rPr>
            <a:t>金が減少</a:t>
          </a:r>
          <a:r>
            <a:rPr lang="ja-JP" altLang="en-US" sz="1100" b="0" i="0" u="none" strike="noStrike" baseline="0">
              <a:solidFill>
                <a:schemeClr val="dk1"/>
              </a:solidFill>
              <a:latin typeface="+mn-lt"/>
              <a:ea typeface="+mn-ea"/>
              <a:cs typeface="+mn-cs"/>
            </a:rPr>
            <a:t>したことなどから前年に比べて減少した。</a:t>
          </a:r>
          <a:endParaRPr lang="en-US" altLang="ja-JP" sz="1100" b="0" i="0" u="none" strike="noStrike" baseline="0">
            <a:solidFill>
              <a:schemeClr val="dk1"/>
            </a:solidFill>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265,716
263,031
138.48
80,440,454
79,412,935
234,127
48,855,097
71,740,259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72208</xdr:rowOff>
    </xdr:from>
    <xdr:to>
      <xdr:col>24</xdr:col>
      <xdr:colOff>63500</xdr:colOff>
      <xdr:row>36</xdr:row>
      <xdr:rowOff>154940</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6244408"/>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84563</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08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72208</xdr:rowOff>
    </xdr:from>
    <xdr:to>
      <xdr:col>19</xdr:col>
      <xdr:colOff>177800</xdr:colOff>
      <xdr:row>36</xdr:row>
      <xdr:rowOff>153851</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624440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153324</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64044</xdr:rowOff>
    </xdr:from>
    <xdr:to>
      <xdr:col>15</xdr:col>
      <xdr:colOff>50800</xdr:colOff>
      <xdr:row>36</xdr:row>
      <xdr:rowOff>153851</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6064794"/>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168927</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64044</xdr:rowOff>
    </xdr:from>
    <xdr:to>
      <xdr:col>10</xdr:col>
      <xdr:colOff>114300</xdr:colOff>
      <xdr:row>36</xdr:row>
      <xdr:rowOff>54792</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6064794"/>
          <a:ext cx="889000" cy="16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117946</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32855</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104140</xdr:rowOff>
    </xdr:from>
    <xdr:to>
      <xdr:col>24</xdr:col>
      <xdr:colOff>114300</xdr:colOff>
      <xdr:row>37</xdr:row>
      <xdr:rowOff>34290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82567</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21408</xdr:rowOff>
    </xdr:from>
    <xdr:to>
      <xdr:col>20</xdr:col>
      <xdr:colOff>38100</xdr:colOff>
      <xdr:row>36</xdr:row>
      <xdr:rowOff>123008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1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139535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96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103051</xdr:rowOff>
    </xdr:from>
    <xdr:to>
      <xdr:col>15</xdr:col>
      <xdr:colOff>101600</xdr:colOff>
      <xdr:row>37</xdr:row>
      <xdr:rowOff>33201</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27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24328</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36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13244</xdr:rowOff>
    </xdr:from>
    <xdr:to>
      <xdr:col>10</xdr:col>
      <xdr:colOff>165100</xdr:colOff>
      <xdr:row>35</xdr:row>
      <xdr:rowOff>114844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0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131371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7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3992</xdr:rowOff>
    </xdr:from>
    <xdr:to>
      <xdr:col>6</xdr:col>
      <xdr:colOff>38100</xdr:colOff>
      <xdr:row>36</xdr:row>
      <xdr:rowOff>105592</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96719</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26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xmlns=""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xmlns=""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a:extLst>
            <a:ext uri="{FF2B5EF4-FFF2-40B4-BE49-F238E27FC236}">
              <a16:creationId xmlns:a16="http://schemas.microsoft.com/office/drawing/2014/main" xmlns="" id="{00000000-0008-0000-0700-000077000000}"/>
            </a:ext>
          </a:extLst>
        </xdr:cNvPr>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a:extLst>
            <a:ext uri="{FF2B5EF4-FFF2-40B4-BE49-F238E27FC236}">
              <a16:creationId xmlns:a16="http://schemas.microsoft.com/office/drawing/2014/main" xmlns="" id="{00000000-0008-0000-0700-000079000000}"/>
            </a:ext>
          </a:extLst>
        </xdr:cNvPr>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36863</xdr:rowOff>
    </xdr:from>
    <xdr:to>
      <xdr:col>24</xdr:col>
      <xdr:colOff>63500</xdr:colOff>
      <xdr:row>57</xdr:row>
      <xdr:rowOff>60213</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3797300" y="9809513"/>
          <a:ext cx="8382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a:extLst>
            <a:ext uri="{FF2B5EF4-FFF2-40B4-BE49-F238E27FC236}">
              <a16:creationId xmlns:a16="http://schemas.microsoft.com/office/drawing/2014/main" xmlns="" id="{00000000-0008-0000-0700-00007C000000}"/>
            </a:ext>
          </a:extLst>
        </xdr:cNvPr>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156290</xdr:rowOff>
    </xdr:from>
    <xdr:to>
      <xdr:col>19</xdr:col>
      <xdr:colOff>177800</xdr:colOff>
      <xdr:row>57</xdr:row>
      <xdr:rowOff>36863</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908300" y="9586040"/>
          <a:ext cx="889000" cy="22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156290</xdr:rowOff>
    </xdr:from>
    <xdr:to>
      <xdr:col>15</xdr:col>
      <xdr:colOff>50800</xdr:colOff>
      <xdr:row>55</xdr:row>
      <xdr:rowOff>158674</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2019300" y="9586040"/>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128722</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641111" y="972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158674</xdr:rowOff>
    </xdr:from>
    <xdr:to>
      <xdr:col>10</xdr:col>
      <xdr:colOff>114300</xdr:colOff>
      <xdr:row>57</xdr:row>
      <xdr:rowOff>1463</xdr:rowOff>
    </xdr:to>
    <xdr:cxnSp macro="">
      <xdr:nvCxnSpPr>
        <xdr:cNvPr id="132" name="直線コネクタ 131">
          <a:extLst>
            <a:ext uri="{FF2B5EF4-FFF2-40B4-BE49-F238E27FC236}">
              <a16:creationId xmlns:a16="http://schemas.microsoft.com/office/drawing/2014/main" xmlns="" id="{00000000-0008-0000-0700-000084000000}"/>
            </a:ext>
          </a:extLst>
        </xdr:cNvPr>
        <xdr:cNvCxnSpPr/>
      </xdr:nvCxnSpPr>
      <xdr:spPr>
        <a:xfrm flipV="1">
          <a:off x="1130300" y="9588424"/>
          <a:ext cx="889000" cy="18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a:extLst>
            <a:ext uri="{FF2B5EF4-FFF2-40B4-BE49-F238E27FC236}">
              <a16:creationId xmlns:a16="http://schemas.microsoft.com/office/drawing/2014/main" xmlns="" id="{00000000-0008-0000-0700-000085000000}"/>
            </a:ext>
          </a:extLst>
        </xdr:cNvPr>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a:extLst>
            <a:ext uri="{FF2B5EF4-FFF2-40B4-BE49-F238E27FC236}">
              <a16:creationId xmlns:a16="http://schemas.microsoft.com/office/drawing/2014/main" xmlns="" id="{00000000-0008-0000-0700-000087000000}"/>
            </a:ext>
          </a:extLst>
        </xdr:cNvPr>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141811</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863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9413</xdr:rowOff>
    </xdr:from>
    <xdr:to>
      <xdr:col>24</xdr:col>
      <xdr:colOff>114300</xdr:colOff>
      <xdr:row>57</xdr:row>
      <xdr:rowOff>111013</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4584700" y="97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159290</xdr:rowOff>
    </xdr:from>
    <xdr:ext cx="534377" cy="259045"/>
    <xdr:sp macro="" textlink="">
      <xdr:nvSpPr>
        <xdr:cNvPr id="143" name="総務費該当値テキスト">
          <a:extLst>
            <a:ext uri="{FF2B5EF4-FFF2-40B4-BE49-F238E27FC236}">
              <a16:creationId xmlns:a16="http://schemas.microsoft.com/office/drawing/2014/main" xmlns="" id="{00000000-0008-0000-0700-00008F000000}"/>
            </a:ext>
          </a:extLst>
        </xdr:cNvPr>
        <xdr:cNvSpPr txBox="1"/>
      </xdr:nvSpPr>
      <xdr:spPr>
        <a:xfrm>
          <a:off x="4686300" y="97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157513</xdr:rowOff>
    </xdr:from>
    <xdr:to>
      <xdr:col>20</xdr:col>
      <xdr:colOff>38100</xdr:colOff>
      <xdr:row>57</xdr:row>
      <xdr:rowOff>87663</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3746500" y="975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78790</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3530111" y="98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105490</xdr:rowOff>
    </xdr:from>
    <xdr:to>
      <xdr:col>15</xdr:col>
      <xdr:colOff>101600</xdr:colOff>
      <xdr:row>56</xdr:row>
      <xdr:rowOff>35640</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2857500" y="95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52167</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2641111" y="931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107874</xdr:rowOff>
    </xdr:from>
    <xdr:to>
      <xdr:col>10</xdr:col>
      <xdr:colOff>165100</xdr:colOff>
      <xdr:row>56</xdr:row>
      <xdr:rowOff>38024</xdr:rowOff>
    </xdr:to>
    <xdr:sp macro="" textlink="">
      <xdr:nvSpPr>
        <xdr:cNvPr id="148" name="楕円 147">
          <a:extLst>
            <a:ext uri="{FF2B5EF4-FFF2-40B4-BE49-F238E27FC236}">
              <a16:creationId xmlns:a16="http://schemas.microsoft.com/office/drawing/2014/main" xmlns="" id="{00000000-0008-0000-0700-000094000000}"/>
            </a:ext>
          </a:extLst>
        </xdr:cNvPr>
        <xdr:cNvSpPr/>
      </xdr:nvSpPr>
      <xdr:spPr>
        <a:xfrm>
          <a:off x="1968500" y="953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29151</xdr:rowOff>
    </xdr:from>
    <xdr:ext cx="534377"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1752111" y="96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122113</xdr:rowOff>
    </xdr:from>
    <xdr:to>
      <xdr:col>6</xdr:col>
      <xdr:colOff>38100</xdr:colOff>
      <xdr:row>57</xdr:row>
      <xdr:rowOff>52263</xdr:rowOff>
    </xdr:to>
    <xdr:sp macro="" textlink="">
      <xdr:nvSpPr>
        <xdr:cNvPr id="150" name="楕円 149">
          <a:extLst>
            <a:ext uri="{FF2B5EF4-FFF2-40B4-BE49-F238E27FC236}">
              <a16:creationId xmlns:a16="http://schemas.microsoft.com/office/drawing/2014/main" xmlns="" id="{00000000-0008-0000-0700-000096000000}"/>
            </a:ext>
          </a:extLst>
        </xdr:cNvPr>
        <xdr:cNvSpPr/>
      </xdr:nvSpPr>
      <xdr:spPr>
        <a:xfrm>
          <a:off x="1079500" y="972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43390</xdr:rowOff>
    </xdr:from>
    <xdr:ext cx="534377" cy="259045"/>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863111" y="981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xmlns=""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xmlns=""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161058</xdr:rowOff>
    </xdr:from>
    <xdr:to>
      <xdr:col>24</xdr:col>
      <xdr:colOff>62865</xdr:colOff>
      <xdr:row>77</xdr:row>
      <xdr:rowOff>162119</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4633595" y="12162558"/>
          <a:ext cx="1270" cy="1201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165946</xdr:rowOff>
    </xdr:from>
    <xdr:ext cx="599010" cy="259045"/>
    <xdr:sp macro="" textlink="">
      <xdr:nvSpPr>
        <xdr:cNvPr id="179" name="民生費最小値テキスト">
          <a:extLst>
            <a:ext uri="{FF2B5EF4-FFF2-40B4-BE49-F238E27FC236}">
              <a16:creationId xmlns:a16="http://schemas.microsoft.com/office/drawing/2014/main" xmlns="" id="{00000000-0008-0000-0700-0000B3000000}"/>
            </a:ext>
          </a:extLst>
        </xdr:cNvPr>
        <xdr:cNvSpPr txBox="1"/>
      </xdr:nvSpPr>
      <xdr:spPr>
        <a:xfrm>
          <a:off x="4686300" y="1336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162119</xdr:rowOff>
    </xdr:from>
    <xdr:to>
      <xdr:col>24</xdr:col>
      <xdr:colOff>152400</xdr:colOff>
      <xdr:row>77</xdr:row>
      <xdr:rowOff>162119</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4546600" y="1336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107735</xdr:rowOff>
    </xdr:from>
    <xdr:ext cx="599010" cy="259045"/>
    <xdr:sp macro="" textlink="">
      <xdr:nvSpPr>
        <xdr:cNvPr id="181" name="民生費最大値テキスト">
          <a:extLst>
            <a:ext uri="{FF2B5EF4-FFF2-40B4-BE49-F238E27FC236}">
              <a16:creationId xmlns:a16="http://schemas.microsoft.com/office/drawing/2014/main" xmlns="" id="{00000000-0008-0000-0700-0000B5000000}"/>
            </a:ext>
          </a:extLst>
        </xdr:cNvPr>
        <xdr:cNvSpPr txBox="1"/>
      </xdr:nvSpPr>
      <xdr:spPr>
        <a:xfrm>
          <a:off x="4686300" y="1193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161058</xdr:rowOff>
    </xdr:from>
    <xdr:to>
      <xdr:col>24</xdr:col>
      <xdr:colOff>152400</xdr:colOff>
      <xdr:row>70</xdr:row>
      <xdr:rowOff>161058</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4546600" y="1216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148451</xdr:rowOff>
    </xdr:from>
    <xdr:to>
      <xdr:col>24</xdr:col>
      <xdr:colOff>63500</xdr:colOff>
      <xdr:row>77</xdr:row>
      <xdr:rowOff>83105</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3797300" y="13178651"/>
          <a:ext cx="838200" cy="10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70955</xdr:rowOff>
    </xdr:from>
    <xdr:ext cx="599010" cy="259045"/>
    <xdr:sp macro="" textlink="">
      <xdr:nvSpPr>
        <xdr:cNvPr id="184" name="民生費平均値テキスト">
          <a:extLst>
            <a:ext uri="{FF2B5EF4-FFF2-40B4-BE49-F238E27FC236}">
              <a16:creationId xmlns:a16="http://schemas.microsoft.com/office/drawing/2014/main" xmlns="" id="{00000000-0008-0000-0700-0000B8000000}"/>
            </a:ext>
          </a:extLst>
        </xdr:cNvPr>
        <xdr:cNvSpPr txBox="1"/>
      </xdr:nvSpPr>
      <xdr:spPr>
        <a:xfrm>
          <a:off x="4686300" y="12758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48078</xdr:rowOff>
    </xdr:from>
    <xdr:to>
      <xdr:col>24</xdr:col>
      <xdr:colOff>114300</xdr:colOff>
      <xdr:row>75</xdr:row>
      <xdr:rowOff>149678</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4584700" y="1290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148451</xdr:rowOff>
    </xdr:from>
    <xdr:to>
      <xdr:col>19</xdr:col>
      <xdr:colOff>177800</xdr:colOff>
      <xdr:row>77</xdr:row>
      <xdr:rowOff>119893</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2908300" y="13178651"/>
          <a:ext cx="889000" cy="14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147993</xdr:rowOff>
    </xdr:from>
    <xdr:to>
      <xdr:col>20</xdr:col>
      <xdr:colOff>38100</xdr:colOff>
      <xdr:row>75</xdr:row>
      <xdr:rowOff>78143</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3746500" y="128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94670</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3497795" y="126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119893</xdr:rowOff>
    </xdr:from>
    <xdr:to>
      <xdr:col>15</xdr:col>
      <xdr:colOff>50800</xdr:colOff>
      <xdr:row>78</xdr:row>
      <xdr:rowOff>81293</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2019300" y="13321543"/>
          <a:ext cx="889000" cy="13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29170</xdr:rowOff>
    </xdr:from>
    <xdr:to>
      <xdr:col>15</xdr:col>
      <xdr:colOff>101600</xdr:colOff>
      <xdr:row>75</xdr:row>
      <xdr:rowOff>130770</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28575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147297</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2608795" y="1266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81293</xdr:rowOff>
    </xdr:from>
    <xdr:to>
      <xdr:col>10</xdr:col>
      <xdr:colOff>114300</xdr:colOff>
      <xdr:row>78</xdr:row>
      <xdr:rowOff>112922</xdr:rowOff>
    </xdr:to>
    <xdr:cxnSp macro="">
      <xdr:nvCxnSpPr>
        <xdr:cNvPr id="192" name="直線コネクタ 191">
          <a:extLst>
            <a:ext uri="{FF2B5EF4-FFF2-40B4-BE49-F238E27FC236}">
              <a16:creationId xmlns:a16="http://schemas.microsoft.com/office/drawing/2014/main" xmlns="" id="{00000000-0008-0000-0700-0000C0000000}"/>
            </a:ext>
          </a:extLst>
        </xdr:cNvPr>
        <xdr:cNvCxnSpPr/>
      </xdr:nvCxnSpPr>
      <xdr:spPr>
        <a:xfrm flipV="1">
          <a:off x="1130300" y="13454393"/>
          <a:ext cx="889000" cy="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90680</xdr:rowOff>
    </xdr:from>
    <xdr:to>
      <xdr:col>10</xdr:col>
      <xdr:colOff>165100</xdr:colOff>
      <xdr:row>76</xdr:row>
      <xdr:rowOff>20830</xdr:rowOff>
    </xdr:to>
    <xdr:sp macro="" textlink="">
      <xdr:nvSpPr>
        <xdr:cNvPr id="193" name="フローチャート: 判断 192">
          <a:extLst>
            <a:ext uri="{FF2B5EF4-FFF2-40B4-BE49-F238E27FC236}">
              <a16:creationId xmlns:a16="http://schemas.microsoft.com/office/drawing/2014/main" xmlns="" id="{00000000-0008-0000-0700-0000C1000000}"/>
            </a:ext>
          </a:extLst>
        </xdr:cNvPr>
        <xdr:cNvSpPr/>
      </xdr:nvSpPr>
      <xdr:spPr>
        <a:xfrm>
          <a:off x="1968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37357</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1719795"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168486</xdr:rowOff>
    </xdr:from>
    <xdr:to>
      <xdr:col>6</xdr:col>
      <xdr:colOff>38100</xdr:colOff>
      <xdr:row>76</xdr:row>
      <xdr:rowOff>98636</xdr:rowOff>
    </xdr:to>
    <xdr:sp macro="" textlink="">
      <xdr:nvSpPr>
        <xdr:cNvPr id="195" name="フローチャート: 判断 194">
          <a:extLst>
            <a:ext uri="{FF2B5EF4-FFF2-40B4-BE49-F238E27FC236}">
              <a16:creationId xmlns:a16="http://schemas.microsoft.com/office/drawing/2014/main" xmlns="" id="{00000000-0008-0000-0700-0000C3000000}"/>
            </a:ext>
          </a:extLst>
        </xdr:cNvPr>
        <xdr:cNvSpPr/>
      </xdr:nvSpPr>
      <xdr:spPr>
        <a:xfrm>
          <a:off x="1079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115163</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830795"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32305</xdr:rowOff>
    </xdr:from>
    <xdr:to>
      <xdr:col>24</xdr:col>
      <xdr:colOff>114300</xdr:colOff>
      <xdr:row>77</xdr:row>
      <xdr:rowOff>133905</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4584700" y="132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118682</xdr:rowOff>
    </xdr:from>
    <xdr:ext cx="599010" cy="259045"/>
    <xdr:sp macro="" textlink="">
      <xdr:nvSpPr>
        <xdr:cNvPr id="203" name="民生費該当値テキスト">
          <a:extLst>
            <a:ext uri="{FF2B5EF4-FFF2-40B4-BE49-F238E27FC236}">
              <a16:creationId xmlns:a16="http://schemas.microsoft.com/office/drawing/2014/main" xmlns="" id="{00000000-0008-0000-0700-0000CB000000}"/>
            </a:ext>
          </a:extLst>
        </xdr:cNvPr>
        <xdr:cNvSpPr txBox="1"/>
      </xdr:nvSpPr>
      <xdr:spPr>
        <a:xfrm>
          <a:off x="4686300" y="1314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97651</xdr:rowOff>
    </xdr:from>
    <xdr:to>
      <xdr:col>20</xdr:col>
      <xdr:colOff>38100</xdr:colOff>
      <xdr:row>77</xdr:row>
      <xdr:rowOff>27801</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3746500" y="131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18928</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3497795" y="1322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69093</xdr:rowOff>
    </xdr:from>
    <xdr:to>
      <xdr:col>15</xdr:col>
      <xdr:colOff>101600</xdr:colOff>
      <xdr:row>77</xdr:row>
      <xdr:rowOff>170693</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2857500" y="132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161820</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2608795" y="1336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30493</xdr:rowOff>
    </xdr:from>
    <xdr:to>
      <xdr:col>10</xdr:col>
      <xdr:colOff>165100</xdr:colOff>
      <xdr:row>78</xdr:row>
      <xdr:rowOff>132093</xdr:rowOff>
    </xdr:to>
    <xdr:sp macro="" textlink="">
      <xdr:nvSpPr>
        <xdr:cNvPr id="208" name="楕円 207">
          <a:extLst>
            <a:ext uri="{FF2B5EF4-FFF2-40B4-BE49-F238E27FC236}">
              <a16:creationId xmlns:a16="http://schemas.microsoft.com/office/drawing/2014/main" xmlns="" id="{00000000-0008-0000-0700-0000D0000000}"/>
            </a:ext>
          </a:extLst>
        </xdr:cNvPr>
        <xdr:cNvSpPr/>
      </xdr:nvSpPr>
      <xdr:spPr>
        <a:xfrm>
          <a:off x="1968500" y="134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123220</xdr:rowOff>
    </xdr:from>
    <xdr:ext cx="599010"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1719795" y="1349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62122</xdr:rowOff>
    </xdr:from>
    <xdr:to>
      <xdr:col>6</xdr:col>
      <xdr:colOff>38100</xdr:colOff>
      <xdr:row>78</xdr:row>
      <xdr:rowOff>163722</xdr:rowOff>
    </xdr:to>
    <xdr:sp macro="" textlink="">
      <xdr:nvSpPr>
        <xdr:cNvPr id="210" name="楕円 209">
          <a:extLst>
            <a:ext uri="{FF2B5EF4-FFF2-40B4-BE49-F238E27FC236}">
              <a16:creationId xmlns:a16="http://schemas.microsoft.com/office/drawing/2014/main" xmlns="" id="{00000000-0008-0000-0700-0000D2000000}"/>
            </a:ext>
          </a:extLst>
        </xdr:cNvPr>
        <xdr:cNvSpPr/>
      </xdr:nvSpPr>
      <xdr:spPr>
        <a:xfrm>
          <a:off x="1079500" y="134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154849</xdr:rowOff>
    </xdr:from>
    <xdr:ext cx="599010" cy="259045"/>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830795" y="1352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xmlns=""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xmlns=""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9" name="衛生費グラフ枠">
          <a:extLst>
            <a:ext uri="{FF2B5EF4-FFF2-40B4-BE49-F238E27FC236}">
              <a16:creationId xmlns:a16="http://schemas.microsoft.com/office/drawing/2014/main" xmlns="" id="{00000000-0008-0000-0700-0000E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41" name="衛生費最小値テキスト">
          <a:extLst>
            <a:ext uri="{FF2B5EF4-FFF2-40B4-BE49-F238E27FC236}">
              <a16:creationId xmlns:a16="http://schemas.microsoft.com/office/drawing/2014/main" xmlns="" id="{00000000-0008-0000-0700-0000F1000000}"/>
            </a:ext>
          </a:extLst>
        </xdr:cNvPr>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3" name="衛生費最大値テキスト">
          <a:extLst>
            <a:ext uri="{FF2B5EF4-FFF2-40B4-BE49-F238E27FC236}">
              <a16:creationId xmlns:a16="http://schemas.microsoft.com/office/drawing/2014/main" xmlns="" id="{00000000-0008-0000-0700-0000F3000000}"/>
            </a:ext>
          </a:extLst>
        </xdr:cNvPr>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135128</xdr:rowOff>
    </xdr:from>
    <xdr:to>
      <xdr:col>24</xdr:col>
      <xdr:colOff>63500</xdr:colOff>
      <xdr:row>95</xdr:row>
      <xdr:rowOff>152302</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a:off x="3797300" y="16422878"/>
          <a:ext cx="838200" cy="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114419</xdr:rowOff>
    </xdr:from>
    <xdr:ext cx="534377" cy="259045"/>
    <xdr:sp macro="" textlink="">
      <xdr:nvSpPr>
        <xdr:cNvPr id="246" name="衛生費平均値テキスト">
          <a:extLst>
            <a:ext uri="{FF2B5EF4-FFF2-40B4-BE49-F238E27FC236}">
              <a16:creationId xmlns:a16="http://schemas.microsoft.com/office/drawing/2014/main" xmlns="" id="{00000000-0008-0000-0700-0000F6000000}"/>
            </a:ext>
          </a:extLst>
        </xdr:cNvPr>
        <xdr:cNvSpPr txBox="1"/>
      </xdr:nvSpPr>
      <xdr:spPr>
        <a:xfrm>
          <a:off x="4686300" y="1640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148101</xdr:rowOff>
    </xdr:from>
    <xdr:to>
      <xdr:col>19</xdr:col>
      <xdr:colOff>177800</xdr:colOff>
      <xdr:row>95</xdr:row>
      <xdr:rowOff>135128</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a:off x="2908300" y="15750051"/>
          <a:ext cx="889000" cy="67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77671</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530111" y="16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148101</xdr:rowOff>
    </xdr:from>
    <xdr:to>
      <xdr:col>15</xdr:col>
      <xdr:colOff>50800</xdr:colOff>
      <xdr:row>96</xdr:row>
      <xdr:rowOff>148873</xdr:rowOff>
    </xdr:to>
    <xdr:cxnSp macro="">
      <xdr:nvCxnSpPr>
        <xdr:cNvPr id="251" name="直線コネクタ 250">
          <a:extLst>
            <a:ext uri="{FF2B5EF4-FFF2-40B4-BE49-F238E27FC236}">
              <a16:creationId xmlns:a16="http://schemas.microsoft.com/office/drawing/2014/main" xmlns="" id="{00000000-0008-0000-0700-0000FB000000}"/>
            </a:ext>
          </a:extLst>
        </xdr:cNvPr>
        <xdr:cNvCxnSpPr/>
      </xdr:nvCxnSpPr>
      <xdr:spPr>
        <a:xfrm flipV="1">
          <a:off x="2019300" y="15750051"/>
          <a:ext cx="889000" cy="85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2" name="フローチャート: 判断 251">
          <a:extLst>
            <a:ext uri="{FF2B5EF4-FFF2-40B4-BE49-F238E27FC236}">
              <a16:creationId xmlns:a16="http://schemas.microsoft.com/office/drawing/2014/main" xmlns="" id="{00000000-0008-0000-0700-0000FC000000}"/>
            </a:ext>
          </a:extLst>
        </xdr:cNvPr>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60583</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51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148873</xdr:rowOff>
    </xdr:from>
    <xdr:to>
      <xdr:col>10</xdr:col>
      <xdr:colOff>114300</xdr:colOff>
      <xdr:row>96</xdr:row>
      <xdr:rowOff>159102</xdr:rowOff>
    </xdr:to>
    <xdr:cxnSp macro="">
      <xdr:nvCxnSpPr>
        <xdr:cNvPr id="254" name="直線コネクタ 253">
          <a:extLst>
            <a:ext uri="{FF2B5EF4-FFF2-40B4-BE49-F238E27FC236}">
              <a16:creationId xmlns:a16="http://schemas.microsoft.com/office/drawing/2014/main" xmlns="" id="{00000000-0008-0000-0700-0000FE000000}"/>
            </a:ext>
          </a:extLst>
        </xdr:cNvPr>
        <xdr:cNvCxnSpPr/>
      </xdr:nvCxnSpPr>
      <xdr:spPr>
        <a:xfrm flipV="1">
          <a:off x="1130300" y="16608073"/>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5" name="フローチャート: 判断 254">
          <a:extLst>
            <a:ext uri="{FF2B5EF4-FFF2-40B4-BE49-F238E27FC236}">
              <a16:creationId xmlns:a16="http://schemas.microsoft.com/office/drawing/2014/main" xmlns="" id="{00000000-0008-0000-0700-0000FF000000}"/>
            </a:ext>
          </a:extLst>
        </xdr:cNvPr>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125416</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752111" y="162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7" name="フローチャート: 判断 256">
          <a:extLst>
            <a:ext uri="{FF2B5EF4-FFF2-40B4-BE49-F238E27FC236}">
              <a16:creationId xmlns:a16="http://schemas.microsoft.com/office/drawing/2014/main" xmlns="" id="{00000000-0008-0000-0700-000001010000}"/>
            </a:ext>
          </a:extLst>
        </xdr:cNvPr>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101502</xdr:rowOff>
    </xdr:from>
    <xdr:to>
      <xdr:col>24</xdr:col>
      <xdr:colOff>114300</xdr:colOff>
      <xdr:row>96</xdr:row>
      <xdr:rowOff>31652</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4584700" y="163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124379</xdr:rowOff>
    </xdr:from>
    <xdr:ext cx="534377" cy="259045"/>
    <xdr:sp macro="" textlink="">
      <xdr:nvSpPr>
        <xdr:cNvPr id="265" name="衛生費該当値テキスト">
          <a:extLst>
            <a:ext uri="{FF2B5EF4-FFF2-40B4-BE49-F238E27FC236}">
              <a16:creationId xmlns:a16="http://schemas.microsoft.com/office/drawing/2014/main" xmlns="" id="{00000000-0008-0000-0700-000009010000}"/>
            </a:ext>
          </a:extLst>
        </xdr:cNvPr>
        <xdr:cNvSpPr txBox="1"/>
      </xdr:nvSpPr>
      <xdr:spPr>
        <a:xfrm>
          <a:off x="4686300" y="1624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84328</xdr:rowOff>
    </xdr:from>
    <xdr:to>
      <xdr:col>20</xdr:col>
      <xdr:colOff>38100</xdr:colOff>
      <xdr:row>96</xdr:row>
      <xdr:rowOff>14478</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3746500" y="1637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31005</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3530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97301</xdr:rowOff>
    </xdr:from>
    <xdr:to>
      <xdr:col>15</xdr:col>
      <xdr:colOff>101600</xdr:colOff>
      <xdr:row>92</xdr:row>
      <xdr:rowOff>27451</xdr:rowOff>
    </xdr:to>
    <xdr:sp macro="" textlink="">
      <xdr:nvSpPr>
        <xdr:cNvPr id="268" name="楕円 267">
          <a:extLst>
            <a:ext uri="{FF2B5EF4-FFF2-40B4-BE49-F238E27FC236}">
              <a16:creationId xmlns:a16="http://schemas.microsoft.com/office/drawing/2014/main" xmlns="" id="{00000000-0008-0000-0700-00000C010000}"/>
            </a:ext>
          </a:extLst>
        </xdr:cNvPr>
        <xdr:cNvSpPr/>
      </xdr:nvSpPr>
      <xdr:spPr>
        <a:xfrm>
          <a:off x="2857500" y="156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43978</xdr:rowOff>
    </xdr:from>
    <xdr:ext cx="534377"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2641111" y="154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98073</xdr:rowOff>
    </xdr:from>
    <xdr:to>
      <xdr:col>10</xdr:col>
      <xdr:colOff>165100</xdr:colOff>
      <xdr:row>97</xdr:row>
      <xdr:rowOff>28223</xdr:rowOff>
    </xdr:to>
    <xdr:sp macro="" textlink="">
      <xdr:nvSpPr>
        <xdr:cNvPr id="270" name="楕円 269">
          <a:extLst>
            <a:ext uri="{FF2B5EF4-FFF2-40B4-BE49-F238E27FC236}">
              <a16:creationId xmlns:a16="http://schemas.microsoft.com/office/drawing/2014/main" xmlns="" id="{00000000-0008-0000-0700-00000E010000}"/>
            </a:ext>
          </a:extLst>
        </xdr:cNvPr>
        <xdr:cNvSpPr/>
      </xdr:nvSpPr>
      <xdr:spPr>
        <a:xfrm>
          <a:off x="1968500" y="165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19350</xdr:rowOff>
    </xdr:from>
    <xdr:ext cx="534377"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1752111" y="166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108302</xdr:rowOff>
    </xdr:from>
    <xdr:to>
      <xdr:col>6</xdr:col>
      <xdr:colOff>38100</xdr:colOff>
      <xdr:row>97</xdr:row>
      <xdr:rowOff>38452</xdr:rowOff>
    </xdr:to>
    <xdr:sp macro="" textlink="">
      <xdr:nvSpPr>
        <xdr:cNvPr id="272" name="楕円 271">
          <a:extLst>
            <a:ext uri="{FF2B5EF4-FFF2-40B4-BE49-F238E27FC236}">
              <a16:creationId xmlns:a16="http://schemas.microsoft.com/office/drawing/2014/main" xmlns="" id="{00000000-0008-0000-0700-000010010000}"/>
            </a:ext>
          </a:extLst>
        </xdr:cNvPr>
        <xdr:cNvSpPr/>
      </xdr:nvSpPr>
      <xdr:spPr>
        <a:xfrm>
          <a:off x="1079500" y="165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29579</xdr:rowOff>
    </xdr:from>
    <xdr:ext cx="534377"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863111" y="1666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7" name="正方形/長方形 276">
          <a:extLst>
            <a:ext uri="{FF2B5EF4-FFF2-40B4-BE49-F238E27FC236}">
              <a16:creationId xmlns:a16="http://schemas.microsoft.com/office/drawing/2014/main" xmlns="" id="{00000000-0008-0000-0700-00001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8" name="正方形/長方形 277">
          <a:extLst>
            <a:ext uri="{FF2B5EF4-FFF2-40B4-BE49-F238E27FC236}">
              <a16:creationId xmlns:a16="http://schemas.microsoft.com/office/drawing/2014/main" xmlns="" id="{00000000-0008-0000-0700-00001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9" name="正方形/長方形 278">
          <a:extLst>
            <a:ext uri="{FF2B5EF4-FFF2-40B4-BE49-F238E27FC236}">
              <a16:creationId xmlns:a16="http://schemas.microsoft.com/office/drawing/2014/main" xmlns="" id="{00000000-0008-0000-0700-00001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80" name="正方形/長方形 279">
          <a:extLst>
            <a:ext uri="{FF2B5EF4-FFF2-40B4-BE49-F238E27FC236}">
              <a16:creationId xmlns:a16="http://schemas.microsoft.com/office/drawing/2014/main" xmlns="" id="{00000000-0008-0000-0700-00001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1" name="正方形/長方形 280">
          <a:extLst>
            <a:ext uri="{FF2B5EF4-FFF2-40B4-BE49-F238E27FC236}">
              <a16:creationId xmlns:a16="http://schemas.microsoft.com/office/drawing/2014/main" xmlns="" id="{00000000-0008-0000-0700-00001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労働費グラフ枠">
          <a:extLst>
            <a:ext uri="{FF2B5EF4-FFF2-40B4-BE49-F238E27FC236}">
              <a16:creationId xmlns:a16="http://schemas.microsoft.com/office/drawing/2014/main" xmlns="" id="{00000000-0008-0000-0700-00002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300" name="労働費最小値テキスト">
          <a:extLst>
            <a:ext uri="{FF2B5EF4-FFF2-40B4-BE49-F238E27FC236}">
              <a16:creationId xmlns:a16="http://schemas.microsoft.com/office/drawing/2014/main" xmlns="" id="{00000000-0008-0000-0700-00002C010000}"/>
            </a:ext>
          </a:extLst>
        </xdr:cNvPr>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2" name="労働費最大値テキスト">
          <a:extLst>
            <a:ext uri="{FF2B5EF4-FFF2-40B4-BE49-F238E27FC236}">
              <a16:creationId xmlns:a16="http://schemas.microsoft.com/office/drawing/2014/main" xmlns="" id="{00000000-0008-0000-0700-00002E010000}"/>
            </a:ext>
          </a:extLst>
        </xdr:cNvPr>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96593</xdr:rowOff>
    </xdr:from>
    <xdr:to>
      <xdr:col>55</xdr:col>
      <xdr:colOff>0</xdr:colOff>
      <xdr:row>36</xdr:row>
      <xdr:rowOff>160274</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a:off x="9639300" y="6268793"/>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73532</xdr:rowOff>
    </xdr:from>
    <xdr:ext cx="378565" cy="259045"/>
    <xdr:sp macro="" textlink="">
      <xdr:nvSpPr>
        <xdr:cNvPr id="305" name="労働費平均値テキスト">
          <a:extLst>
            <a:ext uri="{FF2B5EF4-FFF2-40B4-BE49-F238E27FC236}">
              <a16:creationId xmlns:a16="http://schemas.microsoft.com/office/drawing/2014/main" xmlns="" id="{00000000-0008-0000-0700-000031010000}"/>
            </a:ext>
          </a:extLst>
        </xdr:cNvPr>
        <xdr:cNvSpPr txBox="1"/>
      </xdr:nvSpPr>
      <xdr:spPr>
        <a:xfrm>
          <a:off x="10528300" y="641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169092</xdr:rowOff>
    </xdr:from>
    <xdr:to>
      <xdr:col>50</xdr:col>
      <xdr:colOff>114300</xdr:colOff>
      <xdr:row>36</xdr:row>
      <xdr:rowOff>96593</xdr:rowOff>
    </xdr:to>
    <xdr:cxnSp macro="">
      <xdr:nvCxnSpPr>
        <xdr:cNvPr id="307" name="直線コネクタ 306">
          <a:extLst>
            <a:ext uri="{FF2B5EF4-FFF2-40B4-BE49-F238E27FC236}">
              <a16:creationId xmlns:a16="http://schemas.microsoft.com/office/drawing/2014/main" xmlns="" id="{00000000-0008-0000-0700-000033010000}"/>
            </a:ext>
          </a:extLst>
        </xdr:cNvPr>
        <xdr:cNvCxnSpPr/>
      </xdr:nvCxnSpPr>
      <xdr:spPr>
        <a:xfrm>
          <a:off x="8750300" y="6169842"/>
          <a:ext cx="889000" cy="9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8" name="フローチャート: 判断 307">
          <a:extLst>
            <a:ext uri="{FF2B5EF4-FFF2-40B4-BE49-F238E27FC236}">
              <a16:creationId xmlns:a16="http://schemas.microsoft.com/office/drawing/2014/main" xmlns="" id="{00000000-0008-0000-0700-000034010000}"/>
            </a:ext>
          </a:extLst>
        </xdr:cNvPr>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165299</xdr:rowOff>
    </xdr:from>
    <xdr:ext cx="378565"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50017" y="650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147538</xdr:rowOff>
    </xdr:from>
    <xdr:to>
      <xdr:col>45</xdr:col>
      <xdr:colOff>177800</xdr:colOff>
      <xdr:row>35</xdr:row>
      <xdr:rowOff>169092</xdr:rowOff>
    </xdr:to>
    <xdr:cxnSp macro="">
      <xdr:nvCxnSpPr>
        <xdr:cNvPr id="310" name="直線コネクタ 309">
          <a:extLst>
            <a:ext uri="{FF2B5EF4-FFF2-40B4-BE49-F238E27FC236}">
              <a16:creationId xmlns:a16="http://schemas.microsoft.com/office/drawing/2014/main" xmlns="" id="{00000000-0008-0000-0700-000036010000}"/>
            </a:ext>
          </a:extLst>
        </xdr:cNvPr>
        <xdr:cNvCxnSpPr/>
      </xdr:nvCxnSpPr>
      <xdr:spPr>
        <a:xfrm>
          <a:off x="7861300" y="5462488"/>
          <a:ext cx="889000" cy="70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11" name="フローチャート: 判断 310">
          <a:extLst>
            <a:ext uri="{FF2B5EF4-FFF2-40B4-BE49-F238E27FC236}">
              <a16:creationId xmlns:a16="http://schemas.microsoft.com/office/drawing/2014/main" xmlns="" id="{00000000-0008-0000-0700-000037010000}"/>
            </a:ext>
          </a:extLst>
        </xdr:cNvPr>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126110</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15428" y="646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117493</xdr:rowOff>
    </xdr:from>
    <xdr:to>
      <xdr:col>41</xdr:col>
      <xdr:colOff>50800</xdr:colOff>
      <xdr:row>31</xdr:row>
      <xdr:rowOff>147538</xdr:rowOff>
    </xdr:to>
    <xdr:cxnSp macro="">
      <xdr:nvCxnSpPr>
        <xdr:cNvPr id="313" name="直線コネクタ 312">
          <a:extLst>
            <a:ext uri="{FF2B5EF4-FFF2-40B4-BE49-F238E27FC236}">
              <a16:creationId xmlns:a16="http://schemas.microsoft.com/office/drawing/2014/main" xmlns="" id="{00000000-0008-0000-0700-000039010000}"/>
            </a:ext>
          </a:extLst>
        </xdr:cNvPr>
        <xdr:cNvCxnSpPr/>
      </xdr:nvCxnSpPr>
      <xdr:spPr>
        <a:xfrm>
          <a:off x="6972300" y="5432443"/>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4" name="フローチャート: 判断 313">
          <a:extLst>
            <a:ext uri="{FF2B5EF4-FFF2-40B4-BE49-F238E27FC236}">
              <a16:creationId xmlns:a16="http://schemas.microsoft.com/office/drawing/2014/main" xmlns="" id="{00000000-0008-0000-0700-00003A010000}"/>
            </a:ext>
          </a:extLst>
        </xdr:cNvPr>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36956</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26428" y="638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6" name="フローチャート: 判断 315">
          <a:extLst>
            <a:ext uri="{FF2B5EF4-FFF2-40B4-BE49-F238E27FC236}">
              <a16:creationId xmlns:a16="http://schemas.microsoft.com/office/drawing/2014/main" xmlns="" id="{00000000-0008-0000-0700-00003C010000}"/>
            </a:ext>
          </a:extLst>
        </xdr:cNvPr>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166278</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737428" y="63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109474</xdr:rowOff>
    </xdr:from>
    <xdr:to>
      <xdr:col>55</xdr:col>
      <xdr:colOff>50800</xdr:colOff>
      <xdr:row>37</xdr:row>
      <xdr:rowOff>39624</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104267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132351</xdr:rowOff>
    </xdr:from>
    <xdr:ext cx="469744" cy="259045"/>
    <xdr:sp macro="" textlink="">
      <xdr:nvSpPr>
        <xdr:cNvPr id="324" name="労働費該当値テキスト">
          <a:extLst>
            <a:ext uri="{FF2B5EF4-FFF2-40B4-BE49-F238E27FC236}">
              <a16:creationId xmlns:a16="http://schemas.microsoft.com/office/drawing/2014/main" xmlns="" id="{00000000-0008-0000-0700-000044010000}"/>
            </a:ext>
          </a:extLst>
        </xdr:cNvPr>
        <xdr:cNvSpPr txBox="1"/>
      </xdr:nvSpPr>
      <xdr:spPr>
        <a:xfrm>
          <a:off x="10528300" y="613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45793</xdr:rowOff>
    </xdr:from>
    <xdr:to>
      <xdr:col>50</xdr:col>
      <xdr:colOff>165100</xdr:colOff>
      <xdr:row>36</xdr:row>
      <xdr:rowOff>147393</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9588500" y="621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163920</xdr:rowOff>
    </xdr:from>
    <xdr:ext cx="469744"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9404428" y="599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118292</xdr:rowOff>
    </xdr:from>
    <xdr:to>
      <xdr:col>46</xdr:col>
      <xdr:colOff>38100</xdr:colOff>
      <xdr:row>36</xdr:row>
      <xdr:rowOff>48442</xdr:rowOff>
    </xdr:to>
    <xdr:sp macro="" textlink="">
      <xdr:nvSpPr>
        <xdr:cNvPr id="327" name="楕円 326">
          <a:extLst>
            <a:ext uri="{FF2B5EF4-FFF2-40B4-BE49-F238E27FC236}">
              <a16:creationId xmlns:a16="http://schemas.microsoft.com/office/drawing/2014/main" xmlns="" id="{00000000-0008-0000-0700-000047010000}"/>
            </a:ext>
          </a:extLst>
        </xdr:cNvPr>
        <xdr:cNvSpPr/>
      </xdr:nvSpPr>
      <xdr:spPr>
        <a:xfrm>
          <a:off x="8699500" y="611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64969</xdr:rowOff>
    </xdr:from>
    <xdr:ext cx="469744"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8515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96738</xdr:rowOff>
    </xdr:from>
    <xdr:to>
      <xdr:col>41</xdr:col>
      <xdr:colOff>101600</xdr:colOff>
      <xdr:row>32</xdr:row>
      <xdr:rowOff>26888</xdr:rowOff>
    </xdr:to>
    <xdr:sp macro="" textlink="">
      <xdr:nvSpPr>
        <xdr:cNvPr id="329" name="楕円 328">
          <a:extLst>
            <a:ext uri="{FF2B5EF4-FFF2-40B4-BE49-F238E27FC236}">
              <a16:creationId xmlns:a16="http://schemas.microsoft.com/office/drawing/2014/main" xmlns="" id="{00000000-0008-0000-0700-000049010000}"/>
            </a:ext>
          </a:extLst>
        </xdr:cNvPr>
        <xdr:cNvSpPr/>
      </xdr:nvSpPr>
      <xdr:spPr>
        <a:xfrm>
          <a:off x="7810500" y="54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43415</xdr:rowOff>
    </xdr:from>
    <xdr:ext cx="469744"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7626428" y="51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66693</xdr:rowOff>
    </xdr:from>
    <xdr:to>
      <xdr:col>36</xdr:col>
      <xdr:colOff>165100</xdr:colOff>
      <xdr:row>31</xdr:row>
      <xdr:rowOff>168293</xdr:rowOff>
    </xdr:to>
    <xdr:sp macro="" textlink="">
      <xdr:nvSpPr>
        <xdr:cNvPr id="331" name="楕円 330">
          <a:extLst>
            <a:ext uri="{FF2B5EF4-FFF2-40B4-BE49-F238E27FC236}">
              <a16:creationId xmlns:a16="http://schemas.microsoft.com/office/drawing/2014/main" xmlns="" id="{00000000-0008-0000-0700-00004B010000}"/>
            </a:ext>
          </a:extLst>
        </xdr:cNvPr>
        <xdr:cNvSpPr/>
      </xdr:nvSpPr>
      <xdr:spPr>
        <a:xfrm>
          <a:off x="6921500" y="538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13370</xdr:rowOff>
    </xdr:from>
    <xdr:ext cx="469744"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737428" y="515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a:extLst>
            <a:ext uri="{FF2B5EF4-FFF2-40B4-BE49-F238E27FC236}">
              <a16:creationId xmlns:a16="http://schemas.microsoft.com/office/drawing/2014/main" xmlns="" id="{00000000-0008-0000-0700-00004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a:extLst>
            <a:ext uri="{FF2B5EF4-FFF2-40B4-BE49-F238E27FC236}">
              <a16:creationId xmlns:a16="http://schemas.microsoft.com/office/drawing/2014/main" xmlns="" id="{00000000-0008-0000-0700-00005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a:extLst>
            <a:ext uri="{FF2B5EF4-FFF2-40B4-BE49-F238E27FC236}">
              <a16:creationId xmlns:a16="http://schemas.microsoft.com/office/drawing/2014/main" xmlns="" id="{00000000-0008-0000-0700-00005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a:extLst>
            <a:ext uri="{FF2B5EF4-FFF2-40B4-BE49-F238E27FC236}">
              <a16:creationId xmlns:a16="http://schemas.microsoft.com/office/drawing/2014/main" xmlns="" id="{00000000-0008-0000-0700-00005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a:extLst>
            <a:ext uri="{FF2B5EF4-FFF2-40B4-BE49-F238E27FC236}">
              <a16:creationId xmlns:a16="http://schemas.microsoft.com/office/drawing/2014/main" xmlns="" id="{00000000-0008-0000-0700-00005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xmlns=""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5" name="農林水産業費最小値テキスト">
          <a:extLst>
            <a:ext uri="{FF2B5EF4-FFF2-40B4-BE49-F238E27FC236}">
              <a16:creationId xmlns:a16="http://schemas.microsoft.com/office/drawing/2014/main" xmlns="" id="{00000000-0008-0000-0700-000063010000}"/>
            </a:ext>
          </a:extLst>
        </xdr:cNvPr>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7" name="農林水産業費最大値テキスト">
          <a:extLst>
            <a:ext uri="{FF2B5EF4-FFF2-40B4-BE49-F238E27FC236}">
              <a16:creationId xmlns:a16="http://schemas.microsoft.com/office/drawing/2014/main" xmlns="" id="{00000000-0008-0000-0700-000065010000}"/>
            </a:ext>
          </a:extLst>
        </xdr:cNvPr>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158994</xdr:rowOff>
    </xdr:from>
    <xdr:to>
      <xdr:col>55</xdr:col>
      <xdr:colOff>0</xdr:colOff>
      <xdr:row>58</xdr:row>
      <xdr:rowOff>12050</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flipV="1">
          <a:off x="9639300" y="9931644"/>
          <a:ext cx="8382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60" name="農林水産業費平均値テキスト">
          <a:extLst>
            <a:ext uri="{FF2B5EF4-FFF2-40B4-BE49-F238E27FC236}">
              <a16:creationId xmlns:a16="http://schemas.microsoft.com/office/drawing/2014/main" xmlns="" id="{00000000-0008-0000-0700-000068010000}"/>
            </a:ext>
          </a:extLst>
        </xdr:cNvPr>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12050</xdr:rowOff>
    </xdr:from>
    <xdr:to>
      <xdr:col>50</xdr:col>
      <xdr:colOff>114300</xdr:colOff>
      <xdr:row>58</xdr:row>
      <xdr:rowOff>12370</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flipV="1">
          <a:off x="8750300" y="995615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xdr:rowOff>
    </xdr:from>
    <xdr:to>
      <xdr:col>45</xdr:col>
      <xdr:colOff>177800</xdr:colOff>
      <xdr:row>58</xdr:row>
      <xdr:rowOff>12370</xdr:rowOff>
    </xdr:to>
    <xdr:cxnSp macro="">
      <xdr:nvCxnSpPr>
        <xdr:cNvPr id="365" name="直線コネクタ 364">
          <a:extLst>
            <a:ext uri="{FF2B5EF4-FFF2-40B4-BE49-F238E27FC236}">
              <a16:creationId xmlns:a16="http://schemas.microsoft.com/office/drawing/2014/main" xmlns="" id="{00000000-0008-0000-0700-00006D010000}"/>
            </a:ext>
          </a:extLst>
        </xdr:cNvPr>
        <xdr:cNvCxnSpPr/>
      </xdr:nvCxnSpPr>
      <xdr:spPr>
        <a:xfrm>
          <a:off x="7861300" y="994412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162194</xdr:rowOff>
    </xdr:from>
    <xdr:to>
      <xdr:col>41</xdr:col>
      <xdr:colOff>50800</xdr:colOff>
      <xdr:row>58</xdr:row>
      <xdr:rowOff>26</xdr:rowOff>
    </xdr:to>
    <xdr:cxnSp macro="">
      <xdr:nvCxnSpPr>
        <xdr:cNvPr id="368" name="直線コネクタ 367">
          <a:extLst>
            <a:ext uri="{FF2B5EF4-FFF2-40B4-BE49-F238E27FC236}">
              <a16:creationId xmlns:a16="http://schemas.microsoft.com/office/drawing/2014/main" xmlns="" id="{00000000-0008-0000-0700-000070010000}"/>
            </a:ext>
          </a:extLst>
        </xdr:cNvPr>
        <xdr:cNvCxnSpPr/>
      </xdr:nvCxnSpPr>
      <xdr:spPr>
        <a:xfrm>
          <a:off x="6972300" y="9934844"/>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9" name="フローチャート: 判断 368">
          <a:extLst>
            <a:ext uri="{FF2B5EF4-FFF2-40B4-BE49-F238E27FC236}">
              <a16:creationId xmlns:a16="http://schemas.microsoft.com/office/drawing/2014/main" xmlns="" id="{00000000-0008-0000-0700-000071010000}"/>
            </a:ext>
          </a:extLst>
        </xdr:cNvPr>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71" name="フローチャート: 判断 370">
          <a:extLst>
            <a:ext uri="{FF2B5EF4-FFF2-40B4-BE49-F238E27FC236}">
              <a16:creationId xmlns:a16="http://schemas.microsoft.com/office/drawing/2014/main" xmlns="" id="{00000000-0008-0000-0700-000073010000}"/>
            </a:ext>
          </a:extLst>
        </xdr:cNvPr>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108194</xdr:rowOff>
    </xdr:from>
    <xdr:to>
      <xdr:col>55</xdr:col>
      <xdr:colOff>50800</xdr:colOff>
      <xdr:row>58</xdr:row>
      <xdr:rowOff>38344</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10426700" y="98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86621</xdr:rowOff>
    </xdr:from>
    <xdr:ext cx="469744" cy="259045"/>
    <xdr:sp macro="" textlink="">
      <xdr:nvSpPr>
        <xdr:cNvPr id="379" name="農林水産業費該当値テキスト">
          <a:extLst>
            <a:ext uri="{FF2B5EF4-FFF2-40B4-BE49-F238E27FC236}">
              <a16:creationId xmlns:a16="http://schemas.microsoft.com/office/drawing/2014/main" xmlns="" id="{00000000-0008-0000-0700-00007B010000}"/>
            </a:ext>
          </a:extLst>
        </xdr:cNvPr>
        <xdr:cNvSpPr txBox="1"/>
      </xdr:nvSpPr>
      <xdr:spPr>
        <a:xfrm>
          <a:off x="10528300" y="985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132700</xdr:rowOff>
    </xdr:from>
    <xdr:to>
      <xdr:col>50</xdr:col>
      <xdr:colOff>165100</xdr:colOff>
      <xdr:row>58</xdr:row>
      <xdr:rowOff>62850</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9588500" y="99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53977</xdr:rowOff>
    </xdr:from>
    <xdr:ext cx="469744"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9404428" y="99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133020</xdr:rowOff>
    </xdr:from>
    <xdr:to>
      <xdr:col>46</xdr:col>
      <xdr:colOff>38100</xdr:colOff>
      <xdr:row>58</xdr:row>
      <xdr:rowOff>63170</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8699500" y="99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54297</xdr:rowOff>
    </xdr:from>
    <xdr:ext cx="469744"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8515428" y="999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120676</xdr:rowOff>
    </xdr:from>
    <xdr:to>
      <xdr:col>41</xdr:col>
      <xdr:colOff>101600</xdr:colOff>
      <xdr:row>58</xdr:row>
      <xdr:rowOff>50826</xdr:rowOff>
    </xdr:to>
    <xdr:sp macro="" textlink="">
      <xdr:nvSpPr>
        <xdr:cNvPr id="384" name="楕円 383">
          <a:extLst>
            <a:ext uri="{FF2B5EF4-FFF2-40B4-BE49-F238E27FC236}">
              <a16:creationId xmlns:a16="http://schemas.microsoft.com/office/drawing/2014/main" xmlns="" id="{00000000-0008-0000-0700-000080010000}"/>
            </a:ext>
          </a:extLst>
        </xdr:cNvPr>
        <xdr:cNvSpPr/>
      </xdr:nvSpPr>
      <xdr:spPr>
        <a:xfrm>
          <a:off x="7810500" y="98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41953</xdr:rowOff>
    </xdr:from>
    <xdr:ext cx="469744"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7626428" y="99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111394</xdr:rowOff>
    </xdr:from>
    <xdr:to>
      <xdr:col>36</xdr:col>
      <xdr:colOff>165100</xdr:colOff>
      <xdr:row>58</xdr:row>
      <xdr:rowOff>41544</xdr:rowOff>
    </xdr:to>
    <xdr:sp macro="" textlink="">
      <xdr:nvSpPr>
        <xdr:cNvPr id="386" name="楕円 385">
          <a:extLst>
            <a:ext uri="{FF2B5EF4-FFF2-40B4-BE49-F238E27FC236}">
              <a16:creationId xmlns:a16="http://schemas.microsoft.com/office/drawing/2014/main" xmlns="" id="{00000000-0008-0000-0700-000082010000}"/>
            </a:ext>
          </a:extLst>
        </xdr:cNvPr>
        <xdr:cNvSpPr/>
      </xdr:nvSpPr>
      <xdr:spPr>
        <a:xfrm>
          <a:off x="6921500" y="988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32671</xdr:rowOff>
    </xdr:from>
    <xdr:ext cx="469744"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737428" y="997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xmlns=""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xmlns=""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xmlns=""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xmlns=""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10" name="商工費最小値テキスト">
          <a:extLst>
            <a:ext uri="{FF2B5EF4-FFF2-40B4-BE49-F238E27FC236}">
              <a16:creationId xmlns:a16="http://schemas.microsoft.com/office/drawing/2014/main" xmlns="" id="{00000000-0008-0000-0700-00009A010000}"/>
            </a:ext>
          </a:extLst>
        </xdr:cNvPr>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2" name="商工費最大値テキスト">
          <a:extLst>
            <a:ext uri="{FF2B5EF4-FFF2-40B4-BE49-F238E27FC236}">
              <a16:creationId xmlns:a16="http://schemas.microsoft.com/office/drawing/2014/main" xmlns="" id="{00000000-0008-0000-0700-00009C010000}"/>
            </a:ext>
          </a:extLst>
        </xdr:cNvPr>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12598</xdr:rowOff>
    </xdr:from>
    <xdr:to>
      <xdr:col>55</xdr:col>
      <xdr:colOff>0</xdr:colOff>
      <xdr:row>78</xdr:row>
      <xdr:rowOff>24166</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9639300" y="13385698"/>
          <a:ext cx="838200" cy="1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5" name="商工費平均値テキスト">
          <a:extLst>
            <a:ext uri="{FF2B5EF4-FFF2-40B4-BE49-F238E27FC236}">
              <a16:creationId xmlns:a16="http://schemas.microsoft.com/office/drawing/2014/main" xmlns="" id="{00000000-0008-0000-0700-00009F010000}"/>
            </a:ext>
          </a:extLst>
        </xdr:cNvPr>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12598</xdr:rowOff>
    </xdr:from>
    <xdr:to>
      <xdr:col>50</xdr:col>
      <xdr:colOff>114300</xdr:colOff>
      <xdr:row>78</xdr:row>
      <xdr:rowOff>21011</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flipV="1">
          <a:off x="8750300" y="13385698"/>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45746</xdr:rowOff>
    </xdr:from>
    <xdr:to>
      <xdr:col>45</xdr:col>
      <xdr:colOff>177800</xdr:colOff>
      <xdr:row>78</xdr:row>
      <xdr:rowOff>21011</xdr:rowOff>
    </xdr:to>
    <xdr:cxnSp macro="">
      <xdr:nvCxnSpPr>
        <xdr:cNvPr id="420" name="直線コネクタ 419">
          <a:extLst>
            <a:ext uri="{FF2B5EF4-FFF2-40B4-BE49-F238E27FC236}">
              <a16:creationId xmlns:a16="http://schemas.microsoft.com/office/drawing/2014/main" xmlns="" id="{00000000-0008-0000-0700-0000A4010000}"/>
            </a:ext>
          </a:extLst>
        </xdr:cNvPr>
        <xdr:cNvCxnSpPr/>
      </xdr:nvCxnSpPr>
      <xdr:spPr>
        <a:xfrm>
          <a:off x="7861300" y="13247396"/>
          <a:ext cx="889000" cy="14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45746</xdr:rowOff>
    </xdr:from>
    <xdr:to>
      <xdr:col>41</xdr:col>
      <xdr:colOff>50800</xdr:colOff>
      <xdr:row>77</xdr:row>
      <xdr:rowOff>93568</xdr:rowOff>
    </xdr:to>
    <xdr:cxnSp macro="">
      <xdr:nvCxnSpPr>
        <xdr:cNvPr id="423" name="直線コネクタ 422">
          <a:extLst>
            <a:ext uri="{FF2B5EF4-FFF2-40B4-BE49-F238E27FC236}">
              <a16:creationId xmlns:a16="http://schemas.microsoft.com/office/drawing/2014/main" xmlns="" id="{00000000-0008-0000-0700-0000A7010000}"/>
            </a:ext>
          </a:extLst>
        </xdr:cNvPr>
        <xdr:cNvCxnSpPr/>
      </xdr:nvCxnSpPr>
      <xdr:spPr>
        <a:xfrm flipV="1">
          <a:off x="6972300" y="13247396"/>
          <a:ext cx="889000" cy="4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4" name="フローチャート: 判断 423">
          <a:extLst>
            <a:ext uri="{FF2B5EF4-FFF2-40B4-BE49-F238E27FC236}">
              <a16:creationId xmlns:a16="http://schemas.microsoft.com/office/drawing/2014/main" xmlns="" id="{00000000-0008-0000-0700-0000A8010000}"/>
            </a:ext>
          </a:extLst>
        </xdr:cNvPr>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6" name="フローチャート: 判断 425">
          <a:extLst>
            <a:ext uri="{FF2B5EF4-FFF2-40B4-BE49-F238E27FC236}">
              <a16:creationId xmlns:a16="http://schemas.microsoft.com/office/drawing/2014/main" xmlns="" id="{00000000-0008-0000-0700-0000AA010000}"/>
            </a:ext>
          </a:extLst>
        </xdr:cNvPr>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144816</xdr:rowOff>
    </xdr:from>
    <xdr:to>
      <xdr:col>55</xdr:col>
      <xdr:colOff>50800</xdr:colOff>
      <xdr:row>78</xdr:row>
      <xdr:rowOff>74966</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10426700" y="133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59743</xdr:rowOff>
    </xdr:from>
    <xdr:ext cx="469744" cy="259045"/>
    <xdr:sp macro="" textlink="">
      <xdr:nvSpPr>
        <xdr:cNvPr id="434" name="商工費該当値テキスト">
          <a:extLst>
            <a:ext uri="{FF2B5EF4-FFF2-40B4-BE49-F238E27FC236}">
              <a16:creationId xmlns:a16="http://schemas.microsoft.com/office/drawing/2014/main" xmlns="" id="{00000000-0008-0000-0700-0000B2010000}"/>
            </a:ext>
          </a:extLst>
        </xdr:cNvPr>
        <xdr:cNvSpPr txBox="1"/>
      </xdr:nvSpPr>
      <xdr:spPr>
        <a:xfrm>
          <a:off x="10528300" y="1326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133248</xdr:rowOff>
    </xdr:from>
    <xdr:to>
      <xdr:col>50</xdr:col>
      <xdr:colOff>165100</xdr:colOff>
      <xdr:row>78</xdr:row>
      <xdr:rowOff>63398</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9588500" y="133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54525</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9404428" y="134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141661</xdr:rowOff>
    </xdr:from>
    <xdr:to>
      <xdr:col>46</xdr:col>
      <xdr:colOff>38100</xdr:colOff>
      <xdr:row>78</xdr:row>
      <xdr:rowOff>71811</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8699500" y="133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62938</xdr:rowOff>
    </xdr:from>
    <xdr:ext cx="469744"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8515428" y="134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166396</xdr:rowOff>
    </xdr:from>
    <xdr:to>
      <xdr:col>41</xdr:col>
      <xdr:colOff>101600</xdr:colOff>
      <xdr:row>77</xdr:row>
      <xdr:rowOff>96546</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7810500" y="131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87673</xdr:rowOff>
    </xdr:from>
    <xdr:ext cx="469744"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7626428" y="1328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42768</xdr:rowOff>
    </xdr:from>
    <xdr:to>
      <xdr:col>36</xdr:col>
      <xdr:colOff>165100</xdr:colOff>
      <xdr:row>77</xdr:row>
      <xdr:rowOff>144368</xdr:rowOff>
    </xdr:to>
    <xdr:sp macro="" textlink="">
      <xdr:nvSpPr>
        <xdr:cNvPr id="441" name="楕円 440">
          <a:extLst>
            <a:ext uri="{FF2B5EF4-FFF2-40B4-BE49-F238E27FC236}">
              <a16:creationId xmlns:a16="http://schemas.microsoft.com/office/drawing/2014/main" xmlns="" id="{00000000-0008-0000-0700-0000B9010000}"/>
            </a:ext>
          </a:extLst>
        </xdr:cNvPr>
        <xdr:cNvSpPr/>
      </xdr:nvSpPr>
      <xdr:spPr>
        <a:xfrm>
          <a:off x="6921500" y="132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135495</xdr:rowOff>
    </xdr:from>
    <xdr:ext cx="469744"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737428" y="1333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xmlns=""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xmlns=""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xmlns=""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8" name="土木費最小値テキスト">
          <a:extLst>
            <a:ext uri="{FF2B5EF4-FFF2-40B4-BE49-F238E27FC236}">
              <a16:creationId xmlns:a16="http://schemas.microsoft.com/office/drawing/2014/main" xmlns="" id="{00000000-0008-0000-0700-0000D4010000}"/>
            </a:ext>
          </a:extLst>
        </xdr:cNvPr>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70" name="土木費最大値テキスト">
          <a:extLst>
            <a:ext uri="{FF2B5EF4-FFF2-40B4-BE49-F238E27FC236}">
              <a16:creationId xmlns:a16="http://schemas.microsoft.com/office/drawing/2014/main" xmlns="" id="{00000000-0008-0000-0700-0000D6010000}"/>
            </a:ext>
          </a:extLst>
        </xdr:cNvPr>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33344</xdr:rowOff>
    </xdr:from>
    <xdr:to>
      <xdr:col>55</xdr:col>
      <xdr:colOff>0</xdr:colOff>
      <xdr:row>98</xdr:row>
      <xdr:rowOff>73958</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flipV="1">
          <a:off x="9639300" y="16835444"/>
          <a:ext cx="8382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3" name="土木費平均値テキスト">
          <a:extLst>
            <a:ext uri="{FF2B5EF4-FFF2-40B4-BE49-F238E27FC236}">
              <a16:creationId xmlns:a16="http://schemas.microsoft.com/office/drawing/2014/main" xmlns="" id="{00000000-0008-0000-0700-0000D9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73958</xdr:rowOff>
    </xdr:from>
    <xdr:to>
      <xdr:col>50</xdr:col>
      <xdr:colOff>114300</xdr:colOff>
      <xdr:row>98</xdr:row>
      <xdr:rowOff>82378</xdr:rowOff>
    </xdr:to>
    <xdr:cxnSp macro="">
      <xdr:nvCxnSpPr>
        <xdr:cNvPr id="475" name="直線コネクタ 474">
          <a:extLst>
            <a:ext uri="{FF2B5EF4-FFF2-40B4-BE49-F238E27FC236}">
              <a16:creationId xmlns:a16="http://schemas.microsoft.com/office/drawing/2014/main" xmlns="" id="{00000000-0008-0000-0700-0000DB010000}"/>
            </a:ext>
          </a:extLst>
        </xdr:cNvPr>
        <xdr:cNvCxnSpPr/>
      </xdr:nvCxnSpPr>
      <xdr:spPr>
        <a:xfrm flipV="1">
          <a:off x="8750300" y="16876058"/>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37936</xdr:rowOff>
    </xdr:from>
    <xdr:to>
      <xdr:col>45</xdr:col>
      <xdr:colOff>177800</xdr:colOff>
      <xdr:row>98</xdr:row>
      <xdr:rowOff>82378</xdr:rowOff>
    </xdr:to>
    <xdr:cxnSp macro="">
      <xdr:nvCxnSpPr>
        <xdr:cNvPr id="478" name="直線コネクタ 477">
          <a:extLst>
            <a:ext uri="{FF2B5EF4-FFF2-40B4-BE49-F238E27FC236}">
              <a16:creationId xmlns:a16="http://schemas.microsoft.com/office/drawing/2014/main" xmlns="" id="{00000000-0008-0000-0700-0000DE010000}"/>
            </a:ext>
          </a:extLst>
        </xdr:cNvPr>
        <xdr:cNvCxnSpPr/>
      </xdr:nvCxnSpPr>
      <xdr:spPr>
        <a:xfrm>
          <a:off x="7861300" y="16840036"/>
          <a:ext cx="889000" cy="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9" name="フローチャート: 判断 478">
          <a:extLst>
            <a:ext uri="{FF2B5EF4-FFF2-40B4-BE49-F238E27FC236}">
              <a16:creationId xmlns:a16="http://schemas.microsoft.com/office/drawing/2014/main" xmlns="" id="{00000000-0008-0000-0700-0000DF010000}"/>
            </a:ext>
          </a:extLst>
        </xdr:cNvPr>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134175</xdr:rowOff>
    </xdr:from>
    <xdr:to>
      <xdr:col>41</xdr:col>
      <xdr:colOff>50800</xdr:colOff>
      <xdr:row>98</xdr:row>
      <xdr:rowOff>37936</xdr:rowOff>
    </xdr:to>
    <xdr:cxnSp macro="">
      <xdr:nvCxnSpPr>
        <xdr:cNvPr id="481" name="直線コネクタ 480">
          <a:extLst>
            <a:ext uri="{FF2B5EF4-FFF2-40B4-BE49-F238E27FC236}">
              <a16:creationId xmlns:a16="http://schemas.microsoft.com/office/drawing/2014/main" xmlns="" id="{00000000-0008-0000-0700-0000E1010000}"/>
            </a:ext>
          </a:extLst>
        </xdr:cNvPr>
        <xdr:cNvCxnSpPr/>
      </xdr:nvCxnSpPr>
      <xdr:spPr>
        <a:xfrm>
          <a:off x="6972300" y="16764825"/>
          <a:ext cx="889000" cy="7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2" name="フローチャート: 判断 481">
          <a:extLst>
            <a:ext uri="{FF2B5EF4-FFF2-40B4-BE49-F238E27FC236}">
              <a16:creationId xmlns:a16="http://schemas.microsoft.com/office/drawing/2014/main" xmlns="" id="{00000000-0008-0000-0700-0000E2010000}"/>
            </a:ext>
          </a:extLst>
        </xdr:cNvPr>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4" name="フローチャート: 判断 483">
          <a:extLst>
            <a:ext uri="{FF2B5EF4-FFF2-40B4-BE49-F238E27FC236}">
              <a16:creationId xmlns:a16="http://schemas.microsoft.com/office/drawing/2014/main" xmlns="" id="{00000000-0008-0000-0700-0000E4010000}"/>
            </a:ext>
          </a:extLst>
        </xdr:cNvPr>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153994</xdr:rowOff>
    </xdr:from>
    <xdr:to>
      <xdr:col>55</xdr:col>
      <xdr:colOff>50800</xdr:colOff>
      <xdr:row>98</xdr:row>
      <xdr:rowOff>84144</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10426700" y="1678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68921</xdr:rowOff>
    </xdr:from>
    <xdr:ext cx="534377" cy="259045"/>
    <xdr:sp macro="" textlink="">
      <xdr:nvSpPr>
        <xdr:cNvPr id="492" name="土木費該当値テキスト">
          <a:extLst>
            <a:ext uri="{FF2B5EF4-FFF2-40B4-BE49-F238E27FC236}">
              <a16:creationId xmlns:a16="http://schemas.microsoft.com/office/drawing/2014/main" xmlns="" id="{00000000-0008-0000-0700-0000EC010000}"/>
            </a:ext>
          </a:extLst>
        </xdr:cNvPr>
        <xdr:cNvSpPr txBox="1"/>
      </xdr:nvSpPr>
      <xdr:spPr>
        <a:xfrm>
          <a:off x="10528300" y="1669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23158</xdr:rowOff>
    </xdr:from>
    <xdr:to>
      <xdr:col>50</xdr:col>
      <xdr:colOff>165100</xdr:colOff>
      <xdr:row>98</xdr:row>
      <xdr:rowOff>124758</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9588500" y="1682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115885</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9372111" y="1691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31578</xdr:rowOff>
    </xdr:from>
    <xdr:to>
      <xdr:col>46</xdr:col>
      <xdr:colOff>38100</xdr:colOff>
      <xdr:row>98</xdr:row>
      <xdr:rowOff>133178</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8699500" y="168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124305</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8483111" y="169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158586</xdr:rowOff>
    </xdr:from>
    <xdr:to>
      <xdr:col>41</xdr:col>
      <xdr:colOff>101600</xdr:colOff>
      <xdr:row>98</xdr:row>
      <xdr:rowOff>88736</xdr:rowOff>
    </xdr:to>
    <xdr:sp macro="" textlink="">
      <xdr:nvSpPr>
        <xdr:cNvPr id="497" name="楕円 496">
          <a:extLst>
            <a:ext uri="{FF2B5EF4-FFF2-40B4-BE49-F238E27FC236}">
              <a16:creationId xmlns:a16="http://schemas.microsoft.com/office/drawing/2014/main" xmlns="" id="{00000000-0008-0000-0700-0000F1010000}"/>
            </a:ext>
          </a:extLst>
        </xdr:cNvPr>
        <xdr:cNvSpPr/>
      </xdr:nvSpPr>
      <xdr:spPr>
        <a:xfrm>
          <a:off x="7810500" y="167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79863</xdr:rowOff>
    </xdr:from>
    <xdr:ext cx="534377"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7594111" y="1688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83375</xdr:rowOff>
    </xdr:from>
    <xdr:to>
      <xdr:col>36</xdr:col>
      <xdr:colOff>165100</xdr:colOff>
      <xdr:row>98</xdr:row>
      <xdr:rowOff>13525</xdr:rowOff>
    </xdr:to>
    <xdr:sp macro="" textlink="">
      <xdr:nvSpPr>
        <xdr:cNvPr id="499" name="楕円 498">
          <a:extLst>
            <a:ext uri="{FF2B5EF4-FFF2-40B4-BE49-F238E27FC236}">
              <a16:creationId xmlns:a16="http://schemas.microsoft.com/office/drawing/2014/main" xmlns="" id="{00000000-0008-0000-0700-0000F3010000}"/>
            </a:ext>
          </a:extLst>
        </xdr:cNvPr>
        <xdr:cNvSpPr/>
      </xdr:nvSpPr>
      <xdr:spPr>
        <a:xfrm>
          <a:off x="6921500" y="1671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4652</xdr:rowOff>
    </xdr:from>
    <xdr:ext cx="534377"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6705111" y="1680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xmlns=""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6" name="消防費最小値テキスト">
          <a:extLst>
            <a:ext uri="{FF2B5EF4-FFF2-40B4-BE49-F238E27FC236}">
              <a16:creationId xmlns:a16="http://schemas.microsoft.com/office/drawing/2014/main" xmlns="" id="{00000000-0008-0000-0700-00000E020000}"/>
            </a:ext>
          </a:extLst>
        </xdr:cNvPr>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8" name="消防費最大値テキスト">
          <a:extLst>
            <a:ext uri="{FF2B5EF4-FFF2-40B4-BE49-F238E27FC236}">
              <a16:creationId xmlns:a16="http://schemas.microsoft.com/office/drawing/2014/main" xmlns="" id="{00000000-0008-0000-0700-000010020000}"/>
            </a:ext>
          </a:extLst>
        </xdr:cNvPr>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136525</xdr:rowOff>
    </xdr:from>
    <xdr:to>
      <xdr:col>85</xdr:col>
      <xdr:colOff>127000</xdr:colOff>
      <xdr:row>37</xdr:row>
      <xdr:rowOff>4953</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5481300" y="6308725"/>
          <a:ext cx="8382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31" name="消防費平均値テキスト">
          <a:extLst>
            <a:ext uri="{FF2B5EF4-FFF2-40B4-BE49-F238E27FC236}">
              <a16:creationId xmlns:a16="http://schemas.microsoft.com/office/drawing/2014/main" xmlns="" id="{00000000-0008-0000-0700-000013020000}"/>
            </a:ext>
          </a:extLst>
        </xdr:cNvPr>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136525</xdr:rowOff>
    </xdr:from>
    <xdr:to>
      <xdr:col>81</xdr:col>
      <xdr:colOff>50800</xdr:colOff>
      <xdr:row>37</xdr:row>
      <xdr:rowOff>20193</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flipV="1">
          <a:off x="14592300" y="6308725"/>
          <a:ext cx="889000" cy="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32148</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14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20193</xdr:rowOff>
    </xdr:from>
    <xdr:to>
      <xdr:col>76</xdr:col>
      <xdr:colOff>114300</xdr:colOff>
      <xdr:row>37</xdr:row>
      <xdr:rowOff>83947</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flipV="1">
          <a:off x="13703300" y="6363843"/>
          <a:ext cx="889000" cy="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48277</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2667</xdr:rowOff>
    </xdr:from>
    <xdr:to>
      <xdr:col>71</xdr:col>
      <xdr:colOff>177800</xdr:colOff>
      <xdr:row>37</xdr:row>
      <xdr:rowOff>83947</xdr:rowOff>
    </xdr:to>
    <xdr:cxnSp macro="">
      <xdr:nvCxnSpPr>
        <xdr:cNvPr id="539" name="直線コネクタ 538">
          <a:extLst>
            <a:ext uri="{FF2B5EF4-FFF2-40B4-BE49-F238E27FC236}">
              <a16:creationId xmlns:a16="http://schemas.microsoft.com/office/drawing/2014/main" xmlns="" id="{00000000-0008-0000-0700-00001B020000}"/>
            </a:ext>
          </a:extLst>
        </xdr:cNvPr>
        <xdr:cNvCxnSpPr/>
      </xdr:nvCxnSpPr>
      <xdr:spPr>
        <a:xfrm>
          <a:off x="12814300" y="6346317"/>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40" name="フローチャート: 判断 539">
          <a:extLst>
            <a:ext uri="{FF2B5EF4-FFF2-40B4-BE49-F238E27FC236}">
              <a16:creationId xmlns:a16="http://schemas.microsoft.com/office/drawing/2014/main" xmlns="" id="{00000000-0008-0000-0700-00001C020000}"/>
            </a:ext>
          </a:extLst>
        </xdr:cNvPr>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2" name="フローチャート: 判断 541">
          <a:extLst>
            <a:ext uri="{FF2B5EF4-FFF2-40B4-BE49-F238E27FC236}">
              <a16:creationId xmlns:a16="http://schemas.microsoft.com/office/drawing/2014/main" xmlns="" id="{00000000-0008-0000-0700-00001E020000}"/>
            </a:ext>
          </a:extLst>
        </xdr:cNvPr>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144416</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547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125603</xdr:rowOff>
    </xdr:from>
    <xdr:to>
      <xdr:col>85</xdr:col>
      <xdr:colOff>177800</xdr:colOff>
      <xdr:row>37</xdr:row>
      <xdr:rowOff>55753</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6268700" y="62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104030</xdr:rowOff>
    </xdr:from>
    <xdr:ext cx="534377" cy="259045"/>
    <xdr:sp macro="" textlink="">
      <xdr:nvSpPr>
        <xdr:cNvPr id="550" name="消防費該当値テキスト">
          <a:extLst>
            <a:ext uri="{FF2B5EF4-FFF2-40B4-BE49-F238E27FC236}">
              <a16:creationId xmlns:a16="http://schemas.microsoft.com/office/drawing/2014/main" xmlns="" id="{00000000-0008-0000-0700-000026020000}"/>
            </a:ext>
          </a:extLst>
        </xdr:cNvPr>
        <xdr:cNvSpPr txBox="1"/>
      </xdr:nvSpPr>
      <xdr:spPr>
        <a:xfrm>
          <a:off x="16370300" y="627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85725</xdr:rowOff>
    </xdr:from>
    <xdr:to>
      <xdr:col>81</xdr:col>
      <xdr:colOff>101600</xdr:colOff>
      <xdr:row>37</xdr:row>
      <xdr:rowOff>15875</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5430500" y="625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32402</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5214111" y="603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140843</xdr:rowOff>
    </xdr:from>
    <xdr:to>
      <xdr:col>76</xdr:col>
      <xdr:colOff>165100</xdr:colOff>
      <xdr:row>37</xdr:row>
      <xdr:rowOff>70993</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4541500" y="63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62120</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4325111" y="640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33147</xdr:rowOff>
    </xdr:from>
    <xdr:to>
      <xdr:col>72</xdr:col>
      <xdr:colOff>38100</xdr:colOff>
      <xdr:row>37</xdr:row>
      <xdr:rowOff>134747</xdr:rowOff>
    </xdr:to>
    <xdr:sp macro="" textlink="">
      <xdr:nvSpPr>
        <xdr:cNvPr id="555" name="楕円 554">
          <a:extLst>
            <a:ext uri="{FF2B5EF4-FFF2-40B4-BE49-F238E27FC236}">
              <a16:creationId xmlns:a16="http://schemas.microsoft.com/office/drawing/2014/main" xmlns="" id="{00000000-0008-0000-0700-00002B020000}"/>
            </a:ext>
          </a:extLst>
        </xdr:cNvPr>
        <xdr:cNvSpPr/>
      </xdr:nvSpPr>
      <xdr:spPr>
        <a:xfrm>
          <a:off x="13652500" y="637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125874</xdr:rowOff>
    </xdr:from>
    <xdr:ext cx="534377"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3436111" y="6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123317</xdr:rowOff>
    </xdr:from>
    <xdr:to>
      <xdr:col>67</xdr:col>
      <xdr:colOff>101600</xdr:colOff>
      <xdr:row>37</xdr:row>
      <xdr:rowOff>53467</xdr:rowOff>
    </xdr:to>
    <xdr:sp macro="" textlink="">
      <xdr:nvSpPr>
        <xdr:cNvPr id="557" name="楕円 556">
          <a:extLst>
            <a:ext uri="{FF2B5EF4-FFF2-40B4-BE49-F238E27FC236}">
              <a16:creationId xmlns:a16="http://schemas.microsoft.com/office/drawing/2014/main" xmlns="" id="{00000000-0008-0000-0700-00002D020000}"/>
            </a:ext>
          </a:extLst>
        </xdr:cNvPr>
        <xdr:cNvSpPr/>
      </xdr:nvSpPr>
      <xdr:spPr>
        <a:xfrm>
          <a:off x="12763500" y="62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44594</xdr:rowOff>
    </xdr:from>
    <xdr:ext cx="534377"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547111" y="63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xmlns=""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6" name="教育費最小値テキスト">
          <a:extLst>
            <a:ext uri="{FF2B5EF4-FFF2-40B4-BE49-F238E27FC236}">
              <a16:creationId xmlns:a16="http://schemas.microsoft.com/office/drawing/2014/main" xmlns="" id="{00000000-0008-0000-0700-00004A020000}"/>
            </a:ext>
          </a:extLst>
        </xdr:cNvPr>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8" name="教育費最大値テキスト">
          <a:extLst>
            <a:ext uri="{FF2B5EF4-FFF2-40B4-BE49-F238E27FC236}">
              <a16:creationId xmlns:a16="http://schemas.microsoft.com/office/drawing/2014/main" xmlns="" id="{00000000-0008-0000-0700-00004C020000}"/>
            </a:ext>
          </a:extLst>
        </xdr:cNvPr>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46595</xdr:rowOff>
    </xdr:from>
    <xdr:to>
      <xdr:col>85</xdr:col>
      <xdr:colOff>127000</xdr:colOff>
      <xdr:row>57</xdr:row>
      <xdr:rowOff>73765</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flipV="1">
          <a:off x="15481300" y="9819245"/>
          <a:ext cx="8382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91" name="教育費平均値テキスト">
          <a:extLst>
            <a:ext uri="{FF2B5EF4-FFF2-40B4-BE49-F238E27FC236}">
              <a16:creationId xmlns:a16="http://schemas.microsoft.com/office/drawing/2014/main" xmlns="" id="{00000000-0008-0000-0700-00004F020000}"/>
            </a:ext>
          </a:extLst>
        </xdr:cNvPr>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73765</xdr:rowOff>
    </xdr:from>
    <xdr:to>
      <xdr:col>81</xdr:col>
      <xdr:colOff>50800</xdr:colOff>
      <xdr:row>58</xdr:row>
      <xdr:rowOff>6426</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flipV="1">
          <a:off x="14592300" y="9846415"/>
          <a:ext cx="889000" cy="10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6426</xdr:rowOff>
    </xdr:from>
    <xdr:to>
      <xdr:col>76</xdr:col>
      <xdr:colOff>114300</xdr:colOff>
      <xdr:row>58</xdr:row>
      <xdr:rowOff>158445</xdr:rowOff>
    </xdr:to>
    <xdr:cxnSp macro="">
      <xdr:nvCxnSpPr>
        <xdr:cNvPr id="596" name="直線コネクタ 595">
          <a:extLst>
            <a:ext uri="{FF2B5EF4-FFF2-40B4-BE49-F238E27FC236}">
              <a16:creationId xmlns:a16="http://schemas.microsoft.com/office/drawing/2014/main" xmlns="" id="{00000000-0008-0000-0700-000054020000}"/>
            </a:ext>
          </a:extLst>
        </xdr:cNvPr>
        <xdr:cNvCxnSpPr/>
      </xdr:nvCxnSpPr>
      <xdr:spPr>
        <a:xfrm flipV="1">
          <a:off x="13703300" y="9950526"/>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7" name="フローチャート: 判断 596">
          <a:extLst>
            <a:ext uri="{FF2B5EF4-FFF2-40B4-BE49-F238E27FC236}">
              <a16:creationId xmlns:a16="http://schemas.microsoft.com/office/drawing/2014/main" xmlns="" id="{00000000-0008-0000-0700-000055020000}"/>
            </a:ext>
          </a:extLst>
        </xdr:cNvPr>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141300</xdr:rowOff>
    </xdr:from>
    <xdr:to>
      <xdr:col>71</xdr:col>
      <xdr:colOff>177800</xdr:colOff>
      <xdr:row>58</xdr:row>
      <xdr:rowOff>158445</xdr:rowOff>
    </xdr:to>
    <xdr:cxnSp macro="">
      <xdr:nvCxnSpPr>
        <xdr:cNvPr id="599" name="直線コネクタ 598">
          <a:extLst>
            <a:ext uri="{FF2B5EF4-FFF2-40B4-BE49-F238E27FC236}">
              <a16:creationId xmlns:a16="http://schemas.microsoft.com/office/drawing/2014/main" xmlns="" id="{00000000-0008-0000-0700-000057020000}"/>
            </a:ext>
          </a:extLst>
        </xdr:cNvPr>
        <xdr:cNvCxnSpPr/>
      </xdr:nvCxnSpPr>
      <xdr:spPr>
        <a:xfrm>
          <a:off x="12814300" y="100854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600" name="フローチャート: 判断 599">
          <a:extLst>
            <a:ext uri="{FF2B5EF4-FFF2-40B4-BE49-F238E27FC236}">
              <a16:creationId xmlns:a16="http://schemas.microsoft.com/office/drawing/2014/main" xmlns="" id="{00000000-0008-0000-0700-000058020000}"/>
            </a:ext>
          </a:extLst>
        </xdr:cNvPr>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2" name="フローチャート: 判断 601">
          <a:extLst>
            <a:ext uri="{FF2B5EF4-FFF2-40B4-BE49-F238E27FC236}">
              <a16:creationId xmlns:a16="http://schemas.microsoft.com/office/drawing/2014/main" xmlns="" id="{00000000-0008-0000-0700-00005A020000}"/>
            </a:ext>
          </a:extLst>
        </xdr:cNvPr>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167245</xdr:rowOff>
    </xdr:from>
    <xdr:to>
      <xdr:col>85</xdr:col>
      <xdr:colOff>177800</xdr:colOff>
      <xdr:row>57</xdr:row>
      <xdr:rowOff>97395</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6268700" y="9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145672</xdr:rowOff>
    </xdr:from>
    <xdr:ext cx="534377" cy="259045"/>
    <xdr:sp macro="" textlink="">
      <xdr:nvSpPr>
        <xdr:cNvPr id="610" name="教育費該当値テキスト">
          <a:extLst>
            <a:ext uri="{FF2B5EF4-FFF2-40B4-BE49-F238E27FC236}">
              <a16:creationId xmlns:a16="http://schemas.microsoft.com/office/drawing/2014/main" xmlns="" id="{00000000-0008-0000-0700-000062020000}"/>
            </a:ext>
          </a:extLst>
        </xdr:cNvPr>
        <xdr:cNvSpPr txBox="1"/>
      </xdr:nvSpPr>
      <xdr:spPr>
        <a:xfrm>
          <a:off x="16370300"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22965</xdr:rowOff>
    </xdr:from>
    <xdr:to>
      <xdr:col>81</xdr:col>
      <xdr:colOff>101600</xdr:colOff>
      <xdr:row>57</xdr:row>
      <xdr:rowOff>124565</xdr:rowOff>
    </xdr:to>
    <xdr:sp macro="" textlink="">
      <xdr:nvSpPr>
        <xdr:cNvPr id="611" name="楕円 610">
          <a:extLst>
            <a:ext uri="{FF2B5EF4-FFF2-40B4-BE49-F238E27FC236}">
              <a16:creationId xmlns:a16="http://schemas.microsoft.com/office/drawing/2014/main" xmlns="" id="{00000000-0008-0000-0700-000063020000}"/>
            </a:ext>
          </a:extLst>
        </xdr:cNvPr>
        <xdr:cNvSpPr/>
      </xdr:nvSpPr>
      <xdr:spPr>
        <a:xfrm>
          <a:off x="15430500" y="979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115692</xdr:rowOff>
    </xdr:from>
    <xdr:ext cx="534377"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5214111" y="988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127076</xdr:rowOff>
    </xdr:from>
    <xdr:to>
      <xdr:col>76</xdr:col>
      <xdr:colOff>165100</xdr:colOff>
      <xdr:row>58</xdr:row>
      <xdr:rowOff>57226</xdr:rowOff>
    </xdr:to>
    <xdr:sp macro="" textlink="">
      <xdr:nvSpPr>
        <xdr:cNvPr id="613" name="楕円 612">
          <a:extLst>
            <a:ext uri="{FF2B5EF4-FFF2-40B4-BE49-F238E27FC236}">
              <a16:creationId xmlns:a16="http://schemas.microsoft.com/office/drawing/2014/main" xmlns="" id="{00000000-0008-0000-0700-000065020000}"/>
            </a:ext>
          </a:extLst>
        </xdr:cNvPr>
        <xdr:cNvSpPr/>
      </xdr:nvSpPr>
      <xdr:spPr>
        <a:xfrm>
          <a:off x="14541500" y="98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48353</xdr:rowOff>
    </xdr:from>
    <xdr:ext cx="534377"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4325111" y="99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107645</xdr:rowOff>
    </xdr:from>
    <xdr:to>
      <xdr:col>72</xdr:col>
      <xdr:colOff>38100</xdr:colOff>
      <xdr:row>59</xdr:row>
      <xdr:rowOff>37795</xdr:rowOff>
    </xdr:to>
    <xdr:sp macro="" textlink="">
      <xdr:nvSpPr>
        <xdr:cNvPr id="615" name="楕円 614">
          <a:extLst>
            <a:ext uri="{FF2B5EF4-FFF2-40B4-BE49-F238E27FC236}">
              <a16:creationId xmlns:a16="http://schemas.microsoft.com/office/drawing/2014/main" xmlns="" id="{00000000-0008-0000-0700-000067020000}"/>
            </a:ext>
          </a:extLst>
        </xdr:cNvPr>
        <xdr:cNvSpPr/>
      </xdr:nvSpPr>
      <xdr:spPr>
        <a:xfrm>
          <a:off x="13652500" y="100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28922</xdr:rowOff>
    </xdr:from>
    <xdr:ext cx="534377"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3436111" y="1014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90500</xdr:rowOff>
    </xdr:from>
    <xdr:to>
      <xdr:col>67</xdr:col>
      <xdr:colOff>101600</xdr:colOff>
      <xdr:row>59</xdr:row>
      <xdr:rowOff>20650</xdr:rowOff>
    </xdr:to>
    <xdr:sp macro="" textlink="">
      <xdr:nvSpPr>
        <xdr:cNvPr id="617" name="楕円 616">
          <a:extLst>
            <a:ext uri="{FF2B5EF4-FFF2-40B4-BE49-F238E27FC236}">
              <a16:creationId xmlns:a16="http://schemas.microsoft.com/office/drawing/2014/main" xmlns="" id="{00000000-0008-0000-0700-000069020000}"/>
            </a:ext>
          </a:extLst>
        </xdr:cNvPr>
        <xdr:cNvSpPr/>
      </xdr:nvSpPr>
      <xdr:spPr>
        <a:xfrm>
          <a:off x="12763500" y="100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11777</xdr:rowOff>
    </xdr:from>
    <xdr:ext cx="534377"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547111" y="101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xmlns=""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xmlns=""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xmlns=""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a:extLst>
            <a:ext uri="{FF2B5EF4-FFF2-40B4-BE49-F238E27FC236}">
              <a16:creationId xmlns:a16="http://schemas.microsoft.com/office/drawing/2014/main" xmlns="" id="{00000000-0008-0000-0700-00008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5" name="災害復旧費最大値テキスト">
          <a:extLst>
            <a:ext uri="{FF2B5EF4-FFF2-40B4-BE49-F238E27FC236}">
              <a16:creationId xmlns:a16="http://schemas.microsoft.com/office/drawing/2014/main" xmlns="" id="{00000000-0008-0000-0700-000085020000}"/>
            </a:ext>
          </a:extLst>
        </xdr:cNvPr>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19686</xdr:rowOff>
    </xdr:from>
    <xdr:to>
      <xdr:col>85</xdr:col>
      <xdr:colOff>127000</xdr:colOff>
      <xdr:row>79</xdr:row>
      <xdr:rowOff>30353</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flipV="1">
          <a:off x="15481300" y="13564236"/>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8" name="災害復旧費平均値テキスト">
          <a:extLst>
            <a:ext uri="{FF2B5EF4-FFF2-40B4-BE49-F238E27FC236}">
              <a16:creationId xmlns:a16="http://schemas.microsoft.com/office/drawing/2014/main" xmlns="" id="{00000000-0008-0000-0700-000088020000}"/>
            </a:ext>
          </a:extLst>
        </xdr:cNvPr>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30353</xdr:rowOff>
    </xdr:from>
    <xdr:to>
      <xdr:col>81</xdr:col>
      <xdr:colOff>50800</xdr:colOff>
      <xdr:row>79</xdr:row>
      <xdr:rowOff>41402</xdr:rowOff>
    </xdr:to>
    <xdr:cxnSp macro="">
      <xdr:nvCxnSpPr>
        <xdr:cNvPr id="650" name="直線コネクタ 649">
          <a:extLst>
            <a:ext uri="{FF2B5EF4-FFF2-40B4-BE49-F238E27FC236}">
              <a16:creationId xmlns:a16="http://schemas.microsoft.com/office/drawing/2014/main" xmlns="" id="{00000000-0008-0000-0700-00008A020000}"/>
            </a:ext>
          </a:extLst>
        </xdr:cNvPr>
        <xdr:cNvCxnSpPr/>
      </xdr:nvCxnSpPr>
      <xdr:spPr>
        <a:xfrm flipV="1">
          <a:off x="14592300" y="1357490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155321</xdr:rowOff>
    </xdr:from>
    <xdr:to>
      <xdr:col>76</xdr:col>
      <xdr:colOff>114300</xdr:colOff>
      <xdr:row>79</xdr:row>
      <xdr:rowOff>41402</xdr:rowOff>
    </xdr:to>
    <xdr:cxnSp macro="">
      <xdr:nvCxnSpPr>
        <xdr:cNvPr id="653" name="直線コネクタ 652">
          <a:extLst>
            <a:ext uri="{FF2B5EF4-FFF2-40B4-BE49-F238E27FC236}">
              <a16:creationId xmlns:a16="http://schemas.microsoft.com/office/drawing/2014/main" xmlns="" id="{00000000-0008-0000-0700-00008D020000}"/>
            </a:ext>
          </a:extLst>
        </xdr:cNvPr>
        <xdr:cNvCxnSpPr/>
      </xdr:nvCxnSpPr>
      <xdr:spPr>
        <a:xfrm>
          <a:off x="13703300" y="13528421"/>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4" name="フローチャート: 判断 653">
          <a:extLst>
            <a:ext uri="{FF2B5EF4-FFF2-40B4-BE49-F238E27FC236}">
              <a16:creationId xmlns:a16="http://schemas.microsoft.com/office/drawing/2014/main" xmlns="" id="{00000000-0008-0000-0700-00008E020000}"/>
            </a:ext>
          </a:extLst>
        </xdr:cNvPr>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155321</xdr:rowOff>
    </xdr:from>
    <xdr:to>
      <xdr:col>71</xdr:col>
      <xdr:colOff>177800</xdr:colOff>
      <xdr:row>79</xdr:row>
      <xdr:rowOff>41783</xdr:rowOff>
    </xdr:to>
    <xdr:cxnSp macro="">
      <xdr:nvCxnSpPr>
        <xdr:cNvPr id="656" name="直線コネクタ 655">
          <a:extLst>
            <a:ext uri="{FF2B5EF4-FFF2-40B4-BE49-F238E27FC236}">
              <a16:creationId xmlns:a16="http://schemas.microsoft.com/office/drawing/2014/main" xmlns="" id="{00000000-0008-0000-0700-000090020000}"/>
            </a:ext>
          </a:extLst>
        </xdr:cNvPr>
        <xdr:cNvCxnSpPr/>
      </xdr:nvCxnSpPr>
      <xdr:spPr>
        <a:xfrm flipV="1">
          <a:off x="12814300" y="13528421"/>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7" name="フローチャート: 判断 656">
          <a:extLst>
            <a:ext uri="{FF2B5EF4-FFF2-40B4-BE49-F238E27FC236}">
              <a16:creationId xmlns:a16="http://schemas.microsoft.com/office/drawing/2014/main" xmlns="" id="{00000000-0008-0000-0700-000091020000}"/>
            </a:ext>
          </a:extLst>
        </xdr:cNvPr>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9" name="フローチャート: 判断 658">
          <a:extLst>
            <a:ext uri="{FF2B5EF4-FFF2-40B4-BE49-F238E27FC236}">
              <a16:creationId xmlns:a16="http://schemas.microsoft.com/office/drawing/2014/main" xmlns="" id="{00000000-0008-0000-0700-000093020000}"/>
            </a:ext>
          </a:extLst>
        </xdr:cNvPr>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140336</xdr:rowOff>
    </xdr:from>
    <xdr:to>
      <xdr:col>85</xdr:col>
      <xdr:colOff>177800</xdr:colOff>
      <xdr:row>79</xdr:row>
      <xdr:rowOff>70486</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6268700" y="135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55263</xdr:rowOff>
    </xdr:from>
    <xdr:ext cx="313932" cy="259045"/>
    <xdr:sp macro="" textlink="">
      <xdr:nvSpPr>
        <xdr:cNvPr id="667" name="災害復旧費該当値テキスト">
          <a:extLst>
            <a:ext uri="{FF2B5EF4-FFF2-40B4-BE49-F238E27FC236}">
              <a16:creationId xmlns:a16="http://schemas.microsoft.com/office/drawing/2014/main" xmlns="" id="{00000000-0008-0000-0700-00009B020000}"/>
            </a:ext>
          </a:extLst>
        </xdr:cNvPr>
        <xdr:cNvSpPr txBox="1"/>
      </xdr:nvSpPr>
      <xdr:spPr>
        <a:xfrm>
          <a:off x="16370300" y="13428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151003</xdr:rowOff>
    </xdr:from>
    <xdr:to>
      <xdr:col>81</xdr:col>
      <xdr:colOff>101600</xdr:colOff>
      <xdr:row>79</xdr:row>
      <xdr:rowOff>81153</xdr:rowOff>
    </xdr:to>
    <xdr:sp macro="" textlink="">
      <xdr:nvSpPr>
        <xdr:cNvPr id="668" name="楕円 667">
          <a:extLst>
            <a:ext uri="{FF2B5EF4-FFF2-40B4-BE49-F238E27FC236}">
              <a16:creationId xmlns:a16="http://schemas.microsoft.com/office/drawing/2014/main" xmlns="" id="{00000000-0008-0000-0700-00009C020000}"/>
            </a:ext>
          </a:extLst>
        </xdr:cNvPr>
        <xdr:cNvSpPr/>
      </xdr:nvSpPr>
      <xdr:spPr>
        <a:xfrm>
          <a:off x="15430500" y="135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72280</xdr:rowOff>
    </xdr:from>
    <xdr:ext cx="313932"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5324333" y="13616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162052</xdr:rowOff>
    </xdr:from>
    <xdr:to>
      <xdr:col>76</xdr:col>
      <xdr:colOff>165100</xdr:colOff>
      <xdr:row>79</xdr:row>
      <xdr:rowOff>92202</xdr:rowOff>
    </xdr:to>
    <xdr:sp macro="" textlink="">
      <xdr:nvSpPr>
        <xdr:cNvPr id="670" name="楕円 669">
          <a:extLst>
            <a:ext uri="{FF2B5EF4-FFF2-40B4-BE49-F238E27FC236}">
              <a16:creationId xmlns:a16="http://schemas.microsoft.com/office/drawing/2014/main" xmlns="" id="{00000000-0008-0000-0700-00009E020000}"/>
            </a:ext>
          </a:extLst>
        </xdr:cNvPr>
        <xdr:cNvSpPr/>
      </xdr:nvSpPr>
      <xdr:spPr>
        <a:xfrm>
          <a:off x="145415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83329</xdr:rowOff>
    </xdr:from>
    <xdr:ext cx="24929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4467650" y="13627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104521</xdr:rowOff>
    </xdr:from>
    <xdr:to>
      <xdr:col>72</xdr:col>
      <xdr:colOff>38100</xdr:colOff>
      <xdr:row>79</xdr:row>
      <xdr:rowOff>34671</xdr:rowOff>
    </xdr:to>
    <xdr:sp macro="" textlink="">
      <xdr:nvSpPr>
        <xdr:cNvPr id="672" name="楕円 671">
          <a:extLst>
            <a:ext uri="{FF2B5EF4-FFF2-40B4-BE49-F238E27FC236}">
              <a16:creationId xmlns:a16="http://schemas.microsoft.com/office/drawing/2014/main" xmlns="" id="{00000000-0008-0000-0700-0000A0020000}"/>
            </a:ext>
          </a:extLst>
        </xdr:cNvPr>
        <xdr:cNvSpPr/>
      </xdr:nvSpPr>
      <xdr:spPr>
        <a:xfrm>
          <a:off x="13652500" y="13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25798</xdr:rowOff>
    </xdr:from>
    <xdr:ext cx="378565"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3514017" y="13570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162433</xdr:rowOff>
    </xdr:from>
    <xdr:to>
      <xdr:col>67</xdr:col>
      <xdr:colOff>101600</xdr:colOff>
      <xdr:row>79</xdr:row>
      <xdr:rowOff>92583</xdr:rowOff>
    </xdr:to>
    <xdr:sp macro="" textlink="">
      <xdr:nvSpPr>
        <xdr:cNvPr id="674" name="楕円 673">
          <a:extLst>
            <a:ext uri="{FF2B5EF4-FFF2-40B4-BE49-F238E27FC236}">
              <a16:creationId xmlns:a16="http://schemas.microsoft.com/office/drawing/2014/main" xmlns="" id="{00000000-0008-0000-0700-0000A2020000}"/>
            </a:ext>
          </a:extLst>
        </xdr:cNvPr>
        <xdr:cNvSpPr/>
      </xdr:nvSpPr>
      <xdr:spPr>
        <a:xfrm>
          <a:off x="12763500" y="135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83710</xdr:rowOff>
    </xdr:from>
    <xdr:ext cx="249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689650" y="13628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xmlns=""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a:extLst>
            <a:ext uri="{FF2B5EF4-FFF2-40B4-BE49-F238E27FC236}">
              <a16:creationId xmlns:a16="http://schemas.microsoft.com/office/drawing/2014/main" xmlns="" id="{00000000-0008-0000-0700-0000B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3" name="公債費最小値テキスト">
          <a:extLst>
            <a:ext uri="{FF2B5EF4-FFF2-40B4-BE49-F238E27FC236}">
              <a16:creationId xmlns:a16="http://schemas.microsoft.com/office/drawing/2014/main" xmlns="" id="{00000000-0008-0000-0700-0000BF020000}"/>
            </a:ext>
          </a:extLst>
        </xdr:cNvPr>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5" name="公債費最大値テキスト">
          <a:extLst>
            <a:ext uri="{FF2B5EF4-FFF2-40B4-BE49-F238E27FC236}">
              <a16:creationId xmlns:a16="http://schemas.microsoft.com/office/drawing/2014/main" xmlns="" id="{00000000-0008-0000-0700-0000C1020000}"/>
            </a:ext>
          </a:extLst>
        </xdr:cNvPr>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6" name="直線コネクタ 705">
          <a:extLst>
            <a:ext uri="{FF2B5EF4-FFF2-40B4-BE49-F238E27FC236}">
              <a16:creationId xmlns:a16="http://schemas.microsoft.com/office/drawing/2014/main" xmlns="" id="{00000000-0008-0000-0700-0000C2020000}"/>
            </a:ext>
          </a:extLst>
        </xdr:cNvPr>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151523</xdr:rowOff>
    </xdr:from>
    <xdr:to>
      <xdr:col>85</xdr:col>
      <xdr:colOff>127000</xdr:colOff>
      <xdr:row>96</xdr:row>
      <xdr:rowOff>1494</xdr:rowOff>
    </xdr:to>
    <xdr:cxnSp macro="">
      <xdr:nvCxnSpPr>
        <xdr:cNvPr id="707" name="直線コネクタ 706">
          <a:extLst>
            <a:ext uri="{FF2B5EF4-FFF2-40B4-BE49-F238E27FC236}">
              <a16:creationId xmlns:a16="http://schemas.microsoft.com/office/drawing/2014/main" xmlns="" id="{00000000-0008-0000-0700-0000C3020000}"/>
            </a:ext>
          </a:extLst>
        </xdr:cNvPr>
        <xdr:cNvCxnSpPr/>
      </xdr:nvCxnSpPr>
      <xdr:spPr>
        <a:xfrm>
          <a:off x="15481300" y="16439273"/>
          <a:ext cx="838200" cy="2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114586</xdr:rowOff>
    </xdr:from>
    <xdr:ext cx="534377" cy="259045"/>
    <xdr:sp macro="" textlink="">
      <xdr:nvSpPr>
        <xdr:cNvPr id="708" name="公債費平均値テキスト">
          <a:extLst>
            <a:ext uri="{FF2B5EF4-FFF2-40B4-BE49-F238E27FC236}">
              <a16:creationId xmlns:a16="http://schemas.microsoft.com/office/drawing/2014/main" xmlns="" id="{00000000-0008-0000-0700-0000C4020000}"/>
            </a:ext>
          </a:extLst>
        </xdr:cNvPr>
        <xdr:cNvSpPr txBox="1"/>
      </xdr:nvSpPr>
      <xdr:spPr>
        <a:xfrm>
          <a:off x="16370300" y="1623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64915</xdr:rowOff>
    </xdr:from>
    <xdr:to>
      <xdr:col>81</xdr:col>
      <xdr:colOff>50800</xdr:colOff>
      <xdr:row>95</xdr:row>
      <xdr:rowOff>151523</xdr:rowOff>
    </xdr:to>
    <xdr:cxnSp macro="">
      <xdr:nvCxnSpPr>
        <xdr:cNvPr id="710" name="直線コネクタ 709">
          <a:extLst>
            <a:ext uri="{FF2B5EF4-FFF2-40B4-BE49-F238E27FC236}">
              <a16:creationId xmlns:a16="http://schemas.microsoft.com/office/drawing/2014/main" xmlns="" id="{00000000-0008-0000-0700-0000C6020000}"/>
            </a:ext>
          </a:extLst>
        </xdr:cNvPr>
        <xdr:cNvCxnSpPr/>
      </xdr:nvCxnSpPr>
      <xdr:spPr>
        <a:xfrm>
          <a:off x="14592300" y="16352665"/>
          <a:ext cx="889000" cy="8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11" name="フローチャート: 判断 710">
          <a:extLst>
            <a:ext uri="{FF2B5EF4-FFF2-40B4-BE49-F238E27FC236}">
              <a16:creationId xmlns:a16="http://schemas.microsoft.com/office/drawing/2014/main" xmlns="" id="{00000000-0008-0000-0700-0000C7020000}"/>
            </a:ext>
          </a:extLst>
        </xdr:cNvPr>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31539</xdr:rowOff>
    </xdr:from>
    <xdr:to>
      <xdr:col>76</xdr:col>
      <xdr:colOff>114300</xdr:colOff>
      <xdr:row>95</xdr:row>
      <xdr:rowOff>64915</xdr:rowOff>
    </xdr:to>
    <xdr:cxnSp macro="">
      <xdr:nvCxnSpPr>
        <xdr:cNvPr id="713" name="直線コネクタ 712">
          <a:extLst>
            <a:ext uri="{FF2B5EF4-FFF2-40B4-BE49-F238E27FC236}">
              <a16:creationId xmlns:a16="http://schemas.microsoft.com/office/drawing/2014/main" xmlns="" id="{00000000-0008-0000-0700-0000C9020000}"/>
            </a:ext>
          </a:extLst>
        </xdr:cNvPr>
        <xdr:cNvCxnSpPr/>
      </xdr:nvCxnSpPr>
      <xdr:spPr>
        <a:xfrm>
          <a:off x="13703300" y="16319289"/>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4" name="フローチャート: 判断 713">
          <a:extLst>
            <a:ext uri="{FF2B5EF4-FFF2-40B4-BE49-F238E27FC236}">
              <a16:creationId xmlns:a16="http://schemas.microsoft.com/office/drawing/2014/main" xmlns="" id="{00000000-0008-0000-0700-0000CA020000}"/>
            </a:ext>
          </a:extLst>
        </xdr:cNvPr>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112099</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4325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26380</xdr:rowOff>
    </xdr:from>
    <xdr:to>
      <xdr:col>71</xdr:col>
      <xdr:colOff>177800</xdr:colOff>
      <xdr:row>95</xdr:row>
      <xdr:rowOff>31539</xdr:rowOff>
    </xdr:to>
    <xdr:cxnSp macro="">
      <xdr:nvCxnSpPr>
        <xdr:cNvPr id="716" name="直線コネクタ 715">
          <a:extLst>
            <a:ext uri="{FF2B5EF4-FFF2-40B4-BE49-F238E27FC236}">
              <a16:creationId xmlns:a16="http://schemas.microsoft.com/office/drawing/2014/main" xmlns="" id="{00000000-0008-0000-0700-0000CC020000}"/>
            </a:ext>
          </a:extLst>
        </xdr:cNvPr>
        <xdr:cNvCxnSpPr/>
      </xdr:nvCxnSpPr>
      <xdr:spPr>
        <a:xfrm>
          <a:off x="12814300" y="16314130"/>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7" name="フローチャート: 判断 716">
          <a:extLst>
            <a:ext uri="{FF2B5EF4-FFF2-40B4-BE49-F238E27FC236}">
              <a16:creationId xmlns:a16="http://schemas.microsoft.com/office/drawing/2014/main" xmlns="" id="{00000000-0008-0000-0700-0000CD020000}"/>
            </a:ext>
          </a:extLst>
        </xdr:cNvPr>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9" name="フローチャート: 判断 718">
          <a:extLst>
            <a:ext uri="{FF2B5EF4-FFF2-40B4-BE49-F238E27FC236}">
              <a16:creationId xmlns:a16="http://schemas.microsoft.com/office/drawing/2014/main" xmlns="" id="{00000000-0008-0000-0700-0000CF020000}"/>
            </a:ext>
          </a:extLst>
        </xdr:cNvPr>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122144</xdr:rowOff>
    </xdr:from>
    <xdr:to>
      <xdr:col>85</xdr:col>
      <xdr:colOff>177800</xdr:colOff>
      <xdr:row>96</xdr:row>
      <xdr:rowOff>52294</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6268700" y="1640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100571</xdr:rowOff>
    </xdr:from>
    <xdr:ext cx="534377" cy="259045"/>
    <xdr:sp macro="" textlink="">
      <xdr:nvSpPr>
        <xdr:cNvPr id="727" name="公債費該当値テキスト">
          <a:extLst>
            <a:ext uri="{FF2B5EF4-FFF2-40B4-BE49-F238E27FC236}">
              <a16:creationId xmlns:a16="http://schemas.microsoft.com/office/drawing/2014/main" xmlns="" id="{00000000-0008-0000-0700-0000D7020000}"/>
            </a:ext>
          </a:extLst>
        </xdr:cNvPr>
        <xdr:cNvSpPr txBox="1"/>
      </xdr:nvSpPr>
      <xdr:spPr>
        <a:xfrm>
          <a:off x="16370300" y="1638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100723</xdr:rowOff>
    </xdr:from>
    <xdr:to>
      <xdr:col>81</xdr:col>
      <xdr:colOff>101600</xdr:colOff>
      <xdr:row>96</xdr:row>
      <xdr:rowOff>30873</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5430500" y="163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22000</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5214111" y="1648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14115</xdr:rowOff>
    </xdr:from>
    <xdr:to>
      <xdr:col>76</xdr:col>
      <xdr:colOff>165100</xdr:colOff>
      <xdr:row>95</xdr:row>
      <xdr:rowOff>115715</xdr:rowOff>
    </xdr:to>
    <xdr:sp macro="" textlink="">
      <xdr:nvSpPr>
        <xdr:cNvPr id="730" name="楕円 729">
          <a:extLst>
            <a:ext uri="{FF2B5EF4-FFF2-40B4-BE49-F238E27FC236}">
              <a16:creationId xmlns:a16="http://schemas.microsoft.com/office/drawing/2014/main" xmlns="" id="{00000000-0008-0000-0700-0000DA020000}"/>
            </a:ext>
          </a:extLst>
        </xdr:cNvPr>
        <xdr:cNvSpPr/>
      </xdr:nvSpPr>
      <xdr:spPr>
        <a:xfrm>
          <a:off x="14541500" y="163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132242</xdr:rowOff>
    </xdr:from>
    <xdr:ext cx="534377"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4325111" y="1607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152189</xdr:rowOff>
    </xdr:from>
    <xdr:to>
      <xdr:col>72</xdr:col>
      <xdr:colOff>38100</xdr:colOff>
      <xdr:row>95</xdr:row>
      <xdr:rowOff>82339</xdr:rowOff>
    </xdr:to>
    <xdr:sp macro="" textlink="">
      <xdr:nvSpPr>
        <xdr:cNvPr id="732" name="楕円 731">
          <a:extLst>
            <a:ext uri="{FF2B5EF4-FFF2-40B4-BE49-F238E27FC236}">
              <a16:creationId xmlns:a16="http://schemas.microsoft.com/office/drawing/2014/main" xmlns="" id="{00000000-0008-0000-0700-0000DC020000}"/>
            </a:ext>
          </a:extLst>
        </xdr:cNvPr>
        <xdr:cNvSpPr/>
      </xdr:nvSpPr>
      <xdr:spPr>
        <a:xfrm>
          <a:off x="13652500" y="1626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73466</xdr:rowOff>
    </xdr:from>
    <xdr:ext cx="534377"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3436111" y="1636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147030</xdr:rowOff>
    </xdr:from>
    <xdr:to>
      <xdr:col>67</xdr:col>
      <xdr:colOff>101600</xdr:colOff>
      <xdr:row>95</xdr:row>
      <xdr:rowOff>77180</xdr:rowOff>
    </xdr:to>
    <xdr:sp macro="" textlink="">
      <xdr:nvSpPr>
        <xdr:cNvPr id="734" name="楕円 733">
          <a:extLst>
            <a:ext uri="{FF2B5EF4-FFF2-40B4-BE49-F238E27FC236}">
              <a16:creationId xmlns:a16="http://schemas.microsoft.com/office/drawing/2014/main" xmlns="" id="{00000000-0008-0000-0700-0000DE020000}"/>
            </a:ext>
          </a:extLst>
        </xdr:cNvPr>
        <xdr:cNvSpPr/>
      </xdr:nvSpPr>
      <xdr:spPr>
        <a:xfrm>
          <a:off x="12763500" y="1626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68307</xdr:rowOff>
    </xdr:from>
    <xdr:ext cx="534377"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2547111" y="163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a:extLst>
            <a:ext uri="{FF2B5EF4-FFF2-40B4-BE49-F238E27FC236}">
              <a16:creationId xmlns:a16="http://schemas.microsoft.com/office/drawing/2014/main" xmlns="" id="{00000000-0008-0000-0700-0000E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a:extLst>
            <a:ext uri="{FF2B5EF4-FFF2-40B4-BE49-F238E27FC236}">
              <a16:creationId xmlns:a16="http://schemas.microsoft.com/office/drawing/2014/main" xmlns="" id="{00000000-0008-0000-0700-0000E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0" name="諸支出金グラフ枠">
          <a:extLst>
            <a:ext uri="{FF2B5EF4-FFF2-40B4-BE49-F238E27FC236}">
              <a16:creationId xmlns:a16="http://schemas.microsoft.com/office/drawing/2014/main" xmlns="" id="{00000000-0008-0000-0700-0000F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2" name="諸支出金最小値テキスト">
          <a:extLst>
            <a:ext uri="{FF2B5EF4-FFF2-40B4-BE49-F238E27FC236}">
              <a16:creationId xmlns:a16="http://schemas.microsoft.com/office/drawing/2014/main" xmlns="" id="{00000000-0008-0000-0700-0000F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4" name="諸支出金最大値テキスト">
          <a:extLst>
            <a:ext uri="{FF2B5EF4-FFF2-40B4-BE49-F238E27FC236}">
              <a16:creationId xmlns:a16="http://schemas.microsoft.com/office/drawing/2014/main" xmlns="" id="{00000000-0008-0000-0700-0000FC020000}"/>
            </a:ext>
          </a:extLst>
        </xdr:cNvPr>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5" name="直線コネクタ 764">
          <a:extLst>
            <a:ext uri="{FF2B5EF4-FFF2-40B4-BE49-F238E27FC236}">
              <a16:creationId xmlns:a16="http://schemas.microsoft.com/office/drawing/2014/main" xmlns="" id="{00000000-0008-0000-0700-0000FD020000}"/>
            </a:ext>
          </a:extLst>
        </xdr:cNvPr>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6" name="直線コネクタ 765">
          <a:extLst>
            <a:ext uri="{FF2B5EF4-FFF2-40B4-BE49-F238E27FC236}">
              <a16:creationId xmlns:a16="http://schemas.microsoft.com/office/drawing/2014/main" xmlns="" id="{00000000-0008-0000-0700-0000F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7" name="諸支出金平均値テキスト">
          <a:extLst>
            <a:ext uri="{FF2B5EF4-FFF2-40B4-BE49-F238E27FC236}">
              <a16:creationId xmlns:a16="http://schemas.microsoft.com/office/drawing/2014/main" xmlns="" id="{00000000-0008-0000-0700-0000FF020000}"/>
            </a:ext>
          </a:extLst>
        </xdr:cNvPr>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8" name="フローチャート: 判断 767">
          <a:extLst>
            <a:ext uri="{FF2B5EF4-FFF2-40B4-BE49-F238E27FC236}">
              <a16:creationId xmlns:a16="http://schemas.microsoft.com/office/drawing/2014/main" xmlns="" id="{00000000-0008-0000-0700-000000030000}"/>
            </a:ext>
          </a:extLst>
        </xdr:cNvPr>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9" name="直線コネクタ 768">
          <a:extLst>
            <a:ext uri="{FF2B5EF4-FFF2-40B4-BE49-F238E27FC236}">
              <a16:creationId xmlns:a16="http://schemas.microsoft.com/office/drawing/2014/main" xmlns="" id="{00000000-0008-0000-0700-000001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70" name="フローチャート: 判断 769">
          <a:extLst>
            <a:ext uri="{FF2B5EF4-FFF2-40B4-BE49-F238E27FC236}">
              <a16:creationId xmlns:a16="http://schemas.microsoft.com/office/drawing/2014/main" xmlns="" id="{00000000-0008-0000-0700-000002030000}"/>
            </a:ext>
          </a:extLst>
        </xdr:cNvPr>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3" name="フローチャート: 判断 772">
          <a:extLst>
            <a:ext uri="{FF2B5EF4-FFF2-40B4-BE49-F238E27FC236}">
              <a16:creationId xmlns:a16="http://schemas.microsoft.com/office/drawing/2014/main" xmlns="" id="{00000000-0008-0000-0700-000005030000}"/>
            </a:ext>
          </a:extLst>
        </xdr:cNvPr>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6" name="フローチャート: 判断 775">
          <a:extLst>
            <a:ext uri="{FF2B5EF4-FFF2-40B4-BE49-F238E27FC236}">
              <a16:creationId xmlns:a16="http://schemas.microsoft.com/office/drawing/2014/main" xmlns="" id="{00000000-0008-0000-0700-000008030000}"/>
            </a:ext>
          </a:extLst>
        </xdr:cNvPr>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8" name="フローチャート: 判断 777">
          <a:extLst>
            <a:ext uri="{FF2B5EF4-FFF2-40B4-BE49-F238E27FC236}">
              <a16:creationId xmlns:a16="http://schemas.microsoft.com/office/drawing/2014/main" xmlns="" id="{00000000-0008-0000-0700-00000A030000}"/>
            </a:ext>
          </a:extLst>
        </xdr:cNvPr>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6" name="諸支出金該当値テキスト">
          <a:extLst>
            <a:ext uri="{FF2B5EF4-FFF2-40B4-BE49-F238E27FC236}">
              <a16:creationId xmlns:a16="http://schemas.microsoft.com/office/drawing/2014/main" xmlns="" id="{00000000-0008-0000-0700-000012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7" name="楕円 786">
          <a:extLst>
            <a:ext uri="{FF2B5EF4-FFF2-40B4-BE49-F238E27FC236}">
              <a16:creationId xmlns:a16="http://schemas.microsoft.com/office/drawing/2014/main" xmlns="" id="{00000000-0008-0000-0700-00001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9" name="楕円 788">
          <a:extLst>
            <a:ext uri="{FF2B5EF4-FFF2-40B4-BE49-F238E27FC236}">
              <a16:creationId xmlns:a16="http://schemas.microsoft.com/office/drawing/2014/main" xmlns="" id="{00000000-0008-0000-0700-00001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1" name="楕円 790">
          <a:extLst>
            <a:ext uri="{FF2B5EF4-FFF2-40B4-BE49-F238E27FC236}">
              <a16:creationId xmlns:a16="http://schemas.microsoft.com/office/drawing/2014/main" xmlns="" id="{00000000-0008-0000-0700-00001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3" name="楕円 792">
          <a:extLst>
            <a:ext uri="{FF2B5EF4-FFF2-40B4-BE49-F238E27FC236}">
              <a16:creationId xmlns:a16="http://schemas.microsoft.com/office/drawing/2014/main" xmlns="" id="{00000000-0008-0000-0700-00001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7" name="正方形/長方形 796">
          <a:extLst>
            <a:ext uri="{FF2B5EF4-FFF2-40B4-BE49-F238E27FC236}">
              <a16:creationId xmlns:a16="http://schemas.microsoft.com/office/drawing/2014/main" xmlns="" id="{00000000-0008-0000-0700-00001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8" name="正方形/長方形 797">
          <a:extLst>
            <a:ext uri="{FF2B5EF4-FFF2-40B4-BE49-F238E27FC236}">
              <a16:creationId xmlns:a16="http://schemas.microsoft.com/office/drawing/2014/main" xmlns="" id="{00000000-0008-0000-0700-00001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9" name="正方形/長方形 798">
          <a:extLst>
            <a:ext uri="{FF2B5EF4-FFF2-40B4-BE49-F238E27FC236}">
              <a16:creationId xmlns:a16="http://schemas.microsoft.com/office/drawing/2014/main" xmlns="" id="{00000000-0008-0000-0700-00001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0" name="正方形/長方形 799">
          <a:extLst>
            <a:ext uri="{FF2B5EF4-FFF2-40B4-BE49-F238E27FC236}">
              <a16:creationId xmlns:a16="http://schemas.microsoft.com/office/drawing/2014/main" xmlns="" id="{00000000-0008-0000-0700-00002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1" name="正方形/長方形 800">
          <a:extLst>
            <a:ext uri="{FF2B5EF4-FFF2-40B4-BE49-F238E27FC236}">
              <a16:creationId xmlns:a16="http://schemas.microsoft.com/office/drawing/2014/main" xmlns="" id="{00000000-0008-0000-0700-00002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2" name="正方形/長方形 801">
          <a:extLst>
            <a:ext uri="{FF2B5EF4-FFF2-40B4-BE49-F238E27FC236}">
              <a16:creationId xmlns:a16="http://schemas.microsoft.com/office/drawing/2014/main" xmlns="" id="{00000000-0008-0000-0700-00002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xmlns=""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1" name="前年度繰上充用金最小値テキスト">
          <a:extLst>
            <a:ext uri="{FF2B5EF4-FFF2-40B4-BE49-F238E27FC236}">
              <a16:creationId xmlns:a16="http://schemas.microsoft.com/office/drawing/2014/main" xmlns="" id="{00000000-0008-0000-0700-00002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3" name="前年度繰上充用金最大値テキスト">
          <a:extLst>
            <a:ext uri="{FF2B5EF4-FFF2-40B4-BE49-F238E27FC236}">
              <a16:creationId xmlns:a16="http://schemas.microsoft.com/office/drawing/2014/main" xmlns="" id="{00000000-0008-0000-0700-00002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5" name="直線コネクタ 814">
          <a:extLst>
            <a:ext uri="{FF2B5EF4-FFF2-40B4-BE49-F238E27FC236}">
              <a16:creationId xmlns:a16="http://schemas.microsoft.com/office/drawing/2014/main" xmlns="" id="{00000000-0008-0000-0700-00002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6" name="前年度繰上充用金平均値テキスト">
          <a:extLst>
            <a:ext uri="{FF2B5EF4-FFF2-40B4-BE49-F238E27FC236}">
              <a16:creationId xmlns:a16="http://schemas.microsoft.com/office/drawing/2014/main" xmlns="" id="{00000000-0008-0000-0700-00003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フローチャート: 判断 816">
          <a:extLst>
            <a:ext uri="{FF2B5EF4-FFF2-40B4-BE49-F238E27FC236}">
              <a16:creationId xmlns:a16="http://schemas.microsoft.com/office/drawing/2014/main" xmlns="" id="{00000000-0008-0000-0700-00003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8" name="直線コネクタ 817">
          <a:extLst>
            <a:ext uri="{FF2B5EF4-FFF2-40B4-BE49-F238E27FC236}">
              <a16:creationId xmlns:a16="http://schemas.microsoft.com/office/drawing/2014/main" xmlns="" id="{00000000-0008-0000-0700-00003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1" name="直線コネクタ 820">
          <a:extLst>
            <a:ext uri="{FF2B5EF4-FFF2-40B4-BE49-F238E27FC236}">
              <a16:creationId xmlns:a16="http://schemas.microsoft.com/office/drawing/2014/main" xmlns="" id="{00000000-0008-0000-0700-00003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2" name="フローチャート: 判断 821">
          <a:extLst>
            <a:ext uri="{FF2B5EF4-FFF2-40B4-BE49-F238E27FC236}">
              <a16:creationId xmlns:a16="http://schemas.microsoft.com/office/drawing/2014/main" xmlns="" id="{00000000-0008-0000-0700-00003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4" name="直線コネクタ 823">
          <a:extLst>
            <a:ext uri="{FF2B5EF4-FFF2-40B4-BE49-F238E27FC236}">
              <a16:creationId xmlns:a16="http://schemas.microsoft.com/office/drawing/2014/main" xmlns="" id="{00000000-0008-0000-0700-00003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5" name="フローチャート: 判断 824">
          <a:extLst>
            <a:ext uri="{FF2B5EF4-FFF2-40B4-BE49-F238E27FC236}">
              <a16:creationId xmlns:a16="http://schemas.microsoft.com/office/drawing/2014/main" xmlns="" id="{00000000-0008-0000-0700-00003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フローチャート: 判断 826">
          <a:extLst>
            <a:ext uri="{FF2B5EF4-FFF2-40B4-BE49-F238E27FC236}">
              <a16:creationId xmlns:a16="http://schemas.microsoft.com/office/drawing/2014/main" xmlns="" id="{00000000-0008-0000-0700-00003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5" name="前年度繰上充用金該当値テキスト">
          <a:extLst>
            <a:ext uri="{FF2B5EF4-FFF2-40B4-BE49-F238E27FC236}">
              <a16:creationId xmlns:a16="http://schemas.microsoft.com/office/drawing/2014/main" xmlns="" id="{00000000-0008-0000-0700-00004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6" name="楕円 835">
          <a:extLst>
            <a:ext uri="{FF2B5EF4-FFF2-40B4-BE49-F238E27FC236}">
              <a16:creationId xmlns:a16="http://schemas.microsoft.com/office/drawing/2014/main" xmlns="" id="{00000000-0008-0000-0700-00004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8" name="楕円 837">
          <a:extLst>
            <a:ext uri="{FF2B5EF4-FFF2-40B4-BE49-F238E27FC236}">
              <a16:creationId xmlns:a16="http://schemas.microsoft.com/office/drawing/2014/main" xmlns="" id="{00000000-0008-0000-0700-00004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xmlns="" id="{00000000-0008-0000-0700-00004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0" name="楕円 839">
          <a:extLst>
            <a:ext uri="{FF2B5EF4-FFF2-40B4-BE49-F238E27FC236}">
              <a16:creationId xmlns:a16="http://schemas.microsoft.com/office/drawing/2014/main" xmlns="" id="{00000000-0008-0000-0700-00004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xmlns="" id="{00000000-0008-0000-0700-00004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2" name="楕円 841">
          <a:extLst>
            <a:ext uri="{FF2B5EF4-FFF2-40B4-BE49-F238E27FC236}">
              <a16:creationId xmlns:a16="http://schemas.microsoft.com/office/drawing/2014/main" xmlns="" id="{00000000-0008-0000-0700-00004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3" name="テキスト ボックス 842">
          <a:extLst>
            <a:ext uri="{FF2B5EF4-FFF2-40B4-BE49-F238E27FC236}">
              <a16:creationId xmlns:a16="http://schemas.microsoft.com/office/drawing/2014/main" xmlns="" id="{00000000-0008-0000-0700-00004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xmlns=""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xmlns=""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xmlns=""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民生費については、</a:t>
          </a:r>
          <a:r>
            <a:rPr kumimoji="1" lang="ja-JP" altLang="en-US" sz="1100">
              <a:solidFill>
                <a:schemeClr val="dk1"/>
              </a:solidFill>
              <a:effectLst/>
              <a:latin typeface="+mn-lt"/>
              <a:ea typeface="+mn-ea"/>
              <a:cs typeface="+mn-cs"/>
            </a:rPr>
            <a:t>経済対策臨時福祉給付金の終了や保育所整備事業の減少により、前年に比べて減少した。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土木費については、街路事業費の増加したことなどから前年に比べて増加した。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教育費については、</a:t>
          </a:r>
          <a:r>
            <a:rPr kumimoji="1" lang="ja-JP" altLang="en-US" sz="1100">
              <a:solidFill>
                <a:schemeClr val="dk1"/>
              </a:solidFill>
              <a:effectLst/>
              <a:latin typeface="+mn-lt"/>
              <a:ea typeface="+mn-ea"/>
              <a:cs typeface="+mn-cs"/>
            </a:rPr>
            <a:t>中学校建設事業</a:t>
          </a:r>
          <a:r>
            <a:rPr kumimoji="1" lang="ja-JP" altLang="ja-JP" sz="1100">
              <a:solidFill>
                <a:schemeClr val="dk1"/>
              </a:solidFill>
              <a:effectLst/>
              <a:latin typeface="+mn-lt"/>
              <a:ea typeface="+mn-ea"/>
              <a:cs typeface="+mn-cs"/>
            </a:rPr>
            <a:t>や中学校給食の準備に伴う関連事業費が増加したことなどから前年に比べて増加した。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年度以降取崩しを行っていないため、一定の水準を維持している。平成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年度に比べ、約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6000</a:t>
          </a:r>
          <a:r>
            <a:rPr kumimoji="1" lang="ja-JP" altLang="ja-JP" sz="1100">
              <a:solidFill>
                <a:schemeClr val="dk1"/>
              </a:solidFill>
              <a:effectLst/>
              <a:latin typeface="+mn-lt"/>
              <a:ea typeface="+mn-ea"/>
              <a:cs typeface="+mn-cs"/>
            </a:rPr>
            <a:t>万円増加した。</a:t>
          </a:r>
          <a:endParaRPr lang="ja-JP" altLang="ja-JP" sz="1400">
            <a:effectLst/>
          </a:endParaRPr>
        </a:p>
        <a:p>
          <a:r>
            <a:rPr kumimoji="1" lang="ja-JP" altLang="ja-JP" sz="1100">
              <a:solidFill>
                <a:schemeClr val="dk1"/>
              </a:solidFill>
              <a:effectLst/>
              <a:latin typeface="+mn-lt"/>
              <a:ea typeface="+mn-ea"/>
              <a:cs typeface="+mn-cs"/>
            </a:rPr>
            <a:t>   実質収支額、実質単年度収支については、平成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年度に実質単年度収支が赤字となったが、平成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年度以降は、実質収支額、実質単年度収支ともに黒字となっている。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毎年赤字となってい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駐車場事業については、</a:t>
          </a:r>
          <a:r>
            <a:rPr kumimoji="1" lang="ja-JP" altLang="en-US" sz="1100">
              <a:solidFill>
                <a:schemeClr val="dk1"/>
              </a:solidFill>
              <a:effectLst/>
              <a:latin typeface="+mn-lt"/>
              <a:ea typeface="+mn-ea"/>
              <a:cs typeface="+mn-cs"/>
            </a:rPr>
            <a:t>令和元年度から一般会計に統合したため、当市における赤字の会計は解消された。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80440454</v>
      </c>
      <c r="BO4" s="461"/>
      <c r="BP4" s="461"/>
      <c r="BQ4" s="461"/>
      <c r="BR4" s="461"/>
      <c r="BS4" s="461"/>
      <c r="BT4" s="461"/>
      <c r="BU4" s="462"/>
      <c r="BV4" s="460">
        <v>81891341</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0.5</v>
      </c>
      <c r="CU4" s="642"/>
      <c r="CV4" s="642"/>
      <c r="CW4" s="642"/>
      <c r="CX4" s="642"/>
      <c r="CY4" s="642"/>
      <c r="CZ4" s="642"/>
      <c r="DA4" s="643"/>
      <c r="DB4" s="641">
        <v>0.6</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79412935</v>
      </c>
      <c r="BO5" s="466"/>
      <c r="BP5" s="466"/>
      <c r="BQ5" s="466"/>
      <c r="BR5" s="466"/>
      <c r="BS5" s="466"/>
      <c r="BT5" s="466"/>
      <c r="BU5" s="467"/>
      <c r="BV5" s="465">
        <v>81386390</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93.6</v>
      </c>
      <c r="CU5" s="436"/>
      <c r="CV5" s="436"/>
      <c r="CW5" s="436"/>
      <c r="CX5" s="436"/>
      <c r="CY5" s="436"/>
      <c r="CZ5" s="436"/>
      <c r="DA5" s="437"/>
      <c r="DB5" s="435">
        <v>93.8</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1027519</v>
      </c>
      <c r="BO6" s="466"/>
      <c r="BP6" s="466"/>
      <c r="BQ6" s="466"/>
      <c r="BR6" s="466"/>
      <c r="BS6" s="466"/>
      <c r="BT6" s="466"/>
      <c r="BU6" s="467"/>
      <c r="BV6" s="465">
        <v>504951</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99.2</v>
      </c>
      <c r="CU6" s="616"/>
      <c r="CV6" s="616"/>
      <c r="CW6" s="616"/>
      <c r="CX6" s="616"/>
      <c r="CY6" s="616"/>
      <c r="CZ6" s="616"/>
      <c r="DA6" s="617"/>
      <c r="DB6" s="615">
        <v>99.3</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793392</v>
      </c>
      <c r="BO7" s="466"/>
      <c r="BP7" s="466"/>
      <c r="BQ7" s="466"/>
      <c r="BR7" s="466"/>
      <c r="BS7" s="466"/>
      <c r="BT7" s="466"/>
      <c r="BU7" s="467"/>
      <c r="BV7" s="465">
        <v>192867</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48855097</v>
      </c>
      <c r="CU7" s="466"/>
      <c r="CV7" s="466"/>
      <c r="CW7" s="466"/>
      <c r="CX7" s="466"/>
      <c r="CY7" s="466"/>
      <c r="CZ7" s="466"/>
      <c r="DA7" s="467"/>
      <c r="DB7" s="465">
        <v>48406015</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234127</v>
      </c>
      <c r="BO8" s="466"/>
      <c r="BP8" s="466"/>
      <c r="BQ8" s="466"/>
      <c r="BR8" s="466"/>
      <c r="BS8" s="466"/>
      <c r="BT8" s="466"/>
      <c r="BU8" s="467"/>
      <c r="BV8" s="465">
        <v>312084</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0.91</v>
      </c>
      <c r="CU8" s="579"/>
      <c r="CV8" s="579"/>
      <c r="CW8" s="579"/>
      <c r="CX8" s="579"/>
      <c r="CY8" s="579"/>
      <c r="CZ8" s="579"/>
      <c r="DA8" s="580"/>
      <c r="DB8" s="578">
        <v>0.9</v>
      </c>
      <c r="DC8" s="579"/>
      <c r="DD8" s="579"/>
      <c r="DE8" s="579"/>
      <c r="DF8" s="579"/>
      <c r="DG8" s="579"/>
      <c r="DH8" s="579"/>
      <c r="DI8" s="580"/>
      <c r="DJ8" s="185"/>
      <c r="DK8" s="185"/>
      <c r="DL8" s="185"/>
      <c r="DM8" s="185"/>
      <c r="DN8" s="185"/>
      <c r="DO8" s="185"/>
    </row>
    <row r="9" spans="1:119" ht="18.75" customHeight="1" thickBot="1">
      <c r="A9" s="186"/>
      <c r="B9" s="604" t="s">
        <v>110</v>
      </c>
      <c r="C9" s="605"/>
      <c r="D9" s="605"/>
      <c r="E9" s="605"/>
      <c r="F9" s="605"/>
      <c r="G9" s="605"/>
      <c r="H9" s="605"/>
      <c r="I9" s="605"/>
      <c r="J9" s="605"/>
      <c r="K9" s="528"/>
      <c r="L9" s="606" t="s">
        <v>111</v>
      </c>
      <c r="M9" s="607"/>
      <c r="N9" s="607"/>
      <c r="O9" s="607"/>
      <c r="P9" s="607"/>
      <c r="Q9" s="608"/>
      <c r="R9" s="609">
        <v>267435</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-77957</v>
      </c>
      <c r="BO9" s="466"/>
      <c r="BP9" s="466"/>
      <c r="BQ9" s="466"/>
      <c r="BR9" s="466"/>
      <c r="BS9" s="466"/>
      <c r="BT9" s="466"/>
      <c r="BU9" s="467"/>
      <c r="BV9" s="465">
        <v>-55064</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14.1</v>
      </c>
      <c r="CU9" s="436"/>
      <c r="CV9" s="436"/>
      <c r="CW9" s="436"/>
      <c r="CX9" s="436"/>
      <c r="CY9" s="436"/>
      <c r="CZ9" s="436"/>
      <c r="DA9" s="437"/>
      <c r="DB9" s="435">
        <v>14.6</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266937</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264994</v>
      </c>
      <c r="BO10" s="466"/>
      <c r="BP10" s="466"/>
      <c r="BQ10" s="466"/>
      <c r="BR10" s="466"/>
      <c r="BS10" s="466"/>
      <c r="BT10" s="466"/>
      <c r="BU10" s="467"/>
      <c r="BV10" s="465">
        <v>267010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265716</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137</v>
      </c>
      <c r="N13" s="566"/>
      <c r="O13" s="566"/>
      <c r="P13" s="566"/>
      <c r="Q13" s="567"/>
      <c r="R13" s="568">
        <v>263031</v>
      </c>
      <c r="S13" s="569"/>
      <c r="T13" s="569"/>
      <c r="U13" s="569"/>
      <c r="V13" s="570"/>
      <c r="W13" s="556" t="s">
        <v>138</v>
      </c>
      <c r="X13" s="478"/>
      <c r="Y13" s="478"/>
      <c r="Z13" s="478"/>
      <c r="AA13" s="478"/>
      <c r="AB13" s="479"/>
      <c r="AC13" s="441">
        <v>998</v>
      </c>
      <c r="AD13" s="442"/>
      <c r="AE13" s="442"/>
      <c r="AF13" s="442"/>
      <c r="AG13" s="443"/>
      <c r="AH13" s="441">
        <v>1027</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187037</v>
      </c>
      <c r="BO13" s="466"/>
      <c r="BP13" s="466"/>
      <c r="BQ13" s="466"/>
      <c r="BR13" s="466"/>
      <c r="BS13" s="466"/>
      <c r="BT13" s="466"/>
      <c r="BU13" s="467"/>
      <c r="BV13" s="465">
        <v>211946</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2.9</v>
      </c>
      <c r="CU13" s="436"/>
      <c r="CV13" s="436"/>
      <c r="CW13" s="436"/>
      <c r="CX13" s="436"/>
      <c r="CY13" s="436"/>
      <c r="CZ13" s="436"/>
      <c r="DA13" s="437"/>
      <c r="DB13" s="435">
        <v>3.7</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267151</v>
      </c>
      <c r="S14" s="569"/>
      <c r="T14" s="569"/>
      <c r="U14" s="569"/>
      <c r="V14" s="570"/>
      <c r="W14" s="571"/>
      <c r="X14" s="481"/>
      <c r="Y14" s="481"/>
      <c r="Z14" s="481"/>
      <c r="AA14" s="481"/>
      <c r="AB14" s="482"/>
      <c r="AC14" s="561">
        <v>0.9</v>
      </c>
      <c r="AD14" s="562"/>
      <c r="AE14" s="562"/>
      <c r="AF14" s="562"/>
      <c r="AG14" s="563"/>
      <c r="AH14" s="561">
        <v>0.9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127</v>
      </c>
      <c r="CU14" s="573"/>
      <c r="CV14" s="573"/>
      <c r="CW14" s="573"/>
      <c r="CX14" s="573"/>
      <c r="CY14" s="573"/>
      <c r="CZ14" s="573"/>
      <c r="DA14" s="574"/>
      <c r="DB14" s="572" t="s">
        <v>128</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137</v>
      </c>
      <c r="N15" s="566"/>
      <c r="O15" s="566"/>
      <c r="P15" s="566"/>
      <c r="Q15" s="567"/>
      <c r="R15" s="568">
        <v>264573</v>
      </c>
      <c r="S15" s="569"/>
      <c r="T15" s="569"/>
      <c r="U15" s="569"/>
      <c r="V15" s="570"/>
      <c r="W15" s="556" t="s">
        <v>145</v>
      </c>
      <c r="X15" s="478"/>
      <c r="Y15" s="478"/>
      <c r="Z15" s="478"/>
      <c r="AA15" s="478"/>
      <c r="AB15" s="479"/>
      <c r="AC15" s="441">
        <v>39169</v>
      </c>
      <c r="AD15" s="442"/>
      <c r="AE15" s="442"/>
      <c r="AF15" s="442"/>
      <c r="AG15" s="443"/>
      <c r="AH15" s="441">
        <v>38146</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33437763</v>
      </c>
      <c r="BO15" s="461"/>
      <c r="BP15" s="461"/>
      <c r="BQ15" s="461"/>
      <c r="BR15" s="461"/>
      <c r="BS15" s="461"/>
      <c r="BT15" s="461"/>
      <c r="BU15" s="462"/>
      <c r="BV15" s="460">
        <v>32772020</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33.799999999999997</v>
      </c>
      <c r="AD16" s="562"/>
      <c r="AE16" s="562"/>
      <c r="AF16" s="562"/>
      <c r="AG16" s="563"/>
      <c r="AH16" s="561">
        <v>33.299999999999997</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36301485</v>
      </c>
      <c r="BO16" s="466"/>
      <c r="BP16" s="466"/>
      <c r="BQ16" s="466"/>
      <c r="BR16" s="466"/>
      <c r="BS16" s="466"/>
      <c r="BT16" s="466"/>
      <c r="BU16" s="467"/>
      <c r="BV16" s="465">
        <v>35952593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75856</v>
      </c>
      <c r="AD17" s="442"/>
      <c r="AE17" s="442"/>
      <c r="AF17" s="442"/>
      <c r="AG17" s="443"/>
      <c r="AH17" s="441">
        <v>75226</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42817860</v>
      </c>
      <c r="BO17" s="466"/>
      <c r="BP17" s="466"/>
      <c r="BQ17" s="466"/>
      <c r="BR17" s="466"/>
      <c r="BS17" s="466"/>
      <c r="BT17" s="466"/>
      <c r="BU17" s="467"/>
      <c r="BV17" s="465">
        <v>41939815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155</v>
      </c>
      <c r="C18" s="528"/>
      <c r="D18" s="528"/>
      <c r="E18" s="529"/>
      <c r="F18" s="529"/>
      <c r="G18" s="529"/>
      <c r="H18" s="529"/>
      <c r="I18" s="529"/>
      <c r="J18" s="529"/>
      <c r="K18" s="529"/>
      <c r="L18" s="530">
        <v>138.47999999999999</v>
      </c>
      <c r="M18" s="530"/>
      <c r="N18" s="530"/>
      <c r="O18" s="530"/>
      <c r="P18" s="530"/>
      <c r="Q18" s="530"/>
      <c r="R18" s="531"/>
      <c r="S18" s="531"/>
      <c r="T18" s="531"/>
      <c r="U18" s="531"/>
      <c r="V18" s="532"/>
      <c r="W18" s="546"/>
      <c r="X18" s="547"/>
      <c r="Y18" s="547"/>
      <c r="Z18" s="547"/>
      <c r="AA18" s="547"/>
      <c r="AB18" s="557"/>
      <c r="AC18" s="429">
        <v>65.400000000000006</v>
      </c>
      <c r="AD18" s="430"/>
      <c r="AE18" s="430"/>
      <c r="AF18" s="430"/>
      <c r="AG18" s="533"/>
      <c r="AH18" s="429">
        <v>65.8</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46384647</v>
      </c>
      <c r="BO18" s="466"/>
      <c r="BP18" s="466"/>
      <c r="BQ18" s="466"/>
      <c r="BR18" s="466"/>
      <c r="BS18" s="466"/>
      <c r="BT18" s="466"/>
      <c r="BU18" s="467"/>
      <c r="BV18" s="465">
        <v>45953694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157</v>
      </c>
      <c r="C19" s="528"/>
      <c r="D19" s="528"/>
      <c r="E19" s="529"/>
      <c r="F19" s="529"/>
      <c r="G19" s="529"/>
      <c r="H19" s="529"/>
      <c r="I19" s="529"/>
      <c r="J19" s="529"/>
      <c r="K19" s="529"/>
      <c r="L19" s="535">
        <v>1931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53752725</v>
      </c>
      <c r="BO19" s="466"/>
      <c r="BP19" s="466"/>
      <c r="BQ19" s="466"/>
      <c r="BR19" s="466"/>
      <c r="BS19" s="466"/>
      <c r="BT19" s="466"/>
      <c r="BU19" s="467"/>
      <c r="BV19" s="465">
        <v>53333041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159</v>
      </c>
      <c r="C20" s="528"/>
      <c r="D20" s="528"/>
      <c r="E20" s="529"/>
      <c r="F20" s="529"/>
      <c r="G20" s="529"/>
      <c r="H20" s="529"/>
      <c r="I20" s="529"/>
      <c r="J20" s="529"/>
      <c r="K20" s="529"/>
      <c r="L20" s="535">
        <v>103495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71740259</v>
      </c>
      <c r="BO23" s="466"/>
      <c r="BP23" s="466"/>
      <c r="BQ23" s="466"/>
      <c r="BR23" s="466"/>
      <c r="BS23" s="466"/>
      <c r="BT23" s="466"/>
      <c r="BU23" s="467"/>
      <c r="BV23" s="465">
        <v>72179476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168</v>
      </c>
      <c r="F24" s="439"/>
      <c r="G24" s="439"/>
      <c r="H24" s="439"/>
      <c r="I24" s="439"/>
      <c r="J24" s="439"/>
      <c r="K24" s="440"/>
      <c r="L24" s="441">
        <v>1</v>
      </c>
      <c r="M24" s="442"/>
      <c r="N24" s="442"/>
      <c r="O24" s="442"/>
      <c r="P24" s="443"/>
      <c r="Q24" s="441">
        <v>10840</v>
      </c>
      <c r="R24" s="442"/>
      <c r="S24" s="442"/>
      <c r="T24" s="442"/>
      <c r="U24" s="442"/>
      <c r="V24" s="443"/>
      <c r="W24" s="507"/>
      <c r="X24" s="498"/>
      <c r="Y24" s="499"/>
      <c r="Z24" s="438" t="s">
        <v>169</v>
      </c>
      <c r="AA24" s="439"/>
      <c r="AB24" s="439"/>
      <c r="AC24" s="439"/>
      <c r="AD24" s="439"/>
      <c r="AE24" s="439"/>
      <c r="AF24" s="439"/>
      <c r="AG24" s="440"/>
      <c r="AH24" s="441">
        <v>1509</v>
      </c>
      <c r="AI24" s="442"/>
      <c r="AJ24" s="442"/>
      <c r="AK24" s="442"/>
      <c r="AL24" s="443"/>
      <c r="AM24" s="441">
        <v>4759386</v>
      </c>
      <c r="AN24" s="442"/>
      <c r="AO24" s="442"/>
      <c r="AP24" s="442"/>
      <c r="AQ24" s="442"/>
      <c r="AR24" s="443"/>
      <c r="AS24" s="441">
        <v>3154</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58234389</v>
      </c>
      <c r="BO24" s="466"/>
      <c r="BP24" s="466"/>
      <c r="BQ24" s="466"/>
      <c r="BR24" s="466"/>
      <c r="BS24" s="466"/>
      <c r="BT24" s="466"/>
      <c r="BU24" s="467"/>
      <c r="BV24" s="465">
        <v>59314379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171</v>
      </c>
      <c r="F25" s="439"/>
      <c r="G25" s="439"/>
      <c r="H25" s="439"/>
      <c r="I25" s="439"/>
      <c r="J25" s="439"/>
      <c r="K25" s="440"/>
      <c r="L25" s="441">
        <v>1</v>
      </c>
      <c r="M25" s="442"/>
      <c r="N25" s="442"/>
      <c r="O25" s="442"/>
      <c r="P25" s="443"/>
      <c r="Q25" s="441">
        <v>8960</v>
      </c>
      <c r="R25" s="442"/>
      <c r="S25" s="442"/>
      <c r="T25" s="442"/>
      <c r="U25" s="442"/>
      <c r="V25" s="443"/>
      <c r="W25" s="507"/>
      <c r="X25" s="498"/>
      <c r="Y25" s="499"/>
      <c r="Z25" s="438" t="s">
        <v>172</v>
      </c>
      <c r="AA25" s="439"/>
      <c r="AB25" s="439"/>
      <c r="AC25" s="439"/>
      <c r="AD25" s="439"/>
      <c r="AE25" s="439"/>
      <c r="AF25" s="439"/>
      <c r="AG25" s="440"/>
      <c r="AH25" s="441">
        <v>329</v>
      </c>
      <c r="AI25" s="442"/>
      <c r="AJ25" s="442"/>
      <c r="AK25" s="442"/>
      <c r="AL25" s="443"/>
      <c r="AM25" s="441">
        <v>1006740</v>
      </c>
      <c r="AN25" s="442"/>
      <c r="AO25" s="442"/>
      <c r="AP25" s="442"/>
      <c r="AQ25" s="442"/>
      <c r="AR25" s="443"/>
      <c r="AS25" s="441">
        <v>3060</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32121207</v>
      </c>
      <c r="BO25" s="461"/>
      <c r="BP25" s="461"/>
      <c r="BQ25" s="461"/>
      <c r="BR25" s="461"/>
      <c r="BS25" s="461"/>
      <c r="BT25" s="461"/>
      <c r="BU25" s="462"/>
      <c r="BV25" s="460">
        <v>22962041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174</v>
      </c>
      <c r="F26" s="439"/>
      <c r="G26" s="439"/>
      <c r="H26" s="439"/>
      <c r="I26" s="439"/>
      <c r="J26" s="439"/>
      <c r="K26" s="440"/>
      <c r="L26" s="441">
        <v>1</v>
      </c>
      <c r="M26" s="442"/>
      <c r="N26" s="442"/>
      <c r="O26" s="442"/>
      <c r="P26" s="443"/>
      <c r="Q26" s="441">
        <v>7720</v>
      </c>
      <c r="R26" s="442"/>
      <c r="S26" s="442"/>
      <c r="T26" s="442"/>
      <c r="U26" s="442"/>
      <c r="V26" s="443"/>
      <c r="W26" s="507"/>
      <c r="X26" s="498"/>
      <c r="Y26" s="499"/>
      <c r="Z26" s="438" t="s">
        <v>175</v>
      </c>
      <c r="AA26" s="520"/>
      <c r="AB26" s="520"/>
      <c r="AC26" s="520"/>
      <c r="AD26" s="520"/>
      <c r="AE26" s="520"/>
      <c r="AF26" s="520"/>
      <c r="AG26" s="521"/>
      <c r="AH26" s="441">
        <v>138</v>
      </c>
      <c r="AI26" s="442"/>
      <c r="AJ26" s="442"/>
      <c r="AK26" s="442"/>
      <c r="AL26" s="443"/>
      <c r="AM26" s="441">
        <v>494178</v>
      </c>
      <c r="AN26" s="442"/>
      <c r="AO26" s="442"/>
      <c r="AP26" s="442"/>
      <c r="AQ26" s="442"/>
      <c r="AR26" s="443"/>
      <c r="AS26" s="441">
        <v>3581</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177</v>
      </c>
      <c r="F27" s="439"/>
      <c r="G27" s="439"/>
      <c r="H27" s="439"/>
      <c r="I27" s="439"/>
      <c r="J27" s="439"/>
      <c r="K27" s="440"/>
      <c r="L27" s="441">
        <v>1</v>
      </c>
      <c r="M27" s="442"/>
      <c r="N27" s="442"/>
      <c r="O27" s="442"/>
      <c r="P27" s="443"/>
      <c r="Q27" s="441">
        <v>6670</v>
      </c>
      <c r="R27" s="442"/>
      <c r="S27" s="442"/>
      <c r="T27" s="442"/>
      <c r="U27" s="442"/>
      <c r="V27" s="443"/>
      <c r="W27" s="507"/>
      <c r="X27" s="498"/>
      <c r="Y27" s="499"/>
      <c r="Z27" s="438" t="s">
        <v>178</v>
      </c>
      <c r="AA27" s="439"/>
      <c r="AB27" s="439"/>
      <c r="AC27" s="439"/>
      <c r="AD27" s="439"/>
      <c r="AE27" s="439"/>
      <c r="AF27" s="439"/>
      <c r="AG27" s="440"/>
      <c r="AH27" s="441">
        <v>93</v>
      </c>
      <c r="AI27" s="442"/>
      <c r="AJ27" s="442"/>
      <c r="AK27" s="442"/>
      <c r="AL27" s="443"/>
      <c r="AM27" s="441">
        <v>300043</v>
      </c>
      <c r="AN27" s="442"/>
      <c r="AO27" s="442"/>
      <c r="AP27" s="442"/>
      <c r="AQ27" s="442"/>
      <c r="AR27" s="443"/>
      <c r="AS27" s="441">
        <v>3226</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t="s">
        <v>180</v>
      </c>
      <c r="BO27" s="469"/>
      <c r="BP27" s="469"/>
      <c r="BQ27" s="469"/>
      <c r="BR27" s="469"/>
      <c r="BS27" s="469"/>
      <c r="BT27" s="469"/>
      <c r="BU27" s="470"/>
      <c r="BV27" s="468" t="s">
        <v>127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181</v>
      </c>
      <c r="F28" s="439"/>
      <c r="G28" s="439"/>
      <c r="H28" s="439"/>
      <c r="I28" s="439"/>
      <c r="J28" s="439"/>
      <c r="K28" s="440"/>
      <c r="L28" s="441">
        <v>1</v>
      </c>
      <c r="M28" s="442"/>
      <c r="N28" s="442"/>
      <c r="O28" s="442"/>
      <c r="P28" s="443"/>
      <c r="Q28" s="441">
        <v>6040</v>
      </c>
      <c r="R28" s="442"/>
      <c r="S28" s="442"/>
      <c r="T28" s="442"/>
      <c r="U28" s="442"/>
      <c r="V28" s="443"/>
      <c r="W28" s="507"/>
      <c r="X28" s="498"/>
      <c r="Y28" s="499"/>
      <c r="Z28" s="438" t="s">
        <v>182</v>
      </c>
      <c r="AA28" s="439"/>
      <c r="AB28" s="439"/>
      <c r="AC28" s="439"/>
      <c r="AD28" s="439"/>
      <c r="AE28" s="439"/>
      <c r="AF28" s="439"/>
      <c r="AG28" s="440"/>
      <c r="AH28" s="441" t="s">
        <v>127</v>
      </c>
      <c r="AI28" s="442"/>
      <c r="AJ28" s="442"/>
      <c r="AK28" s="442"/>
      <c r="AL28" s="443"/>
      <c r="AM28" s="441" t="s">
        <v>127</v>
      </c>
      <c r="AN28" s="442"/>
      <c r="AO28" s="442"/>
      <c r="AP28" s="442"/>
      <c r="AQ28" s="442"/>
      <c r="AR28" s="443"/>
      <c r="AS28" s="441" t="s">
        <v>128</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6659403</v>
      </c>
      <c r="BO28" s="461"/>
      <c r="BP28" s="461"/>
      <c r="BQ28" s="461"/>
      <c r="BR28" s="461"/>
      <c r="BS28" s="461"/>
      <c r="BT28" s="461"/>
      <c r="BU28" s="462"/>
      <c r="BV28" s="460">
        <v>6394409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184</v>
      </c>
      <c r="F29" s="439"/>
      <c r="G29" s="439"/>
      <c r="H29" s="439"/>
      <c r="I29" s="439"/>
      <c r="J29" s="439"/>
      <c r="K29" s="440"/>
      <c r="L29" s="441">
        <v>29</v>
      </c>
      <c r="M29" s="442"/>
      <c r="N29" s="442"/>
      <c r="O29" s="442"/>
      <c r="P29" s="443"/>
      <c r="Q29" s="441">
        <v>5580</v>
      </c>
      <c r="R29" s="442"/>
      <c r="S29" s="442"/>
      <c r="T29" s="442"/>
      <c r="U29" s="442"/>
      <c r="V29" s="443"/>
      <c r="W29" s="508"/>
      <c r="X29" s="509"/>
      <c r="Y29" s="510"/>
      <c r="Z29" s="438" t="s">
        <v>185</v>
      </c>
      <c r="AA29" s="439"/>
      <c r="AB29" s="439"/>
      <c r="AC29" s="439"/>
      <c r="AD29" s="439"/>
      <c r="AE29" s="439"/>
      <c r="AF29" s="439"/>
      <c r="AG29" s="440"/>
      <c r="AH29" s="441">
        <v>1602</v>
      </c>
      <c r="AI29" s="442"/>
      <c r="AJ29" s="442"/>
      <c r="AK29" s="442"/>
      <c r="AL29" s="443"/>
      <c r="AM29" s="441">
        <v>5059429</v>
      </c>
      <c r="AN29" s="442"/>
      <c r="AO29" s="442"/>
      <c r="AP29" s="442"/>
      <c r="AQ29" s="442"/>
      <c r="AR29" s="443"/>
      <c r="AS29" s="441">
        <v>3158</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2825370</v>
      </c>
      <c r="BO29" s="466"/>
      <c r="BP29" s="466"/>
      <c r="BQ29" s="466"/>
      <c r="BR29" s="466"/>
      <c r="BS29" s="466"/>
      <c r="BT29" s="466"/>
      <c r="BU29" s="467"/>
      <c r="BV29" s="465">
        <v>2813274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100.5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10959039</v>
      </c>
      <c r="BO30" s="469"/>
      <c r="BP30" s="469"/>
      <c r="BQ30" s="469"/>
      <c r="BR30" s="469"/>
      <c r="BS30" s="469"/>
      <c r="BT30" s="469"/>
      <c r="BU30" s="470"/>
      <c r="BV30" s="468">
        <v>11390538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195</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201</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7</v>
      </c>
      <c r="V34" s="424"/>
      <c r="W34" s="423" t="str">
        <f>IF('各会計、関係団体の財政状況及び健全化判断比率'!B28="","",'各会計、関係団体の財政状況及び健全化判断比率'!B28)</f>
        <v>国民健康保険事業</v>
      </c>
      <c r="X34" s="423"/>
      <c r="Y34" s="423"/>
      <c r="Z34" s="423"/>
      <c r="AA34" s="423"/>
      <c r="AB34" s="423"/>
      <c r="AC34" s="423"/>
      <c r="AD34" s="423"/>
      <c r="AE34" s="423"/>
      <c r="AF34" s="423"/>
      <c r="AG34" s="423"/>
      <c r="AH34" s="423"/>
      <c r="AI34" s="423"/>
      <c r="AJ34" s="423"/>
      <c r="AK34" s="423"/>
      <c r="AL34" s="213"/>
      <c r="AM34" s="424">
        <f>IF(AO34="","",MAX(C34:D43,U34:V43)+1)</f>
        <v>11</v>
      </c>
      <c r="AN34" s="424"/>
      <c r="AO34" s="423" t="str">
        <f>IF('各会計、関係団体の財政状況及び健全化判断比率'!B32="","",'各会計、関係団体の財政状況及び健全化判断比率'!B32)</f>
        <v>水道事業</v>
      </c>
      <c r="AP34" s="423"/>
      <c r="AQ34" s="423"/>
      <c r="AR34" s="423"/>
      <c r="AS34" s="423"/>
      <c r="AT34" s="423"/>
      <c r="AU34" s="423"/>
      <c r="AV34" s="423"/>
      <c r="AW34" s="423"/>
      <c r="AX34" s="423"/>
      <c r="AY34" s="423"/>
      <c r="AZ34" s="423"/>
      <c r="BA34" s="423"/>
      <c r="BB34" s="423"/>
      <c r="BC34" s="423"/>
      <c r="BD34" s="213"/>
      <c r="BE34" s="424">
        <f>IF(BG34="","",MAX(C34:D43,U34:V43,AM34:AN43)+1)</f>
        <v>13</v>
      </c>
      <c r="BF34" s="424"/>
      <c r="BG34" s="423" t="str">
        <f>IF('各会計、関係団体の財政状況及び健全化判断比率'!B34="","",'各会計、関係団体の財政状況及び健全化判断比率'!B34)</f>
        <v>市場事業</v>
      </c>
      <c r="BH34" s="423"/>
      <c r="BI34" s="423"/>
      <c r="BJ34" s="423"/>
      <c r="BK34" s="423"/>
      <c r="BL34" s="423"/>
      <c r="BM34" s="423"/>
      <c r="BN34" s="423"/>
      <c r="BO34" s="423"/>
      <c r="BP34" s="423"/>
      <c r="BQ34" s="423"/>
      <c r="BR34" s="423"/>
      <c r="BS34" s="423"/>
      <c r="BT34" s="423"/>
      <c r="BU34" s="423"/>
      <c r="BV34" s="213"/>
      <c r="BW34" s="424">
        <f>IF(BY34="","",MAX(C34:D43,U34:V43,AM34:AN43,BE34:BF43)+1)</f>
        <v>14</v>
      </c>
      <c r="BX34" s="424"/>
      <c r="BY34" s="423" t="str">
        <f>IF('各会計、関係団体の財政状況及び健全化判断比率'!B68="","",'各会計、関係団体の財政状況及び健全化判断比率'!B68)</f>
        <v>東播磨農業共済事務組合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加古川市土地開発公社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公園墓地造成事業</v>
      </c>
      <c r="F35" s="423"/>
      <c r="G35" s="423"/>
      <c r="H35" s="423"/>
      <c r="I35" s="423"/>
      <c r="J35" s="423"/>
      <c r="K35" s="423"/>
      <c r="L35" s="423"/>
      <c r="M35" s="423"/>
      <c r="N35" s="423"/>
      <c r="O35" s="423"/>
      <c r="P35" s="423"/>
      <c r="Q35" s="423"/>
      <c r="R35" s="423"/>
      <c r="S35" s="423"/>
      <c r="T35" s="213"/>
      <c r="U35" s="424">
        <f>IF(W35="","",U34+1)</f>
        <v>8</v>
      </c>
      <c r="V35" s="424"/>
      <c r="W35" s="423" t="str">
        <f>IF('各会計、関係団体の財政状況及び健全化判断比率'!B29="","",'各会計、関係団体の財政状況及び健全化判断比率'!B29)</f>
        <v>介護保険事業</v>
      </c>
      <c r="X35" s="423"/>
      <c r="Y35" s="423"/>
      <c r="Z35" s="423"/>
      <c r="AA35" s="423"/>
      <c r="AB35" s="423"/>
      <c r="AC35" s="423"/>
      <c r="AD35" s="423"/>
      <c r="AE35" s="423"/>
      <c r="AF35" s="423"/>
      <c r="AG35" s="423"/>
      <c r="AH35" s="423"/>
      <c r="AI35" s="423"/>
      <c r="AJ35" s="423"/>
      <c r="AK35" s="423"/>
      <c r="AL35" s="213"/>
      <c r="AM35" s="424">
        <f t="shared" ref="AM35:AM43" si="0">IF(AO35="","",AM34+1)</f>
        <v>12</v>
      </c>
      <c r="AN35" s="424"/>
      <c r="AO35" s="423" t="str">
        <f>IF('各会計、関係団体の財政状況及び健全化判断比率'!B33="","",'各会計、関係団体の財政状況及び健全化判断比率'!B33)</f>
        <v>下水道事業</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15</v>
      </c>
      <c r="BX35" s="424"/>
      <c r="BY35" s="423" t="str">
        <f>IF('各会計、関係団体の財政状況及び健全化判断比率'!B69="","",'各会計、関係団体の財政状況及び健全化判断比率'!B69)</f>
        <v>加古川市外2市共有公会堂事務組合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加古川総合保健センター</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夜間急病医療事業</v>
      </c>
      <c r="F36" s="423"/>
      <c r="G36" s="423"/>
      <c r="H36" s="423"/>
      <c r="I36" s="423"/>
      <c r="J36" s="423"/>
      <c r="K36" s="423"/>
      <c r="L36" s="423"/>
      <c r="M36" s="423"/>
      <c r="N36" s="423"/>
      <c r="O36" s="423"/>
      <c r="P36" s="423"/>
      <c r="Q36" s="423"/>
      <c r="R36" s="423"/>
      <c r="S36" s="423"/>
      <c r="T36" s="213"/>
      <c r="U36" s="424">
        <f t="shared" ref="U36:U43" si="4">IF(W36="","",U35+1)</f>
        <v>9</v>
      </c>
      <c r="V36" s="424"/>
      <c r="W36" s="423" t="str">
        <f>IF('各会計、関係団体の財政状況及び健全化判断比率'!B30="","",'各会計、関係団体の財政状況及び健全化判断比率'!B30)</f>
        <v>後期高齢者医療事業</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16</v>
      </c>
      <c r="BX36" s="424"/>
      <c r="BY36" s="423" t="str">
        <f>IF('各会計、関係団体の財政状況及び健全化判断比率'!B70="","",'各会計、関係団体の財政状況及び健全化判断比率'!B70)</f>
        <v>兵庫県後期高齢者医療広域連合（一般会計）</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東播臨海救急医療協会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f>IF(E37="","",C36+1)</f>
        <v>4</v>
      </c>
      <c r="D37" s="424"/>
      <c r="E37" s="423" t="str">
        <f>IF('各会計、関係団体の財政状況及び健全化判断比率'!B10="","",'各会計、関係団体の財政状況及び健全化判断比率'!B10)</f>
        <v>歯科保健センター事業</v>
      </c>
      <c r="F37" s="423"/>
      <c r="G37" s="423"/>
      <c r="H37" s="423"/>
      <c r="I37" s="423"/>
      <c r="J37" s="423"/>
      <c r="K37" s="423"/>
      <c r="L37" s="423"/>
      <c r="M37" s="423"/>
      <c r="N37" s="423"/>
      <c r="O37" s="423"/>
      <c r="P37" s="423"/>
      <c r="Q37" s="423"/>
      <c r="R37" s="423"/>
      <c r="S37" s="423"/>
      <c r="T37" s="213"/>
      <c r="U37" s="424">
        <f t="shared" si="4"/>
        <v>10</v>
      </c>
      <c r="V37" s="424"/>
      <c r="W37" s="423" t="str">
        <f>IF('各会計、関係団体の財政状況及び健全化判断比率'!B31="","",'各会計、関係団体の財政状況及び健全化判断比率'!B31)</f>
        <v>駐車場事業</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17</v>
      </c>
      <c r="BX37" s="424"/>
      <c r="BY37" s="423" t="str">
        <f>IF('各会計、関係団体の財政状況及び健全化判断比率'!B71="","",'各会計、関係団体の財政状況及び健全化判断比率'!B71)</f>
        <v>兵庫県後期高齢者医療広域連合（特別会計）</v>
      </c>
      <c r="BZ37" s="423"/>
      <c r="CA37" s="423"/>
      <c r="CB37" s="423"/>
      <c r="CC37" s="423"/>
      <c r="CD37" s="423"/>
      <c r="CE37" s="423"/>
      <c r="CF37" s="423"/>
      <c r="CG37" s="423"/>
      <c r="CH37" s="423"/>
      <c r="CI37" s="423"/>
      <c r="CJ37" s="423"/>
      <c r="CK37" s="423"/>
      <c r="CL37" s="423"/>
      <c r="CM37" s="423"/>
      <c r="CN37" s="213"/>
      <c r="CO37" s="424">
        <f t="shared" si="3"/>
        <v>21</v>
      </c>
      <c r="CP37" s="424"/>
      <c r="CQ37" s="423" t="str">
        <f>IF('各会計、関係団体の財政状況及び健全化判断比率'!BS10="","",'各会計、関係団体の財政状況及び健全化判断比率'!BS10)</f>
        <v>加古川商工開発</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f t="shared" ref="C38:C43" si="5">IF(E38="","",C37+1)</f>
        <v>5</v>
      </c>
      <c r="D38" s="424"/>
      <c r="E38" s="423" t="str">
        <f>IF('各会計、関係団体の財政状況及び健全化判断比率'!B11="","",'各会計、関係団体の財政状況及び健全化判断比率'!B11)</f>
        <v>緊急通報システム事業</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f t="shared" si="3"/>
        <v>22</v>
      </c>
      <c r="CP38" s="424"/>
      <c r="CQ38" s="423" t="str">
        <f>IF('各会計、関係団体の財政状況及び健全化判断比率'!BS11="","",'各会計、関係団体の財政状況及び健全化判断比率'!BS11)</f>
        <v>加古川食肉公社</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v>
      </c>
      <c r="DH38" s="425"/>
      <c r="DI38" s="217"/>
      <c r="DJ38" s="185"/>
      <c r="DK38" s="185"/>
      <c r="DL38" s="185"/>
      <c r="DM38" s="185"/>
      <c r="DN38" s="185"/>
      <c r="DO38" s="185"/>
    </row>
    <row r="39" spans="1:119" ht="32.25" customHeight="1">
      <c r="A39" s="186"/>
      <c r="B39" s="212"/>
      <c r="C39" s="424">
        <f t="shared" si="5"/>
        <v>6</v>
      </c>
      <c r="D39" s="424"/>
      <c r="E39" s="423" t="str">
        <f>IF('各会計、関係団体の財政状況及び健全化判断比率'!B12="","",'各会計、関係団体の財政状況及び健全化判断比率'!B12)</f>
        <v>病院事業債管理事業</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23</v>
      </c>
      <c r="CP39" s="424"/>
      <c r="CQ39" s="423" t="str">
        <f>IF('各会計、関係団体の財政状況及び健全化判断比率'!BS12="","",'各会計、関係団体の財政状況及び健全化判断比率'!BS12)</f>
        <v>加古川市国際交流協会</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24</v>
      </c>
      <c r="CP40" s="424"/>
      <c r="CQ40" s="423" t="str">
        <f>IF('各会計、関係団体の財政状況及び健全化判断比率'!BS13="","",'各会計、関係団体の財政状況及び健全化判断比率'!BS13)</f>
        <v>加古川市再開発ビル</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25</v>
      </c>
      <c r="CP41" s="424"/>
      <c r="CQ41" s="423" t="str">
        <f>IF('各会計、関係団体の財政状況及び健全化判断比率'!BS14="","",'各会計、関係団体の財政状況及び健全化判断比率'!BS14)</f>
        <v>加古川市ウェルネス協会</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26</v>
      </c>
      <c r="CP42" s="424"/>
      <c r="CQ42" s="423" t="str">
        <f>IF('各会計、関係団体の財政状況及び健全化判断比率'!BS15="","",'各会計、関係団体の財政状況及び健全化判断比率'!BS15)</f>
        <v>BAN-BANネットワークス</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27</v>
      </c>
      <c r="CP43" s="424"/>
      <c r="CQ43" s="423" t="str">
        <f>IF('各会計、関係団体の財政状況及び健全化判断比率'!BS16="","",'各会計、関係団体の財政状況及び健全化判断比率'!BS16)</f>
        <v>ふぁーみんサポート東はりま</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wE0jp87bMWEUnx3hcasy16biDuBfX00LdeqcU5AS0icWGnATgvjydgtiJXIiZr/vuBuVbP5wITslN9nBKaJg9g==" saltValue="9S8Gs+Rcb3wtPpRCx9ix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44" t="s">
        <v>562</v>
      </c>
      <c r="D34" s="1244"/>
      <c r="E34" s="1245"/>
      <c r="F34" s="32">
        <v>10.78</v>
      </c>
      <c r="G34" s="33">
        <v>10.99</v>
      </c>
      <c r="H34" s="33">
        <v>10.17</v>
      </c>
      <c r="I34" s="33">
        <v>12.26</v>
      </c>
      <c r="J34" s="34">
        <v>12.67</v>
      </c>
      <c r="K34" s="22"/>
      <c r="L34" s="22"/>
      <c r="M34" s="22"/>
      <c r="N34" s="22"/>
      <c r="O34" s="22"/>
      <c r="P34" s="22"/>
    </row>
    <row r="35" spans="1:16" ht="39" customHeight="1">
      <c r="A35" s="22"/>
      <c r="B35" s="35"/>
      <c r="C35" s="1238" t="s">
        <v>563</v>
      </c>
      <c r="D35" s="1239"/>
      <c r="E35" s="1240"/>
      <c r="F35" s="36">
        <v>0.31</v>
      </c>
      <c r="G35" s="37">
        <v>1.83</v>
      </c>
      <c r="H35" s="37">
        <v>2.39</v>
      </c>
      <c r="I35" s="37">
        <v>3.87</v>
      </c>
      <c r="J35" s="38">
        <v>5.31</v>
      </c>
      <c r="K35" s="22"/>
      <c r="L35" s="22"/>
      <c r="M35" s="22"/>
      <c r="N35" s="22"/>
      <c r="O35" s="22"/>
      <c r="P35" s="22"/>
    </row>
    <row r="36" spans="1:16" ht="39" customHeight="1">
      <c r="A36" s="22"/>
      <c r="B36" s="35"/>
      <c r="C36" s="1238" t="s">
        <v>564</v>
      </c>
      <c r="D36" s="1239"/>
      <c r="E36" s="1240"/>
      <c r="F36" s="36">
        <v>0.09</v>
      </c>
      <c r="G36" s="37">
        <v>0.05</v>
      </c>
      <c r="H36" s="37">
        <v>1.17</v>
      </c>
      <c r="I36" s="37">
        <v>1.79</v>
      </c>
      <c r="J36" s="38">
        <v>0.61</v>
      </c>
      <c r="K36" s="22"/>
      <c r="L36" s="22"/>
      <c r="M36" s="22"/>
      <c r="N36" s="22"/>
      <c r="O36" s="22"/>
      <c r="P36" s="22"/>
    </row>
    <row r="37" spans="1:16" ht="39" customHeight="1">
      <c r="A37" s="22"/>
      <c r="B37" s="35"/>
      <c r="C37" s="1238" t="s">
        <v>565</v>
      </c>
      <c r="D37" s="1239"/>
      <c r="E37" s="1240"/>
      <c r="F37" s="36">
        <v>0.08</v>
      </c>
      <c r="G37" s="37">
        <v>0.38</v>
      </c>
      <c r="H37" s="37">
        <v>0.83</v>
      </c>
      <c r="I37" s="37">
        <v>0.78</v>
      </c>
      <c r="J37" s="38">
        <v>0.45</v>
      </c>
      <c r="K37" s="22"/>
      <c r="L37" s="22"/>
      <c r="M37" s="22"/>
      <c r="N37" s="22"/>
      <c r="O37" s="22"/>
      <c r="P37" s="22"/>
    </row>
    <row r="38" spans="1:16" ht="39" customHeight="1">
      <c r="A38" s="22"/>
      <c r="B38" s="35"/>
      <c r="C38" s="1238" t="s">
        <v>566</v>
      </c>
      <c r="D38" s="1239"/>
      <c r="E38" s="1240"/>
      <c r="F38" s="36">
        <v>1.1399999999999999</v>
      </c>
      <c r="G38" s="37">
        <v>1.1100000000000001</v>
      </c>
      <c r="H38" s="37">
        <v>0.55000000000000004</v>
      </c>
      <c r="I38" s="37">
        <v>0.43</v>
      </c>
      <c r="J38" s="38">
        <v>0.24</v>
      </c>
      <c r="K38" s="22"/>
      <c r="L38" s="22"/>
      <c r="M38" s="22"/>
      <c r="N38" s="22"/>
      <c r="O38" s="22"/>
      <c r="P38" s="22"/>
    </row>
    <row r="39" spans="1:16" ht="39" customHeight="1">
      <c r="A39" s="22"/>
      <c r="B39" s="35"/>
      <c r="C39" s="1238" t="s">
        <v>567</v>
      </c>
      <c r="D39" s="1239"/>
      <c r="E39" s="1240"/>
      <c r="F39" s="36">
        <v>0.13</v>
      </c>
      <c r="G39" s="37">
        <v>0.12</v>
      </c>
      <c r="H39" s="37">
        <v>0.14000000000000001</v>
      </c>
      <c r="I39" s="37">
        <v>0.14000000000000001</v>
      </c>
      <c r="J39" s="38">
        <v>0.15</v>
      </c>
      <c r="K39" s="22"/>
      <c r="L39" s="22"/>
      <c r="M39" s="22"/>
      <c r="N39" s="22"/>
      <c r="O39" s="22"/>
      <c r="P39" s="22"/>
    </row>
    <row r="40" spans="1:16" ht="39" customHeight="1">
      <c r="A40" s="22"/>
      <c r="B40" s="35"/>
      <c r="C40" s="1238" t="s">
        <v>568</v>
      </c>
      <c r="D40" s="1239"/>
      <c r="E40" s="1240"/>
      <c r="F40" s="36">
        <v>0</v>
      </c>
      <c r="G40" s="37">
        <v>0.05</v>
      </c>
      <c r="H40" s="37">
        <v>0.06</v>
      </c>
      <c r="I40" s="37">
        <v>7.0000000000000007E-2</v>
      </c>
      <c r="J40" s="38">
        <v>0.09</v>
      </c>
      <c r="K40" s="22"/>
      <c r="L40" s="22"/>
      <c r="M40" s="22"/>
      <c r="N40" s="22"/>
      <c r="O40" s="22"/>
      <c r="P40" s="22"/>
    </row>
    <row r="41" spans="1:16" ht="39" customHeight="1">
      <c r="A41" s="22"/>
      <c r="B41" s="35"/>
      <c r="C41" s="1238" t="s">
        <v>569</v>
      </c>
      <c r="D41" s="1239"/>
      <c r="E41" s="1240"/>
      <c r="F41" s="36">
        <v>0.15</v>
      </c>
      <c r="G41" s="37">
        <v>0.12</v>
      </c>
      <c r="H41" s="37">
        <v>0.06</v>
      </c>
      <c r="I41" s="37">
        <v>0.06</v>
      </c>
      <c r="J41" s="38">
        <v>0.08</v>
      </c>
      <c r="K41" s="22"/>
      <c r="L41" s="22"/>
      <c r="M41" s="22"/>
      <c r="N41" s="22"/>
      <c r="O41" s="22"/>
      <c r="P41" s="22"/>
    </row>
    <row r="42" spans="1:16" ht="39" customHeight="1">
      <c r="A42" s="22"/>
      <c r="B42" s="39"/>
      <c r="C42" s="1238" t="s">
        <v>570</v>
      </c>
      <c r="D42" s="1239"/>
      <c r="E42" s="1240"/>
      <c r="F42" s="36" t="s">
        <v>571</v>
      </c>
      <c r="G42" s="37" t="s">
        <v>572</v>
      </c>
      <c r="H42" s="37" t="s">
        <v>573</v>
      </c>
      <c r="I42" s="37" t="s">
        <v>573</v>
      </c>
      <c r="J42" s="38" t="s">
        <v>516</v>
      </c>
      <c r="K42" s="22"/>
      <c r="L42" s="22"/>
      <c r="M42" s="22"/>
      <c r="N42" s="22"/>
      <c r="O42" s="22"/>
      <c r="P42" s="22"/>
    </row>
    <row r="43" spans="1:16" ht="39" customHeight="1" thickBot="1">
      <c r="A43" s="22"/>
      <c r="B43" s="40"/>
      <c r="C43" s="1241" t="s">
        <v>574</v>
      </c>
      <c r="D43" s="1242"/>
      <c r="E43" s="1243"/>
      <c r="F43" s="41">
        <v>0.09</v>
      </c>
      <c r="G43" s="42">
        <v>0.06</v>
      </c>
      <c r="H43" s="42">
        <v>0.06</v>
      </c>
      <c r="I43" s="42">
        <v>0.06</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NqSsiRqD63UQk6g4nuImL4n/cx88R+zYa+c6Ct1jWxOVywlDJQbzjSIiraZeOg9e3Fz1BXeqGQs2EkS3VyLmg==" saltValue="V3MjJN2fzgpGD/QVoYG8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40" zoomScaleNormal="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64" t="s">
        <v>11</v>
      </c>
      <c r="C45" s="1265"/>
      <c r="D45" s="58"/>
      <c r="E45" s="1270" t="s">
        <v>12</v>
      </c>
      <c r="F45" s="1270"/>
      <c r="G45" s="1270"/>
      <c r="H45" s="1270"/>
      <c r="I45" s="1270"/>
      <c r="J45" s="1271"/>
      <c r="K45" s="59">
        <v>10015</v>
      </c>
      <c r="L45" s="60">
        <v>9978</v>
      </c>
      <c r="M45" s="60">
        <v>10387</v>
      </c>
      <c r="N45" s="60">
        <v>9556</v>
      </c>
      <c r="O45" s="61">
        <v>9266</v>
      </c>
      <c r="P45" s="48"/>
      <c r="Q45" s="48"/>
      <c r="R45" s="48"/>
      <c r="S45" s="48"/>
      <c r="T45" s="48"/>
      <c r="U45" s="48"/>
    </row>
    <row r="46" spans="1:21" ht="30.75" customHeight="1">
      <c r="A46" s="48"/>
      <c r="B46" s="1266"/>
      <c r="C46" s="1267"/>
      <c r="D46" s="62"/>
      <c r="E46" s="1248" t="s">
        <v>13</v>
      </c>
      <c r="F46" s="1248"/>
      <c r="G46" s="1248"/>
      <c r="H46" s="1248"/>
      <c r="I46" s="1248"/>
      <c r="J46" s="1249"/>
      <c r="K46" s="63" t="s">
        <v>516</v>
      </c>
      <c r="L46" s="64" t="s">
        <v>516</v>
      </c>
      <c r="M46" s="64" t="s">
        <v>516</v>
      </c>
      <c r="N46" s="64" t="s">
        <v>516</v>
      </c>
      <c r="O46" s="65" t="s">
        <v>516</v>
      </c>
      <c r="P46" s="48"/>
      <c r="Q46" s="48"/>
      <c r="R46" s="48"/>
      <c r="S46" s="48"/>
      <c r="T46" s="48"/>
      <c r="U46" s="48"/>
    </row>
    <row r="47" spans="1:21" ht="30.75" customHeight="1">
      <c r="A47" s="48"/>
      <c r="B47" s="1266"/>
      <c r="C47" s="1267"/>
      <c r="D47" s="62"/>
      <c r="E47" s="1248" t="s">
        <v>14</v>
      </c>
      <c r="F47" s="1248"/>
      <c r="G47" s="1248"/>
      <c r="H47" s="1248"/>
      <c r="I47" s="1248"/>
      <c r="J47" s="1249"/>
      <c r="K47" s="63">
        <v>32</v>
      </c>
      <c r="L47" s="64">
        <v>32</v>
      </c>
      <c r="M47" s="64">
        <v>32</v>
      </c>
      <c r="N47" s="64">
        <v>32</v>
      </c>
      <c r="O47" s="65">
        <v>32</v>
      </c>
      <c r="P47" s="48"/>
      <c r="Q47" s="48"/>
      <c r="R47" s="48"/>
      <c r="S47" s="48"/>
      <c r="T47" s="48"/>
      <c r="U47" s="48"/>
    </row>
    <row r="48" spans="1:21" ht="30.75" customHeight="1">
      <c r="A48" s="48"/>
      <c r="B48" s="1266"/>
      <c r="C48" s="1267"/>
      <c r="D48" s="62"/>
      <c r="E48" s="1248" t="s">
        <v>15</v>
      </c>
      <c r="F48" s="1248"/>
      <c r="G48" s="1248"/>
      <c r="H48" s="1248"/>
      <c r="I48" s="1248"/>
      <c r="J48" s="1249"/>
      <c r="K48" s="63">
        <v>2615</v>
      </c>
      <c r="L48" s="64">
        <v>2643</v>
      </c>
      <c r="M48" s="64">
        <v>2664</v>
      </c>
      <c r="N48" s="64">
        <v>2838</v>
      </c>
      <c r="O48" s="65">
        <v>2777</v>
      </c>
      <c r="P48" s="48"/>
      <c r="Q48" s="48"/>
      <c r="R48" s="48"/>
      <c r="S48" s="48"/>
      <c r="T48" s="48"/>
      <c r="U48" s="48"/>
    </row>
    <row r="49" spans="1:21" ht="30.75" customHeight="1">
      <c r="A49" s="48"/>
      <c r="B49" s="1266"/>
      <c r="C49" s="1267"/>
      <c r="D49" s="62"/>
      <c r="E49" s="1248" t="s">
        <v>16</v>
      </c>
      <c r="F49" s="1248"/>
      <c r="G49" s="1248"/>
      <c r="H49" s="1248"/>
      <c r="I49" s="1248"/>
      <c r="J49" s="1249"/>
      <c r="K49" s="63" t="s">
        <v>516</v>
      </c>
      <c r="L49" s="64" t="s">
        <v>516</v>
      </c>
      <c r="M49" s="64" t="s">
        <v>516</v>
      </c>
      <c r="N49" s="64" t="s">
        <v>516</v>
      </c>
      <c r="O49" s="65" t="s">
        <v>516</v>
      </c>
      <c r="P49" s="48"/>
      <c r="Q49" s="48"/>
      <c r="R49" s="48"/>
      <c r="S49" s="48"/>
      <c r="T49" s="48"/>
      <c r="U49" s="48"/>
    </row>
    <row r="50" spans="1:21" ht="30.75" customHeight="1">
      <c r="A50" s="48"/>
      <c r="B50" s="1266"/>
      <c r="C50" s="1267"/>
      <c r="D50" s="62"/>
      <c r="E50" s="1248" t="s">
        <v>17</v>
      </c>
      <c r="F50" s="1248"/>
      <c r="G50" s="1248"/>
      <c r="H50" s="1248"/>
      <c r="I50" s="1248"/>
      <c r="J50" s="1249"/>
      <c r="K50" s="63">
        <v>327</v>
      </c>
      <c r="L50" s="64">
        <v>211</v>
      </c>
      <c r="M50" s="64">
        <v>191</v>
      </c>
      <c r="N50" s="64">
        <v>181</v>
      </c>
      <c r="O50" s="65">
        <v>180</v>
      </c>
      <c r="P50" s="48"/>
      <c r="Q50" s="48"/>
      <c r="R50" s="48"/>
      <c r="S50" s="48"/>
      <c r="T50" s="48"/>
      <c r="U50" s="48"/>
    </row>
    <row r="51" spans="1:21" ht="30.75" customHeight="1">
      <c r="A51" s="48"/>
      <c r="B51" s="1268"/>
      <c r="C51" s="1269"/>
      <c r="D51" s="66"/>
      <c r="E51" s="1248" t="s">
        <v>18</v>
      </c>
      <c r="F51" s="1248"/>
      <c r="G51" s="1248"/>
      <c r="H51" s="1248"/>
      <c r="I51" s="1248"/>
      <c r="J51" s="1249"/>
      <c r="K51" s="63">
        <v>5</v>
      </c>
      <c r="L51" s="64">
        <v>1</v>
      </c>
      <c r="M51" s="64">
        <v>4</v>
      </c>
      <c r="N51" s="64">
        <v>1</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11080</v>
      </c>
      <c r="L52" s="64">
        <v>10906</v>
      </c>
      <c r="M52" s="64">
        <v>11716</v>
      </c>
      <c r="N52" s="64">
        <v>11428</v>
      </c>
      <c r="O52" s="65">
        <v>11275</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1914</v>
      </c>
      <c r="L53" s="69">
        <v>1959</v>
      </c>
      <c r="M53" s="69">
        <v>1562</v>
      </c>
      <c r="N53" s="69">
        <v>1180</v>
      </c>
      <c r="O53" s="70">
        <v>980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c r="B57" s="1254" t="s">
        <v>25</v>
      </c>
      <c r="C57" s="1255"/>
      <c r="D57" s="1258" t="s">
        <v>26</v>
      </c>
      <c r="E57" s="1259"/>
      <c r="F57" s="1259"/>
      <c r="G57" s="1259"/>
      <c r="H57" s="1259"/>
      <c r="I57" s="1259"/>
      <c r="J57" s="1260"/>
      <c r="K57" s="82">
        <v>545</v>
      </c>
      <c r="L57" s="83">
        <v>622</v>
      </c>
      <c r="M57" s="83">
        <v>700</v>
      </c>
      <c r="N57" s="83">
        <v>578</v>
      </c>
      <c r="O57" s="84">
        <v>671</v>
      </c>
    </row>
    <row r="58" spans="1:21" ht="31.5" customHeight="1" thickBot="1">
      <c r="B58" s="1256"/>
      <c r="C58" s="1257"/>
      <c r="D58" s="1261" t="s">
        <v>27</v>
      </c>
      <c r="E58" s="1262"/>
      <c r="F58" s="1262"/>
      <c r="G58" s="1262"/>
      <c r="H58" s="1262"/>
      <c r="I58" s="1262"/>
      <c r="J58" s="1263"/>
      <c r="K58" s="85">
        <v>193</v>
      </c>
      <c r="L58" s="86">
        <v>225</v>
      </c>
      <c r="M58" s="86">
        <v>257</v>
      </c>
      <c r="N58" s="86">
        <v>209</v>
      </c>
      <c r="O58" s="87">
        <v>241</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pKVm0PlURAlEBm3dvKuMJK7bN+HudlInYLEsR0SBp9o4O/eD6oMHrPS7C40/usbjdcYUpKsyQRsUvhIA06K8g==" saltValue="VqKbDzJICQ3blWCkMgHb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557</v>
      </c>
      <c r="J40" s="99" t="s">
        <v>558</v>
      </c>
      <c r="K40" s="99" t="s">
        <v>559</v>
      </c>
      <c r="L40" s="99" t="s">
        <v>560</v>
      </c>
      <c r="M40" s="100" t="s">
        <v>561</v>
      </c>
    </row>
    <row r="41" spans="2:13" ht="27.75" customHeight="1">
      <c r="B41" s="1284" t="s">
        <v>30</v>
      </c>
      <c r="C41" s="1285"/>
      <c r="D41" s="101"/>
      <c r="E41" s="1286" t="s">
        <v>31</v>
      </c>
      <c r="F41" s="1286"/>
      <c r="G41" s="1286"/>
      <c r="H41" s="1287"/>
      <c r="I41" s="102">
        <v>90329</v>
      </c>
      <c r="J41" s="103">
        <v>93494</v>
      </c>
      <c r="K41" s="103">
        <v>92382</v>
      </c>
      <c r="L41" s="103">
        <v>91112</v>
      </c>
      <c r="M41" s="104">
        <v>89827</v>
      </c>
    </row>
    <row r="42" spans="2:13" ht="27.75" customHeight="1">
      <c r="B42" s="1274"/>
      <c r="C42" s="1275"/>
      <c r="D42" s="105"/>
      <c r="E42" s="1278" t="s">
        <v>32</v>
      </c>
      <c r="F42" s="1278"/>
      <c r="G42" s="1278"/>
      <c r="H42" s="1279"/>
      <c r="I42" s="106">
        <v>5945</v>
      </c>
      <c r="J42" s="107">
        <v>5447</v>
      </c>
      <c r="K42" s="107">
        <v>5468</v>
      </c>
      <c r="L42" s="107">
        <v>5427</v>
      </c>
      <c r="M42" s="108">
        <v>4635</v>
      </c>
    </row>
    <row r="43" spans="2:13" ht="27.75" customHeight="1">
      <c r="B43" s="1274"/>
      <c r="C43" s="1275"/>
      <c r="D43" s="105"/>
      <c r="E43" s="1278" t="s">
        <v>33</v>
      </c>
      <c r="F43" s="1278"/>
      <c r="G43" s="1278"/>
      <c r="H43" s="1279"/>
      <c r="I43" s="106">
        <v>28662</v>
      </c>
      <c r="J43" s="107">
        <v>27835</v>
      </c>
      <c r="K43" s="107">
        <v>28704</v>
      </c>
      <c r="L43" s="107">
        <v>30719</v>
      </c>
      <c r="M43" s="108">
        <v>32803</v>
      </c>
    </row>
    <row r="44" spans="2:13" ht="27.75" customHeight="1">
      <c r="B44" s="1274"/>
      <c r="C44" s="1275"/>
      <c r="D44" s="105"/>
      <c r="E44" s="1278" t="s">
        <v>34</v>
      </c>
      <c r="F44" s="1278"/>
      <c r="G44" s="1278"/>
      <c r="H44" s="1279"/>
      <c r="I44" s="106" t="s">
        <v>516</v>
      </c>
      <c r="J44" s="107" t="s">
        <v>516</v>
      </c>
      <c r="K44" s="107" t="s">
        <v>516</v>
      </c>
      <c r="L44" s="107" t="s">
        <v>516</v>
      </c>
      <c r="M44" s="108" t="s">
        <v>516</v>
      </c>
    </row>
    <row r="45" spans="2:13" ht="27.75" customHeight="1">
      <c r="B45" s="1274"/>
      <c r="C45" s="1275"/>
      <c r="D45" s="105"/>
      <c r="E45" s="1278" t="s">
        <v>35</v>
      </c>
      <c r="F45" s="1278"/>
      <c r="G45" s="1278"/>
      <c r="H45" s="1279"/>
      <c r="I45" s="106">
        <v>13663</v>
      </c>
      <c r="J45" s="107">
        <v>12885</v>
      </c>
      <c r="K45" s="107">
        <v>12671</v>
      </c>
      <c r="L45" s="107">
        <v>12561</v>
      </c>
      <c r="M45" s="108">
        <v>11962</v>
      </c>
    </row>
    <row r="46" spans="2:13" ht="27.75" customHeight="1">
      <c r="B46" s="1274"/>
      <c r="C46" s="1275"/>
      <c r="D46" s="109"/>
      <c r="E46" s="1278" t="s">
        <v>36</v>
      </c>
      <c r="F46" s="1278"/>
      <c r="G46" s="1278"/>
      <c r="H46" s="1279"/>
      <c r="I46" s="106">
        <v>288</v>
      </c>
      <c r="J46" s="107">
        <v>259</v>
      </c>
      <c r="K46" s="107">
        <v>237</v>
      </c>
      <c r="L46" s="107">
        <v>193</v>
      </c>
      <c r="M46" s="108">
        <v>183</v>
      </c>
    </row>
    <row r="47" spans="2:13" ht="27.75" customHeight="1">
      <c r="B47" s="1274"/>
      <c r="C47" s="1275"/>
      <c r="D47" s="110"/>
      <c r="E47" s="1288" t="s">
        <v>37</v>
      </c>
      <c r="F47" s="1289"/>
      <c r="G47" s="1289"/>
      <c r="H47" s="1290"/>
      <c r="I47" s="106" t="s">
        <v>516</v>
      </c>
      <c r="J47" s="107" t="s">
        <v>516</v>
      </c>
      <c r="K47" s="107" t="s">
        <v>516</v>
      </c>
      <c r="L47" s="107" t="s">
        <v>516</v>
      </c>
      <c r="M47" s="108" t="s">
        <v>516</v>
      </c>
    </row>
    <row r="48" spans="2:13" ht="27.75" customHeight="1">
      <c r="B48" s="1274"/>
      <c r="C48" s="1275"/>
      <c r="D48" s="105"/>
      <c r="E48" s="1278" t="s">
        <v>38</v>
      </c>
      <c r="F48" s="1278"/>
      <c r="G48" s="1278"/>
      <c r="H48" s="1279"/>
      <c r="I48" s="106" t="s">
        <v>516</v>
      </c>
      <c r="J48" s="107" t="s">
        <v>516</v>
      </c>
      <c r="K48" s="107" t="s">
        <v>516</v>
      </c>
      <c r="L48" s="107" t="s">
        <v>516</v>
      </c>
      <c r="M48" s="108" t="s">
        <v>516</v>
      </c>
    </row>
    <row r="49" spans="2:13" ht="27.75" customHeight="1">
      <c r="B49" s="1276"/>
      <c r="C49" s="1277"/>
      <c r="D49" s="105"/>
      <c r="E49" s="1278" t="s">
        <v>39</v>
      </c>
      <c r="F49" s="1278"/>
      <c r="G49" s="1278"/>
      <c r="H49" s="1279"/>
      <c r="I49" s="106" t="s">
        <v>516</v>
      </c>
      <c r="J49" s="107" t="s">
        <v>516</v>
      </c>
      <c r="K49" s="107" t="s">
        <v>516</v>
      </c>
      <c r="L49" s="107" t="s">
        <v>516</v>
      </c>
      <c r="M49" s="108" t="s">
        <v>516</v>
      </c>
    </row>
    <row r="50" spans="2:13" ht="27.75" customHeight="1">
      <c r="B50" s="1272" t="s">
        <v>40</v>
      </c>
      <c r="C50" s="1273"/>
      <c r="D50" s="111"/>
      <c r="E50" s="1278" t="s">
        <v>41</v>
      </c>
      <c r="F50" s="1278"/>
      <c r="G50" s="1278"/>
      <c r="H50" s="1279"/>
      <c r="I50" s="106">
        <v>20640</v>
      </c>
      <c r="J50" s="107">
        <v>23707</v>
      </c>
      <c r="K50" s="107">
        <v>21749</v>
      </c>
      <c r="L50" s="107">
        <v>23661</v>
      </c>
      <c r="M50" s="108">
        <v>24307</v>
      </c>
    </row>
    <row r="51" spans="2:13" ht="27.75" customHeight="1">
      <c r="B51" s="1274"/>
      <c r="C51" s="1275"/>
      <c r="D51" s="105"/>
      <c r="E51" s="1278" t="s">
        <v>42</v>
      </c>
      <c r="F51" s="1278"/>
      <c r="G51" s="1278"/>
      <c r="H51" s="1279"/>
      <c r="I51" s="106">
        <v>31628</v>
      </c>
      <c r="J51" s="107">
        <v>40105</v>
      </c>
      <c r="K51" s="107">
        <v>44167</v>
      </c>
      <c r="L51" s="107">
        <v>45920</v>
      </c>
      <c r="M51" s="108">
        <v>45363</v>
      </c>
    </row>
    <row r="52" spans="2:13" ht="27.75" customHeight="1">
      <c r="B52" s="1276"/>
      <c r="C52" s="1277"/>
      <c r="D52" s="105"/>
      <c r="E52" s="1278" t="s">
        <v>43</v>
      </c>
      <c r="F52" s="1278"/>
      <c r="G52" s="1278"/>
      <c r="H52" s="1279"/>
      <c r="I52" s="106">
        <v>87253</v>
      </c>
      <c r="J52" s="107">
        <v>88388</v>
      </c>
      <c r="K52" s="107">
        <v>87279</v>
      </c>
      <c r="L52" s="107">
        <v>86217</v>
      </c>
      <c r="M52" s="108">
        <v>85948</v>
      </c>
    </row>
    <row r="53" spans="2:13" ht="27.75" customHeight="1" thickBot="1">
      <c r="B53" s="1280" t="s">
        <v>44</v>
      </c>
      <c r="C53" s="1281"/>
      <c r="D53" s="112"/>
      <c r="E53" s="1282" t="s">
        <v>45</v>
      </c>
      <c r="F53" s="1282"/>
      <c r="G53" s="1282"/>
      <c r="H53" s="1283"/>
      <c r="I53" s="113">
        <v>-635</v>
      </c>
      <c r="J53" s="114">
        <v>-12280</v>
      </c>
      <c r="K53" s="114">
        <v>-13732</v>
      </c>
      <c r="L53" s="114">
        <v>-15786</v>
      </c>
      <c r="M53" s="115">
        <v>-16209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9sXvVWi2OorMcYlLzj+JyVquNCRhNFByF8MAri28zKD06PBwRxfa+kJVkcT7xMStTd9tOaH9X6GhOuq8uo3tg==" saltValue="VJLphuhr4JG/89uKOZVX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559</v>
      </c>
      <c r="G54" s="124" t="s">
        <v>560</v>
      </c>
      <c r="H54" s="125" t="s">
        <v>561</v>
      </c>
    </row>
    <row r="55" spans="2:8" ht="52.5" customHeight="1">
      <c r="B55" s="126"/>
      <c r="C55" s="1299" t="s">
        <v>48</v>
      </c>
      <c r="D55" s="1299"/>
      <c r="E55" s="1300"/>
      <c r="F55" s="127">
        <v>6127</v>
      </c>
      <c r="G55" s="127">
        <v>6394</v>
      </c>
      <c r="H55" s="128">
        <v>6659</v>
      </c>
    </row>
    <row r="56" spans="2:8" ht="52.5" customHeight="1">
      <c r="B56" s="129"/>
      <c r="C56" s="1301" t="s">
        <v>49</v>
      </c>
      <c r="D56" s="1301"/>
      <c r="E56" s="1302"/>
      <c r="F56" s="130">
        <v>2763</v>
      </c>
      <c r="G56" s="130">
        <v>2813</v>
      </c>
      <c r="H56" s="131">
        <v>2825</v>
      </c>
    </row>
    <row r="57" spans="2:8" ht="53.25" customHeight="1">
      <c r="B57" s="129"/>
      <c r="C57" s="1303" t="s">
        <v>50</v>
      </c>
      <c r="D57" s="1303"/>
      <c r="E57" s="1304"/>
      <c r="F57" s="132">
        <v>10712</v>
      </c>
      <c r="G57" s="132">
        <v>11391</v>
      </c>
      <c r="H57" s="133">
        <v>10959</v>
      </c>
    </row>
    <row r="58" spans="2:8" ht="45.75" customHeight="1">
      <c r="B58" s="134"/>
      <c r="C58" s="1291" t="s">
        <v>596</v>
      </c>
      <c r="D58" s="1292"/>
      <c r="E58" s="1293"/>
      <c r="F58" s="135">
        <v>7271</v>
      </c>
      <c r="G58" s="135">
        <v>7280</v>
      </c>
      <c r="H58" s="136">
        <v>6985</v>
      </c>
    </row>
    <row r="59" spans="2:8" ht="45.75" customHeight="1">
      <c r="B59" s="134"/>
      <c r="C59" s="1291" t="s">
        <v>597</v>
      </c>
      <c r="D59" s="1292"/>
      <c r="E59" s="1293"/>
      <c r="F59" s="135">
        <v>2771</v>
      </c>
      <c r="G59" s="135">
        <v>3435</v>
      </c>
      <c r="H59" s="136">
        <v>3288</v>
      </c>
    </row>
    <row r="60" spans="2:8" ht="45.75" customHeight="1">
      <c r="B60" s="134"/>
      <c r="C60" s="1291" t="s">
        <v>598</v>
      </c>
      <c r="D60" s="1292"/>
      <c r="E60" s="1293"/>
      <c r="F60" s="135">
        <v>670</v>
      </c>
      <c r="G60" s="135">
        <v>676</v>
      </c>
      <c r="H60" s="136">
        <v>686</v>
      </c>
    </row>
    <row r="61" spans="2:8" ht="45.75" customHeight="1">
      <c r="B61" s="134"/>
      <c r="C61" s="1291"/>
      <c r="D61" s="1292"/>
      <c r="E61" s="1293"/>
      <c r="F61" s="135"/>
      <c r="G61" s="135"/>
      <c r="H61" s="136"/>
    </row>
    <row r="62" spans="2:8" ht="45.75" customHeight="1" thickBot="1">
      <c r="B62" s="137"/>
      <c r="C62" s="1294"/>
      <c r="D62" s="1295"/>
      <c r="E62" s="1296"/>
      <c r="F62" s="138"/>
      <c r="G62" s="138"/>
      <c r="H62" s="139"/>
    </row>
    <row r="63" spans="2:8" ht="52.5" customHeight="1" thickBot="1">
      <c r="B63" s="140"/>
      <c r="C63" s="1297" t="s">
        <v>51</v>
      </c>
      <c r="D63" s="1297"/>
      <c r="E63" s="1298"/>
      <c r="F63" s="141">
        <v>19602</v>
      </c>
      <c r="G63" s="141">
        <v>20598</v>
      </c>
      <c r="H63" s="142">
        <v>20444</v>
      </c>
    </row>
    <row r="64" spans="2:8" ht="15" customHeight="1"/>
    <row r="65" ht="0" hidden="1" customHeight="1"/>
    <row r="66" ht="0" hidden="1" customHeight="1"/>
  </sheetData>
  <sheetProtection algorithmName="SHA-512" hashValue="UbSZWeP+JLsYJ+NGZHjaW5dc9YmQ/7ARhIpwhHEWkTTSJmpwvjnVBgZqi+jeEi29TEyaHnlgOFBT+SrCT9uzaA==" saltValue="qdUQB0i9x/6oSVmXdzsb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election activeCell="AN43" sqref="AN43:DC47"/>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613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605</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557</v>
      </c>
      <c r="BQ50" s="1310"/>
      <c r="BR50" s="1310"/>
      <c r="BS50" s="1310"/>
      <c r="BT50" s="1310"/>
      <c r="BU50" s="1310"/>
      <c r="BV50" s="1310"/>
      <c r="BW50" s="1310"/>
      <c r="BX50" s="1310" t="s">
        <v>558</v>
      </c>
      <c r="BY50" s="1310"/>
      <c r="BZ50" s="1310"/>
      <c r="CA50" s="1310"/>
      <c r="CB50" s="1310"/>
      <c r="CC50" s="1310"/>
      <c r="CD50" s="1310"/>
      <c r="CE50" s="1310"/>
      <c r="CF50" s="1310" t="s">
        <v>559</v>
      </c>
      <c r="CG50" s="1310"/>
      <c r="CH50" s="1310"/>
      <c r="CI50" s="1310"/>
      <c r="CJ50" s="1310"/>
      <c r="CK50" s="1310"/>
      <c r="CL50" s="1310"/>
      <c r="CM50" s="1310"/>
      <c r="CN50" s="1310" t="s">
        <v>560</v>
      </c>
      <c r="CO50" s="1310"/>
      <c r="CP50" s="1310"/>
      <c r="CQ50" s="1310"/>
      <c r="CR50" s="1310"/>
      <c r="CS50" s="1310"/>
      <c r="CT50" s="1310"/>
      <c r="CU50" s="1310"/>
      <c r="CV50" s="1310" t="s">
        <v>561</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606</v>
      </c>
      <c r="AO51" s="1308"/>
      <c r="AP51" s="1308"/>
      <c r="AQ51" s="1308"/>
      <c r="AR51" s="1308"/>
      <c r="AS51" s="1308"/>
      <c r="AT51" s="1308"/>
      <c r="AU51" s="1308"/>
      <c r="AV51" s="1308"/>
      <c r="AW51" s="1308"/>
      <c r="AX51" s="1308"/>
      <c r="AY51" s="1308"/>
      <c r="AZ51" s="1308"/>
      <c r="BA51" s="1308"/>
      <c r="BB51" s="1308" t="s">
        <v>607</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608</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52.7</v>
      </c>
      <c r="BY53" s="1305"/>
      <c r="BZ53" s="1305"/>
      <c r="CA53" s="1305"/>
      <c r="CB53" s="1305"/>
      <c r="CC53" s="1305"/>
      <c r="CD53" s="1305"/>
      <c r="CE53" s="1305"/>
      <c r="CF53" s="1305">
        <v>54.4</v>
      </c>
      <c r="CG53" s="1305"/>
      <c r="CH53" s="1305"/>
      <c r="CI53" s="1305"/>
      <c r="CJ53" s="1305"/>
      <c r="CK53" s="1305"/>
      <c r="CL53" s="1305"/>
      <c r="CM53" s="1305"/>
      <c r="CN53" s="1305">
        <v>55.9</v>
      </c>
      <c r="CO53" s="1305"/>
      <c r="CP53" s="1305"/>
      <c r="CQ53" s="1305"/>
      <c r="CR53" s="1305"/>
      <c r="CS53" s="1305"/>
      <c r="CT53" s="1305"/>
      <c r="CU53" s="1305"/>
      <c r="CV53" s="1305">
        <v>57.6</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609</v>
      </c>
      <c r="AO55" s="1310"/>
      <c r="AP55" s="1310"/>
      <c r="AQ55" s="1310"/>
      <c r="AR55" s="1310"/>
      <c r="AS55" s="1310"/>
      <c r="AT55" s="1310"/>
      <c r="AU55" s="1310"/>
      <c r="AV55" s="1310"/>
      <c r="AW55" s="1310"/>
      <c r="AX55" s="1310"/>
      <c r="AY55" s="1310"/>
      <c r="AZ55" s="1310"/>
      <c r="BA55" s="1310"/>
      <c r="BB55" s="1308" t="s">
        <v>607</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37.4</v>
      </c>
      <c r="BY55" s="1305"/>
      <c r="BZ55" s="1305"/>
      <c r="CA55" s="1305"/>
      <c r="CB55" s="1305"/>
      <c r="CC55" s="1305"/>
      <c r="CD55" s="1305"/>
      <c r="CE55" s="1305"/>
      <c r="CF55" s="1305">
        <v>31</v>
      </c>
      <c r="CG55" s="1305"/>
      <c r="CH55" s="1305"/>
      <c r="CI55" s="1305"/>
      <c r="CJ55" s="1305"/>
      <c r="CK55" s="1305"/>
      <c r="CL55" s="1305"/>
      <c r="CM55" s="1305"/>
      <c r="CN55" s="1305">
        <v>30</v>
      </c>
      <c r="CO55" s="1305"/>
      <c r="CP55" s="1305"/>
      <c r="CQ55" s="1305"/>
      <c r="CR55" s="1305"/>
      <c r="CS55" s="1305"/>
      <c r="CT55" s="1305"/>
      <c r="CU55" s="1305"/>
      <c r="CV55" s="1305">
        <v>23.1</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608</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54.4</v>
      </c>
      <c r="BY57" s="1305"/>
      <c r="BZ57" s="1305"/>
      <c r="CA57" s="1305"/>
      <c r="CB57" s="1305"/>
      <c r="CC57" s="1305"/>
      <c r="CD57" s="1305"/>
      <c r="CE57" s="1305"/>
      <c r="CF57" s="1305">
        <v>57.4</v>
      </c>
      <c r="CG57" s="1305"/>
      <c r="CH57" s="1305"/>
      <c r="CI57" s="1305"/>
      <c r="CJ57" s="1305"/>
      <c r="CK57" s="1305"/>
      <c r="CL57" s="1305"/>
      <c r="CM57" s="1305"/>
      <c r="CN57" s="1305">
        <v>58.3</v>
      </c>
      <c r="CO57" s="1305"/>
      <c r="CP57" s="1305"/>
      <c r="CQ57" s="1305"/>
      <c r="CR57" s="1305"/>
      <c r="CS57" s="1305"/>
      <c r="CT57" s="1305"/>
      <c r="CU57" s="1305"/>
      <c r="CV57" s="1305">
        <v>60.3</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610</v>
      </c>
    </row>
    <row r="64" spans="1:109">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611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605</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557</v>
      </c>
      <c r="BQ72" s="1310"/>
      <c r="BR72" s="1310"/>
      <c r="BS72" s="1310"/>
      <c r="BT72" s="1310"/>
      <c r="BU72" s="1310"/>
      <c r="BV72" s="1310"/>
      <c r="BW72" s="1310"/>
      <c r="BX72" s="1310" t="s">
        <v>558</v>
      </c>
      <c r="BY72" s="1310"/>
      <c r="BZ72" s="1310"/>
      <c r="CA72" s="1310"/>
      <c r="CB72" s="1310"/>
      <c r="CC72" s="1310"/>
      <c r="CD72" s="1310"/>
      <c r="CE72" s="1310"/>
      <c r="CF72" s="1310" t="s">
        <v>559</v>
      </c>
      <c r="CG72" s="1310"/>
      <c r="CH72" s="1310"/>
      <c r="CI72" s="1310"/>
      <c r="CJ72" s="1310"/>
      <c r="CK72" s="1310"/>
      <c r="CL72" s="1310"/>
      <c r="CM72" s="1310"/>
      <c r="CN72" s="1310" t="s">
        <v>560</v>
      </c>
      <c r="CO72" s="1310"/>
      <c r="CP72" s="1310"/>
      <c r="CQ72" s="1310"/>
      <c r="CR72" s="1310"/>
      <c r="CS72" s="1310"/>
      <c r="CT72" s="1310"/>
      <c r="CU72" s="1310"/>
      <c r="CV72" s="1310" t="s">
        <v>561</v>
      </c>
      <c r="CW72" s="1310"/>
      <c r="CX72" s="1310"/>
      <c r="CY72" s="1310"/>
      <c r="CZ72" s="1310"/>
      <c r="DA72" s="1310"/>
      <c r="DB72" s="1310"/>
      <c r="DC72" s="1310"/>
    </row>
    <row r="73" spans="2:107">
      <c r="B73" s="394"/>
      <c r="G73" s="1313"/>
      <c r="H73" s="1313"/>
      <c r="I73" s="1313"/>
      <c r="J73" s="1313"/>
      <c r="K73" s="1309"/>
      <c r="L73" s="1309"/>
      <c r="M73" s="1309"/>
      <c r="N73" s="1309"/>
      <c r="AM73" s="403"/>
      <c r="AN73" s="1308" t="s">
        <v>606</v>
      </c>
      <c r="AO73" s="1308"/>
      <c r="AP73" s="1308"/>
      <c r="AQ73" s="1308"/>
      <c r="AR73" s="1308"/>
      <c r="AS73" s="1308"/>
      <c r="AT73" s="1308"/>
      <c r="AU73" s="1308"/>
      <c r="AV73" s="1308"/>
      <c r="AW73" s="1308"/>
      <c r="AX73" s="1308"/>
      <c r="AY73" s="1308"/>
      <c r="AZ73" s="1308"/>
      <c r="BA73" s="1308"/>
      <c r="BB73" s="1308" t="s">
        <v>607</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612</v>
      </c>
      <c r="BC75" s="1308"/>
      <c r="BD75" s="1308"/>
      <c r="BE75" s="1308"/>
      <c r="BF75" s="1308"/>
      <c r="BG75" s="1308"/>
      <c r="BH75" s="1308"/>
      <c r="BI75" s="1308"/>
      <c r="BJ75" s="1308"/>
      <c r="BK75" s="1308"/>
      <c r="BL75" s="1308"/>
      <c r="BM75" s="1308"/>
      <c r="BN75" s="1308"/>
      <c r="BO75" s="1308"/>
      <c r="BP75" s="1305">
        <v>5.9</v>
      </c>
      <c r="BQ75" s="1305"/>
      <c r="BR75" s="1305"/>
      <c r="BS75" s="1305"/>
      <c r="BT75" s="1305"/>
      <c r="BU75" s="1305"/>
      <c r="BV75" s="1305"/>
      <c r="BW75" s="1305"/>
      <c r="BX75" s="1305">
        <v>5.3</v>
      </c>
      <c r="BY75" s="1305"/>
      <c r="BZ75" s="1305"/>
      <c r="CA75" s="1305"/>
      <c r="CB75" s="1305"/>
      <c r="CC75" s="1305"/>
      <c r="CD75" s="1305"/>
      <c r="CE75" s="1305"/>
      <c r="CF75" s="1305">
        <v>4.3</v>
      </c>
      <c r="CG75" s="1305"/>
      <c r="CH75" s="1305"/>
      <c r="CI75" s="1305"/>
      <c r="CJ75" s="1305"/>
      <c r="CK75" s="1305"/>
      <c r="CL75" s="1305"/>
      <c r="CM75" s="1305"/>
      <c r="CN75" s="1305">
        <v>3.7</v>
      </c>
      <c r="CO75" s="1305"/>
      <c r="CP75" s="1305"/>
      <c r="CQ75" s="1305"/>
      <c r="CR75" s="1305"/>
      <c r="CS75" s="1305"/>
      <c r="CT75" s="1305"/>
      <c r="CU75" s="1305"/>
      <c r="CV75" s="1305">
        <v>2.9</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609</v>
      </c>
      <c r="AO77" s="1310"/>
      <c r="AP77" s="1310"/>
      <c r="AQ77" s="1310"/>
      <c r="AR77" s="1310"/>
      <c r="AS77" s="1310"/>
      <c r="AT77" s="1310"/>
      <c r="AU77" s="1310"/>
      <c r="AV77" s="1310"/>
      <c r="AW77" s="1310"/>
      <c r="AX77" s="1310"/>
      <c r="AY77" s="1310"/>
      <c r="AZ77" s="1310"/>
      <c r="BA77" s="1310"/>
      <c r="BB77" s="1308" t="s">
        <v>607</v>
      </c>
      <c r="BC77" s="1308"/>
      <c r="BD77" s="1308"/>
      <c r="BE77" s="1308"/>
      <c r="BF77" s="1308"/>
      <c r="BG77" s="1308"/>
      <c r="BH77" s="1308"/>
      <c r="BI77" s="1308"/>
      <c r="BJ77" s="1308"/>
      <c r="BK77" s="1308"/>
      <c r="BL77" s="1308"/>
      <c r="BM77" s="1308"/>
      <c r="BN77" s="1308"/>
      <c r="BO77" s="1308"/>
      <c r="BP77" s="1305">
        <v>45.1</v>
      </c>
      <c r="BQ77" s="1305"/>
      <c r="BR77" s="1305"/>
      <c r="BS77" s="1305"/>
      <c r="BT77" s="1305"/>
      <c r="BU77" s="1305"/>
      <c r="BV77" s="1305"/>
      <c r="BW77" s="1305"/>
      <c r="BX77" s="1305">
        <v>37.4</v>
      </c>
      <c r="BY77" s="1305"/>
      <c r="BZ77" s="1305"/>
      <c r="CA77" s="1305"/>
      <c r="CB77" s="1305"/>
      <c r="CC77" s="1305"/>
      <c r="CD77" s="1305"/>
      <c r="CE77" s="1305"/>
      <c r="CF77" s="1305">
        <v>31</v>
      </c>
      <c r="CG77" s="1305"/>
      <c r="CH77" s="1305"/>
      <c r="CI77" s="1305"/>
      <c r="CJ77" s="1305"/>
      <c r="CK77" s="1305"/>
      <c r="CL77" s="1305"/>
      <c r="CM77" s="1305"/>
      <c r="CN77" s="1305">
        <v>30</v>
      </c>
      <c r="CO77" s="1305"/>
      <c r="CP77" s="1305"/>
      <c r="CQ77" s="1305"/>
      <c r="CR77" s="1305"/>
      <c r="CS77" s="1305"/>
      <c r="CT77" s="1305"/>
      <c r="CU77" s="1305"/>
      <c r="CV77" s="1305">
        <v>23.1</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612</v>
      </c>
      <c r="BC79" s="1308"/>
      <c r="BD79" s="1308"/>
      <c r="BE79" s="1308"/>
      <c r="BF79" s="1308"/>
      <c r="BG79" s="1308"/>
      <c r="BH79" s="1308"/>
      <c r="BI79" s="1308"/>
      <c r="BJ79" s="1308"/>
      <c r="BK79" s="1308"/>
      <c r="BL79" s="1308"/>
      <c r="BM79" s="1308"/>
      <c r="BN79" s="1308"/>
      <c r="BO79" s="1308"/>
      <c r="BP79" s="1305">
        <v>7.1</v>
      </c>
      <c r="BQ79" s="1305"/>
      <c r="BR79" s="1305"/>
      <c r="BS79" s="1305"/>
      <c r="BT79" s="1305"/>
      <c r="BU79" s="1305"/>
      <c r="BV79" s="1305"/>
      <c r="BW79" s="1305"/>
      <c r="BX79" s="1305">
        <v>6.3</v>
      </c>
      <c r="BY79" s="1305"/>
      <c r="BZ79" s="1305"/>
      <c r="CA79" s="1305"/>
      <c r="CB79" s="1305"/>
      <c r="CC79" s="1305"/>
      <c r="CD79" s="1305"/>
      <c r="CE79" s="1305"/>
      <c r="CF79" s="1305">
        <v>5.2</v>
      </c>
      <c r="CG79" s="1305"/>
      <c r="CH79" s="1305"/>
      <c r="CI79" s="1305"/>
      <c r="CJ79" s="1305"/>
      <c r="CK79" s="1305"/>
      <c r="CL79" s="1305"/>
      <c r="CM79" s="1305"/>
      <c r="CN79" s="1305">
        <v>5</v>
      </c>
      <c r="CO79" s="1305"/>
      <c r="CP79" s="1305"/>
      <c r="CQ79" s="1305"/>
      <c r="CR79" s="1305"/>
      <c r="CS79" s="1305"/>
      <c r="CT79" s="1305"/>
      <c r="CU79" s="1305"/>
      <c r="CV79" s="1305">
        <v>4.2</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9sWxDL8Xjb2GSJqJPfgV+kLTlemM1GVXl8qRMpJcuHhDB16F3wE06fLbrRhd8vC5U9harPSsvcEvZXYLHkc4g==" saltValue="eK6Z9IBaYksD2rkrDhXIM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election activeCell="AE75" sqref="AE75"/>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5miD1JCVTDAXq52gCipXJIoRQ0uaP5FFQXsc92Jql6VBeQdk8jwuy63qw32VHNsf2ilRSL85x+pF06L8ZVGQw==" saltValue="96s7drX1RWnqaktNWYTPI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C1" zoomScale="55" zoomScaleNormal="55" zoomScaleSheetLayoutView="55" workbookViewId="0">
      <selection activeCell="D114" sqref="D114"/>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EKXtwj2ot8thBhtrtoy7/rF0cAprGcGuaAOVVWl+tmR1kJcoyNFJzASlF+cRlnCdl3AMugp9lIsYVYR80YL2Q==" saltValue="qwZrA91WtgpC/nDETMJzC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554</v>
      </c>
      <c r="G2" s="156"/>
      <c r="H2" s="157"/>
    </row>
    <row r="3" spans="1:8">
      <c r="A3" s="153" t="s">
        <v>547</v>
      </c>
      <c r="B3" s="158"/>
      <c r="C3" s="159"/>
      <c r="D3" s="160">
        <v>30447</v>
      </c>
      <c r="E3" s="161"/>
      <c r="F3" s="162">
        <v>41862</v>
      </c>
      <c r="G3" s="163"/>
      <c r="H3" s="164"/>
    </row>
    <row r="4" spans="1:8">
      <c r="A4" s="165"/>
      <c r="B4" s="166"/>
      <c r="C4" s="167"/>
      <c r="D4" s="168">
        <v>18898</v>
      </c>
      <c r="E4" s="169"/>
      <c r="F4" s="170">
        <v>23710</v>
      </c>
      <c r="G4" s="171"/>
      <c r="H4" s="172"/>
    </row>
    <row r="5" spans="1:8">
      <c r="A5" s="153" t="s">
        <v>549</v>
      </c>
      <c r="B5" s="158"/>
      <c r="C5" s="159"/>
      <c r="D5" s="160">
        <v>21036</v>
      </c>
      <c r="E5" s="161"/>
      <c r="F5" s="162">
        <v>43554</v>
      </c>
      <c r="G5" s="163"/>
      <c r="H5" s="164"/>
    </row>
    <row r="6" spans="1:8">
      <c r="A6" s="165"/>
      <c r="B6" s="166"/>
      <c r="C6" s="167"/>
      <c r="D6" s="168">
        <v>11880</v>
      </c>
      <c r="E6" s="169"/>
      <c r="F6" s="170">
        <v>24811</v>
      </c>
      <c r="G6" s="171"/>
      <c r="H6" s="172"/>
    </row>
    <row r="7" spans="1:8">
      <c r="A7" s="153" t="s">
        <v>550</v>
      </c>
      <c r="B7" s="158"/>
      <c r="C7" s="159"/>
      <c r="D7" s="160">
        <v>27599</v>
      </c>
      <c r="E7" s="161"/>
      <c r="F7" s="162">
        <v>42581</v>
      </c>
      <c r="G7" s="163"/>
      <c r="H7" s="164"/>
    </row>
    <row r="8" spans="1:8">
      <c r="A8" s="165"/>
      <c r="B8" s="166"/>
      <c r="C8" s="167"/>
      <c r="D8" s="168">
        <v>15890</v>
      </c>
      <c r="E8" s="169"/>
      <c r="F8" s="170">
        <v>24354</v>
      </c>
      <c r="G8" s="171"/>
      <c r="H8" s="172"/>
    </row>
    <row r="9" spans="1:8">
      <c r="A9" s="153" t="s">
        <v>551</v>
      </c>
      <c r="B9" s="158"/>
      <c r="C9" s="159"/>
      <c r="D9" s="160">
        <v>34870</v>
      </c>
      <c r="E9" s="161"/>
      <c r="F9" s="162">
        <v>45426</v>
      </c>
      <c r="G9" s="163"/>
      <c r="H9" s="164"/>
    </row>
    <row r="10" spans="1:8">
      <c r="A10" s="165"/>
      <c r="B10" s="166"/>
      <c r="C10" s="167"/>
      <c r="D10" s="168">
        <v>20562</v>
      </c>
      <c r="E10" s="169"/>
      <c r="F10" s="170">
        <v>24508</v>
      </c>
      <c r="G10" s="171"/>
      <c r="H10" s="172"/>
    </row>
    <row r="11" spans="1:8">
      <c r="A11" s="153" t="s">
        <v>552</v>
      </c>
      <c r="B11" s="158"/>
      <c r="C11" s="159"/>
      <c r="D11" s="160">
        <v>27857</v>
      </c>
      <c r="E11" s="161"/>
      <c r="F11" s="162">
        <v>45022</v>
      </c>
      <c r="G11" s="163"/>
      <c r="H11" s="164"/>
    </row>
    <row r="12" spans="1:8">
      <c r="A12" s="165"/>
      <c r="B12" s="166"/>
      <c r="C12" s="173"/>
      <c r="D12" s="168">
        <v>20627</v>
      </c>
      <c r="E12" s="169"/>
      <c r="F12" s="170">
        <v>25247</v>
      </c>
      <c r="G12" s="171"/>
      <c r="H12" s="172"/>
    </row>
    <row r="13" spans="1:8">
      <c r="A13" s="153"/>
      <c r="B13" s="158"/>
      <c r="C13" s="174"/>
      <c r="D13" s="175">
        <v>28362</v>
      </c>
      <c r="E13" s="176"/>
      <c r="F13" s="177">
        <v>43689</v>
      </c>
      <c r="G13" s="178"/>
      <c r="H13" s="164"/>
    </row>
    <row r="14" spans="1:8">
      <c r="A14" s="165"/>
      <c r="B14" s="166"/>
      <c r="C14" s="167"/>
      <c r="D14" s="168">
        <v>17571</v>
      </c>
      <c r="E14" s="169"/>
      <c r="F14" s="170">
        <v>24526</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1.39</v>
      </c>
      <c r="C19" s="179">
        <f>ROUND(VALUE(SUBSTITUTE(実質収支比率等に係る経年分析!G$48,"▲","-")),2)</f>
        <v>1.36</v>
      </c>
      <c r="D19" s="179">
        <f>ROUND(VALUE(SUBSTITUTE(実質収支比率等に係る経年分析!H$48,"▲","-")),2)</f>
        <v>0.75</v>
      </c>
      <c r="E19" s="179">
        <f>ROUND(VALUE(SUBSTITUTE(実質収支比率等に係る経年分析!I$48,"▲","-")),2)</f>
        <v>0.64</v>
      </c>
      <c r="F19" s="179">
        <f>ROUND(VALUE(SUBSTITUTE(実質収支比率等に係る経年分析!J$48,"▲","-")),2)</f>
        <v>0.48</v>
      </c>
    </row>
    <row r="20" spans="1:11">
      <c r="A20" s="179" t="s">
        <v>55</v>
      </c>
      <c r="B20" s="179">
        <f>ROUND(VALUE(SUBSTITUTE(実質収支比率等に係る経年分析!F$47,"▲","-")),2)</f>
        <v>10.97</v>
      </c>
      <c r="C20" s="179">
        <f>ROUND(VALUE(SUBSTITUTE(実質収支比率等に係る経年分析!G$47,"▲","-")),2)</f>
        <v>11.85</v>
      </c>
      <c r="D20" s="179">
        <f>ROUND(VALUE(SUBSTITUTE(実質収支比率等に係る経年分析!H$47,"▲","-")),2)</f>
        <v>12.51</v>
      </c>
      <c r="E20" s="179">
        <f>ROUND(VALUE(SUBSTITUTE(実質収支比率等に係る経年分析!I$47,"▲","-")),2)</f>
        <v>13.21</v>
      </c>
      <c r="F20" s="179">
        <f>ROUND(VALUE(SUBSTITUTE(実質収支比率等に係る経年分析!J$47,"▲","-")),2)</f>
        <v>13.63</v>
      </c>
    </row>
    <row r="21" spans="1:11">
      <c r="A21" s="179" t="s">
        <v>56</v>
      </c>
      <c r="B21" s="179">
        <f>IF(ISNUMBER(VALUE(SUBSTITUTE(実質収支比率等に係る経年分析!F$49,"▲","-"))),ROUND(VALUE(SUBSTITUTE(実質収支比率等に係る経年分析!F$49,"▲","-")),2),NA())</f>
        <v>0.98</v>
      </c>
      <c r="C21" s="179">
        <f>IF(ISNUMBER(VALUE(SUBSTITUTE(実質収支比率等に係る経年分析!G$49,"▲","-"))),ROUND(VALUE(SUBSTITUTE(実質収支比率等に係る経年分析!G$49,"▲","-")),2),NA())</f>
        <v>0.88</v>
      </c>
      <c r="D21" s="179">
        <f>IF(ISNUMBER(VALUE(SUBSTITUTE(実質収支比率等に係る経年分析!H$49,"▲","-"))),ROUND(VALUE(SUBSTITUTE(実質収支比率等に係る経年分析!H$49,"▲","-")),2),NA())</f>
        <v>0.09</v>
      </c>
      <c r="E21" s="179">
        <f>IF(ISNUMBER(VALUE(SUBSTITUTE(実質収支比率等に係る経年分析!I$49,"▲","-"))),ROUND(VALUE(SUBSTITUTE(実質収支比率等に係る経年分析!I$49,"▲","-")),2),NA())</f>
        <v>0.44</v>
      </c>
      <c r="F21" s="179">
        <f>IF(ISNUMBER(VALUE(SUBSTITUTE(実質収支比率等に係る経年分析!J$49,"▲","-"))),ROUND(VALUE(SUBSTITUTE(実質収支比率等に係る経年分析!J$49,"▲","-")),2),NA())</f>
        <v>0.38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0.06</v>
      </c>
    </row>
    <row r="28" spans="1:11">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0.1</v>
      </c>
      <c r="C28" s="180" t="e">
        <f>IF(ROUND(VALUE(SUBSTITUTE(連結実質赤字比率に係る赤字・黒字の構成分析!F$42,"▲", "-")), 2) &gt;= 0, ABS(ROUND(VALUE(SUBSTITUTE(連結実質赤字比率に係る赤字・黒字の構成分析!F$42,"▲", "-")), 2)), NA())</f>
        <v>#N/A</v>
      </c>
      <c r="D28" s="180">
        <f>IF(ROUND(VALUE(SUBSTITUTE(連結実質赤字比率に係る赤字・黒字の構成分析!G$42,"▲", "-")), 2) &lt; 0, ABS(ROUND(VALUE(SUBSTITUTE(連結実質赤字比率に係る赤字・黒字の構成分析!G$42,"▲", "-")), 2)), NA())</f>
        <v>0.04</v>
      </c>
      <c r="E28" s="180" t="e">
        <f>IF(ROUND(VALUE(SUBSTITUTE(連結実質赤字比率に係る赤字・黒字の構成分析!G$42,"▲", "-")), 2) &gt;= 0, ABS(ROUND(VALUE(SUBSTITUTE(連結実質赤字比率に係る赤字・黒字の構成分析!G$42,"▲", "-")), 2)), NA())</f>
        <v>#N/A</v>
      </c>
      <c r="F28" s="180">
        <f>IF(ROUND(VALUE(SUBSTITUTE(連結実質赤字比率に係る赤字・黒字の構成分析!H$42,"▲", "-")), 2) &lt; 0, ABS(ROUND(VALUE(SUBSTITUTE(連結実質赤字比率に係る赤字・黒字の構成分析!H$42,"▲", "-")), 2)), NA())</f>
        <v>0.01</v>
      </c>
      <c r="G28" s="180" t="e">
        <f>IF(ROUND(VALUE(SUBSTITUTE(連結実質赤字比率に係る赤字・黒字の構成分析!H$42,"▲", "-")), 2) &gt;= 0, ABS(ROUND(VALUE(SUBSTITUTE(連結実質赤字比率に係る赤字・黒字の構成分析!H$42,"▲", "-")), 2)), NA())</f>
        <v>#N/A</v>
      </c>
      <c r="H28" s="180">
        <f>IF(ROUND(VALUE(SUBSTITUTE(連結実質赤字比率に係る赤字・黒字の構成分析!I$42,"▲", "-")), 2) &lt; 0, ABS(ROUND(VALUE(SUBSTITUTE(連結実質赤字比率に係る赤字・黒字の構成分析!I$42,"▲", "-")), 2)), NA())</f>
        <v>0.01</v>
      </c>
      <c r="I28" s="180" t="e">
        <f>IF(ROUND(VALUE(SUBSTITUTE(連結実質赤字比率に係る赤字・黒字の構成分析!I$42,"▲", "-")), 2) &gt;= 0, ABS(ROUND(VALUE(SUBSTITUTE(連結実質赤字比率に係る赤字・黒字の構成分析!I$42,"▲", "-")), 2)), NA())</f>
        <v>#N/A</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夜間急病医療事業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0.08</v>
      </c>
    </row>
    <row r="30" spans="1:11">
      <c r="A30" s="180" t="str">
        <f>IF(連結実質赤字比率に係る赤字・黒字の構成分析!C$40="",NA(),連結実質赤字比率に係る赤字・黒字の構成分析!C$40)</f>
        <v>公園墓地造成事業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0.09</v>
      </c>
    </row>
    <row r="31" spans="1:11">
      <c r="A31" s="180" t="str">
        <f>IF(連結実質赤字比率に係る赤字・黒字の構成分析!C$39="",NA(),連結実質赤字比率に係る赤字・黒字の構成分析!C$39)</f>
        <v>後期高齢者医療事業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0.14000000000000001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0.14000000000000001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0.15</v>
      </c>
    </row>
    <row r="32" spans="1:11">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1.1399999999999999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1.1100000000000001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0.55000000000000004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0.24</v>
      </c>
    </row>
    <row r="33" spans="1:16">
      <c r="A33" s="180" t="str">
        <f>IF(連結実質赤字比率に係る赤字・黒字の構成分析!C$37="",NA(),連結実質赤字比率に係る赤字・黒字の構成分析!C$37)</f>
        <v>介護保険事業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0.45</v>
      </c>
    </row>
    <row r="34" spans="1:16">
      <c r="A34" s="180" t="str">
        <f>IF(連結実質赤字比率に係る赤字・黒字の構成分析!C$36="",NA(),連結実質赤字比率に係る赤字・黒字の構成分析!C$36)</f>
        <v>国民健康保険事業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0.61</v>
      </c>
    </row>
    <row r="35" spans="1:16">
      <c r="A35" s="180" t="str">
        <f>IF(連結実質赤字比率に係る赤字・黒字の構成分析!C$35="",NA(),連結実質赤字比率に係る赤字・黒字の構成分析!C$35)</f>
        <v>下水道事業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0.31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1.83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2.39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5.31</v>
      </c>
    </row>
    <row r="36" spans="1:16">
      <c r="A36" s="180" t="str">
        <f>IF(連結実質赤字比率に係る赤字・黒字の構成分析!C$34="",NA(),連結実質赤字比率に係る赤字・黒字の構成分析!C$34)</f>
        <v>水道事業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10.78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10.17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12.26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12.67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11080</v>
      </c>
      <c r="E42" s="181"/>
      <c r="F42" s="181"/>
      <c r="G42" s="181">
        <f>'実質公債費比率（分子）の構造'!L$52</f>
        <v>10906</v>
      </c>
      <c r="H42" s="181"/>
      <c r="I42" s="181"/>
      <c r="J42" s="181">
        <f>'実質公債費比率（分子）の構造'!M$52</f>
        <v>11716</v>
      </c>
      <c r="K42" s="181"/>
      <c r="L42" s="181"/>
      <c r="M42" s="181">
        <f>'実質公債費比率（分子）の構造'!N$52</f>
        <v>11428</v>
      </c>
      <c r="N42" s="181"/>
      <c r="O42" s="181"/>
      <c r="P42" s="181">
        <f>'実質公債費比率（分子）の構造'!O$52</f>
        <v>11275</v>
      </c>
    </row>
    <row r="43" spans="1:16">
      <c r="A43" s="181" t="s">
        <v>18</v>
      </c>
      <c r="B43" s="181">
        <f>'実質公債費比率（分子）の構造'!K$51</f>
        <v>5</v>
      </c>
      <c r="C43" s="181"/>
      <c r="D43" s="181"/>
      <c r="E43" s="181">
        <f>'実質公債費比率（分子）の構造'!L$51</f>
        <v>1</v>
      </c>
      <c r="F43" s="181"/>
      <c r="G43" s="181"/>
      <c r="H43" s="181">
        <f>'実質公債費比率（分子）の構造'!M$51</f>
        <v>4</v>
      </c>
      <c r="I43" s="181"/>
      <c r="J43" s="181"/>
      <c r="K43" s="181">
        <f>'実質公債費比率（分子）の構造'!N$51</f>
        <v>1</v>
      </c>
      <c r="L43" s="181"/>
      <c r="M43" s="181"/>
      <c r="N43" s="181">
        <f>'実質公債費比率（分子）の構造'!O$51</f>
        <v>0</v>
      </c>
      <c r="O43" s="181"/>
      <c r="P43" s="181"/>
    </row>
    <row r="44" spans="1:16">
      <c r="A44" s="181" t="s">
        <v>64</v>
      </c>
      <c r="B44" s="181">
        <f>'実質公債費比率（分子）の構造'!K$50</f>
        <v>327</v>
      </c>
      <c r="C44" s="181"/>
      <c r="D44" s="181"/>
      <c r="E44" s="181">
        <f>'実質公債費比率（分子）の構造'!L$50</f>
        <v>211</v>
      </c>
      <c r="F44" s="181"/>
      <c r="G44" s="181"/>
      <c r="H44" s="181">
        <f>'実質公債費比率（分子）の構造'!M$50</f>
        <v>191</v>
      </c>
      <c r="I44" s="181"/>
      <c r="J44" s="181"/>
      <c r="K44" s="181">
        <f>'実質公債費比率（分子）の構造'!N$50</f>
        <v>181</v>
      </c>
      <c r="L44" s="181"/>
      <c r="M44" s="181"/>
      <c r="N44" s="181">
        <f>'実質公債費比率（分子）の構造'!O$50</f>
        <v>180</v>
      </c>
      <c r="O44" s="181"/>
      <c r="P44" s="181"/>
    </row>
    <row r="45" spans="1:16">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66</v>
      </c>
      <c r="B46" s="181">
        <f>'実質公債費比率（分子）の構造'!K$48</f>
        <v>2615</v>
      </c>
      <c r="C46" s="181"/>
      <c r="D46" s="181"/>
      <c r="E46" s="181">
        <f>'実質公債費比率（分子）の構造'!L$48</f>
        <v>2643</v>
      </c>
      <c r="F46" s="181"/>
      <c r="G46" s="181"/>
      <c r="H46" s="181">
        <f>'実質公債費比率（分子）の構造'!M$48</f>
        <v>2664</v>
      </c>
      <c r="I46" s="181"/>
      <c r="J46" s="181"/>
      <c r="K46" s="181">
        <f>'実質公債費比率（分子）の構造'!N$48</f>
        <v>2838</v>
      </c>
      <c r="L46" s="181"/>
      <c r="M46" s="181"/>
      <c r="N46" s="181">
        <f>'実質公債費比率（分子）の構造'!O$48</f>
        <v>2777</v>
      </c>
      <c r="O46" s="181"/>
      <c r="P46" s="181"/>
    </row>
    <row r="47" spans="1:16">
      <c r="A47" s="181" t="s">
        <v>67</v>
      </c>
      <c r="B47" s="181">
        <f>'実質公債費比率（分子）の構造'!K$47</f>
        <v>32</v>
      </c>
      <c r="C47" s="181"/>
      <c r="D47" s="181"/>
      <c r="E47" s="181">
        <f>'実質公債費比率（分子）の構造'!L$47</f>
        <v>32</v>
      </c>
      <c r="F47" s="181"/>
      <c r="G47" s="181"/>
      <c r="H47" s="181">
        <f>'実質公債費比率（分子）の構造'!M$47</f>
        <v>32</v>
      </c>
      <c r="I47" s="181"/>
      <c r="J47" s="181"/>
      <c r="K47" s="181">
        <f>'実質公債費比率（分子）の構造'!N$47</f>
        <v>32</v>
      </c>
      <c r="L47" s="181"/>
      <c r="M47" s="181"/>
      <c r="N47" s="181">
        <f>'実質公債費比率（分子）の構造'!O$47</f>
        <v>32</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10015</v>
      </c>
      <c r="C49" s="181"/>
      <c r="D49" s="181"/>
      <c r="E49" s="181">
        <f>'実質公債費比率（分子）の構造'!L$45</f>
        <v>9978</v>
      </c>
      <c r="F49" s="181"/>
      <c r="G49" s="181"/>
      <c r="H49" s="181">
        <f>'実質公債費比率（分子）の構造'!M$45</f>
        <v>10387</v>
      </c>
      <c r="I49" s="181"/>
      <c r="J49" s="181"/>
      <c r="K49" s="181">
        <f>'実質公債費比率（分子）の構造'!N$45</f>
        <v>9556</v>
      </c>
      <c r="L49" s="181"/>
      <c r="M49" s="181"/>
      <c r="N49" s="181">
        <f>'実質公債費比率（分子）の構造'!O$45</f>
        <v>9266</v>
      </c>
      <c r="O49" s="181"/>
      <c r="P49" s="181"/>
    </row>
    <row r="50" spans="1:16">
      <c r="A50" s="181" t="s">
        <v>70</v>
      </c>
      <c r="B50" s="181" t="e">
        <f>NA()</f>
        <v>#N/A</v>
      </c>
      <c r="C50" s="181">
        <f>IF(ISNUMBER('実質公債費比率（分子）の構造'!K$53),'実質公債費比率（分子）の構造'!K$53,NA())</f>
        <v>1914</v>
      </c>
      <c r="D50" s="181" t="e">
        <f>NA()</f>
        <v>#N/A</v>
      </c>
      <c r="E50" s="181" t="e">
        <f>NA()</f>
        <v>#N/A</v>
      </c>
      <c r="F50" s="181">
        <f>IF(ISNUMBER('実質公債費比率（分子）の構造'!L$53),'実質公債費比率（分子）の構造'!L$53,NA())</f>
        <v>1959</v>
      </c>
      <c r="G50" s="181" t="e">
        <f>NA()</f>
        <v>#N/A</v>
      </c>
      <c r="H50" s="181" t="e">
        <f>NA()</f>
        <v>#N/A</v>
      </c>
      <c r="I50" s="181">
        <f>IF(ISNUMBER('実質公債費比率（分子）の構造'!M$53),'実質公債費比率（分子）の構造'!M$53,NA())</f>
        <v>1562</v>
      </c>
      <c r="J50" s="181" t="e">
        <f>NA()</f>
        <v>#N/A</v>
      </c>
      <c r="K50" s="181" t="e">
        <f>NA()</f>
        <v>#N/A</v>
      </c>
      <c r="L50" s="181">
        <f>IF(ISNUMBER('実質公債費比率（分子）の構造'!N$53),'実質公債費比率（分子）の構造'!N$53,NA())</f>
        <v>1180</v>
      </c>
      <c r="M50" s="181" t="e">
        <f>NA()</f>
        <v>#N/A</v>
      </c>
      <c r="N50" s="181" t="e">
        <f>NA()</f>
        <v>#N/A</v>
      </c>
      <c r="O50" s="181">
        <f>IF(ISNUMBER('実質公債費比率（分子）の構造'!O$53),'実質公債費比率（分子）の構造'!O$53,NA())</f>
        <v>980</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43</v>
      </c>
      <c r="B56" s="180"/>
      <c r="C56" s="180"/>
      <c r="D56" s="180">
        <f>'将来負担比率（分子）の構造'!I$52</f>
        <v>87253</v>
      </c>
      <c r="E56" s="180"/>
      <c r="F56" s="180"/>
      <c r="G56" s="180">
        <f>'将来負担比率（分子）の構造'!J$52</f>
        <v>88388</v>
      </c>
      <c r="H56" s="180"/>
      <c r="I56" s="180"/>
      <c r="J56" s="180">
        <f>'将来負担比率（分子）の構造'!K$52</f>
        <v>87279</v>
      </c>
      <c r="K56" s="180"/>
      <c r="L56" s="180"/>
      <c r="M56" s="180">
        <f>'将来負担比率（分子）の構造'!L$52</f>
        <v>86217</v>
      </c>
      <c r="N56" s="180"/>
      <c r="O56" s="180"/>
      <c r="P56" s="180">
        <f>'将来負担比率（分子）の構造'!M$52</f>
        <v>85948</v>
      </c>
    </row>
    <row r="57" spans="1:16">
      <c r="A57" s="180" t="s">
        <v>42</v>
      </c>
      <c r="B57" s="180"/>
      <c r="C57" s="180"/>
      <c r="D57" s="180">
        <f>'将来負担比率（分子）の構造'!I$51</f>
        <v>31628</v>
      </c>
      <c r="E57" s="180"/>
      <c r="F57" s="180"/>
      <c r="G57" s="180">
        <f>'将来負担比率（分子）の構造'!J$51</f>
        <v>40105</v>
      </c>
      <c r="H57" s="180"/>
      <c r="I57" s="180"/>
      <c r="J57" s="180">
        <f>'将来負担比率（分子）の構造'!K$51</f>
        <v>44167</v>
      </c>
      <c r="K57" s="180"/>
      <c r="L57" s="180"/>
      <c r="M57" s="180">
        <f>'将来負担比率（分子）の構造'!L$51</f>
        <v>45920</v>
      </c>
      <c r="N57" s="180"/>
      <c r="O57" s="180"/>
      <c r="P57" s="180">
        <f>'将来負担比率（分子）の構造'!M$51</f>
        <v>45363</v>
      </c>
    </row>
    <row r="58" spans="1:16">
      <c r="A58" s="180" t="s">
        <v>41</v>
      </c>
      <c r="B58" s="180"/>
      <c r="C58" s="180"/>
      <c r="D58" s="180">
        <f>'将来負担比率（分子）の構造'!I$50</f>
        <v>20640</v>
      </c>
      <c r="E58" s="180"/>
      <c r="F58" s="180"/>
      <c r="G58" s="180">
        <f>'将来負担比率（分子）の構造'!J$50</f>
        <v>23707</v>
      </c>
      <c r="H58" s="180"/>
      <c r="I58" s="180"/>
      <c r="J58" s="180">
        <f>'将来負担比率（分子）の構造'!K$50</f>
        <v>21749</v>
      </c>
      <c r="K58" s="180"/>
      <c r="L58" s="180"/>
      <c r="M58" s="180">
        <f>'将来負担比率（分子）の構造'!L$50</f>
        <v>23661</v>
      </c>
      <c r="N58" s="180"/>
      <c r="O58" s="180"/>
      <c r="P58" s="180">
        <f>'将来負担比率（分子）の構造'!M$50</f>
        <v>24307</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288</v>
      </c>
      <c r="C61" s="180"/>
      <c r="D61" s="180"/>
      <c r="E61" s="180">
        <f>'将来負担比率（分子）の構造'!J$46</f>
        <v>259</v>
      </c>
      <c r="F61" s="180"/>
      <c r="G61" s="180"/>
      <c r="H61" s="180">
        <f>'将来負担比率（分子）の構造'!K$46</f>
        <v>237</v>
      </c>
      <c r="I61" s="180"/>
      <c r="J61" s="180"/>
      <c r="K61" s="180">
        <f>'将来負担比率（分子）の構造'!L$46</f>
        <v>193</v>
      </c>
      <c r="L61" s="180"/>
      <c r="M61" s="180"/>
      <c r="N61" s="180">
        <f>'将来負担比率（分子）の構造'!M$46</f>
        <v>183</v>
      </c>
      <c r="O61" s="180"/>
      <c r="P61" s="180"/>
    </row>
    <row r="62" spans="1:16">
      <c r="A62" s="180" t="s">
        <v>35</v>
      </c>
      <c r="B62" s="180">
        <f>'将来負担比率（分子）の構造'!I$45</f>
        <v>13663</v>
      </c>
      <c r="C62" s="180"/>
      <c r="D62" s="180"/>
      <c r="E62" s="180">
        <f>'将来負担比率（分子）の構造'!J$45</f>
        <v>12885</v>
      </c>
      <c r="F62" s="180"/>
      <c r="G62" s="180"/>
      <c r="H62" s="180">
        <f>'将来負担比率（分子）の構造'!K$45</f>
        <v>12671</v>
      </c>
      <c r="I62" s="180"/>
      <c r="J62" s="180"/>
      <c r="K62" s="180">
        <f>'将来負担比率（分子）の構造'!L$45</f>
        <v>12561</v>
      </c>
      <c r="L62" s="180"/>
      <c r="M62" s="180"/>
      <c r="N62" s="180">
        <f>'将来負担比率（分子）の構造'!M$45</f>
        <v>11962</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28662</v>
      </c>
      <c r="C64" s="180"/>
      <c r="D64" s="180"/>
      <c r="E64" s="180">
        <f>'将来負担比率（分子）の構造'!J$43</f>
        <v>27835</v>
      </c>
      <c r="F64" s="180"/>
      <c r="G64" s="180"/>
      <c r="H64" s="180">
        <f>'将来負担比率（分子）の構造'!K$43</f>
        <v>28704</v>
      </c>
      <c r="I64" s="180"/>
      <c r="J64" s="180"/>
      <c r="K64" s="180">
        <f>'将来負担比率（分子）の構造'!L$43</f>
        <v>30719</v>
      </c>
      <c r="L64" s="180"/>
      <c r="M64" s="180"/>
      <c r="N64" s="180">
        <f>'将来負担比率（分子）の構造'!M$43</f>
        <v>32803</v>
      </c>
      <c r="O64" s="180"/>
      <c r="P64" s="180"/>
    </row>
    <row r="65" spans="1:16">
      <c r="A65" s="180" t="s">
        <v>32</v>
      </c>
      <c r="B65" s="180">
        <f>'将来負担比率（分子）の構造'!I$42</f>
        <v>5945</v>
      </c>
      <c r="C65" s="180"/>
      <c r="D65" s="180"/>
      <c r="E65" s="180">
        <f>'将来負担比率（分子）の構造'!J$42</f>
        <v>5447</v>
      </c>
      <c r="F65" s="180"/>
      <c r="G65" s="180"/>
      <c r="H65" s="180">
        <f>'将来負担比率（分子）の構造'!K$42</f>
        <v>5468</v>
      </c>
      <c r="I65" s="180"/>
      <c r="J65" s="180"/>
      <c r="K65" s="180">
        <f>'将来負担比率（分子）の構造'!L$42</f>
        <v>5427</v>
      </c>
      <c r="L65" s="180"/>
      <c r="M65" s="180"/>
      <c r="N65" s="180">
        <f>'将来負担比率（分子）の構造'!M$42</f>
        <v>4635</v>
      </c>
      <c r="O65" s="180"/>
      <c r="P65" s="180"/>
    </row>
    <row r="66" spans="1:16">
      <c r="A66" s="180" t="s">
        <v>31</v>
      </c>
      <c r="B66" s="180">
        <f>'将来負担比率（分子）の構造'!I$41</f>
        <v>90329</v>
      </c>
      <c r="C66" s="180"/>
      <c r="D66" s="180"/>
      <c r="E66" s="180">
        <f>'将来負担比率（分子）の構造'!J$41</f>
        <v>93494</v>
      </c>
      <c r="F66" s="180"/>
      <c r="G66" s="180"/>
      <c r="H66" s="180">
        <f>'将来負担比率（分子）の構造'!K$41</f>
        <v>92382</v>
      </c>
      <c r="I66" s="180"/>
      <c r="J66" s="180"/>
      <c r="K66" s="180">
        <f>'将来負担比率（分子）の構造'!L$41</f>
        <v>91112</v>
      </c>
      <c r="L66" s="180"/>
      <c r="M66" s="180"/>
      <c r="N66" s="180">
        <f>'将来負担比率（分子）の構造'!M$41</f>
        <v>89827</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6127</v>
      </c>
      <c r="C72" s="184">
        <f>基金残高に係る経年分析!G55</f>
        <v>6394</v>
      </c>
      <c r="D72" s="184">
        <f>基金残高に係る経年分析!H55</f>
        <v>6659</v>
      </c>
    </row>
    <row r="73" spans="1:16">
      <c r="A73" s="183" t="s">
        <v>77</v>
      </c>
      <c r="B73" s="184">
        <f>基金残高に係る経年分析!F56</f>
        <v>2763</v>
      </c>
      <c r="C73" s="184">
        <f>基金残高に係る経年分析!G56</f>
        <v>2813</v>
      </c>
      <c r="D73" s="184">
        <f>基金残高に係る経年分析!H56</f>
        <v>2825</v>
      </c>
    </row>
    <row r="74" spans="1:16">
      <c r="A74" s="183" t="s">
        <v>78</v>
      </c>
      <c r="B74" s="184">
        <f>基金残高に係る経年分析!F57</f>
        <v>10712</v>
      </c>
      <c r="C74" s="184">
        <f>基金残高に係る経年分析!G57</f>
        <v>11391</v>
      </c>
      <c r="D74" s="184">
        <f>基金残高に係る経年分析!H57</f>
        <v>10959</v>
      </c>
    </row>
  </sheetData>
  <sheetProtection algorithmName="SHA-512" hashValue="1sjf6LRm3THNur3VnkCqRoYdlmn/h+6sAKK6Thn4B+k0srTnuHsyooCIukNermUECs41h7xBmu+v0DLsopJefg==" saltValue="PGlXlAmJ0q7g+mkqdVHH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225</v>
      </c>
      <c r="C5" s="761"/>
      <c r="D5" s="761"/>
      <c r="E5" s="761"/>
      <c r="F5" s="761"/>
      <c r="G5" s="761"/>
      <c r="H5" s="761"/>
      <c r="I5" s="761"/>
      <c r="J5" s="761"/>
      <c r="K5" s="761"/>
      <c r="L5" s="761"/>
      <c r="M5" s="761"/>
      <c r="N5" s="761"/>
      <c r="O5" s="761"/>
      <c r="P5" s="761"/>
      <c r="Q5" s="762"/>
      <c r="R5" s="726">
        <v>40004447</v>
      </c>
      <c r="S5" s="727"/>
      <c r="T5" s="727"/>
      <c r="U5" s="727"/>
      <c r="V5" s="727"/>
      <c r="W5" s="727"/>
      <c r="X5" s="727"/>
      <c r="Y5" s="773"/>
      <c r="Z5" s="791">
        <v>49.7</v>
      </c>
      <c r="AA5" s="791"/>
      <c r="AB5" s="791"/>
      <c r="AC5" s="791"/>
      <c r="AD5" s="792">
        <v>37255853</v>
      </c>
      <c r="AE5" s="792"/>
      <c r="AF5" s="792"/>
      <c r="AG5" s="792"/>
      <c r="AH5" s="792"/>
      <c r="AI5" s="792"/>
      <c r="AJ5" s="792"/>
      <c r="AK5" s="792"/>
      <c r="AL5" s="774">
        <v>79.7</v>
      </c>
      <c r="AM5" s="743"/>
      <c r="AN5" s="743"/>
      <c r="AO5" s="775"/>
      <c r="AP5" s="760" t="s">
        <v>226</v>
      </c>
      <c r="AQ5" s="761"/>
      <c r="AR5" s="761"/>
      <c r="AS5" s="761"/>
      <c r="AT5" s="761"/>
      <c r="AU5" s="761"/>
      <c r="AV5" s="761"/>
      <c r="AW5" s="761"/>
      <c r="AX5" s="761"/>
      <c r="AY5" s="761"/>
      <c r="AZ5" s="761"/>
      <c r="BA5" s="761"/>
      <c r="BB5" s="761"/>
      <c r="BC5" s="761"/>
      <c r="BD5" s="761"/>
      <c r="BE5" s="761"/>
      <c r="BF5" s="762"/>
      <c r="BG5" s="661">
        <v>37255853</v>
      </c>
      <c r="BH5" s="664"/>
      <c r="BI5" s="664"/>
      <c r="BJ5" s="664"/>
      <c r="BK5" s="664"/>
      <c r="BL5" s="664"/>
      <c r="BM5" s="664"/>
      <c r="BN5" s="665"/>
      <c r="BO5" s="723">
        <v>93.1</v>
      </c>
      <c r="BP5" s="723"/>
      <c r="BQ5" s="723"/>
      <c r="BR5" s="723"/>
      <c r="BS5" s="724">
        <v>445377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c r="B6" s="658" t="s">
        <v>230</v>
      </c>
      <c r="C6" s="659"/>
      <c r="D6" s="659"/>
      <c r="E6" s="659"/>
      <c r="F6" s="659"/>
      <c r="G6" s="659"/>
      <c r="H6" s="659"/>
      <c r="I6" s="659"/>
      <c r="J6" s="659"/>
      <c r="K6" s="659"/>
      <c r="L6" s="659"/>
      <c r="M6" s="659"/>
      <c r="N6" s="659"/>
      <c r="O6" s="659"/>
      <c r="P6" s="659"/>
      <c r="Q6" s="660"/>
      <c r="R6" s="661">
        <v>714442</v>
      </c>
      <c r="S6" s="664"/>
      <c r="T6" s="664"/>
      <c r="U6" s="664"/>
      <c r="V6" s="664"/>
      <c r="W6" s="664"/>
      <c r="X6" s="664"/>
      <c r="Y6" s="665"/>
      <c r="Z6" s="723">
        <v>0.9</v>
      </c>
      <c r="AA6" s="723"/>
      <c r="AB6" s="723"/>
      <c r="AC6" s="723"/>
      <c r="AD6" s="724">
        <v>714442</v>
      </c>
      <c r="AE6" s="724"/>
      <c r="AF6" s="724"/>
      <c r="AG6" s="724"/>
      <c r="AH6" s="724"/>
      <c r="AI6" s="724"/>
      <c r="AJ6" s="724"/>
      <c r="AK6" s="724"/>
      <c r="AL6" s="666">
        <v>1.5</v>
      </c>
      <c r="AM6" s="667"/>
      <c r="AN6" s="667"/>
      <c r="AO6" s="725"/>
      <c r="AP6" s="658" t="s">
        <v>231</v>
      </c>
      <c r="AQ6" s="659"/>
      <c r="AR6" s="659"/>
      <c r="AS6" s="659"/>
      <c r="AT6" s="659"/>
      <c r="AU6" s="659"/>
      <c r="AV6" s="659"/>
      <c r="AW6" s="659"/>
      <c r="AX6" s="659"/>
      <c r="AY6" s="659"/>
      <c r="AZ6" s="659"/>
      <c r="BA6" s="659"/>
      <c r="BB6" s="659"/>
      <c r="BC6" s="659"/>
      <c r="BD6" s="659"/>
      <c r="BE6" s="659"/>
      <c r="BF6" s="660"/>
      <c r="BG6" s="661">
        <v>37255853</v>
      </c>
      <c r="BH6" s="664"/>
      <c r="BI6" s="664"/>
      <c r="BJ6" s="664"/>
      <c r="BK6" s="664"/>
      <c r="BL6" s="664"/>
      <c r="BM6" s="664"/>
      <c r="BN6" s="665"/>
      <c r="BO6" s="723">
        <v>93.1</v>
      </c>
      <c r="BP6" s="723"/>
      <c r="BQ6" s="723"/>
      <c r="BR6" s="723"/>
      <c r="BS6" s="724">
        <v>445377</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510392</v>
      </c>
      <c r="CS6" s="664"/>
      <c r="CT6" s="664"/>
      <c r="CU6" s="664"/>
      <c r="CV6" s="664"/>
      <c r="CW6" s="664"/>
      <c r="CX6" s="664"/>
      <c r="CY6" s="665"/>
      <c r="CZ6" s="774">
        <v>0.6</v>
      </c>
      <c r="DA6" s="743"/>
      <c r="DB6" s="743"/>
      <c r="DC6" s="777"/>
      <c r="DD6" s="669" t="s">
        <v>233</v>
      </c>
      <c r="DE6" s="664"/>
      <c r="DF6" s="664"/>
      <c r="DG6" s="664"/>
      <c r="DH6" s="664"/>
      <c r="DI6" s="664"/>
      <c r="DJ6" s="664"/>
      <c r="DK6" s="664"/>
      <c r="DL6" s="664"/>
      <c r="DM6" s="664"/>
      <c r="DN6" s="664"/>
      <c r="DO6" s="664"/>
      <c r="DP6" s="665"/>
      <c r="DQ6" s="669">
        <v>510355</v>
      </c>
      <c r="DR6" s="664"/>
      <c r="DS6" s="664"/>
      <c r="DT6" s="664"/>
      <c r="DU6" s="664"/>
      <c r="DV6" s="664"/>
      <c r="DW6" s="664"/>
      <c r="DX6" s="664"/>
      <c r="DY6" s="664"/>
      <c r="DZ6" s="664"/>
      <c r="EA6" s="664"/>
      <c r="EB6" s="664"/>
      <c r="EC6" s="704"/>
    </row>
    <row r="7" spans="2:143" ht="11.25" customHeight="1">
      <c r="B7" s="658" t="s">
        <v>234</v>
      </c>
      <c r="C7" s="659"/>
      <c r="D7" s="659"/>
      <c r="E7" s="659"/>
      <c r="F7" s="659"/>
      <c r="G7" s="659"/>
      <c r="H7" s="659"/>
      <c r="I7" s="659"/>
      <c r="J7" s="659"/>
      <c r="K7" s="659"/>
      <c r="L7" s="659"/>
      <c r="M7" s="659"/>
      <c r="N7" s="659"/>
      <c r="O7" s="659"/>
      <c r="P7" s="659"/>
      <c r="Q7" s="660"/>
      <c r="R7" s="661">
        <v>78314</v>
      </c>
      <c r="S7" s="664"/>
      <c r="T7" s="664"/>
      <c r="U7" s="664"/>
      <c r="V7" s="664"/>
      <c r="W7" s="664"/>
      <c r="X7" s="664"/>
      <c r="Y7" s="665"/>
      <c r="Z7" s="723">
        <v>0.1</v>
      </c>
      <c r="AA7" s="723"/>
      <c r="AB7" s="723"/>
      <c r="AC7" s="723"/>
      <c r="AD7" s="724">
        <v>78314</v>
      </c>
      <c r="AE7" s="724"/>
      <c r="AF7" s="724"/>
      <c r="AG7" s="724"/>
      <c r="AH7" s="724"/>
      <c r="AI7" s="724"/>
      <c r="AJ7" s="724"/>
      <c r="AK7" s="724"/>
      <c r="AL7" s="666">
        <v>0.2</v>
      </c>
      <c r="AM7" s="667"/>
      <c r="AN7" s="667"/>
      <c r="AO7" s="725"/>
      <c r="AP7" s="658" t="s">
        <v>235</v>
      </c>
      <c r="AQ7" s="659"/>
      <c r="AR7" s="659"/>
      <c r="AS7" s="659"/>
      <c r="AT7" s="659"/>
      <c r="AU7" s="659"/>
      <c r="AV7" s="659"/>
      <c r="AW7" s="659"/>
      <c r="AX7" s="659"/>
      <c r="AY7" s="659"/>
      <c r="AZ7" s="659"/>
      <c r="BA7" s="659"/>
      <c r="BB7" s="659"/>
      <c r="BC7" s="659"/>
      <c r="BD7" s="659"/>
      <c r="BE7" s="659"/>
      <c r="BF7" s="660"/>
      <c r="BG7" s="661">
        <v>16275429</v>
      </c>
      <c r="BH7" s="664"/>
      <c r="BI7" s="664"/>
      <c r="BJ7" s="664"/>
      <c r="BK7" s="664"/>
      <c r="BL7" s="664"/>
      <c r="BM7" s="664"/>
      <c r="BN7" s="665"/>
      <c r="BO7" s="723">
        <v>40.700000000000003</v>
      </c>
      <c r="BP7" s="723"/>
      <c r="BQ7" s="723"/>
      <c r="BR7" s="723"/>
      <c r="BS7" s="724">
        <v>445377</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8419076</v>
      </c>
      <c r="CS7" s="664"/>
      <c r="CT7" s="664"/>
      <c r="CU7" s="664"/>
      <c r="CV7" s="664"/>
      <c r="CW7" s="664"/>
      <c r="CX7" s="664"/>
      <c r="CY7" s="665"/>
      <c r="CZ7" s="723">
        <v>10.6</v>
      </c>
      <c r="DA7" s="723"/>
      <c r="DB7" s="723"/>
      <c r="DC7" s="723"/>
      <c r="DD7" s="669">
        <v>546058</v>
      </c>
      <c r="DE7" s="664"/>
      <c r="DF7" s="664"/>
      <c r="DG7" s="664"/>
      <c r="DH7" s="664"/>
      <c r="DI7" s="664"/>
      <c r="DJ7" s="664"/>
      <c r="DK7" s="664"/>
      <c r="DL7" s="664"/>
      <c r="DM7" s="664"/>
      <c r="DN7" s="664"/>
      <c r="DO7" s="664"/>
      <c r="DP7" s="665"/>
      <c r="DQ7" s="669">
        <v>6943625</v>
      </c>
      <c r="DR7" s="664"/>
      <c r="DS7" s="664"/>
      <c r="DT7" s="664"/>
      <c r="DU7" s="664"/>
      <c r="DV7" s="664"/>
      <c r="DW7" s="664"/>
      <c r="DX7" s="664"/>
      <c r="DY7" s="664"/>
      <c r="DZ7" s="664"/>
      <c r="EA7" s="664"/>
      <c r="EB7" s="664"/>
      <c r="EC7" s="704"/>
    </row>
    <row r="8" spans="2:143" ht="11.25" customHeight="1">
      <c r="B8" s="658" t="s">
        <v>237</v>
      </c>
      <c r="C8" s="659"/>
      <c r="D8" s="659"/>
      <c r="E8" s="659"/>
      <c r="F8" s="659"/>
      <c r="G8" s="659"/>
      <c r="H8" s="659"/>
      <c r="I8" s="659"/>
      <c r="J8" s="659"/>
      <c r="K8" s="659"/>
      <c r="L8" s="659"/>
      <c r="M8" s="659"/>
      <c r="N8" s="659"/>
      <c r="O8" s="659"/>
      <c r="P8" s="659"/>
      <c r="Q8" s="660"/>
      <c r="R8" s="661">
        <v>234532</v>
      </c>
      <c r="S8" s="664"/>
      <c r="T8" s="664"/>
      <c r="U8" s="664"/>
      <c r="V8" s="664"/>
      <c r="W8" s="664"/>
      <c r="X8" s="664"/>
      <c r="Y8" s="665"/>
      <c r="Z8" s="723">
        <v>0.3</v>
      </c>
      <c r="AA8" s="723"/>
      <c r="AB8" s="723"/>
      <c r="AC8" s="723"/>
      <c r="AD8" s="724">
        <v>234532</v>
      </c>
      <c r="AE8" s="724"/>
      <c r="AF8" s="724"/>
      <c r="AG8" s="724"/>
      <c r="AH8" s="724"/>
      <c r="AI8" s="724"/>
      <c r="AJ8" s="724"/>
      <c r="AK8" s="724"/>
      <c r="AL8" s="666">
        <v>0.5</v>
      </c>
      <c r="AM8" s="667"/>
      <c r="AN8" s="667"/>
      <c r="AO8" s="725"/>
      <c r="AP8" s="658" t="s">
        <v>238</v>
      </c>
      <c r="AQ8" s="659"/>
      <c r="AR8" s="659"/>
      <c r="AS8" s="659"/>
      <c r="AT8" s="659"/>
      <c r="AU8" s="659"/>
      <c r="AV8" s="659"/>
      <c r="AW8" s="659"/>
      <c r="AX8" s="659"/>
      <c r="AY8" s="659"/>
      <c r="AZ8" s="659"/>
      <c r="BA8" s="659"/>
      <c r="BB8" s="659"/>
      <c r="BC8" s="659"/>
      <c r="BD8" s="659"/>
      <c r="BE8" s="659"/>
      <c r="BF8" s="660"/>
      <c r="BG8" s="661">
        <v>449922</v>
      </c>
      <c r="BH8" s="664"/>
      <c r="BI8" s="664"/>
      <c r="BJ8" s="664"/>
      <c r="BK8" s="664"/>
      <c r="BL8" s="664"/>
      <c r="BM8" s="664"/>
      <c r="BN8" s="665"/>
      <c r="BO8" s="723">
        <v>1.1000000000000001</v>
      </c>
      <c r="BP8" s="723"/>
      <c r="BQ8" s="723"/>
      <c r="BR8" s="723"/>
      <c r="BS8" s="669" t="s">
        <v>127</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32408416</v>
      </c>
      <c r="CS8" s="664"/>
      <c r="CT8" s="664"/>
      <c r="CU8" s="664"/>
      <c r="CV8" s="664"/>
      <c r="CW8" s="664"/>
      <c r="CX8" s="664"/>
      <c r="CY8" s="665"/>
      <c r="CZ8" s="723">
        <v>40.799999999999997</v>
      </c>
      <c r="DA8" s="723"/>
      <c r="DB8" s="723"/>
      <c r="DC8" s="723"/>
      <c r="DD8" s="669">
        <v>772294</v>
      </c>
      <c r="DE8" s="664"/>
      <c r="DF8" s="664"/>
      <c r="DG8" s="664"/>
      <c r="DH8" s="664"/>
      <c r="DI8" s="664"/>
      <c r="DJ8" s="664"/>
      <c r="DK8" s="664"/>
      <c r="DL8" s="664"/>
      <c r="DM8" s="664"/>
      <c r="DN8" s="664"/>
      <c r="DO8" s="664"/>
      <c r="DP8" s="665"/>
      <c r="DQ8" s="669">
        <v>15187435</v>
      </c>
      <c r="DR8" s="664"/>
      <c r="DS8" s="664"/>
      <c r="DT8" s="664"/>
      <c r="DU8" s="664"/>
      <c r="DV8" s="664"/>
      <c r="DW8" s="664"/>
      <c r="DX8" s="664"/>
      <c r="DY8" s="664"/>
      <c r="DZ8" s="664"/>
      <c r="EA8" s="664"/>
      <c r="EB8" s="664"/>
      <c r="EC8" s="704"/>
    </row>
    <row r="9" spans="2:143" ht="11.25" customHeight="1">
      <c r="B9" s="658" t="s">
        <v>240</v>
      </c>
      <c r="C9" s="659"/>
      <c r="D9" s="659"/>
      <c r="E9" s="659"/>
      <c r="F9" s="659"/>
      <c r="G9" s="659"/>
      <c r="H9" s="659"/>
      <c r="I9" s="659"/>
      <c r="J9" s="659"/>
      <c r="K9" s="659"/>
      <c r="L9" s="659"/>
      <c r="M9" s="659"/>
      <c r="N9" s="659"/>
      <c r="O9" s="659"/>
      <c r="P9" s="659"/>
      <c r="Q9" s="660"/>
      <c r="R9" s="661">
        <v>185547</v>
      </c>
      <c r="S9" s="664"/>
      <c r="T9" s="664"/>
      <c r="U9" s="664"/>
      <c r="V9" s="664"/>
      <c r="W9" s="664"/>
      <c r="X9" s="664"/>
      <c r="Y9" s="665"/>
      <c r="Z9" s="723">
        <v>0.2</v>
      </c>
      <c r="AA9" s="723"/>
      <c r="AB9" s="723"/>
      <c r="AC9" s="723"/>
      <c r="AD9" s="724">
        <v>185547</v>
      </c>
      <c r="AE9" s="724"/>
      <c r="AF9" s="724"/>
      <c r="AG9" s="724"/>
      <c r="AH9" s="724"/>
      <c r="AI9" s="724"/>
      <c r="AJ9" s="724"/>
      <c r="AK9" s="724"/>
      <c r="AL9" s="666">
        <v>0.4</v>
      </c>
      <c r="AM9" s="667"/>
      <c r="AN9" s="667"/>
      <c r="AO9" s="725"/>
      <c r="AP9" s="658" t="s">
        <v>241</v>
      </c>
      <c r="AQ9" s="659"/>
      <c r="AR9" s="659"/>
      <c r="AS9" s="659"/>
      <c r="AT9" s="659"/>
      <c r="AU9" s="659"/>
      <c r="AV9" s="659"/>
      <c r="AW9" s="659"/>
      <c r="AX9" s="659"/>
      <c r="AY9" s="659"/>
      <c r="AZ9" s="659"/>
      <c r="BA9" s="659"/>
      <c r="BB9" s="659"/>
      <c r="BC9" s="659"/>
      <c r="BD9" s="659"/>
      <c r="BE9" s="659"/>
      <c r="BF9" s="660"/>
      <c r="BG9" s="661">
        <v>13387700</v>
      </c>
      <c r="BH9" s="664"/>
      <c r="BI9" s="664"/>
      <c r="BJ9" s="664"/>
      <c r="BK9" s="664"/>
      <c r="BL9" s="664"/>
      <c r="BM9" s="664"/>
      <c r="BN9" s="665"/>
      <c r="BO9" s="723">
        <v>33.5</v>
      </c>
      <c r="BP9" s="723"/>
      <c r="BQ9" s="723"/>
      <c r="BR9" s="723"/>
      <c r="BS9" s="669" t="s">
        <v>127</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8917035</v>
      </c>
      <c r="CS9" s="664"/>
      <c r="CT9" s="664"/>
      <c r="CU9" s="664"/>
      <c r="CV9" s="664"/>
      <c r="CW9" s="664"/>
      <c r="CX9" s="664"/>
      <c r="CY9" s="665"/>
      <c r="CZ9" s="723">
        <v>11.2</v>
      </c>
      <c r="DA9" s="723"/>
      <c r="DB9" s="723"/>
      <c r="DC9" s="723"/>
      <c r="DD9" s="669">
        <v>1164239</v>
      </c>
      <c r="DE9" s="664"/>
      <c r="DF9" s="664"/>
      <c r="DG9" s="664"/>
      <c r="DH9" s="664"/>
      <c r="DI9" s="664"/>
      <c r="DJ9" s="664"/>
      <c r="DK9" s="664"/>
      <c r="DL9" s="664"/>
      <c r="DM9" s="664"/>
      <c r="DN9" s="664"/>
      <c r="DO9" s="664"/>
      <c r="DP9" s="665"/>
      <c r="DQ9" s="669">
        <v>7077478</v>
      </c>
      <c r="DR9" s="664"/>
      <c r="DS9" s="664"/>
      <c r="DT9" s="664"/>
      <c r="DU9" s="664"/>
      <c r="DV9" s="664"/>
      <c r="DW9" s="664"/>
      <c r="DX9" s="664"/>
      <c r="DY9" s="664"/>
      <c r="DZ9" s="664"/>
      <c r="EA9" s="664"/>
      <c r="EB9" s="664"/>
      <c r="EC9" s="704"/>
    </row>
    <row r="10" spans="2:143" ht="11.25" customHeight="1">
      <c r="B10" s="658" t="s">
        <v>243</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233</v>
      </c>
      <c r="AE10" s="724"/>
      <c r="AF10" s="724"/>
      <c r="AG10" s="724"/>
      <c r="AH10" s="724"/>
      <c r="AI10" s="724"/>
      <c r="AJ10" s="724"/>
      <c r="AK10" s="724"/>
      <c r="AL10" s="666" t="s">
        <v>127</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647870</v>
      </c>
      <c r="BH10" s="664"/>
      <c r="BI10" s="664"/>
      <c r="BJ10" s="664"/>
      <c r="BK10" s="664"/>
      <c r="BL10" s="664"/>
      <c r="BM10" s="664"/>
      <c r="BN10" s="665"/>
      <c r="BO10" s="723">
        <v>1.6</v>
      </c>
      <c r="BP10" s="723"/>
      <c r="BQ10" s="723"/>
      <c r="BR10" s="723"/>
      <c r="BS10" s="669">
        <v>107820</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368441</v>
      </c>
      <c r="CS10" s="664"/>
      <c r="CT10" s="664"/>
      <c r="CU10" s="664"/>
      <c r="CV10" s="664"/>
      <c r="CW10" s="664"/>
      <c r="CX10" s="664"/>
      <c r="CY10" s="665"/>
      <c r="CZ10" s="723">
        <v>0.5</v>
      </c>
      <c r="DA10" s="723"/>
      <c r="DB10" s="723"/>
      <c r="DC10" s="723"/>
      <c r="DD10" s="669" t="s">
        <v>127</v>
      </c>
      <c r="DE10" s="664"/>
      <c r="DF10" s="664"/>
      <c r="DG10" s="664"/>
      <c r="DH10" s="664"/>
      <c r="DI10" s="664"/>
      <c r="DJ10" s="664"/>
      <c r="DK10" s="664"/>
      <c r="DL10" s="664"/>
      <c r="DM10" s="664"/>
      <c r="DN10" s="664"/>
      <c r="DO10" s="664"/>
      <c r="DP10" s="665"/>
      <c r="DQ10" s="669">
        <v>67783</v>
      </c>
      <c r="DR10" s="664"/>
      <c r="DS10" s="664"/>
      <c r="DT10" s="664"/>
      <c r="DU10" s="664"/>
      <c r="DV10" s="664"/>
      <c r="DW10" s="664"/>
      <c r="DX10" s="664"/>
      <c r="DY10" s="664"/>
      <c r="DZ10" s="664"/>
      <c r="EA10" s="664"/>
      <c r="EB10" s="664"/>
      <c r="EC10" s="704"/>
    </row>
    <row r="11" spans="2:143" ht="11.25" customHeight="1">
      <c r="B11" s="658" t="s">
        <v>246</v>
      </c>
      <c r="C11" s="659"/>
      <c r="D11" s="659"/>
      <c r="E11" s="659"/>
      <c r="F11" s="659"/>
      <c r="G11" s="659"/>
      <c r="H11" s="659"/>
      <c r="I11" s="659"/>
      <c r="J11" s="659"/>
      <c r="K11" s="659"/>
      <c r="L11" s="659"/>
      <c r="M11" s="659"/>
      <c r="N11" s="659"/>
      <c r="O11" s="659"/>
      <c r="P11" s="659"/>
      <c r="Q11" s="660"/>
      <c r="R11" s="661" t="s">
        <v>233</v>
      </c>
      <c r="S11" s="664"/>
      <c r="T11" s="664"/>
      <c r="U11" s="664"/>
      <c r="V11" s="664"/>
      <c r="W11" s="664"/>
      <c r="X11" s="664"/>
      <c r="Y11" s="665"/>
      <c r="Z11" s="723" t="s">
        <v>233</v>
      </c>
      <c r="AA11" s="723"/>
      <c r="AB11" s="723"/>
      <c r="AC11" s="723"/>
      <c r="AD11" s="724" t="s">
        <v>127</v>
      </c>
      <c r="AE11" s="724"/>
      <c r="AF11" s="724"/>
      <c r="AG11" s="724"/>
      <c r="AH11" s="724"/>
      <c r="AI11" s="724"/>
      <c r="AJ11" s="724"/>
      <c r="AK11" s="724"/>
      <c r="AL11" s="666" t="s">
        <v>233</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1789937</v>
      </c>
      <c r="BH11" s="664"/>
      <c r="BI11" s="664"/>
      <c r="BJ11" s="664"/>
      <c r="BK11" s="664"/>
      <c r="BL11" s="664"/>
      <c r="BM11" s="664"/>
      <c r="BN11" s="665"/>
      <c r="BO11" s="723">
        <v>4.5</v>
      </c>
      <c r="BP11" s="723"/>
      <c r="BQ11" s="723"/>
      <c r="BR11" s="723"/>
      <c r="BS11" s="669">
        <v>337557</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884349</v>
      </c>
      <c r="CS11" s="664"/>
      <c r="CT11" s="664"/>
      <c r="CU11" s="664"/>
      <c r="CV11" s="664"/>
      <c r="CW11" s="664"/>
      <c r="CX11" s="664"/>
      <c r="CY11" s="665"/>
      <c r="CZ11" s="723">
        <v>1.1000000000000001</v>
      </c>
      <c r="DA11" s="723"/>
      <c r="DB11" s="723"/>
      <c r="DC11" s="723"/>
      <c r="DD11" s="669">
        <v>129032</v>
      </c>
      <c r="DE11" s="664"/>
      <c r="DF11" s="664"/>
      <c r="DG11" s="664"/>
      <c r="DH11" s="664"/>
      <c r="DI11" s="664"/>
      <c r="DJ11" s="664"/>
      <c r="DK11" s="664"/>
      <c r="DL11" s="664"/>
      <c r="DM11" s="664"/>
      <c r="DN11" s="664"/>
      <c r="DO11" s="664"/>
      <c r="DP11" s="665"/>
      <c r="DQ11" s="669">
        <v>625109</v>
      </c>
      <c r="DR11" s="664"/>
      <c r="DS11" s="664"/>
      <c r="DT11" s="664"/>
      <c r="DU11" s="664"/>
      <c r="DV11" s="664"/>
      <c r="DW11" s="664"/>
      <c r="DX11" s="664"/>
      <c r="DY11" s="664"/>
      <c r="DZ11" s="664"/>
      <c r="EA11" s="664"/>
      <c r="EB11" s="664"/>
      <c r="EC11" s="704"/>
    </row>
    <row r="12" spans="2:143" ht="11.25" customHeight="1">
      <c r="B12" s="658" t="s">
        <v>249</v>
      </c>
      <c r="C12" s="659"/>
      <c r="D12" s="659"/>
      <c r="E12" s="659"/>
      <c r="F12" s="659"/>
      <c r="G12" s="659"/>
      <c r="H12" s="659"/>
      <c r="I12" s="659"/>
      <c r="J12" s="659"/>
      <c r="K12" s="659"/>
      <c r="L12" s="659"/>
      <c r="M12" s="659"/>
      <c r="N12" s="659"/>
      <c r="O12" s="659"/>
      <c r="P12" s="659"/>
      <c r="Q12" s="660"/>
      <c r="R12" s="661">
        <v>4451842</v>
      </c>
      <c r="S12" s="664"/>
      <c r="T12" s="664"/>
      <c r="U12" s="664"/>
      <c r="V12" s="664"/>
      <c r="W12" s="664"/>
      <c r="X12" s="664"/>
      <c r="Y12" s="665"/>
      <c r="Z12" s="723">
        <v>5.5</v>
      </c>
      <c r="AA12" s="723"/>
      <c r="AB12" s="723"/>
      <c r="AC12" s="723"/>
      <c r="AD12" s="724">
        <v>4451842</v>
      </c>
      <c r="AE12" s="724"/>
      <c r="AF12" s="724"/>
      <c r="AG12" s="724"/>
      <c r="AH12" s="724"/>
      <c r="AI12" s="724"/>
      <c r="AJ12" s="724"/>
      <c r="AK12" s="724"/>
      <c r="AL12" s="666">
        <v>9.5</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18866923</v>
      </c>
      <c r="BH12" s="664"/>
      <c r="BI12" s="664"/>
      <c r="BJ12" s="664"/>
      <c r="BK12" s="664"/>
      <c r="BL12" s="664"/>
      <c r="BM12" s="664"/>
      <c r="BN12" s="665"/>
      <c r="BO12" s="723">
        <v>47.2</v>
      </c>
      <c r="BP12" s="723"/>
      <c r="BQ12" s="723"/>
      <c r="BR12" s="723"/>
      <c r="BS12" s="669" t="s">
        <v>127</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671550</v>
      </c>
      <c r="CS12" s="664"/>
      <c r="CT12" s="664"/>
      <c r="CU12" s="664"/>
      <c r="CV12" s="664"/>
      <c r="CW12" s="664"/>
      <c r="CX12" s="664"/>
      <c r="CY12" s="665"/>
      <c r="CZ12" s="723">
        <v>0.8</v>
      </c>
      <c r="DA12" s="723"/>
      <c r="DB12" s="723"/>
      <c r="DC12" s="723"/>
      <c r="DD12" s="669" t="s">
        <v>233</v>
      </c>
      <c r="DE12" s="664"/>
      <c r="DF12" s="664"/>
      <c r="DG12" s="664"/>
      <c r="DH12" s="664"/>
      <c r="DI12" s="664"/>
      <c r="DJ12" s="664"/>
      <c r="DK12" s="664"/>
      <c r="DL12" s="664"/>
      <c r="DM12" s="664"/>
      <c r="DN12" s="664"/>
      <c r="DO12" s="664"/>
      <c r="DP12" s="665"/>
      <c r="DQ12" s="669">
        <v>415696</v>
      </c>
      <c r="DR12" s="664"/>
      <c r="DS12" s="664"/>
      <c r="DT12" s="664"/>
      <c r="DU12" s="664"/>
      <c r="DV12" s="664"/>
      <c r="DW12" s="664"/>
      <c r="DX12" s="664"/>
      <c r="DY12" s="664"/>
      <c r="DZ12" s="664"/>
      <c r="EA12" s="664"/>
      <c r="EB12" s="664"/>
      <c r="EC12" s="704"/>
    </row>
    <row r="13" spans="2:143" ht="11.25" customHeight="1">
      <c r="B13" s="658" t="s">
        <v>252</v>
      </c>
      <c r="C13" s="659"/>
      <c r="D13" s="659"/>
      <c r="E13" s="659"/>
      <c r="F13" s="659"/>
      <c r="G13" s="659"/>
      <c r="H13" s="659"/>
      <c r="I13" s="659"/>
      <c r="J13" s="659"/>
      <c r="K13" s="659"/>
      <c r="L13" s="659"/>
      <c r="M13" s="659"/>
      <c r="N13" s="659"/>
      <c r="O13" s="659"/>
      <c r="P13" s="659"/>
      <c r="Q13" s="660"/>
      <c r="R13" s="661">
        <v>22503</v>
      </c>
      <c r="S13" s="664"/>
      <c r="T13" s="664"/>
      <c r="U13" s="664"/>
      <c r="V13" s="664"/>
      <c r="W13" s="664"/>
      <c r="X13" s="664"/>
      <c r="Y13" s="665"/>
      <c r="Z13" s="723">
        <v>0</v>
      </c>
      <c r="AA13" s="723"/>
      <c r="AB13" s="723"/>
      <c r="AC13" s="723"/>
      <c r="AD13" s="724">
        <v>22503</v>
      </c>
      <c r="AE13" s="724"/>
      <c r="AF13" s="724"/>
      <c r="AG13" s="724"/>
      <c r="AH13" s="724"/>
      <c r="AI13" s="724"/>
      <c r="AJ13" s="724"/>
      <c r="AK13" s="724"/>
      <c r="AL13" s="666">
        <v>0</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18680838</v>
      </c>
      <c r="BH13" s="664"/>
      <c r="BI13" s="664"/>
      <c r="BJ13" s="664"/>
      <c r="BK13" s="664"/>
      <c r="BL13" s="664"/>
      <c r="BM13" s="664"/>
      <c r="BN13" s="665"/>
      <c r="BO13" s="723">
        <v>46.7</v>
      </c>
      <c r="BP13" s="723"/>
      <c r="BQ13" s="723"/>
      <c r="BR13" s="723"/>
      <c r="BS13" s="669" t="s">
        <v>233</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7860597</v>
      </c>
      <c r="CS13" s="664"/>
      <c r="CT13" s="664"/>
      <c r="CU13" s="664"/>
      <c r="CV13" s="664"/>
      <c r="CW13" s="664"/>
      <c r="CX13" s="664"/>
      <c r="CY13" s="665"/>
      <c r="CZ13" s="723">
        <v>9.9</v>
      </c>
      <c r="DA13" s="723"/>
      <c r="DB13" s="723"/>
      <c r="DC13" s="723"/>
      <c r="DD13" s="669">
        <v>2661316</v>
      </c>
      <c r="DE13" s="664"/>
      <c r="DF13" s="664"/>
      <c r="DG13" s="664"/>
      <c r="DH13" s="664"/>
      <c r="DI13" s="664"/>
      <c r="DJ13" s="664"/>
      <c r="DK13" s="664"/>
      <c r="DL13" s="664"/>
      <c r="DM13" s="664"/>
      <c r="DN13" s="664"/>
      <c r="DO13" s="664"/>
      <c r="DP13" s="665"/>
      <c r="DQ13" s="669">
        <v>5751307</v>
      </c>
      <c r="DR13" s="664"/>
      <c r="DS13" s="664"/>
      <c r="DT13" s="664"/>
      <c r="DU13" s="664"/>
      <c r="DV13" s="664"/>
      <c r="DW13" s="664"/>
      <c r="DX13" s="664"/>
      <c r="DY13" s="664"/>
      <c r="DZ13" s="664"/>
      <c r="EA13" s="664"/>
      <c r="EB13" s="664"/>
      <c r="EC13" s="704"/>
    </row>
    <row r="14" spans="2:143" ht="11.25" customHeight="1">
      <c r="B14" s="658" t="s">
        <v>255</v>
      </c>
      <c r="C14" s="659"/>
      <c r="D14" s="659"/>
      <c r="E14" s="659"/>
      <c r="F14" s="659"/>
      <c r="G14" s="659"/>
      <c r="H14" s="659"/>
      <c r="I14" s="659"/>
      <c r="J14" s="659"/>
      <c r="K14" s="659"/>
      <c r="L14" s="659"/>
      <c r="M14" s="659"/>
      <c r="N14" s="659"/>
      <c r="O14" s="659"/>
      <c r="P14" s="659"/>
      <c r="Q14" s="660"/>
      <c r="R14" s="661" t="s">
        <v>233</v>
      </c>
      <c r="S14" s="664"/>
      <c r="T14" s="664"/>
      <c r="U14" s="664"/>
      <c r="V14" s="664"/>
      <c r="W14" s="664"/>
      <c r="X14" s="664"/>
      <c r="Y14" s="665"/>
      <c r="Z14" s="723" t="s">
        <v>180</v>
      </c>
      <c r="AA14" s="723"/>
      <c r="AB14" s="723"/>
      <c r="AC14" s="723"/>
      <c r="AD14" s="724" t="s">
        <v>127</v>
      </c>
      <c r="AE14" s="724"/>
      <c r="AF14" s="724"/>
      <c r="AG14" s="724"/>
      <c r="AH14" s="724"/>
      <c r="AI14" s="724"/>
      <c r="AJ14" s="724"/>
      <c r="AK14" s="724"/>
      <c r="AL14" s="666" t="s">
        <v>127</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551548</v>
      </c>
      <c r="BH14" s="664"/>
      <c r="BI14" s="664"/>
      <c r="BJ14" s="664"/>
      <c r="BK14" s="664"/>
      <c r="BL14" s="664"/>
      <c r="BM14" s="664"/>
      <c r="BN14" s="665"/>
      <c r="BO14" s="723">
        <v>1.4</v>
      </c>
      <c r="BP14" s="723"/>
      <c r="BQ14" s="723"/>
      <c r="BR14" s="723"/>
      <c r="BS14" s="669" t="s">
        <v>127</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3191607</v>
      </c>
      <c r="CS14" s="664"/>
      <c r="CT14" s="664"/>
      <c r="CU14" s="664"/>
      <c r="CV14" s="664"/>
      <c r="CW14" s="664"/>
      <c r="CX14" s="664"/>
      <c r="CY14" s="665"/>
      <c r="CZ14" s="723">
        <v>4</v>
      </c>
      <c r="DA14" s="723"/>
      <c r="DB14" s="723"/>
      <c r="DC14" s="723"/>
      <c r="DD14" s="669">
        <v>143045</v>
      </c>
      <c r="DE14" s="664"/>
      <c r="DF14" s="664"/>
      <c r="DG14" s="664"/>
      <c r="DH14" s="664"/>
      <c r="DI14" s="664"/>
      <c r="DJ14" s="664"/>
      <c r="DK14" s="664"/>
      <c r="DL14" s="664"/>
      <c r="DM14" s="664"/>
      <c r="DN14" s="664"/>
      <c r="DO14" s="664"/>
      <c r="DP14" s="665"/>
      <c r="DQ14" s="669">
        <v>2225886</v>
      </c>
      <c r="DR14" s="664"/>
      <c r="DS14" s="664"/>
      <c r="DT14" s="664"/>
      <c r="DU14" s="664"/>
      <c r="DV14" s="664"/>
      <c r="DW14" s="664"/>
      <c r="DX14" s="664"/>
      <c r="DY14" s="664"/>
      <c r="DZ14" s="664"/>
      <c r="EA14" s="664"/>
      <c r="EB14" s="664"/>
      <c r="EC14" s="704"/>
    </row>
    <row r="15" spans="2:143" ht="11.25" customHeight="1">
      <c r="B15" s="658" t="s">
        <v>258</v>
      </c>
      <c r="C15" s="659"/>
      <c r="D15" s="659"/>
      <c r="E15" s="659"/>
      <c r="F15" s="659"/>
      <c r="G15" s="659"/>
      <c r="H15" s="659"/>
      <c r="I15" s="659"/>
      <c r="J15" s="659"/>
      <c r="K15" s="659"/>
      <c r="L15" s="659"/>
      <c r="M15" s="659"/>
      <c r="N15" s="659"/>
      <c r="O15" s="659"/>
      <c r="P15" s="659"/>
      <c r="Q15" s="660"/>
      <c r="R15" s="661">
        <v>250003</v>
      </c>
      <c r="S15" s="664"/>
      <c r="T15" s="664"/>
      <c r="U15" s="664"/>
      <c r="V15" s="664"/>
      <c r="W15" s="664"/>
      <c r="X15" s="664"/>
      <c r="Y15" s="665"/>
      <c r="Z15" s="723">
        <v>0.3</v>
      </c>
      <c r="AA15" s="723"/>
      <c r="AB15" s="723"/>
      <c r="AC15" s="723"/>
      <c r="AD15" s="724">
        <v>250003</v>
      </c>
      <c r="AE15" s="724"/>
      <c r="AF15" s="724"/>
      <c r="AG15" s="724"/>
      <c r="AH15" s="724"/>
      <c r="AI15" s="724"/>
      <c r="AJ15" s="724"/>
      <c r="AK15" s="724"/>
      <c r="AL15" s="666">
        <v>0.5</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1561953</v>
      </c>
      <c r="BH15" s="664"/>
      <c r="BI15" s="664"/>
      <c r="BJ15" s="664"/>
      <c r="BK15" s="664"/>
      <c r="BL15" s="664"/>
      <c r="BM15" s="664"/>
      <c r="BN15" s="665"/>
      <c r="BO15" s="723">
        <v>3.9</v>
      </c>
      <c r="BP15" s="723"/>
      <c r="BQ15" s="723"/>
      <c r="BR15" s="723"/>
      <c r="BS15" s="669" t="s">
        <v>127</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8529679</v>
      </c>
      <c r="CS15" s="664"/>
      <c r="CT15" s="664"/>
      <c r="CU15" s="664"/>
      <c r="CV15" s="664"/>
      <c r="CW15" s="664"/>
      <c r="CX15" s="664"/>
      <c r="CY15" s="665"/>
      <c r="CZ15" s="723">
        <v>10.7</v>
      </c>
      <c r="DA15" s="723"/>
      <c r="DB15" s="723"/>
      <c r="DC15" s="723"/>
      <c r="DD15" s="669">
        <v>1986120</v>
      </c>
      <c r="DE15" s="664"/>
      <c r="DF15" s="664"/>
      <c r="DG15" s="664"/>
      <c r="DH15" s="664"/>
      <c r="DI15" s="664"/>
      <c r="DJ15" s="664"/>
      <c r="DK15" s="664"/>
      <c r="DL15" s="664"/>
      <c r="DM15" s="664"/>
      <c r="DN15" s="664"/>
      <c r="DO15" s="664"/>
      <c r="DP15" s="665"/>
      <c r="DQ15" s="669">
        <v>6330783</v>
      </c>
      <c r="DR15" s="664"/>
      <c r="DS15" s="664"/>
      <c r="DT15" s="664"/>
      <c r="DU15" s="664"/>
      <c r="DV15" s="664"/>
      <c r="DW15" s="664"/>
      <c r="DX15" s="664"/>
      <c r="DY15" s="664"/>
      <c r="DZ15" s="664"/>
      <c r="EA15" s="664"/>
      <c r="EB15" s="664"/>
      <c r="EC15" s="704"/>
    </row>
    <row r="16" spans="2:143" ht="11.25" customHeight="1">
      <c r="B16" s="658" t="s">
        <v>261</v>
      </c>
      <c r="C16" s="659"/>
      <c r="D16" s="659"/>
      <c r="E16" s="659"/>
      <c r="F16" s="659"/>
      <c r="G16" s="659"/>
      <c r="H16" s="659"/>
      <c r="I16" s="659"/>
      <c r="J16" s="659"/>
      <c r="K16" s="659"/>
      <c r="L16" s="659"/>
      <c r="M16" s="659"/>
      <c r="N16" s="659"/>
      <c r="O16" s="659"/>
      <c r="P16" s="659"/>
      <c r="Q16" s="660"/>
      <c r="R16" s="661" t="s">
        <v>233</v>
      </c>
      <c r="S16" s="664"/>
      <c r="T16" s="664"/>
      <c r="U16" s="664"/>
      <c r="V16" s="664"/>
      <c r="W16" s="664"/>
      <c r="X16" s="664"/>
      <c r="Y16" s="665"/>
      <c r="Z16" s="723" t="s">
        <v>233</v>
      </c>
      <c r="AA16" s="723"/>
      <c r="AB16" s="723"/>
      <c r="AC16" s="723"/>
      <c r="AD16" s="724" t="s">
        <v>233</v>
      </c>
      <c r="AE16" s="724"/>
      <c r="AF16" s="724"/>
      <c r="AG16" s="724"/>
      <c r="AH16" s="724"/>
      <c r="AI16" s="724"/>
      <c r="AJ16" s="724"/>
      <c r="AK16" s="724"/>
      <c r="AL16" s="666" t="s">
        <v>127</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233</v>
      </c>
      <c r="BP16" s="723"/>
      <c r="BQ16" s="723"/>
      <c r="BR16" s="723"/>
      <c r="BS16" s="669" t="s">
        <v>127</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17336</v>
      </c>
      <c r="CS16" s="664"/>
      <c r="CT16" s="664"/>
      <c r="CU16" s="664"/>
      <c r="CV16" s="664"/>
      <c r="CW16" s="664"/>
      <c r="CX16" s="664"/>
      <c r="CY16" s="665"/>
      <c r="CZ16" s="723">
        <v>0</v>
      </c>
      <c r="DA16" s="723"/>
      <c r="DB16" s="723"/>
      <c r="DC16" s="723"/>
      <c r="DD16" s="669" t="s">
        <v>127</v>
      </c>
      <c r="DE16" s="664"/>
      <c r="DF16" s="664"/>
      <c r="DG16" s="664"/>
      <c r="DH16" s="664"/>
      <c r="DI16" s="664"/>
      <c r="DJ16" s="664"/>
      <c r="DK16" s="664"/>
      <c r="DL16" s="664"/>
      <c r="DM16" s="664"/>
      <c r="DN16" s="664"/>
      <c r="DO16" s="664"/>
      <c r="DP16" s="665"/>
      <c r="DQ16" s="669">
        <v>13536</v>
      </c>
      <c r="DR16" s="664"/>
      <c r="DS16" s="664"/>
      <c r="DT16" s="664"/>
      <c r="DU16" s="664"/>
      <c r="DV16" s="664"/>
      <c r="DW16" s="664"/>
      <c r="DX16" s="664"/>
      <c r="DY16" s="664"/>
      <c r="DZ16" s="664"/>
      <c r="EA16" s="664"/>
      <c r="EB16" s="664"/>
      <c r="EC16" s="704"/>
    </row>
    <row r="17" spans="2:133" ht="11.25" customHeight="1">
      <c r="B17" s="658" t="s">
        <v>264</v>
      </c>
      <c r="C17" s="659"/>
      <c r="D17" s="659"/>
      <c r="E17" s="659"/>
      <c r="F17" s="659"/>
      <c r="G17" s="659"/>
      <c r="H17" s="659"/>
      <c r="I17" s="659"/>
      <c r="J17" s="659"/>
      <c r="K17" s="659"/>
      <c r="L17" s="659"/>
      <c r="M17" s="659"/>
      <c r="N17" s="659"/>
      <c r="O17" s="659"/>
      <c r="P17" s="659"/>
      <c r="Q17" s="660"/>
      <c r="R17" s="661">
        <v>264893</v>
      </c>
      <c r="S17" s="664"/>
      <c r="T17" s="664"/>
      <c r="U17" s="664"/>
      <c r="V17" s="664"/>
      <c r="W17" s="664"/>
      <c r="X17" s="664"/>
      <c r="Y17" s="665"/>
      <c r="Z17" s="723">
        <v>0.3</v>
      </c>
      <c r="AA17" s="723"/>
      <c r="AB17" s="723"/>
      <c r="AC17" s="723"/>
      <c r="AD17" s="724">
        <v>264893</v>
      </c>
      <c r="AE17" s="724"/>
      <c r="AF17" s="724"/>
      <c r="AG17" s="724"/>
      <c r="AH17" s="724"/>
      <c r="AI17" s="724"/>
      <c r="AJ17" s="724"/>
      <c r="AK17" s="724"/>
      <c r="AL17" s="666">
        <v>0.6</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233</v>
      </c>
      <c r="BH17" s="664"/>
      <c r="BI17" s="664"/>
      <c r="BJ17" s="664"/>
      <c r="BK17" s="664"/>
      <c r="BL17" s="664"/>
      <c r="BM17" s="664"/>
      <c r="BN17" s="665"/>
      <c r="BO17" s="723" t="s">
        <v>127</v>
      </c>
      <c r="BP17" s="723"/>
      <c r="BQ17" s="723"/>
      <c r="BR17" s="723"/>
      <c r="BS17" s="669" t="s">
        <v>233</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7634457</v>
      </c>
      <c r="CS17" s="664"/>
      <c r="CT17" s="664"/>
      <c r="CU17" s="664"/>
      <c r="CV17" s="664"/>
      <c r="CW17" s="664"/>
      <c r="CX17" s="664"/>
      <c r="CY17" s="665"/>
      <c r="CZ17" s="723">
        <v>9.6</v>
      </c>
      <c r="DA17" s="723"/>
      <c r="DB17" s="723"/>
      <c r="DC17" s="723"/>
      <c r="DD17" s="669" t="s">
        <v>233</v>
      </c>
      <c r="DE17" s="664"/>
      <c r="DF17" s="664"/>
      <c r="DG17" s="664"/>
      <c r="DH17" s="664"/>
      <c r="DI17" s="664"/>
      <c r="DJ17" s="664"/>
      <c r="DK17" s="664"/>
      <c r="DL17" s="664"/>
      <c r="DM17" s="664"/>
      <c r="DN17" s="664"/>
      <c r="DO17" s="664"/>
      <c r="DP17" s="665"/>
      <c r="DQ17" s="669">
        <v>7576213</v>
      </c>
      <c r="DR17" s="664"/>
      <c r="DS17" s="664"/>
      <c r="DT17" s="664"/>
      <c r="DU17" s="664"/>
      <c r="DV17" s="664"/>
      <c r="DW17" s="664"/>
      <c r="DX17" s="664"/>
      <c r="DY17" s="664"/>
      <c r="DZ17" s="664"/>
      <c r="EA17" s="664"/>
      <c r="EB17" s="664"/>
      <c r="EC17" s="704"/>
    </row>
    <row r="18" spans="2:133" ht="11.25" customHeight="1">
      <c r="B18" s="658" t="s">
        <v>267</v>
      </c>
      <c r="C18" s="659"/>
      <c r="D18" s="659"/>
      <c r="E18" s="659"/>
      <c r="F18" s="659"/>
      <c r="G18" s="659"/>
      <c r="H18" s="659"/>
      <c r="I18" s="659"/>
      <c r="J18" s="659"/>
      <c r="K18" s="659"/>
      <c r="L18" s="659"/>
      <c r="M18" s="659"/>
      <c r="N18" s="659"/>
      <c r="O18" s="659"/>
      <c r="P18" s="659"/>
      <c r="Q18" s="660"/>
      <c r="R18" s="661">
        <v>3398476</v>
      </c>
      <c r="S18" s="664"/>
      <c r="T18" s="664"/>
      <c r="U18" s="664"/>
      <c r="V18" s="664"/>
      <c r="W18" s="664"/>
      <c r="X18" s="664"/>
      <c r="Y18" s="665"/>
      <c r="Z18" s="723">
        <v>4.2</v>
      </c>
      <c r="AA18" s="723"/>
      <c r="AB18" s="723"/>
      <c r="AC18" s="723"/>
      <c r="AD18" s="724">
        <v>2838392</v>
      </c>
      <c r="AE18" s="724"/>
      <c r="AF18" s="724"/>
      <c r="AG18" s="724"/>
      <c r="AH18" s="724"/>
      <c r="AI18" s="724"/>
      <c r="AJ18" s="724"/>
      <c r="AK18" s="724"/>
      <c r="AL18" s="666">
        <v>6.1</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233</v>
      </c>
      <c r="BH18" s="664"/>
      <c r="BI18" s="664"/>
      <c r="BJ18" s="664"/>
      <c r="BK18" s="664"/>
      <c r="BL18" s="664"/>
      <c r="BM18" s="664"/>
      <c r="BN18" s="665"/>
      <c r="BO18" s="723" t="s">
        <v>233</v>
      </c>
      <c r="BP18" s="723"/>
      <c r="BQ18" s="723"/>
      <c r="BR18" s="723"/>
      <c r="BS18" s="669" t="s">
        <v>233</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233</v>
      </c>
      <c r="CS18" s="664"/>
      <c r="CT18" s="664"/>
      <c r="CU18" s="664"/>
      <c r="CV18" s="664"/>
      <c r="CW18" s="664"/>
      <c r="CX18" s="664"/>
      <c r="CY18" s="665"/>
      <c r="CZ18" s="723" t="s">
        <v>127</v>
      </c>
      <c r="DA18" s="723"/>
      <c r="DB18" s="723"/>
      <c r="DC18" s="723"/>
      <c r="DD18" s="669" t="s">
        <v>233</v>
      </c>
      <c r="DE18" s="664"/>
      <c r="DF18" s="664"/>
      <c r="DG18" s="664"/>
      <c r="DH18" s="664"/>
      <c r="DI18" s="664"/>
      <c r="DJ18" s="664"/>
      <c r="DK18" s="664"/>
      <c r="DL18" s="664"/>
      <c r="DM18" s="664"/>
      <c r="DN18" s="664"/>
      <c r="DO18" s="664"/>
      <c r="DP18" s="665"/>
      <c r="DQ18" s="669" t="s">
        <v>233</v>
      </c>
      <c r="DR18" s="664"/>
      <c r="DS18" s="664"/>
      <c r="DT18" s="664"/>
      <c r="DU18" s="664"/>
      <c r="DV18" s="664"/>
      <c r="DW18" s="664"/>
      <c r="DX18" s="664"/>
      <c r="DY18" s="664"/>
      <c r="DZ18" s="664"/>
      <c r="EA18" s="664"/>
      <c r="EB18" s="664"/>
      <c r="EC18" s="704"/>
    </row>
    <row r="19" spans="2:133" ht="11.25" customHeight="1">
      <c r="B19" s="658" t="s">
        <v>270</v>
      </c>
      <c r="C19" s="659"/>
      <c r="D19" s="659"/>
      <c r="E19" s="659"/>
      <c r="F19" s="659"/>
      <c r="G19" s="659"/>
      <c r="H19" s="659"/>
      <c r="I19" s="659"/>
      <c r="J19" s="659"/>
      <c r="K19" s="659"/>
      <c r="L19" s="659"/>
      <c r="M19" s="659"/>
      <c r="N19" s="659"/>
      <c r="O19" s="659"/>
      <c r="P19" s="659"/>
      <c r="Q19" s="660"/>
      <c r="R19" s="661">
        <v>2838392</v>
      </c>
      <c r="S19" s="664"/>
      <c r="T19" s="664"/>
      <c r="U19" s="664"/>
      <c r="V19" s="664"/>
      <c r="W19" s="664"/>
      <c r="X19" s="664"/>
      <c r="Y19" s="665"/>
      <c r="Z19" s="723">
        <v>3.5</v>
      </c>
      <c r="AA19" s="723"/>
      <c r="AB19" s="723"/>
      <c r="AC19" s="723"/>
      <c r="AD19" s="724">
        <v>2838392</v>
      </c>
      <c r="AE19" s="724"/>
      <c r="AF19" s="724"/>
      <c r="AG19" s="724"/>
      <c r="AH19" s="724"/>
      <c r="AI19" s="724"/>
      <c r="AJ19" s="724"/>
      <c r="AK19" s="724"/>
      <c r="AL19" s="666">
        <v>6.1</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2748594</v>
      </c>
      <c r="BH19" s="664"/>
      <c r="BI19" s="664"/>
      <c r="BJ19" s="664"/>
      <c r="BK19" s="664"/>
      <c r="BL19" s="664"/>
      <c r="BM19" s="664"/>
      <c r="BN19" s="665"/>
      <c r="BO19" s="723">
        <v>6.9</v>
      </c>
      <c r="BP19" s="723"/>
      <c r="BQ19" s="723"/>
      <c r="BR19" s="723"/>
      <c r="BS19" s="669" t="s">
        <v>233</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233</v>
      </c>
      <c r="CS19" s="664"/>
      <c r="CT19" s="664"/>
      <c r="CU19" s="664"/>
      <c r="CV19" s="664"/>
      <c r="CW19" s="664"/>
      <c r="CX19" s="664"/>
      <c r="CY19" s="665"/>
      <c r="CZ19" s="723" t="s">
        <v>233</v>
      </c>
      <c r="DA19" s="723"/>
      <c r="DB19" s="723"/>
      <c r="DC19" s="723"/>
      <c r="DD19" s="669" t="s">
        <v>127</v>
      </c>
      <c r="DE19" s="664"/>
      <c r="DF19" s="664"/>
      <c r="DG19" s="664"/>
      <c r="DH19" s="664"/>
      <c r="DI19" s="664"/>
      <c r="DJ19" s="664"/>
      <c r="DK19" s="664"/>
      <c r="DL19" s="664"/>
      <c r="DM19" s="664"/>
      <c r="DN19" s="664"/>
      <c r="DO19" s="664"/>
      <c r="DP19" s="665"/>
      <c r="DQ19" s="669" t="s">
        <v>233</v>
      </c>
      <c r="DR19" s="664"/>
      <c r="DS19" s="664"/>
      <c r="DT19" s="664"/>
      <c r="DU19" s="664"/>
      <c r="DV19" s="664"/>
      <c r="DW19" s="664"/>
      <c r="DX19" s="664"/>
      <c r="DY19" s="664"/>
      <c r="DZ19" s="664"/>
      <c r="EA19" s="664"/>
      <c r="EB19" s="664"/>
      <c r="EC19" s="704"/>
    </row>
    <row r="20" spans="2:133" ht="11.25" customHeight="1">
      <c r="B20" s="658" t="s">
        <v>273</v>
      </c>
      <c r="C20" s="659"/>
      <c r="D20" s="659"/>
      <c r="E20" s="659"/>
      <c r="F20" s="659"/>
      <c r="G20" s="659"/>
      <c r="H20" s="659"/>
      <c r="I20" s="659"/>
      <c r="J20" s="659"/>
      <c r="K20" s="659"/>
      <c r="L20" s="659"/>
      <c r="M20" s="659"/>
      <c r="N20" s="659"/>
      <c r="O20" s="659"/>
      <c r="P20" s="659"/>
      <c r="Q20" s="660"/>
      <c r="R20" s="661">
        <v>560084</v>
      </c>
      <c r="S20" s="664"/>
      <c r="T20" s="664"/>
      <c r="U20" s="664"/>
      <c r="V20" s="664"/>
      <c r="W20" s="664"/>
      <c r="X20" s="664"/>
      <c r="Y20" s="665"/>
      <c r="Z20" s="723">
        <v>0.7</v>
      </c>
      <c r="AA20" s="723"/>
      <c r="AB20" s="723"/>
      <c r="AC20" s="723"/>
      <c r="AD20" s="724" t="s">
        <v>233</v>
      </c>
      <c r="AE20" s="724"/>
      <c r="AF20" s="724"/>
      <c r="AG20" s="724"/>
      <c r="AH20" s="724"/>
      <c r="AI20" s="724"/>
      <c r="AJ20" s="724"/>
      <c r="AK20" s="724"/>
      <c r="AL20" s="666" t="s">
        <v>233</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2748594</v>
      </c>
      <c r="BH20" s="664"/>
      <c r="BI20" s="664"/>
      <c r="BJ20" s="664"/>
      <c r="BK20" s="664"/>
      <c r="BL20" s="664"/>
      <c r="BM20" s="664"/>
      <c r="BN20" s="665"/>
      <c r="BO20" s="723">
        <v>6.9</v>
      </c>
      <c r="BP20" s="723"/>
      <c r="BQ20" s="723"/>
      <c r="BR20" s="723"/>
      <c r="BS20" s="669" t="s">
        <v>233</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79412935</v>
      </c>
      <c r="CS20" s="664"/>
      <c r="CT20" s="664"/>
      <c r="CU20" s="664"/>
      <c r="CV20" s="664"/>
      <c r="CW20" s="664"/>
      <c r="CX20" s="664"/>
      <c r="CY20" s="665"/>
      <c r="CZ20" s="723">
        <v>100</v>
      </c>
      <c r="DA20" s="723"/>
      <c r="DB20" s="723"/>
      <c r="DC20" s="723"/>
      <c r="DD20" s="669">
        <v>7402104</v>
      </c>
      <c r="DE20" s="664"/>
      <c r="DF20" s="664"/>
      <c r="DG20" s="664"/>
      <c r="DH20" s="664"/>
      <c r="DI20" s="664"/>
      <c r="DJ20" s="664"/>
      <c r="DK20" s="664"/>
      <c r="DL20" s="664"/>
      <c r="DM20" s="664"/>
      <c r="DN20" s="664"/>
      <c r="DO20" s="664"/>
      <c r="DP20" s="665"/>
      <c r="DQ20" s="669">
        <v>52725206</v>
      </c>
      <c r="DR20" s="664"/>
      <c r="DS20" s="664"/>
      <c r="DT20" s="664"/>
      <c r="DU20" s="664"/>
      <c r="DV20" s="664"/>
      <c r="DW20" s="664"/>
      <c r="DX20" s="664"/>
      <c r="DY20" s="664"/>
      <c r="DZ20" s="664"/>
      <c r="EA20" s="664"/>
      <c r="EB20" s="664"/>
      <c r="EC20" s="704"/>
    </row>
    <row r="21" spans="2:133" ht="11.25" customHeight="1">
      <c r="B21" s="658" t="s">
        <v>276</v>
      </c>
      <c r="C21" s="659"/>
      <c r="D21" s="659"/>
      <c r="E21" s="659"/>
      <c r="F21" s="659"/>
      <c r="G21" s="659"/>
      <c r="H21" s="659"/>
      <c r="I21" s="659"/>
      <c r="J21" s="659"/>
      <c r="K21" s="659"/>
      <c r="L21" s="659"/>
      <c r="M21" s="659"/>
      <c r="N21" s="659"/>
      <c r="O21" s="659"/>
      <c r="P21" s="659"/>
      <c r="Q21" s="660"/>
      <c r="R21" s="661" t="s">
        <v>233</v>
      </c>
      <c r="S21" s="664"/>
      <c r="T21" s="664"/>
      <c r="U21" s="664"/>
      <c r="V21" s="664"/>
      <c r="W21" s="664"/>
      <c r="X21" s="664"/>
      <c r="Y21" s="665"/>
      <c r="Z21" s="723" t="s">
        <v>233</v>
      </c>
      <c r="AA21" s="723"/>
      <c r="AB21" s="723"/>
      <c r="AC21" s="723"/>
      <c r="AD21" s="724" t="s">
        <v>233</v>
      </c>
      <c r="AE21" s="724"/>
      <c r="AF21" s="724"/>
      <c r="AG21" s="724"/>
      <c r="AH21" s="724"/>
      <c r="AI21" s="724"/>
      <c r="AJ21" s="724"/>
      <c r="AK21" s="724"/>
      <c r="AL21" s="666" t="s">
        <v>233</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233</v>
      </c>
      <c r="BH21" s="664"/>
      <c r="BI21" s="664"/>
      <c r="BJ21" s="664"/>
      <c r="BK21" s="664"/>
      <c r="BL21" s="664"/>
      <c r="BM21" s="664"/>
      <c r="BN21" s="665"/>
      <c r="BO21" s="723" t="s">
        <v>127</v>
      </c>
      <c r="BP21" s="723"/>
      <c r="BQ21" s="723"/>
      <c r="BR21" s="723"/>
      <c r="BS21" s="669" t="s">
        <v>233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278</v>
      </c>
      <c r="C22" s="659"/>
      <c r="D22" s="659"/>
      <c r="E22" s="659"/>
      <c r="F22" s="659"/>
      <c r="G22" s="659"/>
      <c r="H22" s="659"/>
      <c r="I22" s="659"/>
      <c r="J22" s="659"/>
      <c r="K22" s="659"/>
      <c r="L22" s="659"/>
      <c r="M22" s="659"/>
      <c r="N22" s="659"/>
      <c r="O22" s="659"/>
      <c r="P22" s="659"/>
      <c r="Q22" s="660"/>
      <c r="R22" s="661">
        <v>49604999</v>
      </c>
      <c r="S22" s="664"/>
      <c r="T22" s="664"/>
      <c r="U22" s="664"/>
      <c r="V22" s="664"/>
      <c r="W22" s="664"/>
      <c r="X22" s="664"/>
      <c r="Y22" s="665"/>
      <c r="Z22" s="723">
        <v>61.7</v>
      </c>
      <c r="AA22" s="723"/>
      <c r="AB22" s="723"/>
      <c r="AC22" s="723"/>
      <c r="AD22" s="724">
        <v>46296321</v>
      </c>
      <c r="AE22" s="724"/>
      <c r="AF22" s="724"/>
      <c r="AG22" s="724"/>
      <c r="AH22" s="724"/>
      <c r="AI22" s="724"/>
      <c r="AJ22" s="724"/>
      <c r="AK22" s="724"/>
      <c r="AL22" s="666">
        <v>99.1</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233</v>
      </c>
      <c r="BP22" s="723"/>
      <c r="BQ22" s="723"/>
      <c r="BR22" s="723"/>
      <c r="BS22" s="669" t="s">
        <v>127</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281</v>
      </c>
      <c r="C23" s="659"/>
      <c r="D23" s="659"/>
      <c r="E23" s="659"/>
      <c r="F23" s="659"/>
      <c r="G23" s="659"/>
      <c r="H23" s="659"/>
      <c r="I23" s="659"/>
      <c r="J23" s="659"/>
      <c r="K23" s="659"/>
      <c r="L23" s="659"/>
      <c r="M23" s="659"/>
      <c r="N23" s="659"/>
      <c r="O23" s="659"/>
      <c r="P23" s="659"/>
      <c r="Q23" s="660"/>
      <c r="R23" s="661">
        <v>46127</v>
      </c>
      <c r="S23" s="664"/>
      <c r="T23" s="664"/>
      <c r="U23" s="664"/>
      <c r="V23" s="664"/>
      <c r="W23" s="664"/>
      <c r="X23" s="664"/>
      <c r="Y23" s="665"/>
      <c r="Z23" s="723">
        <v>0.1</v>
      </c>
      <c r="AA23" s="723"/>
      <c r="AB23" s="723"/>
      <c r="AC23" s="723"/>
      <c r="AD23" s="724">
        <v>46127</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2748594</v>
      </c>
      <c r="BH23" s="664"/>
      <c r="BI23" s="664"/>
      <c r="BJ23" s="664"/>
      <c r="BK23" s="664"/>
      <c r="BL23" s="664"/>
      <c r="BM23" s="664"/>
      <c r="BN23" s="665"/>
      <c r="BO23" s="723">
        <v>6.9</v>
      </c>
      <c r="BP23" s="723"/>
      <c r="BQ23" s="723"/>
      <c r="BR23" s="723"/>
      <c r="BS23" s="669" t="s">
        <v>233</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c r="B24" s="658" t="s">
        <v>288</v>
      </c>
      <c r="C24" s="659"/>
      <c r="D24" s="659"/>
      <c r="E24" s="659"/>
      <c r="F24" s="659"/>
      <c r="G24" s="659"/>
      <c r="H24" s="659"/>
      <c r="I24" s="659"/>
      <c r="J24" s="659"/>
      <c r="K24" s="659"/>
      <c r="L24" s="659"/>
      <c r="M24" s="659"/>
      <c r="N24" s="659"/>
      <c r="O24" s="659"/>
      <c r="P24" s="659"/>
      <c r="Q24" s="660"/>
      <c r="R24" s="661">
        <v>2055544</v>
      </c>
      <c r="S24" s="664"/>
      <c r="T24" s="664"/>
      <c r="U24" s="664"/>
      <c r="V24" s="664"/>
      <c r="W24" s="664"/>
      <c r="X24" s="664"/>
      <c r="Y24" s="665"/>
      <c r="Z24" s="723">
        <v>2.6</v>
      </c>
      <c r="AA24" s="723"/>
      <c r="AB24" s="723"/>
      <c r="AC24" s="723"/>
      <c r="AD24" s="724" t="s">
        <v>233</v>
      </c>
      <c r="AE24" s="724"/>
      <c r="AF24" s="724"/>
      <c r="AG24" s="724"/>
      <c r="AH24" s="724"/>
      <c r="AI24" s="724"/>
      <c r="AJ24" s="724"/>
      <c r="AK24" s="724"/>
      <c r="AL24" s="666" t="s">
        <v>127</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180</v>
      </c>
      <c r="BP24" s="723"/>
      <c r="BQ24" s="723"/>
      <c r="BR24" s="723"/>
      <c r="BS24" s="669" t="s">
        <v>127</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44483096</v>
      </c>
      <c r="CS24" s="727"/>
      <c r="CT24" s="727"/>
      <c r="CU24" s="727"/>
      <c r="CV24" s="727"/>
      <c r="CW24" s="727"/>
      <c r="CX24" s="727"/>
      <c r="CY24" s="773"/>
      <c r="CZ24" s="774">
        <v>56</v>
      </c>
      <c r="DA24" s="743"/>
      <c r="DB24" s="743"/>
      <c r="DC24" s="777"/>
      <c r="DD24" s="772">
        <v>27718387</v>
      </c>
      <c r="DE24" s="727"/>
      <c r="DF24" s="727"/>
      <c r="DG24" s="727"/>
      <c r="DH24" s="727"/>
      <c r="DI24" s="727"/>
      <c r="DJ24" s="727"/>
      <c r="DK24" s="773"/>
      <c r="DL24" s="772">
        <v>27456194</v>
      </c>
      <c r="DM24" s="727"/>
      <c r="DN24" s="727"/>
      <c r="DO24" s="727"/>
      <c r="DP24" s="727"/>
      <c r="DQ24" s="727"/>
      <c r="DR24" s="727"/>
      <c r="DS24" s="727"/>
      <c r="DT24" s="727"/>
      <c r="DU24" s="727"/>
      <c r="DV24" s="773"/>
      <c r="DW24" s="774">
        <v>55.4</v>
      </c>
      <c r="DX24" s="743"/>
      <c r="DY24" s="743"/>
      <c r="DZ24" s="743"/>
      <c r="EA24" s="743"/>
      <c r="EB24" s="743"/>
      <c r="EC24" s="775"/>
    </row>
    <row r="25" spans="2:133" ht="11.25" customHeight="1">
      <c r="B25" s="658" t="s">
        <v>291</v>
      </c>
      <c r="C25" s="659"/>
      <c r="D25" s="659"/>
      <c r="E25" s="659"/>
      <c r="F25" s="659"/>
      <c r="G25" s="659"/>
      <c r="H25" s="659"/>
      <c r="I25" s="659"/>
      <c r="J25" s="659"/>
      <c r="K25" s="659"/>
      <c r="L25" s="659"/>
      <c r="M25" s="659"/>
      <c r="N25" s="659"/>
      <c r="O25" s="659"/>
      <c r="P25" s="659"/>
      <c r="Q25" s="660"/>
      <c r="R25" s="661">
        <v>899279</v>
      </c>
      <c r="S25" s="664"/>
      <c r="T25" s="664"/>
      <c r="U25" s="664"/>
      <c r="V25" s="664"/>
      <c r="W25" s="664"/>
      <c r="X25" s="664"/>
      <c r="Y25" s="665"/>
      <c r="Z25" s="723">
        <v>1.1000000000000001</v>
      </c>
      <c r="AA25" s="723"/>
      <c r="AB25" s="723"/>
      <c r="AC25" s="723"/>
      <c r="AD25" s="724">
        <v>344250</v>
      </c>
      <c r="AE25" s="724"/>
      <c r="AF25" s="724"/>
      <c r="AG25" s="724"/>
      <c r="AH25" s="724"/>
      <c r="AI25" s="724"/>
      <c r="AJ25" s="724"/>
      <c r="AK25" s="724"/>
      <c r="AL25" s="666">
        <v>0.7</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233</v>
      </c>
      <c r="BH25" s="664"/>
      <c r="BI25" s="664"/>
      <c r="BJ25" s="664"/>
      <c r="BK25" s="664"/>
      <c r="BL25" s="664"/>
      <c r="BM25" s="664"/>
      <c r="BN25" s="665"/>
      <c r="BO25" s="723" t="s">
        <v>233</v>
      </c>
      <c r="BP25" s="723"/>
      <c r="BQ25" s="723"/>
      <c r="BR25" s="723"/>
      <c r="BS25" s="669" t="s">
        <v>233</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15512752</v>
      </c>
      <c r="CS25" s="662"/>
      <c r="CT25" s="662"/>
      <c r="CU25" s="662"/>
      <c r="CV25" s="662"/>
      <c r="CW25" s="662"/>
      <c r="CX25" s="662"/>
      <c r="CY25" s="663"/>
      <c r="CZ25" s="666">
        <v>19.5</v>
      </c>
      <c r="DA25" s="695"/>
      <c r="DB25" s="695"/>
      <c r="DC25" s="696"/>
      <c r="DD25" s="669">
        <v>13397935</v>
      </c>
      <c r="DE25" s="662"/>
      <c r="DF25" s="662"/>
      <c r="DG25" s="662"/>
      <c r="DH25" s="662"/>
      <c r="DI25" s="662"/>
      <c r="DJ25" s="662"/>
      <c r="DK25" s="663"/>
      <c r="DL25" s="669">
        <v>13165490</v>
      </c>
      <c r="DM25" s="662"/>
      <c r="DN25" s="662"/>
      <c r="DO25" s="662"/>
      <c r="DP25" s="662"/>
      <c r="DQ25" s="662"/>
      <c r="DR25" s="662"/>
      <c r="DS25" s="662"/>
      <c r="DT25" s="662"/>
      <c r="DU25" s="662"/>
      <c r="DV25" s="663"/>
      <c r="DW25" s="666">
        <v>26.6</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828028</v>
      </c>
      <c r="S26" s="664"/>
      <c r="T26" s="664"/>
      <c r="U26" s="664"/>
      <c r="V26" s="664"/>
      <c r="W26" s="664"/>
      <c r="X26" s="664"/>
      <c r="Y26" s="665"/>
      <c r="Z26" s="723">
        <v>1</v>
      </c>
      <c r="AA26" s="723"/>
      <c r="AB26" s="723"/>
      <c r="AC26" s="723"/>
      <c r="AD26" s="724" t="s">
        <v>127</v>
      </c>
      <c r="AE26" s="724"/>
      <c r="AF26" s="724"/>
      <c r="AG26" s="724"/>
      <c r="AH26" s="724"/>
      <c r="AI26" s="724"/>
      <c r="AJ26" s="724"/>
      <c r="AK26" s="724"/>
      <c r="AL26" s="666" t="s">
        <v>127</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233</v>
      </c>
      <c r="BP26" s="723"/>
      <c r="BQ26" s="723"/>
      <c r="BR26" s="723"/>
      <c r="BS26" s="669" t="s">
        <v>127</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10190227</v>
      </c>
      <c r="CS26" s="664"/>
      <c r="CT26" s="664"/>
      <c r="CU26" s="664"/>
      <c r="CV26" s="664"/>
      <c r="CW26" s="664"/>
      <c r="CX26" s="664"/>
      <c r="CY26" s="665"/>
      <c r="CZ26" s="666">
        <v>12.8</v>
      </c>
      <c r="DA26" s="695"/>
      <c r="DB26" s="695"/>
      <c r="DC26" s="696"/>
      <c r="DD26" s="669">
        <v>8810522</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11976728</v>
      </c>
      <c r="S27" s="664"/>
      <c r="T27" s="664"/>
      <c r="U27" s="664"/>
      <c r="V27" s="664"/>
      <c r="W27" s="664"/>
      <c r="X27" s="664"/>
      <c r="Y27" s="665"/>
      <c r="Z27" s="723">
        <v>14.9</v>
      </c>
      <c r="AA27" s="723"/>
      <c r="AB27" s="723"/>
      <c r="AC27" s="723"/>
      <c r="AD27" s="724" t="s">
        <v>233</v>
      </c>
      <c r="AE27" s="724"/>
      <c r="AF27" s="724"/>
      <c r="AG27" s="724"/>
      <c r="AH27" s="724"/>
      <c r="AI27" s="724"/>
      <c r="AJ27" s="724"/>
      <c r="AK27" s="724"/>
      <c r="AL27" s="666" t="s">
        <v>127</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40004447</v>
      </c>
      <c r="BH27" s="664"/>
      <c r="BI27" s="664"/>
      <c r="BJ27" s="664"/>
      <c r="BK27" s="664"/>
      <c r="BL27" s="664"/>
      <c r="BM27" s="664"/>
      <c r="BN27" s="665"/>
      <c r="BO27" s="723">
        <v>100</v>
      </c>
      <c r="BP27" s="723"/>
      <c r="BQ27" s="723"/>
      <c r="BR27" s="723"/>
      <c r="BS27" s="669">
        <v>445377</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21335890</v>
      </c>
      <c r="CS27" s="662"/>
      <c r="CT27" s="662"/>
      <c r="CU27" s="662"/>
      <c r="CV27" s="662"/>
      <c r="CW27" s="662"/>
      <c r="CX27" s="662"/>
      <c r="CY27" s="663"/>
      <c r="CZ27" s="666">
        <v>26.9</v>
      </c>
      <c r="DA27" s="695"/>
      <c r="DB27" s="695"/>
      <c r="DC27" s="696"/>
      <c r="DD27" s="669">
        <v>6744242</v>
      </c>
      <c r="DE27" s="662"/>
      <c r="DF27" s="662"/>
      <c r="DG27" s="662"/>
      <c r="DH27" s="662"/>
      <c r="DI27" s="662"/>
      <c r="DJ27" s="662"/>
      <c r="DK27" s="663"/>
      <c r="DL27" s="669">
        <v>6714494</v>
      </c>
      <c r="DM27" s="662"/>
      <c r="DN27" s="662"/>
      <c r="DO27" s="662"/>
      <c r="DP27" s="662"/>
      <c r="DQ27" s="662"/>
      <c r="DR27" s="662"/>
      <c r="DS27" s="662"/>
      <c r="DT27" s="662"/>
      <c r="DU27" s="662"/>
      <c r="DV27" s="663"/>
      <c r="DW27" s="666">
        <v>13.6</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t="s">
        <v>233</v>
      </c>
      <c r="S28" s="664"/>
      <c r="T28" s="664"/>
      <c r="U28" s="664"/>
      <c r="V28" s="664"/>
      <c r="W28" s="664"/>
      <c r="X28" s="664"/>
      <c r="Y28" s="665"/>
      <c r="Z28" s="723" t="s">
        <v>233</v>
      </c>
      <c r="AA28" s="723"/>
      <c r="AB28" s="723"/>
      <c r="AC28" s="723"/>
      <c r="AD28" s="724" t="s">
        <v>127</v>
      </c>
      <c r="AE28" s="724"/>
      <c r="AF28" s="724"/>
      <c r="AG28" s="724"/>
      <c r="AH28" s="724"/>
      <c r="AI28" s="724"/>
      <c r="AJ28" s="724"/>
      <c r="AK28" s="724"/>
      <c r="AL28" s="666" t="s">
        <v>233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7634454</v>
      </c>
      <c r="CS28" s="664"/>
      <c r="CT28" s="664"/>
      <c r="CU28" s="664"/>
      <c r="CV28" s="664"/>
      <c r="CW28" s="664"/>
      <c r="CX28" s="664"/>
      <c r="CY28" s="665"/>
      <c r="CZ28" s="666">
        <v>9.6</v>
      </c>
      <c r="DA28" s="695"/>
      <c r="DB28" s="695"/>
      <c r="DC28" s="696"/>
      <c r="DD28" s="669">
        <v>7576210</v>
      </c>
      <c r="DE28" s="664"/>
      <c r="DF28" s="664"/>
      <c r="DG28" s="664"/>
      <c r="DH28" s="664"/>
      <c r="DI28" s="664"/>
      <c r="DJ28" s="664"/>
      <c r="DK28" s="665"/>
      <c r="DL28" s="669">
        <v>7576210</v>
      </c>
      <c r="DM28" s="664"/>
      <c r="DN28" s="664"/>
      <c r="DO28" s="664"/>
      <c r="DP28" s="664"/>
      <c r="DQ28" s="664"/>
      <c r="DR28" s="664"/>
      <c r="DS28" s="664"/>
      <c r="DT28" s="664"/>
      <c r="DU28" s="664"/>
      <c r="DV28" s="665"/>
      <c r="DW28" s="666">
        <v>15.3</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5830396</v>
      </c>
      <c r="S29" s="664"/>
      <c r="T29" s="664"/>
      <c r="U29" s="664"/>
      <c r="V29" s="664"/>
      <c r="W29" s="664"/>
      <c r="X29" s="664"/>
      <c r="Y29" s="665"/>
      <c r="Z29" s="723">
        <v>7.2</v>
      </c>
      <c r="AA29" s="723"/>
      <c r="AB29" s="723"/>
      <c r="AC29" s="723"/>
      <c r="AD29" s="724" t="s">
        <v>233</v>
      </c>
      <c r="AE29" s="724"/>
      <c r="AF29" s="724"/>
      <c r="AG29" s="724"/>
      <c r="AH29" s="724"/>
      <c r="AI29" s="724"/>
      <c r="AJ29" s="724"/>
      <c r="AK29" s="724"/>
      <c r="AL29" s="666" t="s">
        <v>127</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7633769</v>
      </c>
      <c r="CS29" s="662"/>
      <c r="CT29" s="662"/>
      <c r="CU29" s="662"/>
      <c r="CV29" s="662"/>
      <c r="CW29" s="662"/>
      <c r="CX29" s="662"/>
      <c r="CY29" s="663"/>
      <c r="CZ29" s="666">
        <v>9.6</v>
      </c>
      <c r="DA29" s="695"/>
      <c r="DB29" s="695"/>
      <c r="DC29" s="696"/>
      <c r="DD29" s="669">
        <v>7575525</v>
      </c>
      <c r="DE29" s="662"/>
      <c r="DF29" s="662"/>
      <c r="DG29" s="662"/>
      <c r="DH29" s="662"/>
      <c r="DI29" s="662"/>
      <c r="DJ29" s="662"/>
      <c r="DK29" s="663"/>
      <c r="DL29" s="669">
        <v>7575525</v>
      </c>
      <c r="DM29" s="662"/>
      <c r="DN29" s="662"/>
      <c r="DO29" s="662"/>
      <c r="DP29" s="662"/>
      <c r="DQ29" s="662"/>
      <c r="DR29" s="662"/>
      <c r="DS29" s="662"/>
      <c r="DT29" s="662"/>
      <c r="DU29" s="662"/>
      <c r="DV29" s="663"/>
      <c r="DW29" s="666">
        <v>15.3</v>
      </c>
      <c r="DX29" s="695"/>
      <c r="DY29" s="695"/>
      <c r="DZ29" s="695"/>
      <c r="EA29" s="695"/>
      <c r="EB29" s="695"/>
      <c r="EC29" s="697"/>
    </row>
    <row r="30" spans="2:133" ht="11.25" customHeight="1">
      <c r="B30" s="658" t="s">
        <v>307</v>
      </c>
      <c r="C30" s="659"/>
      <c r="D30" s="659"/>
      <c r="E30" s="659"/>
      <c r="F30" s="659"/>
      <c r="G30" s="659"/>
      <c r="H30" s="659"/>
      <c r="I30" s="659"/>
      <c r="J30" s="659"/>
      <c r="K30" s="659"/>
      <c r="L30" s="659"/>
      <c r="M30" s="659"/>
      <c r="N30" s="659"/>
      <c r="O30" s="659"/>
      <c r="P30" s="659"/>
      <c r="Q30" s="660"/>
      <c r="R30" s="661">
        <v>165136</v>
      </c>
      <c r="S30" s="664"/>
      <c r="T30" s="664"/>
      <c r="U30" s="664"/>
      <c r="V30" s="664"/>
      <c r="W30" s="664"/>
      <c r="X30" s="664"/>
      <c r="Y30" s="665"/>
      <c r="Z30" s="723">
        <v>0.2</v>
      </c>
      <c r="AA30" s="723"/>
      <c r="AB30" s="723"/>
      <c r="AC30" s="723"/>
      <c r="AD30" s="724">
        <v>33635</v>
      </c>
      <c r="AE30" s="724"/>
      <c r="AF30" s="724"/>
      <c r="AG30" s="724"/>
      <c r="AH30" s="724"/>
      <c r="AI30" s="724"/>
      <c r="AJ30" s="724"/>
      <c r="AK30" s="724"/>
      <c r="AL30" s="666">
        <v>0.1</v>
      </c>
      <c r="AM30" s="667"/>
      <c r="AN30" s="667"/>
      <c r="AO30" s="725"/>
      <c r="AP30" s="751" t="s">
        <v>308</v>
      </c>
      <c r="AQ30" s="752"/>
      <c r="AR30" s="752"/>
      <c r="AS30" s="752"/>
      <c r="AT30" s="757" t="s">
        <v>309</v>
      </c>
      <c r="AU30" s="230"/>
      <c r="AV30" s="230"/>
      <c r="AW30" s="230"/>
      <c r="AX30" s="760" t="s">
        <v>185</v>
      </c>
      <c r="AY30" s="761"/>
      <c r="AZ30" s="761"/>
      <c r="BA30" s="761"/>
      <c r="BB30" s="761"/>
      <c r="BC30" s="761"/>
      <c r="BD30" s="761"/>
      <c r="BE30" s="761"/>
      <c r="BF30" s="762"/>
      <c r="BG30" s="741">
        <v>99.4</v>
      </c>
      <c r="BH30" s="742"/>
      <c r="BI30" s="742"/>
      <c r="BJ30" s="742"/>
      <c r="BK30" s="742"/>
      <c r="BL30" s="742"/>
      <c r="BM30" s="743">
        <v>96.4</v>
      </c>
      <c r="BN30" s="742"/>
      <c r="BO30" s="742"/>
      <c r="BP30" s="742"/>
      <c r="BQ30" s="744"/>
      <c r="BR30" s="741">
        <v>99.3</v>
      </c>
      <c r="BS30" s="742"/>
      <c r="BT30" s="742"/>
      <c r="BU30" s="742"/>
      <c r="BV30" s="742"/>
      <c r="BW30" s="742"/>
      <c r="BX30" s="743">
        <v>95.8</v>
      </c>
      <c r="BY30" s="742"/>
      <c r="BZ30" s="742"/>
      <c r="CA30" s="742"/>
      <c r="CB30" s="744"/>
      <c r="CD30" s="747"/>
      <c r="CE30" s="748"/>
      <c r="CF30" s="705" t="s">
        <v>310</v>
      </c>
      <c r="CG30" s="702"/>
      <c r="CH30" s="702"/>
      <c r="CI30" s="702"/>
      <c r="CJ30" s="702"/>
      <c r="CK30" s="702"/>
      <c r="CL30" s="702"/>
      <c r="CM30" s="702"/>
      <c r="CN30" s="702"/>
      <c r="CO30" s="702"/>
      <c r="CP30" s="702"/>
      <c r="CQ30" s="703"/>
      <c r="CR30" s="661">
        <v>7061662</v>
      </c>
      <c r="CS30" s="664"/>
      <c r="CT30" s="664"/>
      <c r="CU30" s="664"/>
      <c r="CV30" s="664"/>
      <c r="CW30" s="664"/>
      <c r="CX30" s="664"/>
      <c r="CY30" s="665"/>
      <c r="CZ30" s="666">
        <v>8.9</v>
      </c>
      <c r="DA30" s="695"/>
      <c r="DB30" s="695"/>
      <c r="DC30" s="696"/>
      <c r="DD30" s="669">
        <v>7004777</v>
      </c>
      <c r="DE30" s="664"/>
      <c r="DF30" s="664"/>
      <c r="DG30" s="664"/>
      <c r="DH30" s="664"/>
      <c r="DI30" s="664"/>
      <c r="DJ30" s="664"/>
      <c r="DK30" s="665"/>
      <c r="DL30" s="669">
        <v>7004777</v>
      </c>
      <c r="DM30" s="664"/>
      <c r="DN30" s="664"/>
      <c r="DO30" s="664"/>
      <c r="DP30" s="664"/>
      <c r="DQ30" s="664"/>
      <c r="DR30" s="664"/>
      <c r="DS30" s="664"/>
      <c r="DT30" s="664"/>
      <c r="DU30" s="664"/>
      <c r="DV30" s="665"/>
      <c r="DW30" s="666">
        <v>14.1</v>
      </c>
      <c r="DX30" s="695"/>
      <c r="DY30" s="695"/>
      <c r="DZ30" s="695"/>
      <c r="EA30" s="695"/>
      <c r="EB30" s="695"/>
      <c r="EC30" s="697"/>
    </row>
    <row r="31" spans="2:133" ht="11.25" customHeight="1">
      <c r="B31" s="658" t="s">
        <v>311</v>
      </c>
      <c r="C31" s="659"/>
      <c r="D31" s="659"/>
      <c r="E31" s="659"/>
      <c r="F31" s="659"/>
      <c r="G31" s="659"/>
      <c r="H31" s="659"/>
      <c r="I31" s="659"/>
      <c r="J31" s="659"/>
      <c r="K31" s="659"/>
      <c r="L31" s="659"/>
      <c r="M31" s="659"/>
      <c r="N31" s="659"/>
      <c r="O31" s="659"/>
      <c r="P31" s="659"/>
      <c r="Q31" s="660"/>
      <c r="R31" s="661">
        <v>172942</v>
      </c>
      <c r="S31" s="664"/>
      <c r="T31" s="664"/>
      <c r="U31" s="664"/>
      <c r="V31" s="664"/>
      <c r="W31" s="664"/>
      <c r="X31" s="664"/>
      <c r="Y31" s="665"/>
      <c r="Z31" s="723">
        <v>0.2</v>
      </c>
      <c r="AA31" s="723"/>
      <c r="AB31" s="723"/>
      <c r="AC31" s="723"/>
      <c r="AD31" s="724" t="s">
        <v>127</v>
      </c>
      <c r="AE31" s="724"/>
      <c r="AF31" s="724"/>
      <c r="AG31" s="724"/>
      <c r="AH31" s="724"/>
      <c r="AI31" s="724"/>
      <c r="AJ31" s="724"/>
      <c r="AK31" s="724"/>
      <c r="AL31" s="666" t="s">
        <v>233</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99.4</v>
      </c>
      <c r="BH31" s="662"/>
      <c r="BI31" s="662"/>
      <c r="BJ31" s="662"/>
      <c r="BK31" s="662"/>
      <c r="BL31" s="662"/>
      <c r="BM31" s="667">
        <v>96.9</v>
      </c>
      <c r="BN31" s="740"/>
      <c r="BO31" s="740"/>
      <c r="BP31" s="740"/>
      <c r="BQ31" s="701"/>
      <c r="BR31" s="739">
        <v>99.2</v>
      </c>
      <c r="BS31" s="662"/>
      <c r="BT31" s="662"/>
      <c r="BU31" s="662"/>
      <c r="BV31" s="662"/>
      <c r="BW31" s="662"/>
      <c r="BX31" s="667">
        <v>96.3</v>
      </c>
      <c r="BY31" s="740"/>
      <c r="BZ31" s="740"/>
      <c r="CA31" s="740"/>
      <c r="CB31" s="701"/>
      <c r="CD31" s="747"/>
      <c r="CE31" s="748"/>
      <c r="CF31" s="705" t="s">
        <v>314</v>
      </c>
      <c r="CG31" s="702"/>
      <c r="CH31" s="702"/>
      <c r="CI31" s="702"/>
      <c r="CJ31" s="702"/>
      <c r="CK31" s="702"/>
      <c r="CL31" s="702"/>
      <c r="CM31" s="702"/>
      <c r="CN31" s="702"/>
      <c r="CO31" s="702"/>
      <c r="CP31" s="702"/>
      <c r="CQ31" s="703"/>
      <c r="CR31" s="661">
        <v>572107</v>
      </c>
      <c r="CS31" s="662"/>
      <c r="CT31" s="662"/>
      <c r="CU31" s="662"/>
      <c r="CV31" s="662"/>
      <c r="CW31" s="662"/>
      <c r="CX31" s="662"/>
      <c r="CY31" s="663"/>
      <c r="CZ31" s="666">
        <v>0.7</v>
      </c>
      <c r="DA31" s="695"/>
      <c r="DB31" s="695"/>
      <c r="DC31" s="696"/>
      <c r="DD31" s="669">
        <v>570748</v>
      </c>
      <c r="DE31" s="662"/>
      <c r="DF31" s="662"/>
      <c r="DG31" s="662"/>
      <c r="DH31" s="662"/>
      <c r="DI31" s="662"/>
      <c r="DJ31" s="662"/>
      <c r="DK31" s="663"/>
      <c r="DL31" s="669">
        <v>570748</v>
      </c>
      <c r="DM31" s="662"/>
      <c r="DN31" s="662"/>
      <c r="DO31" s="662"/>
      <c r="DP31" s="662"/>
      <c r="DQ31" s="662"/>
      <c r="DR31" s="662"/>
      <c r="DS31" s="662"/>
      <c r="DT31" s="662"/>
      <c r="DU31" s="662"/>
      <c r="DV31" s="663"/>
      <c r="DW31" s="666">
        <v>1.2</v>
      </c>
      <c r="DX31" s="695"/>
      <c r="DY31" s="695"/>
      <c r="DZ31" s="695"/>
      <c r="EA31" s="695"/>
      <c r="EB31" s="695"/>
      <c r="EC31" s="697"/>
    </row>
    <row r="32" spans="2:133" ht="11.25" customHeight="1">
      <c r="B32" s="658" t="s">
        <v>315</v>
      </c>
      <c r="C32" s="659"/>
      <c r="D32" s="659"/>
      <c r="E32" s="659"/>
      <c r="F32" s="659"/>
      <c r="G32" s="659"/>
      <c r="H32" s="659"/>
      <c r="I32" s="659"/>
      <c r="J32" s="659"/>
      <c r="K32" s="659"/>
      <c r="L32" s="659"/>
      <c r="M32" s="659"/>
      <c r="N32" s="659"/>
      <c r="O32" s="659"/>
      <c r="P32" s="659"/>
      <c r="Q32" s="660"/>
      <c r="R32" s="661">
        <v>473985</v>
      </c>
      <c r="S32" s="664"/>
      <c r="T32" s="664"/>
      <c r="U32" s="664"/>
      <c r="V32" s="664"/>
      <c r="W32" s="664"/>
      <c r="X32" s="664"/>
      <c r="Y32" s="665"/>
      <c r="Z32" s="723">
        <v>0.6</v>
      </c>
      <c r="AA32" s="723"/>
      <c r="AB32" s="723"/>
      <c r="AC32" s="723"/>
      <c r="AD32" s="724" t="s">
        <v>127</v>
      </c>
      <c r="AE32" s="724"/>
      <c r="AF32" s="724"/>
      <c r="AG32" s="724"/>
      <c r="AH32" s="724"/>
      <c r="AI32" s="724"/>
      <c r="AJ32" s="724"/>
      <c r="AK32" s="724"/>
      <c r="AL32" s="666" t="s">
        <v>233</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99.5</v>
      </c>
      <c r="BH32" s="677"/>
      <c r="BI32" s="677"/>
      <c r="BJ32" s="677"/>
      <c r="BK32" s="677"/>
      <c r="BL32" s="677"/>
      <c r="BM32" s="721">
        <v>95.8</v>
      </c>
      <c r="BN32" s="677"/>
      <c r="BO32" s="677"/>
      <c r="BP32" s="677"/>
      <c r="BQ32" s="714"/>
      <c r="BR32" s="738">
        <v>99.3</v>
      </c>
      <c r="BS32" s="677"/>
      <c r="BT32" s="677"/>
      <c r="BU32" s="677"/>
      <c r="BV32" s="677"/>
      <c r="BW32" s="677"/>
      <c r="BX32" s="721">
        <v>95.2</v>
      </c>
      <c r="BY32" s="677"/>
      <c r="BZ32" s="677"/>
      <c r="CA32" s="677"/>
      <c r="CB32" s="714"/>
      <c r="CD32" s="749"/>
      <c r="CE32" s="750"/>
      <c r="CF32" s="705" t="s">
        <v>317</v>
      </c>
      <c r="CG32" s="702"/>
      <c r="CH32" s="702"/>
      <c r="CI32" s="702"/>
      <c r="CJ32" s="702"/>
      <c r="CK32" s="702"/>
      <c r="CL32" s="702"/>
      <c r="CM32" s="702"/>
      <c r="CN32" s="702"/>
      <c r="CO32" s="702"/>
      <c r="CP32" s="702"/>
      <c r="CQ32" s="703"/>
      <c r="CR32" s="661">
        <v>685</v>
      </c>
      <c r="CS32" s="664"/>
      <c r="CT32" s="664"/>
      <c r="CU32" s="664"/>
      <c r="CV32" s="664"/>
      <c r="CW32" s="664"/>
      <c r="CX32" s="664"/>
      <c r="CY32" s="665"/>
      <c r="CZ32" s="666">
        <v>0</v>
      </c>
      <c r="DA32" s="695"/>
      <c r="DB32" s="695"/>
      <c r="DC32" s="696"/>
      <c r="DD32" s="669">
        <v>685</v>
      </c>
      <c r="DE32" s="664"/>
      <c r="DF32" s="664"/>
      <c r="DG32" s="664"/>
      <c r="DH32" s="664"/>
      <c r="DI32" s="664"/>
      <c r="DJ32" s="664"/>
      <c r="DK32" s="665"/>
      <c r="DL32" s="669">
        <v>685</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318</v>
      </c>
      <c r="C33" s="659"/>
      <c r="D33" s="659"/>
      <c r="E33" s="659"/>
      <c r="F33" s="659"/>
      <c r="G33" s="659"/>
      <c r="H33" s="659"/>
      <c r="I33" s="659"/>
      <c r="J33" s="659"/>
      <c r="K33" s="659"/>
      <c r="L33" s="659"/>
      <c r="M33" s="659"/>
      <c r="N33" s="659"/>
      <c r="O33" s="659"/>
      <c r="P33" s="659"/>
      <c r="Q33" s="660"/>
      <c r="R33" s="661">
        <v>504951</v>
      </c>
      <c r="S33" s="664"/>
      <c r="T33" s="664"/>
      <c r="U33" s="664"/>
      <c r="V33" s="664"/>
      <c r="W33" s="664"/>
      <c r="X33" s="664"/>
      <c r="Y33" s="665"/>
      <c r="Z33" s="723">
        <v>0.6</v>
      </c>
      <c r="AA33" s="723"/>
      <c r="AB33" s="723"/>
      <c r="AC33" s="723"/>
      <c r="AD33" s="724" t="s">
        <v>233</v>
      </c>
      <c r="AE33" s="724"/>
      <c r="AF33" s="724"/>
      <c r="AG33" s="724"/>
      <c r="AH33" s="724"/>
      <c r="AI33" s="724"/>
      <c r="AJ33" s="724"/>
      <c r="AK33" s="724"/>
      <c r="AL33" s="666" t="s">
        <v>233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27510399</v>
      </c>
      <c r="CS33" s="662"/>
      <c r="CT33" s="662"/>
      <c r="CU33" s="662"/>
      <c r="CV33" s="662"/>
      <c r="CW33" s="662"/>
      <c r="CX33" s="662"/>
      <c r="CY33" s="663"/>
      <c r="CZ33" s="666">
        <v>34.6</v>
      </c>
      <c r="DA33" s="695"/>
      <c r="DB33" s="695"/>
      <c r="DC33" s="696"/>
      <c r="DD33" s="669">
        <v>22583804</v>
      </c>
      <c r="DE33" s="662"/>
      <c r="DF33" s="662"/>
      <c r="DG33" s="662"/>
      <c r="DH33" s="662"/>
      <c r="DI33" s="662"/>
      <c r="DJ33" s="662"/>
      <c r="DK33" s="663"/>
      <c r="DL33" s="669">
        <v>18928453</v>
      </c>
      <c r="DM33" s="662"/>
      <c r="DN33" s="662"/>
      <c r="DO33" s="662"/>
      <c r="DP33" s="662"/>
      <c r="DQ33" s="662"/>
      <c r="DR33" s="662"/>
      <c r="DS33" s="662"/>
      <c r="DT33" s="662"/>
      <c r="DU33" s="662"/>
      <c r="DV33" s="663"/>
      <c r="DW33" s="666">
        <v>38.200000000000003</v>
      </c>
      <c r="DX33" s="695"/>
      <c r="DY33" s="695"/>
      <c r="DZ33" s="695"/>
      <c r="EA33" s="695"/>
      <c r="EB33" s="695"/>
      <c r="EC33" s="697"/>
    </row>
    <row r="34" spans="2:133" ht="11.25" customHeight="1">
      <c r="B34" s="658" t="s">
        <v>320</v>
      </c>
      <c r="C34" s="659"/>
      <c r="D34" s="659"/>
      <c r="E34" s="659"/>
      <c r="F34" s="659"/>
      <c r="G34" s="659"/>
      <c r="H34" s="659"/>
      <c r="I34" s="659"/>
      <c r="J34" s="659"/>
      <c r="K34" s="659"/>
      <c r="L34" s="659"/>
      <c r="M34" s="659"/>
      <c r="N34" s="659"/>
      <c r="O34" s="659"/>
      <c r="P34" s="659"/>
      <c r="Q34" s="660"/>
      <c r="R34" s="661">
        <v>1259894</v>
      </c>
      <c r="S34" s="664"/>
      <c r="T34" s="664"/>
      <c r="U34" s="664"/>
      <c r="V34" s="664"/>
      <c r="W34" s="664"/>
      <c r="X34" s="664"/>
      <c r="Y34" s="665"/>
      <c r="Z34" s="723">
        <v>1.6</v>
      </c>
      <c r="AA34" s="723"/>
      <c r="AB34" s="723"/>
      <c r="AC34" s="723"/>
      <c r="AD34" s="724">
        <v>15097</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10586430</v>
      </c>
      <c r="CS34" s="664"/>
      <c r="CT34" s="664"/>
      <c r="CU34" s="664"/>
      <c r="CV34" s="664"/>
      <c r="CW34" s="664"/>
      <c r="CX34" s="664"/>
      <c r="CY34" s="665"/>
      <c r="CZ34" s="666">
        <v>13.3</v>
      </c>
      <c r="DA34" s="695"/>
      <c r="DB34" s="695"/>
      <c r="DC34" s="696"/>
      <c r="DD34" s="669">
        <v>8564979</v>
      </c>
      <c r="DE34" s="664"/>
      <c r="DF34" s="664"/>
      <c r="DG34" s="664"/>
      <c r="DH34" s="664"/>
      <c r="DI34" s="664"/>
      <c r="DJ34" s="664"/>
      <c r="DK34" s="665"/>
      <c r="DL34" s="669">
        <v>7866449</v>
      </c>
      <c r="DM34" s="664"/>
      <c r="DN34" s="664"/>
      <c r="DO34" s="664"/>
      <c r="DP34" s="664"/>
      <c r="DQ34" s="664"/>
      <c r="DR34" s="664"/>
      <c r="DS34" s="664"/>
      <c r="DT34" s="664"/>
      <c r="DU34" s="664"/>
      <c r="DV34" s="665"/>
      <c r="DW34" s="666">
        <v>15.9</v>
      </c>
      <c r="DX34" s="695"/>
      <c r="DY34" s="695"/>
      <c r="DZ34" s="695"/>
      <c r="EA34" s="695"/>
      <c r="EB34" s="695"/>
      <c r="EC34" s="697"/>
    </row>
    <row r="35" spans="2:133" ht="11.25" customHeight="1">
      <c r="B35" s="658" t="s">
        <v>324</v>
      </c>
      <c r="C35" s="659"/>
      <c r="D35" s="659"/>
      <c r="E35" s="659"/>
      <c r="F35" s="659"/>
      <c r="G35" s="659"/>
      <c r="H35" s="659"/>
      <c r="I35" s="659"/>
      <c r="J35" s="659"/>
      <c r="K35" s="659"/>
      <c r="L35" s="659"/>
      <c r="M35" s="659"/>
      <c r="N35" s="659"/>
      <c r="O35" s="659"/>
      <c r="P35" s="659"/>
      <c r="Q35" s="660"/>
      <c r="R35" s="661">
        <v>6622445</v>
      </c>
      <c r="S35" s="664"/>
      <c r="T35" s="664"/>
      <c r="U35" s="664"/>
      <c r="V35" s="664"/>
      <c r="W35" s="664"/>
      <c r="X35" s="664"/>
      <c r="Y35" s="665"/>
      <c r="Z35" s="723">
        <v>8.1999999999999993</v>
      </c>
      <c r="AA35" s="723"/>
      <c r="AB35" s="723"/>
      <c r="AC35" s="723"/>
      <c r="AD35" s="724" t="s">
        <v>233</v>
      </c>
      <c r="AE35" s="724"/>
      <c r="AF35" s="724"/>
      <c r="AG35" s="724"/>
      <c r="AH35" s="724"/>
      <c r="AI35" s="724"/>
      <c r="AJ35" s="724"/>
      <c r="AK35" s="724"/>
      <c r="AL35" s="666" t="s">
        <v>233</v>
      </c>
      <c r="AM35" s="667"/>
      <c r="AN35" s="667"/>
      <c r="AO35" s="725"/>
      <c r="AP35" s="234"/>
      <c r="AQ35" s="729" t="s">
        <v>325</v>
      </c>
      <c r="AR35" s="730"/>
      <c r="AS35" s="730"/>
      <c r="AT35" s="730"/>
      <c r="AU35" s="730"/>
      <c r="AV35" s="730"/>
      <c r="AW35" s="730"/>
      <c r="AX35" s="730"/>
      <c r="AY35" s="731"/>
      <c r="AZ35" s="726">
        <v>10887540</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283438</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790435</v>
      </c>
      <c r="CS35" s="662"/>
      <c r="CT35" s="662"/>
      <c r="CU35" s="662"/>
      <c r="CV35" s="662"/>
      <c r="CW35" s="662"/>
      <c r="CX35" s="662"/>
      <c r="CY35" s="663"/>
      <c r="CZ35" s="666">
        <v>1</v>
      </c>
      <c r="DA35" s="695"/>
      <c r="DB35" s="695"/>
      <c r="DC35" s="696"/>
      <c r="DD35" s="669">
        <v>704500</v>
      </c>
      <c r="DE35" s="662"/>
      <c r="DF35" s="662"/>
      <c r="DG35" s="662"/>
      <c r="DH35" s="662"/>
      <c r="DI35" s="662"/>
      <c r="DJ35" s="662"/>
      <c r="DK35" s="663"/>
      <c r="DL35" s="669">
        <v>456616</v>
      </c>
      <c r="DM35" s="662"/>
      <c r="DN35" s="662"/>
      <c r="DO35" s="662"/>
      <c r="DP35" s="662"/>
      <c r="DQ35" s="662"/>
      <c r="DR35" s="662"/>
      <c r="DS35" s="662"/>
      <c r="DT35" s="662"/>
      <c r="DU35" s="662"/>
      <c r="DV35" s="663"/>
      <c r="DW35" s="666">
        <v>0.9</v>
      </c>
      <c r="DX35" s="695"/>
      <c r="DY35" s="695"/>
      <c r="DZ35" s="695"/>
      <c r="EA35" s="695"/>
      <c r="EB35" s="695"/>
      <c r="EC35" s="697"/>
    </row>
    <row r="36" spans="2:133" ht="11.25" customHeight="1">
      <c r="B36" s="658" t="s">
        <v>328</v>
      </c>
      <c r="C36" s="659"/>
      <c r="D36" s="659"/>
      <c r="E36" s="659"/>
      <c r="F36" s="659"/>
      <c r="G36" s="659"/>
      <c r="H36" s="659"/>
      <c r="I36" s="659"/>
      <c r="J36" s="659"/>
      <c r="K36" s="659"/>
      <c r="L36" s="659"/>
      <c r="M36" s="659"/>
      <c r="N36" s="659"/>
      <c r="O36" s="659"/>
      <c r="P36" s="659"/>
      <c r="Q36" s="660"/>
      <c r="R36" s="661" t="s">
        <v>233</v>
      </c>
      <c r="S36" s="664"/>
      <c r="T36" s="664"/>
      <c r="U36" s="664"/>
      <c r="V36" s="664"/>
      <c r="W36" s="664"/>
      <c r="X36" s="664"/>
      <c r="Y36" s="665"/>
      <c r="Z36" s="723" t="s">
        <v>233</v>
      </c>
      <c r="AA36" s="723"/>
      <c r="AB36" s="723"/>
      <c r="AC36" s="723"/>
      <c r="AD36" s="724" t="s">
        <v>180</v>
      </c>
      <c r="AE36" s="724"/>
      <c r="AF36" s="724"/>
      <c r="AG36" s="724"/>
      <c r="AH36" s="724"/>
      <c r="AI36" s="724"/>
      <c r="AJ36" s="724"/>
      <c r="AK36" s="724"/>
      <c r="AL36" s="666" t="s">
        <v>233</v>
      </c>
      <c r="AM36" s="667"/>
      <c r="AN36" s="667"/>
      <c r="AO36" s="725"/>
      <c r="AQ36" s="698" t="s">
        <v>329</v>
      </c>
      <c r="AR36" s="699"/>
      <c r="AS36" s="699"/>
      <c r="AT36" s="699"/>
      <c r="AU36" s="699"/>
      <c r="AV36" s="699"/>
      <c r="AW36" s="699"/>
      <c r="AX36" s="699"/>
      <c r="AY36" s="700"/>
      <c r="AZ36" s="661">
        <v>3088259</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-266551</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7556160</v>
      </c>
      <c r="CS36" s="664"/>
      <c r="CT36" s="664"/>
      <c r="CU36" s="664"/>
      <c r="CV36" s="664"/>
      <c r="CW36" s="664"/>
      <c r="CX36" s="664"/>
      <c r="CY36" s="665"/>
      <c r="CZ36" s="666">
        <v>9.5</v>
      </c>
      <c r="DA36" s="695"/>
      <c r="DB36" s="695"/>
      <c r="DC36" s="696"/>
      <c r="DD36" s="669">
        <v>6827494</v>
      </c>
      <c r="DE36" s="664"/>
      <c r="DF36" s="664"/>
      <c r="DG36" s="664"/>
      <c r="DH36" s="664"/>
      <c r="DI36" s="664"/>
      <c r="DJ36" s="664"/>
      <c r="DK36" s="665"/>
      <c r="DL36" s="669">
        <v>5186242</v>
      </c>
      <c r="DM36" s="664"/>
      <c r="DN36" s="664"/>
      <c r="DO36" s="664"/>
      <c r="DP36" s="664"/>
      <c r="DQ36" s="664"/>
      <c r="DR36" s="664"/>
      <c r="DS36" s="664"/>
      <c r="DT36" s="664"/>
      <c r="DU36" s="664"/>
      <c r="DV36" s="665"/>
      <c r="DW36" s="666">
        <v>10.5</v>
      </c>
      <c r="DX36" s="695"/>
      <c r="DY36" s="695"/>
      <c r="DZ36" s="695"/>
      <c r="EA36" s="695"/>
      <c r="EB36" s="695"/>
      <c r="EC36" s="697"/>
    </row>
    <row r="37" spans="2:133" ht="11.25" customHeight="1">
      <c r="B37" s="658" t="s">
        <v>332</v>
      </c>
      <c r="C37" s="659"/>
      <c r="D37" s="659"/>
      <c r="E37" s="659"/>
      <c r="F37" s="659"/>
      <c r="G37" s="659"/>
      <c r="H37" s="659"/>
      <c r="I37" s="659"/>
      <c r="J37" s="659"/>
      <c r="K37" s="659"/>
      <c r="L37" s="659"/>
      <c r="M37" s="659"/>
      <c r="N37" s="659"/>
      <c r="O37" s="659"/>
      <c r="P37" s="659"/>
      <c r="Q37" s="660"/>
      <c r="R37" s="661">
        <v>2798845</v>
      </c>
      <c r="S37" s="664"/>
      <c r="T37" s="664"/>
      <c r="U37" s="664"/>
      <c r="V37" s="664"/>
      <c r="W37" s="664"/>
      <c r="X37" s="664"/>
      <c r="Y37" s="665"/>
      <c r="Z37" s="723">
        <v>3.5</v>
      </c>
      <c r="AA37" s="723"/>
      <c r="AB37" s="723"/>
      <c r="AC37" s="723"/>
      <c r="AD37" s="724" t="s">
        <v>233</v>
      </c>
      <c r="AE37" s="724"/>
      <c r="AF37" s="724"/>
      <c r="AG37" s="724"/>
      <c r="AH37" s="724"/>
      <c r="AI37" s="724"/>
      <c r="AJ37" s="724"/>
      <c r="AK37" s="724"/>
      <c r="AL37" s="666" t="s">
        <v>233</v>
      </c>
      <c r="AM37" s="667"/>
      <c r="AN37" s="667"/>
      <c r="AO37" s="725"/>
      <c r="AQ37" s="698" t="s">
        <v>333</v>
      </c>
      <c r="AR37" s="699"/>
      <c r="AS37" s="699"/>
      <c r="AT37" s="699"/>
      <c r="AU37" s="699"/>
      <c r="AV37" s="699"/>
      <c r="AW37" s="699"/>
      <c r="AX37" s="699"/>
      <c r="AY37" s="700"/>
      <c r="AZ37" s="661">
        <v>46028</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35223</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15078</v>
      </c>
      <c r="CS37" s="662"/>
      <c r="CT37" s="662"/>
      <c r="CU37" s="662"/>
      <c r="CV37" s="662"/>
      <c r="CW37" s="662"/>
      <c r="CX37" s="662"/>
      <c r="CY37" s="663"/>
      <c r="CZ37" s="666">
        <v>0</v>
      </c>
      <c r="DA37" s="695"/>
      <c r="DB37" s="695"/>
      <c r="DC37" s="696"/>
      <c r="DD37" s="669">
        <v>15078</v>
      </c>
      <c r="DE37" s="662"/>
      <c r="DF37" s="662"/>
      <c r="DG37" s="662"/>
      <c r="DH37" s="662"/>
      <c r="DI37" s="662"/>
      <c r="DJ37" s="662"/>
      <c r="DK37" s="663"/>
      <c r="DL37" s="669">
        <v>15078</v>
      </c>
      <c r="DM37" s="662"/>
      <c r="DN37" s="662"/>
      <c r="DO37" s="662"/>
      <c r="DP37" s="662"/>
      <c r="DQ37" s="662"/>
      <c r="DR37" s="662"/>
      <c r="DS37" s="662"/>
      <c r="DT37" s="662"/>
      <c r="DU37" s="662"/>
      <c r="DV37" s="663"/>
      <c r="DW37" s="666">
        <v>0</v>
      </c>
      <c r="DX37" s="695"/>
      <c r="DY37" s="695"/>
      <c r="DZ37" s="695"/>
      <c r="EA37" s="695"/>
      <c r="EB37" s="695"/>
      <c r="EC37" s="697"/>
    </row>
    <row r="38" spans="2:133" ht="11.25" customHeight="1">
      <c r="B38" s="673" t="s">
        <v>336</v>
      </c>
      <c r="C38" s="674"/>
      <c r="D38" s="674"/>
      <c r="E38" s="674"/>
      <c r="F38" s="674"/>
      <c r="G38" s="674"/>
      <c r="H38" s="674"/>
      <c r="I38" s="674"/>
      <c r="J38" s="674"/>
      <c r="K38" s="674"/>
      <c r="L38" s="674"/>
      <c r="M38" s="674"/>
      <c r="N38" s="674"/>
      <c r="O38" s="674"/>
      <c r="P38" s="674"/>
      <c r="Q38" s="675"/>
      <c r="R38" s="676">
        <v>80440454</v>
      </c>
      <c r="S38" s="713"/>
      <c r="T38" s="713"/>
      <c r="U38" s="713"/>
      <c r="V38" s="713"/>
      <c r="W38" s="713"/>
      <c r="X38" s="713"/>
      <c r="Y38" s="718"/>
      <c r="Z38" s="719">
        <v>100</v>
      </c>
      <c r="AA38" s="719"/>
      <c r="AB38" s="719"/>
      <c r="AC38" s="719"/>
      <c r="AD38" s="720">
        <v>46735430</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40955</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56272</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7712298</v>
      </c>
      <c r="CS38" s="664"/>
      <c r="CT38" s="664"/>
      <c r="CU38" s="664"/>
      <c r="CV38" s="664"/>
      <c r="CW38" s="664"/>
      <c r="CX38" s="664"/>
      <c r="CY38" s="665"/>
      <c r="CZ38" s="666">
        <v>9.6999999999999993</v>
      </c>
      <c r="DA38" s="695"/>
      <c r="DB38" s="695"/>
      <c r="DC38" s="696"/>
      <c r="DD38" s="669">
        <v>6227848</v>
      </c>
      <c r="DE38" s="664"/>
      <c r="DF38" s="664"/>
      <c r="DG38" s="664"/>
      <c r="DH38" s="664"/>
      <c r="DI38" s="664"/>
      <c r="DJ38" s="664"/>
      <c r="DK38" s="665"/>
      <c r="DL38" s="669">
        <v>5419146</v>
      </c>
      <c r="DM38" s="664"/>
      <c r="DN38" s="664"/>
      <c r="DO38" s="664"/>
      <c r="DP38" s="664"/>
      <c r="DQ38" s="664"/>
      <c r="DR38" s="664"/>
      <c r="DS38" s="664"/>
      <c r="DT38" s="664"/>
      <c r="DU38" s="664"/>
      <c r="DV38" s="665"/>
      <c r="DW38" s="666">
        <v>10.9</v>
      </c>
      <c r="DX38" s="695"/>
      <c r="DY38" s="695"/>
      <c r="DZ38" s="695"/>
      <c r="EA38" s="695"/>
      <c r="EB38" s="695"/>
      <c r="EC38" s="697"/>
    </row>
    <row r="39" spans="2:133" ht="11.25" customHeight="1">
      <c r="AQ39" s="698" t="s">
        <v>340</v>
      </c>
      <c r="AR39" s="699"/>
      <c r="AS39" s="699"/>
      <c r="AT39" s="699"/>
      <c r="AU39" s="699"/>
      <c r="AV39" s="699"/>
      <c r="AW39" s="699"/>
      <c r="AX39" s="699"/>
      <c r="AY39" s="700"/>
      <c r="AZ39" s="661">
        <v>26184</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90</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319576</v>
      </c>
      <c r="CS39" s="662"/>
      <c r="CT39" s="662"/>
      <c r="CU39" s="662"/>
      <c r="CV39" s="662"/>
      <c r="CW39" s="662"/>
      <c r="CX39" s="662"/>
      <c r="CY39" s="663"/>
      <c r="CZ39" s="666">
        <v>0.4</v>
      </c>
      <c r="DA39" s="695"/>
      <c r="DB39" s="695"/>
      <c r="DC39" s="696"/>
      <c r="DD39" s="669">
        <v>258983</v>
      </c>
      <c r="DE39" s="662"/>
      <c r="DF39" s="662"/>
      <c r="DG39" s="662"/>
      <c r="DH39" s="662"/>
      <c r="DI39" s="662"/>
      <c r="DJ39" s="662"/>
      <c r="DK39" s="663"/>
      <c r="DL39" s="669" t="s">
        <v>180</v>
      </c>
      <c r="DM39" s="662"/>
      <c r="DN39" s="662"/>
      <c r="DO39" s="662"/>
      <c r="DP39" s="662"/>
      <c r="DQ39" s="662"/>
      <c r="DR39" s="662"/>
      <c r="DS39" s="662"/>
      <c r="DT39" s="662"/>
      <c r="DU39" s="662"/>
      <c r="DV39" s="663"/>
      <c r="DW39" s="666" t="s">
        <v>233</v>
      </c>
      <c r="DX39" s="695"/>
      <c r="DY39" s="695"/>
      <c r="DZ39" s="695"/>
      <c r="EA39" s="695"/>
      <c r="EB39" s="695"/>
      <c r="EC39" s="697"/>
    </row>
    <row r="40" spans="2:133" ht="11.25" customHeight="1">
      <c r="AQ40" s="698" t="s">
        <v>344</v>
      </c>
      <c r="AR40" s="699"/>
      <c r="AS40" s="699"/>
      <c r="AT40" s="699"/>
      <c r="AU40" s="699"/>
      <c r="AV40" s="699"/>
      <c r="AW40" s="699"/>
      <c r="AX40" s="699"/>
      <c r="AY40" s="700"/>
      <c r="AZ40" s="661">
        <v>2251790</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127</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545500</v>
      </c>
      <c r="CS40" s="664"/>
      <c r="CT40" s="664"/>
      <c r="CU40" s="664"/>
      <c r="CV40" s="664"/>
      <c r="CW40" s="664"/>
      <c r="CX40" s="664"/>
      <c r="CY40" s="665"/>
      <c r="CZ40" s="666">
        <v>0.7</v>
      </c>
      <c r="DA40" s="695"/>
      <c r="DB40" s="695"/>
      <c r="DC40" s="696"/>
      <c r="DD40" s="669" t="s">
        <v>180</v>
      </c>
      <c r="DE40" s="664"/>
      <c r="DF40" s="664"/>
      <c r="DG40" s="664"/>
      <c r="DH40" s="664"/>
      <c r="DI40" s="664"/>
      <c r="DJ40" s="664"/>
      <c r="DK40" s="665"/>
      <c r="DL40" s="669" t="s">
        <v>233</v>
      </c>
      <c r="DM40" s="664"/>
      <c r="DN40" s="664"/>
      <c r="DO40" s="664"/>
      <c r="DP40" s="664"/>
      <c r="DQ40" s="664"/>
      <c r="DR40" s="664"/>
      <c r="DS40" s="664"/>
      <c r="DT40" s="664"/>
      <c r="DU40" s="664"/>
      <c r="DV40" s="665"/>
      <c r="DW40" s="666" t="s">
        <v>233</v>
      </c>
      <c r="DX40" s="695"/>
      <c r="DY40" s="695"/>
      <c r="DZ40" s="695"/>
      <c r="EA40" s="695"/>
      <c r="EB40" s="695"/>
      <c r="EC40" s="697"/>
    </row>
    <row r="41" spans="2:133" ht="11.25" customHeight="1">
      <c r="AQ41" s="710" t="s">
        <v>347</v>
      </c>
      <c r="AR41" s="711"/>
      <c r="AS41" s="711"/>
      <c r="AT41" s="711"/>
      <c r="AU41" s="711"/>
      <c r="AV41" s="711"/>
      <c r="AW41" s="711"/>
      <c r="AX41" s="711"/>
      <c r="AY41" s="712"/>
      <c r="AZ41" s="676">
        <v>5434324</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341</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180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7419440</v>
      </c>
      <c r="CS42" s="664"/>
      <c r="CT42" s="664"/>
      <c r="CU42" s="664"/>
      <c r="CV42" s="664"/>
      <c r="CW42" s="664"/>
      <c r="CX42" s="664"/>
      <c r="CY42" s="665"/>
      <c r="CZ42" s="666">
        <v>9.3000000000000007</v>
      </c>
      <c r="DA42" s="667"/>
      <c r="DB42" s="667"/>
      <c r="DC42" s="668"/>
      <c r="DD42" s="669">
        <v>2423015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134937</v>
      </c>
      <c r="CS43" s="662"/>
      <c r="CT43" s="662"/>
      <c r="CU43" s="662"/>
      <c r="CV43" s="662"/>
      <c r="CW43" s="662"/>
      <c r="CX43" s="662"/>
      <c r="CY43" s="663"/>
      <c r="CZ43" s="666">
        <v>0.2</v>
      </c>
      <c r="DA43" s="695"/>
      <c r="DB43" s="695"/>
      <c r="DC43" s="696"/>
      <c r="DD43" s="669">
        <v>134937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354</v>
      </c>
      <c r="CD44" s="689" t="s">
        <v>305</v>
      </c>
      <c r="CE44" s="690"/>
      <c r="CF44" s="658" t="s">
        <v>355</v>
      </c>
      <c r="CG44" s="659"/>
      <c r="CH44" s="659"/>
      <c r="CI44" s="659"/>
      <c r="CJ44" s="659"/>
      <c r="CK44" s="659"/>
      <c r="CL44" s="659"/>
      <c r="CM44" s="659"/>
      <c r="CN44" s="659"/>
      <c r="CO44" s="659"/>
      <c r="CP44" s="659"/>
      <c r="CQ44" s="660"/>
      <c r="CR44" s="661">
        <v>7402104</v>
      </c>
      <c r="CS44" s="664"/>
      <c r="CT44" s="664"/>
      <c r="CU44" s="664"/>
      <c r="CV44" s="664"/>
      <c r="CW44" s="664"/>
      <c r="CX44" s="664"/>
      <c r="CY44" s="665"/>
      <c r="CZ44" s="666">
        <v>9.3000000000000007</v>
      </c>
      <c r="DA44" s="667"/>
      <c r="DB44" s="667"/>
      <c r="DC44" s="668"/>
      <c r="DD44" s="669">
        <v>2409479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356</v>
      </c>
      <c r="CG45" s="659"/>
      <c r="CH45" s="659"/>
      <c r="CI45" s="659"/>
      <c r="CJ45" s="659"/>
      <c r="CK45" s="659"/>
      <c r="CL45" s="659"/>
      <c r="CM45" s="659"/>
      <c r="CN45" s="659"/>
      <c r="CO45" s="659"/>
      <c r="CP45" s="659"/>
      <c r="CQ45" s="660"/>
      <c r="CR45" s="661">
        <v>1647190</v>
      </c>
      <c r="CS45" s="662"/>
      <c r="CT45" s="662"/>
      <c r="CU45" s="662"/>
      <c r="CV45" s="662"/>
      <c r="CW45" s="662"/>
      <c r="CX45" s="662"/>
      <c r="CY45" s="663"/>
      <c r="CZ45" s="666">
        <v>2.1</v>
      </c>
      <c r="DA45" s="695"/>
      <c r="DB45" s="695"/>
      <c r="DC45" s="696"/>
      <c r="DD45" s="669">
        <v>125269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357</v>
      </c>
      <c r="CG46" s="659"/>
      <c r="CH46" s="659"/>
      <c r="CI46" s="659"/>
      <c r="CJ46" s="659"/>
      <c r="CK46" s="659"/>
      <c r="CL46" s="659"/>
      <c r="CM46" s="659"/>
      <c r="CN46" s="659"/>
      <c r="CO46" s="659"/>
      <c r="CP46" s="659"/>
      <c r="CQ46" s="660"/>
      <c r="CR46" s="661">
        <v>5480913</v>
      </c>
      <c r="CS46" s="664"/>
      <c r="CT46" s="664"/>
      <c r="CU46" s="664"/>
      <c r="CV46" s="664"/>
      <c r="CW46" s="664"/>
      <c r="CX46" s="664"/>
      <c r="CY46" s="665"/>
      <c r="CZ46" s="666">
        <v>6.9</v>
      </c>
      <c r="DA46" s="667"/>
      <c r="DB46" s="667"/>
      <c r="DC46" s="668"/>
      <c r="DD46" s="669">
        <v>2237409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358</v>
      </c>
      <c r="CG47" s="659"/>
      <c r="CH47" s="659"/>
      <c r="CI47" s="659"/>
      <c r="CJ47" s="659"/>
      <c r="CK47" s="659"/>
      <c r="CL47" s="659"/>
      <c r="CM47" s="659"/>
      <c r="CN47" s="659"/>
      <c r="CO47" s="659"/>
      <c r="CP47" s="659"/>
      <c r="CQ47" s="660"/>
      <c r="CR47" s="661">
        <v>17336</v>
      </c>
      <c r="CS47" s="662"/>
      <c r="CT47" s="662"/>
      <c r="CU47" s="662"/>
      <c r="CV47" s="662"/>
      <c r="CW47" s="662"/>
      <c r="CX47" s="662"/>
      <c r="CY47" s="663"/>
      <c r="CZ47" s="666">
        <v>0</v>
      </c>
      <c r="DA47" s="695"/>
      <c r="DB47" s="695"/>
      <c r="DC47" s="696"/>
      <c r="DD47" s="669">
        <v>13536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359</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233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360</v>
      </c>
      <c r="CE49" s="674"/>
      <c r="CF49" s="674"/>
      <c r="CG49" s="674"/>
      <c r="CH49" s="674"/>
      <c r="CI49" s="674"/>
      <c r="CJ49" s="674"/>
      <c r="CK49" s="674"/>
      <c r="CL49" s="674"/>
      <c r="CM49" s="674"/>
      <c r="CN49" s="674"/>
      <c r="CO49" s="674"/>
      <c r="CP49" s="674"/>
      <c r="CQ49" s="675"/>
      <c r="CR49" s="676">
        <v>79412935</v>
      </c>
      <c r="CS49" s="677"/>
      <c r="CT49" s="677"/>
      <c r="CU49" s="677"/>
      <c r="CV49" s="677"/>
      <c r="CW49" s="677"/>
      <c r="CX49" s="677"/>
      <c r="CY49" s="678"/>
      <c r="CZ49" s="679">
        <v>100</v>
      </c>
      <c r="DA49" s="680"/>
      <c r="DB49" s="680"/>
      <c r="DC49" s="681"/>
      <c r="DD49" s="682">
        <v>52725206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ux95Etx7a6MMt7GemtDKWftkgbGbTUXDhnOo8B/hGm0T8jEXhN8jcs3xBdW1u0ddOF4W8aWuouWlx2ZXxYEBTQ==" saltValue="mJuirhBY5CvJ02vSF4gPO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383</v>
      </c>
      <c r="C7" s="1140"/>
      <c r="D7" s="1140"/>
      <c r="E7" s="1140"/>
      <c r="F7" s="1140"/>
      <c r="G7" s="1140"/>
      <c r="H7" s="1140"/>
      <c r="I7" s="1140"/>
      <c r="J7" s="1140"/>
      <c r="K7" s="1140"/>
      <c r="L7" s="1140"/>
      <c r="M7" s="1140"/>
      <c r="N7" s="1140"/>
      <c r="O7" s="1140"/>
      <c r="P7" s="1141"/>
      <c r="Q7" s="1193">
        <v>80340</v>
      </c>
      <c r="R7" s="1194"/>
      <c r="S7" s="1194"/>
      <c r="T7" s="1194"/>
      <c r="U7" s="1194"/>
      <c r="V7" s="1194">
        <v>79429</v>
      </c>
      <c r="W7" s="1194"/>
      <c r="X7" s="1194"/>
      <c r="Y7" s="1194"/>
      <c r="Z7" s="1194"/>
      <c r="AA7" s="1194">
        <v>911</v>
      </c>
      <c r="AB7" s="1194"/>
      <c r="AC7" s="1194"/>
      <c r="AD7" s="1194"/>
      <c r="AE7" s="1195"/>
      <c r="AF7" s="1196">
        <v>118</v>
      </c>
      <c r="AG7" s="1197"/>
      <c r="AH7" s="1197"/>
      <c r="AI7" s="1197"/>
      <c r="AJ7" s="1198"/>
      <c r="AK7" s="1180">
        <v>645</v>
      </c>
      <c r="AL7" s="1181"/>
      <c r="AM7" s="1181"/>
      <c r="AN7" s="1181"/>
      <c r="AO7" s="1181"/>
      <c r="AP7" s="1181">
        <v>71939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595</v>
      </c>
      <c r="BS7" s="1184" t="s">
        <v>583</v>
      </c>
      <c r="BT7" s="1185"/>
      <c r="BU7" s="1185"/>
      <c r="BV7" s="1185"/>
      <c r="BW7" s="1185"/>
      <c r="BX7" s="1185"/>
      <c r="BY7" s="1185"/>
      <c r="BZ7" s="1185"/>
      <c r="CA7" s="1185"/>
      <c r="CB7" s="1185"/>
      <c r="CC7" s="1185"/>
      <c r="CD7" s="1185"/>
      <c r="CE7" s="1185"/>
      <c r="CF7" s="1185"/>
      <c r="CG7" s="1186"/>
      <c r="CH7" s="1177">
        <v>42</v>
      </c>
      <c r="CI7" s="1178"/>
      <c r="CJ7" s="1178"/>
      <c r="CK7" s="1178"/>
      <c r="CL7" s="1179"/>
      <c r="CM7" s="1177">
        <v>4254</v>
      </c>
      <c r="CN7" s="1178"/>
      <c r="CO7" s="1178"/>
      <c r="CP7" s="1178"/>
      <c r="CQ7" s="1179"/>
      <c r="CR7" s="1177">
        <v>5</v>
      </c>
      <c r="CS7" s="1178"/>
      <c r="CT7" s="1178"/>
      <c r="CU7" s="1178"/>
      <c r="CV7" s="1179"/>
      <c r="CW7" s="1177" t="s">
        <v>580</v>
      </c>
      <c r="CX7" s="1178"/>
      <c r="CY7" s="1178"/>
      <c r="CZ7" s="1178"/>
      <c r="DA7" s="1179"/>
      <c r="DB7" s="1177" t="s">
        <v>580</v>
      </c>
      <c r="DC7" s="1178"/>
      <c r="DD7" s="1178"/>
      <c r="DE7" s="1178"/>
      <c r="DF7" s="1179"/>
      <c r="DG7" s="1177">
        <v>300</v>
      </c>
      <c r="DH7" s="1178"/>
      <c r="DI7" s="1178"/>
      <c r="DJ7" s="1178"/>
      <c r="DK7" s="1179"/>
      <c r="DL7" s="1177" t="s">
        <v>580</v>
      </c>
      <c r="DM7" s="1178"/>
      <c r="DN7" s="1178"/>
      <c r="DO7" s="1178"/>
      <c r="DP7" s="1179"/>
      <c r="DQ7" s="1177" t="s">
        <v>580</v>
      </c>
      <c r="DR7" s="1178"/>
      <c r="DS7" s="1178"/>
      <c r="DT7" s="1178"/>
      <c r="DU7" s="1179"/>
      <c r="DV7" s="1204"/>
      <c r="DW7" s="1205"/>
      <c r="DX7" s="1205"/>
      <c r="DY7" s="1205"/>
      <c r="DZ7" s="1206"/>
      <c r="EA7" s="254"/>
    </row>
    <row r="8" spans="1:131" s="255" customFormat="1" ht="26.25" customHeight="1">
      <c r="A8" s="261">
        <v>2</v>
      </c>
      <c r="B8" s="1126" t="s">
        <v>384</v>
      </c>
      <c r="C8" s="1127"/>
      <c r="D8" s="1127"/>
      <c r="E8" s="1127"/>
      <c r="F8" s="1127"/>
      <c r="G8" s="1127"/>
      <c r="H8" s="1127"/>
      <c r="I8" s="1127"/>
      <c r="J8" s="1127"/>
      <c r="K8" s="1127"/>
      <c r="L8" s="1127"/>
      <c r="M8" s="1127"/>
      <c r="N8" s="1127"/>
      <c r="O8" s="1127"/>
      <c r="P8" s="1128"/>
      <c r="Q8" s="1132">
        <v>104</v>
      </c>
      <c r="R8" s="1133"/>
      <c r="S8" s="1133"/>
      <c r="T8" s="1133"/>
      <c r="U8" s="1133"/>
      <c r="V8" s="1133">
        <v>59</v>
      </c>
      <c r="W8" s="1133"/>
      <c r="X8" s="1133"/>
      <c r="Y8" s="1133"/>
      <c r="Z8" s="1133"/>
      <c r="AA8" s="1133">
        <v>45</v>
      </c>
      <c r="AB8" s="1133"/>
      <c r="AC8" s="1133"/>
      <c r="AD8" s="1133"/>
      <c r="AE8" s="1134"/>
      <c r="AF8" s="1108">
        <v>45</v>
      </c>
      <c r="AG8" s="1109"/>
      <c r="AH8" s="1109"/>
      <c r="AI8" s="1109"/>
      <c r="AJ8" s="1110"/>
      <c r="AK8" s="1175" t="s">
        <v>580</v>
      </c>
      <c r="AL8" s="1176"/>
      <c r="AM8" s="1176"/>
      <c r="AN8" s="1176"/>
      <c r="AO8" s="1176"/>
      <c r="AP8" s="1176">
        <v>189</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584</v>
      </c>
      <c r="BT8" s="1104"/>
      <c r="BU8" s="1104"/>
      <c r="BV8" s="1104"/>
      <c r="BW8" s="1104"/>
      <c r="BX8" s="1104"/>
      <c r="BY8" s="1104"/>
      <c r="BZ8" s="1104"/>
      <c r="CA8" s="1104"/>
      <c r="CB8" s="1104"/>
      <c r="CC8" s="1104"/>
      <c r="CD8" s="1104"/>
      <c r="CE8" s="1104"/>
      <c r="CF8" s="1104"/>
      <c r="CG8" s="1105"/>
      <c r="CH8" s="1078">
        <v>18</v>
      </c>
      <c r="CI8" s="1079"/>
      <c r="CJ8" s="1079"/>
      <c r="CK8" s="1079"/>
      <c r="CL8" s="1080"/>
      <c r="CM8" s="1078">
        <v>4661</v>
      </c>
      <c r="CN8" s="1079"/>
      <c r="CO8" s="1079"/>
      <c r="CP8" s="1079"/>
      <c r="CQ8" s="1080"/>
      <c r="CR8" s="1078">
        <v>11</v>
      </c>
      <c r="CS8" s="1079"/>
      <c r="CT8" s="1079"/>
      <c r="CU8" s="1079"/>
      <c r="CV8" s="1080"/>
      <c r="CW8" s="1078">
        <v>7</v>
      </c>
      <c r="CX8" s="1079"/>
      <c r="CY8" s="1079"/>
      <c r="CZ8" s="1079"/>
      <c r="DA8" s="1080"/>
      <c r="DB8" s="1078" t="s">
        <v>580</v>
      </c>
      <c r="DC8" s="1079"/>
      <c r="DD8" s="1079"/>
      <c r="DE8" s="1079"/>
      <c r="DF8" s="1080"/>
      <c r="DG8" s="1078" t="s">
        <v>580</v>
      </c>
      <c r="DH8" s="1079"/>
      <c r="DI8" s="1079"/>
      <c r="DJ8" s="1079"/>
      <c r="DK8" s="1080"/>
      <c r="DL8" s="1078" t="s">
        <v>580</v>
      </c>
      <c r="DM8" s="1079"/>
      <c r="DN8" s="1079"/>
      <c r="DO8" s="1079"/>
      <c r="DP8" s="1080"/>
      <c r="DQ8" s="1078" t="s">
        <v>580</v>
      </c>
      <c r="DR8" s="1079"/>
      <c r="DS8" s="1079"/>
      <c r="DT8" s="1079"/>
      <c r="DU8" s="1080"/>
      <c r="DV8" s="1081"/>
      <c r="DW8" s="1082"/>
      <c r="DX8" s="1082"/>
      <c r="DY8" s="1082"/>
      <c r="DZ8" s="1083"/>
      <c r="EA8" s="254"/>
    </row>
    <row r="9" spans="1:131" s="255" customFormat="1" ht="26.25" customHeight="1">
      <c r="A9" s="261">
        <v>3</v>
      </c>
      <c r="B9" s="1126" t="s">
        <v>385</v>
      </c>
      <c r="C9" s="1127"/>
      <c r="D9" s="1127"/>
      <c r="E9" s="1127"/>
      <c r="F9" s="1127"/>
      <c r="G9" s="1127"/>
      <c r="H9" s="1127"/>
      <c r="I9" s="1127"/>
      <c r="J9" s="1127"/>
      <c r="K9" s="1127"/>
      <c r="L9" s="1127"/>
      <c r="M9" s="1127"/>
      <c r="N9" s="1127"/>
      <c r="O9" s="1127"/>
      <c r="P9" s="1128"/>
      <c r="Q9" s="1132">
        <v>340</v>
      </c>
      <c r="R9" s="1133"/>
      <c r="S9" s="1133"/>
      <c r="T9" s="1133"/>
      <c r="U9" s="1133"/>
      <c r="V9" s="1133">
        <v>299</v>
      </c>
      <c r="W9" s="1133"/>
      <c r="X9" s="1133"/>
      <c r="Y9" s="1133"/>
      <c r="Z9" s="1133"/>
      <c r="AA9" s="1133">
        <v>41</v>
      </c>
      <c r="AB9" s="1133"/>
      <c r="AC9" s="1133"/>
      <c r="AD9" s="1133"/>
      <c r="AE9" s="1134"/>
      <c r="AF9" s="1108">
        <v>41</v>
      </c>
      <c r="AG9" s="1109"/>
      <c r="AH9" s="1109"/>
      <c r="AI9" s="1109"/>
      <c r="AJ9" s="1110"/>
      <c r="AK9" s="1175">
        <v>112</v>
      </c>
      <c r="AL9" s="1176"/>
      <c r="AM9" s="1176"/>
      <c r="AN9" s="1176"/>
      <c r="AO9" s="1176"/>
      <c r="AP9" s="1176" t="s">
        <v>580</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585</v>
      </c>
      <c r="BT9" s="1104"/>
      <c r="BU9" s="1104"/>
      <c r="BV9" s="1104"/>
      <c r="BW9" s="1104"/>
      <c r="BX9" s="1104"/>
      <c r="BY9" s="1104"/>
      <c r="BZ9" s="1104"/>
      <c r="CA9" s="1104"/>
      <c r="CB9" s="1104"/>
      <c r="CC9" s="1104"/>
      <c r="CD9" s="1104"/>
      <c r="CE9" s="1104"/>
      <c r="CF9" s="1104"/>
      <c r="CG9" s="1105"/>
      <c r="CH9" s="1078">
        <v>0</v>
      </c>
      <c r="CI9" s="1079"/>
      <c r="CJ9" s="1079"/>
      <c r="CK9" s="1079"/>
      <c r="CL9" s="1080"/>
      <c r="CM9" s="1078">
        <v>102</v>
      </c>
      <c r="CN9" s="1079"/>
      <c r="CO9" s="1079"/>
      <c r="CP9" s="1079"/>
      <c r="CQ9" s="1080"/>
      <c r="CR9" s="1078">
        <v>9</v>
      </c>
      <c r="CS9" s="1079"/>
      <c r="CT9" s="1079"/>
      <c r="CU9" s="1079"/>
      <c r="CV9" s="1080"/>
      <c r="CW9" s="1078">
        <v>170</v>
      </c>
      <c r="CX9" s="1079"/>
      <c r="CY9" s="1079"/>
      <c r="CZ9" s="1079"/>
      <c r="DA9" s="1080"/>
      <c r="DB9" s="1078" t="s">
        <v>580</v>
      </c>
      <c r="DC9" s="1079"/>
      <c r="DD9" s="1079"/>
      <c r="DE9" s="1079"/>
      <c r="DF9" s="1080"/>
      <c r="DG9" s="1078" t="s">
        <v>580</v>
      </c>
      <c r="DH9" s="1079"/>
      <c r="DI9" s="1079"/>
      <c r="DJ9" s="1079"/>
      <c r="DK9" s="1080"/>
      <c r="DL9" s="1078" t="s">
        <v>580</v>
      </c>
      <c r="DM9" s="1079"/>
      <c r="DN9" s="1079"/>
      <c r="DO9" s="1079"/>
      <c r="DP9" s="1080"/>
      <c r="DQ9" s="1078" t="s">
        <v>580</v>
      </c>
      <c r="DR9" s="1079"/>
      <c r="DS9" s="1079"/>
      <c r="DT9" s="1079"/>
      <c r="DU9" s="1080"/>
      <c r="DV9" s="1081"/>
      <c r="DW9" s="1082"/>
      <c r="DX9" s="1082"/>
      <c r="DY9" s="1082"/>
      <c r="DZ9" s="1083"/>
      <c r="EA9" s="254"/>
    </row>
    <row r="10" spans="1:131" s="255" customFormat="1" ht="26.25" customHeight="1">
      <c r="A10" s="261">
        <v>4</v>
      </c>
      <c r="B10" s="1126" t="s">
        <v>386</v>
      </c>
      <c r="C10" s="1127"/>
      <c r="D10" s="1127"/>
      <c r="E10" s="1127"/>
      <c r="F10" s="1127"/>
      <c r="G10" s="1127"/>
      <c r="H10" s="1127"/>
      <c r="I10" s="1127"/>
      <c r="J10" s="1127"/>
      <c r="K10" s="1127"/>
      <c r="L10" s="1127"/>
      <c r="M10" s="1127"/>
      <c r="N10" s="1127"/>
      <c r="O10" s="1127"/>
      <c r="P10" s="1128"/>
      <c r="Q10" s="1132">
        <v>120</v>
      </c>
      <c r="R10" s="1133"/>
      <c r="S10" s="1133"/>
      <c r="T10" s="1133"/>
      <c r="U10" s="1133"/>
      <c r="V10" s="1133">
        <v>94</v>
      </c>
      <c r="W10" s="1133"/>
      <c r="X10" s="1133"/>
      <c r="Y10" s="1133"/>
      <c r="Z10" s="1133"/>
      <c r="AA10" s="1133">
        <v>26</v>
      </c>
      <c r="AB10" s="1133"/>
      <c r="AC10" s="1133"/>
      <c r="AD10" s="1133"/>
      <c r="AE10" s="1134"/>
      <c r="AF10" s="1108">
        <v>26</v>
      </c>
      <c r="AG10" s="1109"/>
      <c r="AH10" s="1109"/>
      <c r="AI10" s="1109"/>
      <c r="AJ10" s="1110"/>
      <c r="AK10" s="1175">
        <v>32</v>
      </c>
      <c r="AL10" s="1176"/>
      <c r="AM10" s="1176"/>
      <c r="AN10" s="1176"/>
      <c r="AO10" s="1176"/>
      <c r="AP10" s="1176">
        <v>33</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586</v>
      </c>
      <c r="BT10" s="1104"/>
      <c r="BU10" s="1104"/>
      <c r="BV10" s="1104"/>
      <c r="BW10" s="1104"/>
      <c r="BX10" s="1104"/>
      <c r="BY10" s="1104"/>
      <c r="BZ10" s="1104"/>
      <c r="CA10" s="1104"/>
      <c r="CB10" s="1104"/>
      <c r="CC10" s="1104"/>
      <c r="CD10" s="1104"/>
      <c r="CE10" s="1104"/>
      <c r="CF10" s="1104"/>
      <c r="CG10" s="1105"/>
      <c r="CH10" s="1078">
        <v>3</v>
      </c>
      <c r="CI10" s="1079"/>
      <c r="CJ10" s="1079"/>
      <c r="CK10" s="1079"/>
      <c r="CL10" s="1080"/>
      <c r="CM10" s="1078">
        <v>1033</v>
      </c>
      <c r="CN10" s="1079"/>
      <c r="CO10" s="1079"/>
      <c r="CP10" s="1079"/>
      <c r="CQ10" s="1080"/>
      <c r="CR10" s="1078">
        <v>239</v>
      </c>
      <c r="CS10" s="1079"/>
      <c r="CT10" s="1079"/>
      <c r="CU10" s="1079"/>
      <c r="CV10" s="1080"/>
      <c r="CW10" s="1078" t="s">
        <v>587</v>
      </c>
      <c r="CX10" s="1079"/>
      <c r="CY10" s="1079"/>
      <c r="CZ10" s="1079"/>
      <c r="DA10" s="1080"/>
      <c r="DB10" s="1078" t="s">
        <v>587</v>
      </c>
      <c r="DC10" s="1079"/>
      <c r="DD10" s="1079"/>
      <c r="DE10" s="1079"/>
      <c r="DF10" s="1080"/>
      <c r="DG10" s="1078" t="s">
        <v>587</v>
      </c>
      <c r="DH10" s="1079"/>
      <c r="DI10" s="1079"/>
      <c r="DJ10" s="1079"/>
      <c r="DK10" s="1080"/>
      <c r="DL10" s="1078" t="s">
        <v>587</v>
      </c>
      <c r="DM10" s="1079"/>
      <c r="DN10" s="1079"/>
      <c r="DO10" s="1079"/>
      <c r="DP10" s="1080"/>
      <c r="DQ10" s="1078" t="s">
        <v>587</v>
      </c>
      <c r="DR10" s="1079"/>
      <c r="DS10" s="1079"/>
      <c r="DT10" s="1079"/>
      <c r="DU10" s="1080"/>
      <c r="DV10" s="1081"/>
      <c r="DW10" s="1082"/>
      <c r="DX10" s="1082"/>
      <c r="DY10" s="1082"/>
      <c r="DZ10" s="1083"/>
      <c r="EA10" s="254"/>
    </row>
    <row r="11" spans="1:131" s="255" customFormat="1" ht="26.25" customHeight="1">
      <c r="A11" s="261">
        <v>5</v>
      </c>
      <c r="B11" s="1126" t="s">
        <v>387</v>
      </c>
      <c r="C11" s="1127"/>
      <c r="D11" s="1127"/>
      <c r="E11" s="1127"/>
      <c r="F11" s="1127"/>
      <c r="G11" s="1127"/>
      <c r="H11" s="1127"/>
      <c r="I11" s="1127"/>
      <c r="J11" s="1127"/>
      <c r="K11" s="1127"/>
      <c r="L11" s="1127"/>
      <c r="M11" s="1127"/>
      <c r="N11" s="1127"/>
      <c r="O11" s="1127"/>
      <c r="P11" s="1128"/>
      <c r="Q11" s="1132">
        <v>21</v>
      </c>
      <c r="R11" s="1133"/>
      <c r="S11" s="1133"/>
      <c r="T11" s="1133"/>
      <c r="U11" s="1133"/>
      <c r="V11" s="1133">
        <v>18</v>
      </c>
      <c r="W11" s="1133"/>
      <c r="X11" s="1133"/>
      <c r="Y11" s="1133"/>
      <c r="Z11" s="1133"/>
      <c r="AA11" s="1133">
        <v>3</v>
      </c>
      <c r="AB11" s="1133"/>
      <c r="AC11" s="1133"/>
      <c r="AD11" s="1133"/>
      <c r="AE11" s="1134"/>
      <c r="AF11" s="1108">
        <v>3</v>
      </c>
      <c r="AG11" s="1109"/>
      <c r="AH11" s="1109"/>
      <c r="AI11" s="1109"/>
      <c r="AJ11" s="1110"/>
      <c r="AK11" s="1175">
        <v>11</v>
      </c>
      <c r="AL11" s="1176"/>
      <c r="AM11" s="1176"/>
      <c r="AN11" s="1176"/>
      <c r="AO11" s="1176"/>
      <c r="AP11" s="1176" t="s">
        <v>580</v>
      </c>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t="s">
        <v>595</v>
      </c>
      <c r="BS11" s="1103" t="s">
        <v>588</v>
      </c>
      <c r="BT11" s="1104"/>
      <c r="BU11" s="1104"/>
      <c r="BV11" s="1104"/>
      <c r="BW11" s="1104"/>
      <c r="BX11" s="1104"/>
      <c r="BY11" s="1104"/>
      <c r="BZ11" s="1104"/>
      <c r="CA11" s="1104"/>
      <c r="CB11" s="1104"/>
      <c r="CC11" s="1104"/>
      <c r="CD11" s="1104"/>
      <c r="CE11" s="1104"/>
      <c r="CF11" s="1104"/>
      <c r="CG11" s="1105"/>
      <c r="CH11" s="1078">
        <v>-33</v>
      </c>
      <c r="CI11" s="1079"/>
      <c r="CJ11" s="1079"/>
      <c r="CK11" s="1079"/>
      <c r="CL11" s="1080"/>
      <c r="CM11" s="1078">
        <v>1338</v>
      </c>
      <c r="CN11" s="1079"/>
      <c r="CO11" s="1079"/>
      <c r="CP11" s="1079"/>
      <c r="CQ11" s="1080"/>
      <c r="CR11" s="1078">
        <v>45</v>
      </c>
      <c r="CS11" s="1079"/>
      <c r="CT11" s="1079"/>
      <c r="CU11" s="1079"/>
      <c r="CV11" s="1080"/>
      <c r="CW11" s="1078">
        <v>168</v>
      </c>
      <c r="CX11" s="1079"/>
      <c r="CY11" s="1079"/>
      <c r="CZ11" s="1079"/>
      <c r="DA11" s="1080"/>
      <c r="DB11" s="1078" t="s">
        <v>587</v>
      </c>
      <c r="DC11" s="1079"/>
      <c r="DD11" s="1079"/>
      <c r="DE11" s="1079"/>
      <c r="DF11" s="1080"/>
      <c r="DG11" s="1078" t="s">
        <v>587</v>
      </c>
      <c r="DH11" s="1079"/>
      <c r="DI11" s="1079"/>
      <c r="DJ11" s="1079"/>
      <c r="DK11" s="1080"/>
      <c r="DL11" s="1078">
        <v>56</v>
      </c>
      <c r="DM11" s="1079"/>
      <c r="DN11" s="1079"/>
      <c r="DO11" s="1079"/>
      <c r="DP11" s="1080"/>
      <c r="DQ11" s="1078">
        <v>17</v>
      </c>
      <c r="DR11" s="1079"/>
      <c r="DS11" s="1079"/>
      <c r="DT11" s="1079"/>
      <c r="DU11" s="1080"/>
      <c r="DV11" s="1081"/>
      <c r="DW11" s="1082"/>
      <c r="DX11" s="1082"/>
      <c r="DY11" s="1082"/>
      <c r="DZ11" s="1083"/>
      <c r="EA11" s="254"/>
    </row>
    <row r="12" spans="1:131" s="255" customFormat="1" ht="26.25" customHeight="1">
      <c r="A12" s="261">
        <v>6</v>
      </c>
      <c r="B12" s="1126" t="s">
        <v>388</v>
      </c>
      <c r="C12" s="1127"/>
      <c r="D12" s="1127"/>
      <c r="E12" s="1127"/>
      <c r="F12" s="1127"/>
      <c r="G12" s="1127"/>
      <c r="H12" s="1127"/>
      <c r="I12" s="1127"/>
      <c r="J12" s="1127"/>
      <c r="K12" s="1127"/>
      <c r="L12" s="1127"/>
      <c r="M12" s="1127"/>
      <c r="N12" s="1127"/>
      <c r="O12" s="1127"/>
      <c r="P12" s="1128"/>
      <c r="Q12" s="1132">
        <v>2616</v>
      </c>
      <c r="R12" s="1133"/>
      <c r="S12" s="1133"/>
      <c r="T12" s="1133"/>
      <c r="U12" s="1133"/>
      <c r="V12" s="1133">
        <v>2616</v>
      </c>
      <c r="W12" s="1133"/>
      <c r="X12" s="1133"/>
      <c r="Y12" s="1133"/>
      <c r="Z12" s="1133"/>
      <c r="AA12" s="1133" t="s">
        <v>580</v>
      </c>
      <c r="AB12" s="1133"/>
      <c r="AC12" s="1133"/>
      <c r="AD12" s="1133"/>
      <c r="AE12" s="1134"/>
      <c r="AF12" s="1108" t="s">
        <v>127</v>
      </c>
      <c r="AG12" s="1109"/>
      <c r="AH12" s="1109"/>
      <c r="AI12" s="1109"/>
      <c r="AJ12" s="1110"/>
      <c r="AK12" s="1175" t="s">
        <v>580</v>
      </c>
      <c r="AL12" s="1176"/>
      <c r="AM12" s="1176"/>
      <c r="AN12" s="1176"/>
      <c r="AO12" s="1176"/>
      <c r="AP12" s="1176">
        <v>17666</v>
      </c>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589</v>
      </c>
      <c r="BT12" s="1104"/>
      <c r="BU12" s="1104"/>
      <c r="BV12" s="1104"/>
      <c r="BW12" s="1104"/>
      <c r="BX12" s="1104"/>
      <c r="BY12" s="1104"/>
      <c r="BZ12" s="1104"/>
      <c r="CA12" s="1104"/>
      <c r="CB12" s="1104"/>
      <c r="CC12" s="1104"/>
      <c r="CD12" s="1104"/>
      <c r="CE12" s="1104"/>
      <c r="CF12" s="1104"/>
      <c r="CG12" s="1105"/>
      <c r="CH12" s="1078">
        <v>1</v>
      </c>
      <c r="CI12" s="1079"/>
      <c r="CJ12" s="1079"/>
      <c r="CK12" s="1079"/>
      <c r="CL12" s="1080"/>
      <c r="CM12" s="1078">
        <v>751</v>
      </c>
      <c r="CN12" s="1079"/>
      <c r="CO12" s="1079"/>
      <c r="CP12" s="1079"/>
      <c r="CQ12" s="1080"/>
      <c r="CR12" s="1078">
        <v>700</v>
      </c>
      <c r="CS12" s="1079"/>
      <c r="CT12" s="1079"/>
      <c r="CU12" s="1079"/>
      <c r="CV12" s="1080"/>
      <c r="CW12" s="1078" t="s">
        <v>587</v>
      </c>
      <c r="CX12" s="1079"/>
      <c r="CY12" s="1079"/>
      <c r="CZ12" s="1079"/>
      <c r="DA12" s="1080"/>
      <c r="DB12" s="1078" t="s">
        <v>587</v>
      </c>
      <c r="DC12" s="1079"/>
      <c r="DD12" s="1079"/>
      <c r="DE12" s="1079"/>
      <c r="DF12" s="1080"/>
      <c r="DG12" s="1078" t="s">
        <v>587</v>
      </c>
      <c r="DH12" s="1079"/>
      <c r="DI12" s="1079"/>
      <c r="DJ12" s="1079"/>
      <c r="DK12" s="1080"/>
      <c r="DL12" s="1078" t="s">
        <v>587</v>
      </c>
      <c r="DM12" s="1079"/>
      <c r="DN12" s="1079"/>
      <c r="DO12" s="1079"/>
      <c r="DP12" s="1080"/>
      <c r="DQ12" s="1078" t="s">
        <v>587</v>
      </c>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t="s">
        <v>595</v>
      </c>
      <c r="BS13" s="1103" t="s">
        <v>590</v>
      </c>
      <c r="BT13" s="1104"/>
      <c r="BU13" s="1104"/>
      <c r="BV13" s="1104"/>
      <c r="BW13" s="1104"/>
      <c r="BX13" s="1104"/>
      <c r="BY13" s="1104"/>
      <c r="BZ13" s="1104"/>
      <c r="CA13" s="1104"/>
      <c r="CB13" s="1104"/>
      <c r="CC13" s="1104"/>
      <c r="CD13" s="1104"/>
      <c r="CE13" s="1104"/>
      <c r="CF13" s="1104"/>
      <c r="CG13" s="1105"/>
      <c r="CH13" s="1078">
        <v>18</v>
      </c>
      <c r="CI13" s="1079"/>
      <c r="CJ13" s="1079"/>
      <c r="CK13" s="1079"/>
      <c r="CL13" s="1080"/>
      <c r="CM13" s="1078">
        <v>4314</v>
      </c>
      <c r="CN13" s="1079"/>
      <c r="CO13" s="1079"/>
      <c r="CP13" s="1079"/>
      <c r="CQ13" s="1080"/>
      <c r="CR13" s="1078">
        <v>128</v>
      </c>
      <c r="CS13" s="1079"/>
      <c r="CT13" s="1079"/>
      <c r="CU13" s="1079"/>
      <c r="CV13" s="1080"/>
      <c r="CW13" s="1078" t="s">
        <v>587</v>
      </c>
      <c r="CX13" s="1079"/>
      <c r="CY13" s="1079"/>
      <c r="CZ13" s="1079"/>
      <c r="DA13" s="1080"/>
      <c r="DB13" s="1078" t="s">
        <v>587</v>
      </c>
      <c r="DC13" s="1079"/>
      <c r="DD13" s="1079"/>
      <c r="DE13" s="1079"/>
      <c r="DF13" s="1080"/>
      <c r="DG13" s="1078" t="s">
        <v>587</v>
      </c>
      <c r="DH13" s="1079"/>
      <c r="DI13" s="1079"/>
      <c r="DJ13" s="1079"/>
      <c r="DK13" s="1080"/>
      <c r="DL13" s="1078">
        <v>1660</v>
      </c>
      <c r="DM13" s="1079"/>
      <c r="DN13" s="1079"/>
      <c r="DO13" s="1079"/>
      <c r="DP13" s="1080"/>
      <c r="DQ13" s="1078">
        <v>166</v>
      </c>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591</v>
      </c>
      <c r="BT14" s="1104"/>
      <c r="BU14" s="1104"/>
      <c r="BV14" s="1104"/>
      <c r="BW14" s="1104"/>
      <c r="BX14" s="1104"/>
      <c r="BY14" s="1104"/>
      <c r="BZ14" s="1104"/>
      <c r="CA14" s="1104"/>
      <c r="CB14" s="1104"/>
      <c r="CC14" s="1104"/>
      <c r="CD14" s="1104"/>
      <c r="CE14" s="1104"/>
      <c r="CF14" s="1104"/>
      <c r="CG14" s="1105"/>
      <c r="CH14" s="1078">
        <v>-3</v>
      </c>
      <c r="CI14" s="1079"/>
      <c r="CJ14" s="1079"/>
      <c r="CK14" s="1079"/>
      <c r="CL14" s="1080"/>
      <c r="CM14" s="1078">
        <v>379</v>
      </c>
      <c r="CN14" s="1079"/>
      <c r="CO14" s="1079"/>
      <c r="CP14" s="1079"/>
      <c r="CQ14" s="1080"/>
      <c r="CR14" s="1078">
        <v>200</v>
      </c>
      <c r="CS14" s="1079"/>
      <c r="CT14" s="1079"/>
      <c r="CU14" s="1079"/>
      <c r="CV14" s="1080"/>
      <c r="CW14" s="1078">
        <v>73</v>
      </c>
      <c r="CX14" s="1079"/>
      <c r="CY14" s="1079"/>
      <c r="CZ14" s="1079"/>
      <c r="DA14" s="1080"/>
      <c r="DB14" s="1078" t="s">
        <v>587</v>
      </c>
      <c r="DC14" s="1079"/>
      <c r="DD14" s="1079"/>
      <c r="DE14" s="1079"/>
      <c r="DF14" s="1080"/>
      <c r="DG14" s="1078" t="s">
        <v>587</v>
      </c>
      <c r="DH14" s="1079"/>
      <c r="DI14" s="1079"/>
      <c r="DJ14" s="1079"/>
      <c r="DK14" s="1080"/>
      <c r="DL14" s="1078" t="s">
        <v>587</v>
      </c>
      <c r="DM14" s="1079"/>
      <c r="DN14" s="1079"/>
      <c r="DO14" s="1079"/>
      <c r="DP14" s="1080"/>
      <c r="DQ14" s="1078" t="s">
        <v>587</v>
      </c>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592</v>
      </c>
      <c r="BT15" s="1104"/>
      <c r="BU15" s="1104"/>
      <c r="BV15" s="1104"/>
      <c r="BW15" s="1104"/>
      <c r="BX15" s="1104"/>
      <c r="BY15" s="1104"/>
      <c r="BZ15" s="1104"/>
      <c r="CA15" s="1104"/>
      <c r="CB15" s="1104"/>
      <c r="CC15" s="1104"/>
      <c r="CD15" s="1104"/>
      <c r="CE15" s="1104"/>
      <c r="CF15" s="1104"/>
      <c r="CG15" s="1105"/>
      <c r="CH15" s="1078">
        <v>143</v>
      </c>
      <c r="CI15" s="1079"/>
      <c r="CJ15" s="1079"/>
      <c r="CK15" s="1079"/>
      <c r="CL15" s="1080"/>
      <c r="CM15" s="1078">
        <v>2126</v>
      </c>
      <c r="CN15" s="1079"/>
      <c r="CO15" s="1079"/>
      <c r="CP15" s="1079"/>
      <c r="CQ15" s="1080"/>
      <c r="CR15" s="1078">
        <v>139</v>
      </c>
      <c r="CS15" s="1079"/>
      <c r="CT15" s="1079"/>
      <c r="CU15" s="1079"/>
      <c r="CV15" s="1080"/>
      <c r="CW15" s="1078" t="s">
        <v>587</v>
      </c>
      <c r="CX15" s="1079"/>
      <c r="CY15" s="1079"/>
      <c r="CZ15" s="1079"/>
      <c r="DA15" s="1080"/>
      <c r="DB15" s="1078" t="s">
        <v>587</v>
      </c>
      <c r="DC15" s="1079"/>
      <c r="DD15" s="1079"/>
      <c r="DE15" s="1079"/>
      <c r="DF15" s="1080"/>
      <c r="DG15" s="1078" t="s">
        <v>587</v>
      </c>
      <c r="DH15" s="1079"/>
      <c r="DI15" s="1079"/>
      <c r="DJ15" s="1079"/>
      <c r="DK15" s="1080"/>
      <c r="DL15" s="1078" t="s">
        <v>587</v>
      </c>
      <c r="DM15" s="1079"/>
      <c r="DN15" s="1079"/>
      <c r="DO15" s="1079"/>
      <c r="DP15" s="1080"/>
      <c r="DQ15" s="1078" t="s">
        <v>587</v>
      </c>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593</v>
      </c>
      <c r="BT16" s="1104"/>
      <c r="BU16" s="1104"/>
      <c r="BV16" s="1104"/>
      <c r="BW16" s="1104"/>
      <c r="BX16" s="1104"/>
      <c r="BY16" s="1104"/>
      <c r="BZ16" s="1104"/>
      <c r="CA16" s="1104"/>
      <c r="CB16" s="1104"/>
      <c r="CC16" s="1104"/>
      <c r="CD16" s="1104"/>
      <c r="CE16" s="1104"/>
      <c r="CF16" s="1104"/>
      <c r="CG16" s="1105"/>
      <c r="CH16" s="1078" t="s">
        <v>587</v>
      </c>
      <c r="CI16" s="1079"/>
      <c r="CJ16" s="1079"/>
      <c r="CK16" s="1079"/>
      <c r="CL16" s="1080"/>
      <c r="CM16" s="1078" t="s">
        <v>587</v>
      </c>
      <c r="CN16" s="1079"/>
      <c r="CO16" s="1079"/>
      <c r="CP16" s="1079"/>
      <c r="CQ16" s="1080"/>
      <c r="CR16" s="1078">
        <v>5</v>
      </c>
      <c r="CS16" s="1079"/>
      <c r="CT16" s="1079"/>
      <c r="CU16" s="1079"/>
      <c r="CV16" s="1080"/>
      <c r="CW16" s="1078" t="s">
        <v>587</v>
      </c>
      <c r="CX16" s="1079"/>
      <c r="CY16" s="1079"/>
      <c r="CZ16" s="1079"/>
      <c r="DA16" s="1080"/>
      <c r="DB16" s="1078" t="s">
        <v>587</v>
      </c>
      <c r="DC16" s="1079"/>
      <c r="DD16" s="1079"/>
      <c r="DE16" s="1079"/>
      <c r="DF16" s="1080"/>
      <c r="DG16" s="1078" t="s">
        <v>587</v>
      </c>
      <c r="DH16" s="1079"/>
      <c r="DI16" s="1079"/>
      <c r="DJ16" s="1079"/>
      <c r="DK16" s="1080"/>
      <c r="DL16" s="1078" t="s">
        <v>587</v>
      </c>
      <c r="DM16" s="1079"/>
      <c r="DN16" s="1079"/>
      <c r="DO16" s="1079"/>
      <c r="DP16" s="1080"/>
      <c r="DQ16" s="1078" t="s">
        <v>587</v>
      </c>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t="s">
        <v>595</v>
      </c>
      <c r="BS17" s="1103" t="s">
        <v>594</v>
      </c>
      <c r="BT17" s="1104"/>
      <c r="BU17" s="1104"/>
      <c r="BV17" s="1104"/>
      <c r="BW17" s="1104"/>
      <c r="BX17" s="1104"/>
      <c r="BY17" s="1104"/>
      <c r="BZ17" s="1104"/>
      <c r="CA17" s="1104"/>
      <c r="CB17" s="1104"/>
      <c r="CC17" s="1104"/>
      <c r="CD17" s="1104"/>
      <c r="CE17" s="1104"/>
      <c r="CF17" s="1104"/>
      <c r="CG17" s="1105"/>
      <c r="CH17" s="1078">
        <v>2170</v>
      </c>
      <c r="CI17" s="1079"/>
      <c r="CJ17" s="1079"/>
      <c r="CK17" s="1079"/>
      <c r="CL17" s="1080"/>
      <c r="CM17" s="1078">
        <v>32026</v>
      </c>
      <c r="CN17" s="1079"/>
      <c r="CO17" s="1079"/>
      <c r="CP17" s="1079"/>
      <c r="CQ17" s="1080"/>
      <c r="CR17" s="1078">
        <v>1357</v>
      </c>
      <c r="CS17" s="1079"/>
      <c r="CT17" s="1079"/>
      <c r="CU17" s="1079"/>
      <c r="CV17" s="1080"/>
      <c r="CW17" s="1078">
        <v>1421</v>
      </c>
      <c r="CX17" s="1079"/>
      <c r="CY17" s="1079"/>
      <c r="CZ17" s="1079"/>
      <c r="DA17" s="1080"/>
      <c r="DB17" s="1078">
        <v>17666</v>
      </c>
      <c r="DC17" s="1079"/>
      <c r="DD17" s="1079"/>
      <c r="DE17" s="1079"/>
      <c r="DF17" s="1080"/>
      <c r="DG17" s="1078" t="s">
        <v>587</v>
      </c>
      <c r="DH17" s="1079"/>
      <c r="DI17" s="1079"/>
      <c r="DJ17" s="1079"/>
      <c r="DK17" s="1080"/>
      <c r="DL17" s="1078" t="s">
        <v>587</v>
      </c>
      <c r="DM17" s="1079"/>
      <c r="DN17" s="1079"/>
      <c r="DO17" s="1079"/>
      <c r="DP17" s="1080"/>
      <c r="DQ17" s="1078" t="s">
        <v>587</v>
      </c>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390</v>
      </c>
      <c r="B23" s="1033" t="s">
        <v>391</v>
      </c>
      <c r="C23" s="1034"/>
      <c r="D23" s="1034"/>
      <c r="E23" s="1034"/>
      <c r="F23" s="1034"/>
      <c r="G23" s="1034"/>
      <c r="H23" s="1034"/>
      <c r="I23" s="1034"/>
      <c r="J23" s="1034"/>
      <c r="K23" s="1034"/>
      <c r="L23" s="1034"/>
      <c r="M23" s="1034"/>
      <c r="N23" s="1034"/>
      <c r="O23" s="1034"/>
      <c r="P23" s="1035"/>
      <c r="Q23" s="1157">
        <v>83077</v>
      </c>
      <c r="R23" s="1158"/>
      <c r="S23" s="1158"/>
      <c r="T23" s="1158"/>
      <c r="U23" s="1158"/>
      <c r="V23" s="1158">
        <v>82050</v>
      </c>
      <c r="W23" s="1158"/>
      <c r="X23" s="1158"/>
      <c r="Y23" s="1158"/>
      <c r="Z23" s="1158"/>
      <c r="AA23" s="1158">
        <v>1027</v>
      </c>
      <c r="AB23" s="1158"/>
      <c r="AC23" s="1158"/>
      <c r="AD23" s="1158"/>
      <c r="AE23" s="1159"/>
      <c r="AF23" s="1160">
        <v>234</v>
      </c>
      <c r="AG23" s="1158"/>
      <c r="AH23" s="1158"/>
      <c r="AI23" s="1158"/>
      <c r="AJ23" s="1161"/>
      <c r="AK23" s="1162"/>
      <c r="AL23" s="1163"/>
      <c r="AM23" s="1163"/>
      <c r="AN23" s="1163"/>
      <c r="AO23" s="1163"/>
      <c r="AP23" s="1158">
        <v>89827</v>
      </c>
      <c r="AQ23" s="1158"/>
      <c r="AR23" s="1158"/>
      <c r="AS23" s="1158"/>
      <c r="AT23" s="1158"/>
      <c r="AU23" s="1164"/>
      <c r="AV23" s="1164"/>
      <c r="AW23" s="1164"/>
      <c r="AX23" s="1164"/>
      <c r="AY23" s="1165"/>
      <c r="AZ23" s="1154" t="s">
        <v>392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366</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403</v>
      </c>
      <c r="C28" s="1140"/>
      <c r="D28" s="1140"/>
      <c r="E28" s="1140"/>
      <c r="F28" s="1140"/>
      <c r="G28" s="1140"/>
      <c r="H28" s="1140"/>
      <c r="I28" s="1140"/>
      <c r="J28" s="1140"/>
      <c r="K28" s="1140"/>
      <c r="L28" s="1140"/>
      <c r="M28" s="1140"/>
      <c r="N28" s="1140"/>
      <c r="O28" s="1140"/>
      <c r="P28" s="1141"/>
      <c r="Q28" s="1142">
        <v>28236</v>
      </c>
      <c r="R28" s="1143"/>
      <c r="S28" s="1143"/>
      <c r="T28" s="1143"/>
      <c r="U28" s="1143"/>
      <c r="V28" s="1143">
        <v>27937</v>
      </c>
      <c r="W28" s="1143"/>
      <c r="X28" s="1143"/>
      <c r="Y28" s="1143"/>
      <c r="Z28" s="1143"/>
      <c r="AA28" s="1143">
        <v>299</v>
      </c>
      <c r="AB28" s="1143"/>
      <c r="AC28" s="1143"/>
      <c r="AD28" s="1143"/>
      <c r="AE28" s="1144"/>
      <c r="AF28" s="1145">
        <v>299</v>
      </c>
      <c r="AG28" s="1143"/>
      <c r="AH28" s="1143"/>
      <c r="AI28" s="1143"/>
      <c r="AJ28" s="1146"/>
      <c r="AK28" s="1147">
        <v>2252</v>
      </c>
      <c r="AL28" s="1135"/>
      <c r="AM28" s="1135"/>
      <c r="AN28" s="1135"/>
      <c r="AO28" s="1135"/>
      <c r="AP28" s="1135" t="s">
        <v>580</v>
      </c>
      <c r="AQ28" s="1135"/>
      <c r="AR28" s="1135"/>
      <c r="AS28" s="1135"/>
      <c r="AT28" s="1135"/>
      <c r="AU28" s="1135" t="s">
        <v>580</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404</v>
      </c>
      <c r="C29" s="1127"/>
      <c r="D29" s="1127"/>
      <c r="E29" s="1127"/>
      <c r="F29" s="1127"/>
      <c r="G29" s="1127"/>
      <c r="H29" s="1127"/>
      <c r="I29" s="1127"/>
      <c r="J29" s="1127"/>
      <c r="K29" s="1127"/>
      <c r="L29" s="1127"/>
      <c r="M29" s="1127"/>
      <c r="N29" s="1127"/>
      <c r="O29" s="1127"/>
      <c r="P29" s="1128"/>
      <c r="Q29" s="1132">
        <v>17567</v>
      </c>
      <c r="R29" s="1133"/>
      <c r="S29" s="1133"/>
      <c r="T29" s="1133"/>
      <c r="U29" s="1133"/>
      <c r="V29" s="1133">
        <v>17345</v>
      </c>
      <c r="W29" s="1133"/>
      <c r="X29" s="1133"/>
      <c r="Y29" s="1133"/>
      <c r="Z29" s="1133"/>
      <c r="AA29" s="1133">
        <v>222</v>
      </c>
      <c r="AB29" s="1133"/>
      <c r="AC29" s="1133"/>
      <c r="AD29" s="1133"/>
      <c r="AE29" s="1134"/>
      <c r="AF29" s="1108">
        <v>222</v>
      </c>
      <c r="AG29" s="1109"/>
      <c r="AH29" s="1109"/>
      <c r="AI29" s="1109"/>
      <c r="AJ29" s="1110"/>
      <c r="AK29" s="1069">
        <v>2457</v>
      </c>
      <c r="AL29" s="1060"/>
      <c r="AM29" s="1060"/>
      <c r="AN29" s="1060"/>
      <c r="AO29" s="1060"/>
      <c r="AP29" s="1060" t="s">
        <v>580</v>
      </c>
      <c r="AQ29" s="1060"/>
      <c r="AR29" s="1060"/>
      <c r="AS29" s="1060"/>
      <c r="AT29" s="1060"/>
      <c r="AU29" s="1060" t="s">
        <v>580</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405</v>
      </c>
      <c r="C30" s="1127"/>
      <c r="D30" s="1127"/>
      <c r="E30" s="1127"/>
      <c r="F30" s="1127"/>
      <c r="G30" s="1127"/>
      <c r="H30" s="1127"/>
      <c r="I30" s="1127"/>
      <c r="J30" s="1127"/>
      <c r="K30" s="1127"/>
      <c r="L30" s="1127"/>
      <c r="M30" s="1127"/>
      <c r="N30" s="1127"/>
      <c r="O30" s="1127"/>
      <c r="P30" s="1128"/>
      <c r="Q30" s="1132">
        <v>3413</v>
      </c>
      <c r="R30" s="1133"/>
      <c r="S30" s="1133"/>
      <c r="T30" s="1133"/>
      <c r="U30" s="1133"/>
      <c r="V30" s="1133">
        <v>3335</v>
      </c>
      <c r="W30" s="1133"/>
      <c r="X30" s="1133"/>
      <c r="Y30" s="1133"/>
      <c r="Z30" s="1133"/>
      <c r="AA30" s="1133">
        <v>78</v>
      </c>
      <c r="AB30" s="1133"/>
      <c r="AC30" s="1133"/>
      <c r="AD30" s="1133"/>
      <c r="AE30" s="1134"/>
      <c r="AF30" s="1108">
        <v>78</v>
      </c>
      <c r="AG30" s="1109"/>
      <c r="AH30" s="1109"/>
      <c r="AI30" s="1109"/>
      <c r="AJ30" s="1110"/>
      <c r="AK30" s="1069">
        <v>581</v>
      </c>
      <c r="AL30" s="1060"/>
      <c r="AM30" s="1060"/>
      <c r="AN30" s="1060"/>
      <c r="AO30" s="1060"/>
      <c r="AP30" s="1060" t="s">
        <v>580</v>
      </c>
      <c r="AQ30" s="1060"/>
      <c r="AR30" s="1060"/>
      <c r="AS30" s="1060"/>
      <c r="AT30" s="1060"/>
      <c r="AU30" s="1060" t="s">
        <v>580</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406</v>
      </c>
      <c r="C31" s="1127"/>
      <c r="D31" s="1127"/>
      <c r="E31" s="1127"/>
      <c r="F31" s="1127"/>
      <c r="G31" s="1127"/>
      <c r="H31" s="1127"/>
      <c r="I31" s="1127"/>
      <c r="J31" s="1127"/>
      <c r="K31" s="1127"/>
      <c r="L31" s="1127"/>
      <c r="M31" s="1127"/>
      <c r="N31" s="1127"/>
      <c r="O31" s="1127"/>
      <c r="P31" s="1128"/>
      <c r="Q31" s="1132">
        <v>42</v>
      </c>
      <c r="R31" s="1133"/>
      <c r="S31" s="1133"/>
      <c r="T31" s="1133"/>
      <c r="U31" s="1133"/>
      <c r="V31" s="1133">
        <v>42</v>
      </c>
      <c r="W31" s="1133"/>
      <c r="X31" s="1133"/>
      <c r="Y31" s="1133"/>
      <c r="Z31" s="1133"/>
      <c r="AA31" s="1133" t="s">
        <v>580</v>
      </c>
      <c r="AB31" s="1133"/>
      <c r="AC31" s="1133"/>
      <c r="AD31" s="1133"/>
      <c r="AE31" s="1134"/>
      <c r="AF31" s="1108" t="s">
        <v>407</v>
      </c>
      <c r="AG31" s="1109"/>
      <c r="AH31" s="1109"/>
      <c r="AI31" s="1109"/>
      <c r="AJ31" s="1110"/>
      <c r="AK31" s="1069">
        <v>10</v>
      </c>
      <c r="AL31" s="1060"/>
      <c r="AM31" s="1060"/>
      <c r="AN31" s="1060"/>
      <c r="AO31" s="1060"/>
      <c r="AP31" s="1060" t="s">
        <v>580</v>
      </c>
      <c r="AQ31" s="1060"/>
      <c r="AR31" s="1060"/>
      <c r="AS31" s="1060"/>
      <c r="AT31" s="1060"/>
      <c r="AU31" s="1060" t="s">
        <v>580</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408</v>
      </c>
      <c r="C32" s="1127"/>
      <c r="D32" s="1127"/>
      <c r="E32" s="1127"/>
      <c r="F32" s="1127"/>
      <c r="G32" s="1127"/>
      <c r="H32" s="1127"/>
      <c r="I32" s="1127"/>
      <c r="J32" s="1127"/>
      <c r="K32" s="1127"/>
      <c r="L32" s="1127"/>
      <c r="M32" s="1127"/>
      <c r="N32" s="1127"/>
      <c r="O32" s="1127"/>
      <c r="P32" s="1128"/>
      <c r="Q32" s="1132">
        <v>5228</v>
      </c>
      <c r="R32" s="1133"/>
      <c r="S32" s="1133"/>
      <c r="T32" s="1133"/>
      <c r="U32" s="1133"/>
      <c r="V32" s="1133">
        <v>4399</v>
      </c>
      <c r="W32" s="1133"/>
      <c r="X32" s="1133"/>
      <c r="Y32" s="1133"/>
      <c r="Z32" s="1133"/>
      <c r="AA32" s="1133">
        <v>829</v>
      </c>
      <c r="AB32" s="1133"/>
      <c r="AC32" s="1133"/>
      <c r="AD32" s="1133"/>
      <c r="AE32" s="1134"/>
      <c r="AF32" s="1108">
        <v>6194</v>
      </c>
      <c r="AG32" s="1109"/>
      <c r="AH32" s="1109"/>
      <c r="AI32" s="1109"/>
      <c r="AJ32" s="1110"/>
      <c r="AK32" s="1069">
        <v>229</v>
      </c>
      <c r="AL32" s="1060"/>
      <c r="AM32" s="1060"/>
      <c r="AN32" s="1060"/>
      <c r="AO32" s="1060"/>
      <c r="AP32" s="1060">
        <v>11562</v>
      </c>
      <c r="AQ32" s="1060"/>
      <c r="AR32" s="1060"/>
      <c r="AS32" s="1060"/>
      <c r="AT32" s="1060"/>
      <c r="AU32" s="1060">
        <v>58</v>
      </c>
      <c r="AV32" s="1060"/>
      <c r="AW32" s="1060"/>
      <c r="AX32" s="1060"/>
      <c r="AY32" s="1060"/>
      <c r="AZ32" s="1131" t="s">
        <v>580</v>
      </c>
      <c r="BA32" s="1131"/>
      <c r="BB32" s="1131"/>
      <c r="BC32" s="1131"/>
      <c r="BD32" s="1131"/>
      <c r="BE32" s="1121" t="s">
        <v>409</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410</v>
      </c>
      <c r="C33" s="1127"/>
      <c r="D33" s="1127"/>
      <c r="E33" s="1127"/>
      <c r="F33" s="1127"/>
      <c r="G33" s="1127"/>
      <c r="H33" s="1127"/>
      <c r="I33" s="1127"/>
      <c r="J33" s="1127"/>
      <c r="K33" s="1127"/>
      <c r="L33" s="1127"/>
      <c r="M33" s="1127"/>
      <c r="N33" s="1127"/>
      <c r="O33" s="1127"/>
      <c r="P33" s="1128"/>
      <c r="Q33" s="1132">
        <v>7477</v>
      </c>
      <c r="R33" s="1133"/>
      <c r="S33" s="1133"/>
      <c r="T33" s="1133"/>
      <c r="U33" s="1133"/>
      <c r="V33" s="1133">
        <v>6598</v>
      </c>
      <c r="W33" s="1133"/>
      <c r="X33" s="1133"/>
      <c r="Y33" s="1133"/>
      <c r="Z33" s="1133"/>
      <c r="AA33" s="1133">
        <v>879</v>
      </c>
      <c r="AB33" s="1133"/>
      <c r="AC33" s="1133"/>
      <c r="AD33" s="1133"/>
      <c r="AE33" s="1134"/>
      <c r="AF33" s="1108">
        <v>2598</v>
      </c>
      <c r="AG33" s="1109"/>
      <c r="AH33" s="1109"/>
      <c r="AI33" s="1109"/>
      <c r="AJ33" s="1110"/>
      <c r="AK33" s="1069">
        <v>3088</v>
      </c>
      <c r="AL33" s="1060"/>
      <c r="AM33" s="1060"/>
      <c r="AN33" s="1060"/>
      <c r="AO33" s="1060"/>
      <c r="AP33" s="1060">
        <v>51228</v>
      </c>
      <c r="AQ33" s="1060"/>
      <c r="AR33" s="1060"/>
      <c r="AS33" s="1060"/>
      <c r="AT33" s="1060"/>
      <c r="AU33" s="1060">
        <v>32735</v>
      </c>
      <c r="AV33" s="1060"/>
      <c r="AW33" s="1060"/>
      <c r="AX33" s="1060"/>
      <c r="AY33" s="1060"/>
      <c r="AZ33" s="1131" t="s">
        <v>580</v>
      </c>
      <c r="BA33" s="1131"/>
      <c r="BB33" s="1131"/>
      <c r="BC33" s="1131"/>
      <c r="BD33" s="1131"/>
      <c r="BE33" s="1121" t="s">
        <v>411</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412</v>
      </c>
      <c r="C34" s="1127"/>
      <c r="D34" s="1127"/>
      <c r="E34" s="1127"/>
      <c r="F34" s="1127"/>
      <c r="G34" s="1127"/>
      <c r="H34" s="1127"/>
      <c r="I34" s="1127"/>
      <c r="J34" s="1127"/>
      <c r="K34" s="1127"/>
      <c r="L34" s="1127"/>
      <c r="M34" s="1127"/>
      <c r="N34" s="1127"/>
      <c r="O34" s="1127"/>
      <c r="P34" s="1128"/>
      <c r="Q34" s="1132">
        <v>122</v>
      </c>
      <c r="R34" s="1133"/>
      <c r="S34" s="1133"/>
      <c r="T34" s="1133"/>
      <c r="U34" s="1133"/>
      <c r="V34" s="1133">
        <v>122</v>
      </c>
      <c r="W34" s="1133"/>
      <c r="X34" s="1133"/>
      <c r="Y34" s="1133"/>
      <c r="Z34" s="1133"/>
      <c r="AA34" s="1133" t="s">
        <v>580</v>
      </c>
      <c r="AB34" s="1133"/>
      <c r="AC34" s="1133"/>
      <c r="AD34" s="1133"/>
      <c r="AE34" s="1134"/>
      <c r="AF34" s="1108" t="s">
        <v>413</v>
      </c>
      <c r="AG34" s="1109"/>
      <c r="AH34" s="1109"/>
      <c r="AI34" s="1109"/>
      <c r="AJ34" s="1110"/>
      <c r="AK34" s="1069">
        <v>26</v>
      </c>
      <c r="AL34" s="1060"/>
      <c r="AM34" s="1060"/>
      <c r="AN34" s="1060"/>
      <c r="AO34" s="1060"/>
      <c r="AP34" s="1060">
        <v>18</v>
      </c>
      <c r="AQ34" s="1060"/>
      <c r="AR34" s="1060"/>
      <c r="AS34" s="1060"/>
      <c r="AT34" s="1060"/>
      <c r="AU34" s="1060">
        <v>10</v>
      </c>
      <c r="AV34" s="1060"/>
      <c r="AW34" s="1060"/>
      <c r="AX34" s="1060"/>
      <c r="AY34" s="1060"/>
      <c r="AZ34" s="1131" t="s">
        <v>580</v>
      </c>
      <c r="BA34" s="1131"/>
      <c r="BB34" s="1131"/>
      <c r="BC34" s="1131"/>
      <c r="BD34" s="1131"/>
      <c r="BE34" s="1121" t="s">
        <v>414</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390</v>
      </c>
      <c r="B63" s="1033" t="s">
        <v>416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9390</v>
      </c>
      <c r="AG63" s="1048"/>
      <c r="AH63" s="1048"/>
      <c r="AI63" s="1048"/>
      <c r="AJ63" s="1119"/>
      <c r="AK63" s="1120"/>
      <c r="AL63" s="1052"/>
      <c r="AM63" s="1052"/>
      <c r="AN63" s="1052"/>
      <c r="AO63" s="1052"/>
      <c r="AP63" s="1048">
        <v>62808</v>
      </c>
      <c r="AQ63" s="1048"/>
      <c r="AR63" s="1048"/>
      <c r="AS63" s="1048"/>
      <c r="AT63" s="1048"/>
      <c r="AU63" s="1048">
        <v>32803</v>
      </c>
      <c r="AV63" s="1048"/>
      <c r="AW63" s="1048"/>
      <c r="AX63" s="1048"/>
      <c r="AY63" s="1048"/>
      <c r="AZ63" s="1114"/>
      <c r="BA63" s="1114"/>
      <c r="BB63" s="1114"/>
      <c r="BC63" s="1114"/>
      <c r="BD63" s="1114"/>
      <c r="BE63" s="1049"/>
      <c r="BF63" s="1049"/>
      <c r="BG63" s="1049"/>
      <c r="BH63" s="1049"/>
      <c r="BI63" s="1050"/>
      <c r="BJ63" s="1115" t="s">
        <v>407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418</v>
      </c>
      <c r="B66" s="1085"/>
      <c r="C66" s="1085"/>
      <c r="D66" s="1085"/>
      <c r="E66" s="1085"/>
      <c r="F66" s="1085"/>
      <c r="G66" s="1085"/>
      <c r="H66" s="1085"/>
      <c r="I66" s="1085"/>
      <c r="J66" s="1085"/>
      <c r="K66" s="1085"/>
      <c r="L66" s="1085"/>
      <c r="M66" s="1085"/>
      <c r="N66" s="1085"/>
      <c r="O66" s="1085"/>
      <c r="P66" s="1086"/>
      <c r="Q66" s="1090" t="s">
        <v>395</v>
      </c>
      <c r="R66" s="1091"/>
      <c r="S66" s="1091"/>
      <c r="T66" s="1091"/>
      <c r="U66" s="1092"/>
      <c r="V66" s="1090" t="s">
        <v>419</v>
      </c>
      <c r="W66" s="1091"/>
      <c r="X66" s="1091"/>
      <c r="Y66" s="1091"/>
      <c r="Z66" s="1092"/>
      <c r="AA66" s="1090" t="s">
        <v>420</v>
      </c>
      <c r="AB66" s="1091"/>
      <c r="AC66" s="1091"/>
      <c r="AD66" s="1091"/>
      <c r="AE66" s="1092"/>
      <c r="AF66" s="1096" t="s">
        <v>421</v>
      </c>
      <c r="AG66" s="1097"/>
      <c r="AH66" s="1097"/>
      <c r="AI66" s="1097"/>
      <c r="AJ66" s="1098"/>
      <c r="AK66" s="1090" t="s">
        <v>422</v>
      </c>
      <c r="AL66" s="1085"/>
      <c r="AM66" s="1085"/>
      <c r="AN66" s="1085"/>
      <c r="AO66" s="1086"/>
      <c r="AP66" s="1090" t="s">
        <v>423</v>
      </c>
      <c r="AQ66" s="1091"/>
      <c r="AR66" s="1091"/>
      <c r="AS66" s="1091"/>
      <c r="AT66" s="1092"/>
      <c r="AU66" s="1090" t="s">
        <v>424</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581</v>
      </c>
      <c r="C68" s="1075"/>
      <c r="D68" s="1075"/>
      <c r="E68" s="1075"/>
      <c r="F68" s="1075"/>
      <c r="G68" s="1075"/>
      <c r="H68" s="1075"/>
      <c r="I68" s="1075"/>
      <c r="J68" s="1075"/>
      <c r="K68" s="1075"/>
      <c r="L68" s="1075"/>
      <c r="M68" s="1075"/>
      <c r="N68" s="1075"/>
      <c r="O68" s="1075"/>
      <c r="P68" s="1076"/>
      <c r="Q68" s="1077">
        <v>189</v>
      </c>
      <c r="R68" s="1071"/>
      <c r="S68" s="1071"/>
      <c r="T68" s="1071"/>
      <c r="U68" s="1071"/>
      <c r="V68" s="1071">
        <v>189</v>
      </c>
      <c r="W68" s="1071"/>
      <c r="X68" s="1071"/>
      <c r="Y68" s="1071"/>
      <c r="Z68" s="1071"/>
      <c r="AA68" s="1071">
        <v>0</v>
      </c>
      <c r="AB68" s="1071"/>
      <c r="AC68" s="1071"/>
      <c r="AD68" s="1071"/>
      <c r="AE68" s="1071"/>
      <c r="AF68" s="1071">
        <v>168</v>
      </c>
      <c r="AG68" s="1071"/>
      <c r="AH68" s="1071"/>
      <c r="AI68" s="1071"/>
      <c r="AJ68" s="1071"/>
      <c r="AK68" s="1071" t="s">
        <v>580</v>
      </c>
      <c r="AL68" s="1071"/>
      <c r="AM68" s="1071"/>
      <c r="AN68" s="1071"/>
      <c r="AO68" s="1071"/>
      <c r="AP68" s="1071" t="s">
        <v>580</v>
      </c>
      <c r="AQ68" s="1071"/>
      <c r="AR68" s="1071"/>
      <c r="AS68" s="1071"/>
      <c r="AT68" s="1071"/>
      <c r="AU68" s="1071" t="s">
        <v>580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582</v>
      </c>
      <c r="C69" s="1064"/>
      <c r="D69" s="1064"/>
      <c r="E69" s="1064"/>
      <c r="F69" s="1064"/>
      <c r="G69" s="1064"/>
      <c r="H69" s="1064"/>
      <c r="I69" s="1064"/>
      <c r="J69" s="1064"/>
      <c r="K69" s="1064"/>
      <c r="L69" s="1064"/>
      <c r="M69" s="1064"/>
      <c r="N69" s="1064"/>
      <c r="O69" s="1064"/>
      <c r="P69" s="1065"/>
      <c r="Q69" s="1066">
        <v>1</v>
      </c>
      <c r="R69" s="1060"/>
      <c r="S69" s="1060"/>
      <c r="T69" s="1060"/>
      <c r="U69" s="1060"/>
      <c r="V69" s="1060">
        <v>0</v>
      </c>
      <c r="W69" s="1060"/>
      <c r="X69" s="1060"/>
      <c r="Y69" s="1060"/>
      <c r="Z69" s="1060"/>
      <c r="AA69" s="1060">
        <v>1</v>
      </c>
      <c r="AB69" s="1060"/>
      <c r="AC69" s="1060"/>
      <c r="AD69" s="1060"/>
      <c r="AE69" s="1060"/>
      <c r="AF69" s="1060">
        <v>1</v>
      </c>
      <c r="AG69" s="1060"/>
      <c r="AH69" s="1060"/>
      <c r="AI69" s="1060"/>
      <c r="AJ69" s="1060"/>
      <c r="AK69" s="1060" t="s">
        <v>580</v>
      </c>
      <c r="AL69" s="1060"/>
      <c r="AM69" s="1060"/>
      <c r="AN69" s="1060"/>
      <c r="AO69" s="1060"/>
      <c r="AP69" s="1060" t="s">
        <v>580</v>
      </c>
      <c r="AQ69" s="1060"/>
      <c r="AR69" s="1060"/>
      <c r="AS69" s="1060"/>
      <c r="AT69" s="1060"/>
      <c r="AU69" s="1060" t="s">
        <v>580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600</v>
      </c>
      <c r="C70" s="1064"/>
      <c r="D70" s="1064"/>
      <c r="E70" s="1064"/>
      <c r="F70" s="1064"/>
      <c r="G70" s="1064"/>
      <c r="H70" s="1064"/>
      <c r="I70" s="1064"/>
      <c r="J70" s="1064"/>
      <c r="K70" s="1064"/>
      <c r="L70" s="1064"/>
      <c r="M70" s="1064"/>
      <c r="N70" s="1064"/>
      <c r="O70" s="1064"/>
      <c r="P70" s="1065"/>
      <c r="Q70" s="1066">
        <v>679</v>
      </c>
      <c r="R70" s="1060"/>
      <c r="S70" s="1060"/>
      <c r="T70" s="1060"/>
      <c r="U70" s="1060"/>
      <c r="V70" s="1060">
        <v>357</v>
      </c>
      <c r="W70" s="1060"/>
      <c r="X70" s="1060"/>
      <c r="Y70" s="1060"/>
      <c r="Z70" s="1060"/>
      <c r="AA70" s="1060">
        <v>322</v>
      </c>
      <c r="AB70" s="1060"/>
      <c r="AC70" s="1060"/>
      <c r="AD70" s="1060"/>
      <c r="AE70" s="1060"/>
      <c r="AF70" s="1060">
        <v>322</v>
      </c>
      <c r="AG70" s="1060"/>
      <c r="AH70" s="1060"/>
      <c r="AI70" s="1060"/>
      <c r="AJ70" s="1060"/>
      <c r="AK70" s="1060">
        <v>188</v>
      </c>
      <c r="AL70" s="1060"/>
      <c r="AM70" s="1060"/>
      <c r="AN70" s="1060"/>
      <c r="AO70" s="1060"/>
      <c r="AP70" s="1060" t="s">
        <v>599</v>
      </c>
      <c r="AQ70" s="1060"/>
      <c r="AR70" s="1060"/>
      <c r="AS70" s="1060"/>
      <c r="AT70" s="1060"/>
      <c r="AU70" s="1060" t="s">
        <v>599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601</v>
      </c>
      <c r="C71" s="1064"/>
      <c r="D71" s="1064"/>
      <c r="E71" s="1064"/>
      <c r="F71" s="1064"/>
      <c r="G71" s="1064"/>
      <c r="H71" s="1064"/>
      <c r="I71" s="1064"/>
      <c r="J71" s="1064"/>
      <c r="K71" s="1064"/>
      <c r="L71" s="1064"/>
      <c r="M71" s="1064"/>
      <c r="N71" s="1064"/>
      <c r="O71" s="1064"/>
      <c r="P71" s="1065"/>
      <c r="Q71" s="1066">
        <v>764162</v>
      </c>
      <c r="R71" s="1060"/>
      <c r="S71" s="1060"/>
      <c r="T71" s="1060"/>
      <c r="U71" s="1060"/>
      <c r="V71" s="1060">
        <v>744508</v>
      </c>
      <c r="W71" s="1060"/>
      <c r="X71" s="1060"/>
      <c r="Y71" s="1060"/>
      <c r="Z71" s="1060"/>
      <c r="AA71" s="1060">
        <v>19654</v>
      </c>
      <c r="AB71" s="1060"/>
      <c r="AC71" s="1060"/>
      <c r="AD71" s="1060"/>
      <c r="AE71" s="1060"/>
      <c r="AF71" s="1060">
        <v>19654</v>
      </c>
      <c r="AG71" s="1060"/>
      <c r="AH71" s="1060"/>
      <c r="AI71" s="1060"/>
      <c r="AJ71" s="1060"/>
      <c r="AK71" s="1060">
        <v>4314</v>
      </c>
      <c r="AL71" s="1060"/>
      <c r="AM71" s="1060"/>
      <c r="AN71" s="1060"/>
      <c r="AO71" s="1060"/>
      <c r="AP71" s="1060" t="s">
        <v>599</v>
      </c>
      <c r="AQ71" s="1060"/>
      <c r="AR71" s="1060"/>
      <c r="AS71" s="1060"/>
      <c r="AT71" s="1060"/>
      <c r="AU71" s="1060" t="s">
        <v>599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390</v>
      </c>
      <c r="B88" s="1033" t="s">
        <v>425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20145</v>
      </c>
      <c r="AG88" s="1048"/>
      <c r="AH88" s="1048"/>
      <c r="AI88" s="1048"/>
      <c r="AJ88" s="1048"/>
      <c r="AK88" s="1052"/>
      <c r="AL88" s="1052"/>
      <c r="AM88" s="1052"/>
      <c r="AN88" s="1052"/>
      <c r="AO88" s="1052"/>
      <c r="AP88" s="1048" t="s">
        <v>580</v>
      </c>
      <c r="AQ88" s="1048"/>
      <c r="AR88" s="1048"/>
      <c r="AS88" s="1048"/>
      <c r="AT88" s="1048"/>
      <c r="AU88" s="1048" t="s">
        <v>580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426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2838</v>
      </c>
      <c r="CS102" s="1040"/>
      <c r="CT102" s="1040"/>
      <c r="CU102" s="1040"/>
      <c r="CV102" s="1041"/>
      <c r="CW102" s="1039">
        <v>1839</v>
      </c>
      <c r="CX102" s="1040"/>
      <c r="CY102" s="1040"/>
      <c r="CZ102" s="1040"/>
      <c r="DA102" s="1041"/>
      <c r="DB102" s="1039">
        <v>17666</v>
      </c>
      <c r="DC102" s="1040"/>
      <c r="DD102" s="1040"/>
      <c r="DE102" s="1040"/>
      <c r="DF102" s="1041"/>
      <c r="DG102" s="1039">
        <v>300</v>
      </c>
      <c r="DH102" s="1040"/>
      <c r="DI102" s="1040"/>
      <c r="DJ102" s="1040"/>
      <c r="DK102" s="1041"/>
      <c r="DL102" s="1039">
        <v>1716</v>
      </c>
      <c r="DM102" s="1040"/>
      <c r="DN102" s="1040"/>
      <c r="DO102" s="1040"/>
      <c r="DP102" s="1041"/>
      <c r="DQ102" s="1039">
        <v>183</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434</v>
      </c>
      <c r="AB109" s="983"/>
      <c r="AC109" s="983"/>
      <c r="AD109" s="983"/>
      <c r="AE109" s="984"/>
      <c r="AF109" s="985" t="s">
        <v>304</v>
      </c>
      <c r="AG109" s="983"/>
      <c r="AH109" s="983"/>
      <c r="AI109" s="983"/>
      <c r="AJ109" s="984"/>
      <c r="AK109" s="985" t="s">
        <v>303</v>
      </c>
      <c r="AL109" s="983"/>
      <c r="AM109" s="983"/>
      <c r="AN109" s="983"/>
      <c r="AO109" s="984"/>
      <c r="AP109" s="985" t="s">
        <v>435</v>
      </c>
      <c r="AQ109" s="983"/>
      <c r="AR109" s="983"/>
      <c r="AS109" s="983"/>
      <c r="AT109" s="1014"/>
      <c r="AU109" s="982" t="s">
        <v>433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434</v>
      </c>
      <c r="BR109" s="983"/>
      <c r="BS109" s="983"/>
      <c r="BT109" s="983"/>
      <c r="BU109" s="984"/>
      <c r="BV109" s="985" t="s">
        <v>304</v>
      </c>
      <c r="BW109" s="983"/>
      <c r="BX109" s="983"/>
      <c r="BY109" s="983"/>
      <c r="BZ109" s="984"/>
      <c r="CA109" s="985" t="s">
        <v>303</v>
      </c>
      <c r="CB109" s="983"/>
      <c r="CC109" s="983"/>
      <c r="CD109" s="983"/>
      <c r="CE109" s="984"/>
      <c r="CF109" s="1021" t="s">
        <v>435</v>
      </c>
      <c r="CG109" s="1021"/>
      <c r="CH109" s="1021"/>
      <c r="CI109" s="1021"/>
      <c r="CJ109" s="1021"/>
      <c r="CK109" s="985" t="s">
        <v>436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434</v>
      </c>
      <c r="DH109" s="983"/>
      <c r="DI109" s="983"/>
      <c r="DJ109" s="983"/>
      <c r="DK109" s="984"/>
      <c r="DL109" s="985" t="s">
        <v>304</v>
      </c>
      <c r="DM109" s="983"/>
      <c r="DN109" s="983"/>
      <c r="DO109" s="983"/>
      <c r="DP109" s="984"/>
      <c r="DQ109" s="985" t="s">
        <v>303</v>
      </c>
      <c r="DR109" s="983"/>
      <c r="DS109" s="983"/>
      <c r="DT109" s="983"/>
      <c r="DU109" s="984"/>
      <c r="DV109" s="985" t="s">
        <v>435</v>
      </c>
      <c r="DW109" s="983"/>
      <c r="DX109" s="983"/>
      <c r="DY109" s="983"/>
      <c r="DZ109" s="1014"/>
    </row>
    <row r="110" spans="1:131" s="246" customFormat="1" ht="26.25" customHeight="1">
      <c r="A110" s="885" t="s">
        <v>437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10386702</v>
      </c>
      <c r="AB110" s="976"/>
      <c r="AC110" s="976"/>
      <c r="AD110" s="976"/>
      <c r="AE110" s="977"/>
      <c r="AF110" s="978">
        <v>9556234</v>
      </c>
      <c r="AG110" s="976"/>
      <c r="AH110" s="976"/>
      <c r="AI110" s="976"/>
      <c r="AJ110" s="977"/>
      <c r="AK110" s="978">
        <v>9265602</v>
      </c>
      <c r="AL110" s="976"/>
      <c r="AM110" s="976"/>
      <c r="AN110" s="976"/>
      <c r="AO110" s="977"/>
      <c r="AP110" s="979">
        <v>22.1</v>
      </c>
      <c r="AQ110" s="980"/>
      <c r="AR110" s="980"/>
      <c r="AS110" s="980"/>
      <c r="AT110" s="981"/>
      <c r="AU110" s="1015" t="s">
        <v>72</v>
      </c>
      <c r="AV110" s="1016"/>
      <c r="AW110" s="1016"/>
      <c r="AX110" s="1016"/>
      <c r="AY110" s="1016"/>
      <c r="AZ110" s="941" t="s">
        <v>438</v>
      </c>
      <c r="BA110" s="886"/>
      <c r="BB110" s="886"/>
      <c r="BC110" s="886"/>
      <c r="BD110" s="886"/>
      <c r="BE110" s="886"/>
      <c r="BF110" s="886"/>
      <c r="BG110" s="886"/>
      <c r="BH110" s="886"/>
      <c r="BI110" s="886"/>
      <c r="BJ110" s="886"/>
      <c r="BK110" s="886"/>
      <c r="BL110" s="886"/>
      <c r="BM110" s="886"/>
      <c r="BN110" s="886"/>
      <c r="BO110" s="886"/>
      <c r="BP110" s="887"/>
      <c r="BQ110" s="942">
        <v>92381869</v>
      </c>
      <c r="BR110" s="923"/>
      <c r="BS110" s="923"/>
      <c r="BT110" s="923"/>
      <c r="BU110" s="923"/>
      <c r="BV110" s="923">
        <v>91112023</v>
      </c>
      <c r="BW110" s="923"/>
      <c r="BX110" s="923"/>
      <c r="BY110" s="923"/>
      <c r="BZ110" s="923"/>
      <c r="CA110" s="923">
        <v>89827222</v>
      </c>
      <c r="CB110" s="923"/>
      <c r="CC110" s="923"/>
      <c r="CD110" s="923"/>
      <c r="CE110" s="923"/>
      <c r="CF110" s="947">
        <v>214.3</v>
      </c>
      <c r="CG110" s="948"/>
      <c r="CH110" s="948"/>
      <c r="CI110" s="948"/>
      <c r="CJ110" s="948"/>
      <c r="CK110" s="1011" t="s">
        <v>439</v>
      </c>
      <c r="CL110" s="897"/>
      <c r="CM110" s="972" t="s">
        <v>440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1394853</v>
      </c>
      <c r="DH110" s="923"/>
      <c r="DI110" s="923"/>
      <c r="DJ110" s="923"/>
      <c r="DK110" s="923"/>
      <c r="DL110" s="923">
        <v>1232448</v>
      </c>
      <c r="DM110" s="923"/>
      <c r="DN110" s="923"/>
      <c r="DO110" s="923"/>
      <c r="DP110" s="923"/>
      <c r="DQ110" s="923">
        <v>1066765</v>
      </c>
      <c r="DR110" s="923"/>
      <c r="DS110" s="923"/>
      <c r="DT110" s="923"/>
      <c r="DU110" s="923"/>
      <c r="DV110" s="924">
        <v>2.5</v>
      </c>
      <c r="DW110" s="924"/>
      <c r="DX110" s="924"/>
      <c r="DY110" s="924"/>
      <c r="DZ110" s="925"/>
    </row>
    <row r="111" spans="1:131" s="246" customFormat="1" ht="26.25" customHeight="1">
      <c r="A111" s="852" t="s">
        <v>441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392</v>
      </c>
      <c r="AG111" s="1004"/>
      <c r="AH111" s="1004"/>
      <c r="AI111" s="1004"/>
      <c r="AJ111" s="1005"/>
      <c r="AK111" s="1006" t="s">
        <v>392</v>
      </c>
      <c r="AL111" s="1004"/>
      <c r="AM111" s="1004"/>
      <c r="AN111" s="1004"/>
      <c r="AO111" s="1005"/>
      <c r="AP111" s="1007" t="s">
        <v>127</v>
      </c>
      <c r="AQ111" s="1008"/>
      <c r="AR111" s="1008"/>
      <c r="AS111" s="1008"/>
      <c r="AT111" s="1009"/>
      <c r="AU111" s="1017"/>
      <c r="AV111" s="1018"/>
      <c r="AW111" s="1018"/>
      <c r="AX111" s="1018"/>
      <c r="AY111" s="1018"/>
      <c r="AZ111" s="893" t="s">
        <v>442</v>
      </c>
      <c r="BA111" s="828"/>
      <c r="BB111" s="828"/>
      <c r="BC111" s="828"/>
      <c r="BD111" s="828"/>
      <c r="BE111" s="828"/>
      <c r="BF111" s="828"/>
      <c r="BG111" s="828"/>
      <c r="BH111" s="828"/>
      <c r="BI111" s="828"/>
      <c r="BJ111" s="828"/>
      <c r="BK111" s="828"/>
      <c r="BL111" s="828"/>
      <c r="BM111" s="828"/>
      <c r="BN111" s="828"/>
      <c r="BO111" s="828"/>
      <c r="BP111" s="829"/>
      <c r="BQ111" s="894">
        <v>5468489</v>
      </c>
      <c r="BR111" s="895"/>
      <c r="BS111" s="895"/>
      <c r="BT111" s="895"/>
      <c r="BU111" s="895"/>
      <c r="BV111" s="895">
        <v>5427039</v>
      </c>
      <c r="BW111" s="895"/>
      <c r="BX111" s="895"/>
      <c r="BY111" s="895"/>
      <c r="BZ111" s="895"/>
      <c r="CA111" s="895">
        <v>4634512</v>
      </c>
      <c r="CB111" s="895"/>
      <c r="CC111" s="895"/>
      <c r="CD111" s="895"/>
      <c r="CE111" s="895"/>
      <c r="CF111" s="956">
        <v>11.1</v>
      </c>
      <c r="CG111" s="957"/>
      <c r="CH111" s="957"/>
      <c r="CI111" s="957"/>
      <c r="CJ111" s="957"/>
      <c r="CK111" s="1012"/>
      <c r="CL111" s="899"/>
      <c r="CM111" s="902" t="s">
        <v>443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127</v>
      </c>
      <c r="DM111" s="895"/>
      <c r="DN111" s="895"/>
      <c r="DO111" s="895"/>
      <c r="DP111" s="895"/>
      <c r="DQ111" s="895" t="s">
        <v>127</v>
      </c>
      <c r="DR111" s="895"/>
      <c r="DS111" s="895"/>
      <c r="DT111" s="895"/>
      <c r="DU111" s="895"/>
      <c r="DV111" s="872" t="s">
        <v>392</v>
      </c>
      <c r="DW111" s="872"/>
      <c r="DX111" s="872"/>
      <c r="DY111" s="872"/>
      <c r="DZ111" s="873"/>
    </row>
    <row r="112" spans="1:131" s="246" customFormat="1" ht="26.25" customHeight="1">
      <c r="A112" s="997" t="s">
        <v>444</v>
      </c>
      <c r="B112" s="998"/>
      <c r="C112" s="828" t="s">
        <v>445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32000</v>
      </c>
      <c r="AB112" s="858"/>
      <c r="AC112" s="858"/>
      <c r="AD112" s="858"/>
      <c r="AE112" s="859"/>
      <c r="AF112" s="860">
        <v>32000</v>
      </c>
      <c r="AG112" s="858"/>
      <c r="AH112" s="858"/>
      <c r="AI112" s="858"/>
      <c r="AJ112" s="859"/>
      <c r="AK112" s="860">
        <v>32000</v>
      </c>
      <c r="AL112" s="858"/>
      <c r="AM112" s="858"/>
      <c r="AN112" s="858"/>
      <c r="AO112" s="859"/>
      <c r="AP112" s="905">
        <v>0.1</v>
      </c>
      <c r="AQ112" s="906"/>
      <c r="AR112" s="906"/>
      <c r="AS112" s="906"/>
      <c r="AT112" s="907"/>
      <c r="AU112" s="1017"/>
      <c r="AV112" s="1018"/>
      <c r="AW112" s="1018"/>
      <c r="AX112" s="1018"/>
      <c r="AY112" s="1018"/>
      <c r="AZ112" s="893" t="s">
        <v>446</v>
      </c>
      <c r="BA112" s="828"/>
      <c r="BB112" s="828"/>
      <c r="BC112" s="828"/>
      <c r="BD112" s="828"/>
      <c r="BE112" s="828"/>
      <c r="BF112" s="828"/>
      <c r="BG112" s="828"/>
      <c r="BH112" s="828"/>
      <c r="BI112" s="828"/>
      <c r="BJ112" s="828"/>
      <c r="BK112" s="828"/>
      <c r="BL112" s="828"/>
      <c r="BM112" s="828"/>
      <c r="BN112" s="828"/>
      <c r="BO112" s="828"/>
      <c r="BP112" s="829"/>
      <c r="BQ112" s="894">
        <v>28704016</v>
      </c>
      <c r="BR112" s="895"/>
      <c r="BS112" s="895"/>
      <c r="BT112" s="895"/>
      <c r="BU112" s="895"/>
      <c r="BV112" s="895">
        <v>30719436</v>
      </c>
      <c r="BW112" s="895"/>
      <c r="BX112" s="895"/>
      <c r="BY112" s="895"/>
      <c r="BZ112" s="895"/>
      <c r="CA112" s="895">
        <v>32802662</v>
      </c>
      <c r="CB112" s="895"/>
      <c r="CC112" s="895"/>
      <c r="CD112" s="895"/>
      <c r="CE112" s="895"/>
      <c r="CF112" s="956">
        <v>78.2</v>
      </c>
      <c r="CG112" s="957"/>
      <c r="CH112" s="957"/>
      <c r="CI112" s="957"/>
      <c r="CJ112" s="957"/>
      <c r="CK112" s="1012"/>
      <c r="CL112" s="899"/>
      <c r="CM112" s="902" t="s">
        <v>447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1391</v>
      </c>
      <c r="DH112" s="895"/>
      <c r="DI112" s="895"/>
      <c r="DJ112" s="895"/>
      <c r="DK112" s="895"/>
      <c r="DL112" s="895" t="s">
        <v>392</v>
      </c>
      <c r="DM112" s="895"/>
      <c r="DN112" s="895"/>
      <c r="DO112" s="895"/>
      <c r="DP112" s="895"/>
      <c r="DQ112" s="895" t="s">
        <v>127</v>
      </c>
      <c r="DR112" s="895"/>
      <c r="DS112" s="895"/>
      <c r="DT112" s="895"/>
      <c r="DU112" s="895"/>
      <c r="DV112" s="872" t="s">
        <v>392</v>
      </c>
      <c r="DW112" s="872"/>
      <c r="DX112" s="872"/>
      <c r="DY112" s="872"/>
      <c r="DZ112" s="873"/>
    </row>
    <row r="113" spans="1:130" s="246" customFormat="1" ht="26.25" customHeight="1">
      <c r="A113" s="999"/>
      <c r="B113" s="1000"/>
      <c r="C113" s="828" t="s">
        <v>448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2664355</v>
      </c>
      <c r="AB113" s="1004"/>
      <c r="AC113" s="1004"/>
      <c r="AD113" s="1004"/>
      <c r="AE113" s="1005"/>
      <c r="AF113" s="1006">
        <v>2838164</v>
      </c>
      <c r="AG113" s="1004"/>
      <c r="AH113" s="1004"/>
      <c r="AI113" s="1004"/>
      <c r="AJ113" s="1005"/>
      <c r="AK113" s="1006">
        <v>2777281</v>
      </c>
      <c r="AL113" s="1004"/>
      <c r="AM113" s="1004"/>
      <c r="AN113" s="1004"/>
      <c r="AO113" s="1005"/>
      <c r="AP113" s="1007">
        <v>6.6</v>
      </c>
      <c r="AQ113" s="1008"/>
      <c r="AR113" s="1008"/>
      <c r="AS113" s="1008"/>
      <c r="AT113" s="1009"/>
      <c r="AU113" s="1017"/>
      <c r="AV113" s="1018"/>
      <c r="AW113" s="1018"/>
      <c r="AX113" s="1018"/>
      <c r="AY113" s="1018"/>
      <c r="AZ113" s="893" t="s">
        <v>449</v>
      </c>
      <c r="BA113" s="828"/>
      <c r="BB113" s="828"/>
      <c r="BC113" s="828"/>
      <c r="BD113" s="828"/>
      <c r="BE113" s="828"/>
      <c r="BF113" s="828"/>
      <c r="BG113" s="828"/>
      <c r="BH113" s="828"/>
      <c r="BI113" s="828"/>
      <c r="BJ113" s="828"/>
      <c r="BK113" s="828"/>
      <c r="BL113" s="828"/>
      <c r="BM113" s="828"/>
      <c r="BN113" s="828"/>
      <c r="BO113" s="828"/>
      <c r="BP113" s="829"/>
      <c r="BQ113" s="894" t="s">
        <v>127</v>
      </c>
      <c r="BR113" s="895"/>
      <c r="BS113" s="895"/>
      <c r="BT113" s="895"/>
      <c r="BU113" s="895"/>
      <c r="BV113" s="895" t="s">
        <v>127</v>
      </c>
      <c r="BW113" s="895"/>
      <c r="BX113" s="895"/>
      <c r="BY113" s="895"/>
      <c r="BZ113" s="895"/>
      <c r="CA113" s="895" t="s">
        <v>392</v>
      </c>
      <c r="CB113" s="895"/>
      <c r="CC113" s="895"/>
      <c r="CD113" s="895"/>
      <c r="CE113" s="895"/>
      <c r="CF113" s="956" t="s">
        <v>127</v>
      </c>
      <c r="CG113" s="957"/>
      <c r="CH113" s="957"/>
      <c r="CI113" s="957"/>
      <c r="CJ113" s="957"/>
      <c r="CK113" s="1012"/>
      <c r="CL113" s="899"/>
      <c r="CM113" s="902" t="s">
        <v>450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127</v>
      </c>
      <c r="DH113" s="858"/>
      <c r="DI113" s="858"/>
      <c r="DJ113" s="858"/>
      <c r="DK113" s="859"/>
      <c r="DL113" s="860" t="s">
        <v>392</v>
      </c>
      <c r="DM113" s="858"/>
      <c r="DN113" s="858"/>
      <c r="DO113" s="858"/>
      <c r="DP113" s="859"/>
      <c r="DQ113" s="860" t="s">
        <v>392</v>
      </c>
      <c r="DR113" s="858"/>
      <c r="DS113" s="858"/>
      <c r="DT113" s="858"/>
      <c r="DU113" s="859"/>
      <c r="DV113" s="905" t="s">
        <v>127</v>
      </c>
      <c r="DW113" s="906"/>
      <c r="DX113" s="906"/>
      <c r="DY113" s="906"/>
      <c r="DZ113" s="907"/>
    </row>
    <row r="114" spans="1:130" s="246" customFormat="1" ht="26.25" customHeight="1">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127</v>
      </c>
      <c r="AB114" s="858"/>
      <c r="AC114" s="858"/>
      <c r="AD114" s="858"/>
      <c r="AE114" s="859"/>
      <c r="AF114" s="860" t="s">
        <v>392</v>
      </c>
      <c r="AG114" s="858"/>
      <c r="AH114" s="858"/>
      <c r="AI114" s="858"/>
      <c r="AJ114" s="859"/>
      <c r="AK114" s="860" t="s">
        <v>127</v>
      </c>
      <c r="AL114" s="858"/>
      <c r="AM114" s="858"/>
      <c r="AN114" s="858"/>
      <c r="AO114" s="859"/>
      <c r="AP114" s="905" t="s">
        <v>127</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12670668</v>
      </c>
      <c r="BR114" s="895"/>
      <c r="BS114" s="895"/>
      <c r="BT114" s="895"/>
      <c r="BU114" s="895"/>
      <c r="BV114" s="895">
        <v>12560947</v>
      </c>
      <c r="BW114" s="895"/>
      <c r="BX114" s="895"/>
      <c r="BY114" s="895"/>
      <c r="BZ114" s="895"/>
      <c r="CA114" s="895">
        <v>11962428</v>
      </c>
      <c r="CB114" s="895"/>
      <c r="CC114" s="895"/>
      <c r="CD114" s="895"/>
      <c r="CE114" s="895"/>
      <c r="CF114" s="956">
        <v>28.5</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392</v>
      </c>
      <c r="DM114" s="858"/>
      <c r="DN114" s="858"/>
      <c r="DO114" s="858"/>
      <c r="DP114" s="859"/>
      <c r="DQ114" s="860" t="s">
        <v>127</v>
      </c>
      <c r="DR114" s="858"/>
      <c r="DS114" s="858"/>
      <c r="DT114" s="858"/>
      <c r="DU114" s="859"/>
      <c r="DV114" s="905" t="s">
        <v>127</v>
      </c>
      <c r="DW114" s="906"/>
      <c r="DX114" s="906"/>
      <c r="DY114" s="906"/>
      <c r="DZ114" s="907"/>
    </row>
    <row r="115" spans="1:130" s="246" customFormat="1" ht="26.25" customHeight="1">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190913</v>
      </c>
      <c r="AB115" s="1004"/>
      <c r="AC115" s="1004"/>
      <c r="AD115" s="1004"/>
      <c r="AE115" s="1005"/>
      <c r="AF115" s="1006">
        <v>181270</v>
      </c>
      <c r="AG115" s="1004"/>
      <c r="AH115" s="1004"/>
      <c r="AI115" s="1004"/>
      <c r="AJ115" s="1005"/>
      <c r="AK115" s="1006">
        <v>179813</v>
      </c>
      <c r="AL115" s="1004"/>
      <c r="AM115" s="1004"/>
      <c r="AN115" s="1004"/>
      <c r="AO115" s="1005"/>
      <c r="AP115" s="1007">
        <v>0.4</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v>237367</v>
      </c>
      <c r="BR115" s="895"/>
      <c r="BS115" s="895"/>
      <c r="BT115" s="895"/>
      <c r="BU115" s="895"/>
      <c r="BV115" s="895">
        <v>192557</v>
      </c>
      <c r="BW115" s="895"/>
      <c r="BX115" s="895"/>
      <c r="BY115" s="895"/>
      <c r="BZ115" s="895"/>
      <c r="CA115" s="895">
        <v>182924</v>
      </c>
      <c r="CB115" s="895"/>
      <c r="CC115" s="895"/>
      <c r="CD115" s="895"/>
      <c r="CE115" s="895"/>
      <c r="CF115" s="956">
        <v>0.4</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4072124</v>
      </c>
      <c r="DH115" s="858"/>
      <c r="DI115" s="858"/>
      <c r="DJ115" s="858"/>
      <c r="DK115" s="859"/>
      <c r="DL115" s="860">
        <v>4194591</v>
      </c>
      <c r="DM115" s="858"/>
      <c r="DN115" s="858"/>
      <c r="DO115" s="858"/>
      <c r="DP115" s="859"/>
      <c r="DQ115" s="860">
        <v>3567747</v>
      </c>
      <c r="DR115" s="858"/>
      <c r="DS115" s="858"/>
      <c r="DT115" s="858"/>
      <c r="DU115" s="859"/>
      <c r="DV115" s="905">
        <v>8.5</v>
      </c>
      <c r="DW115" s="906"/>
      <c r="DX115" s="906"/>
      <c r="DY115" s="906"/>
      <c r="DZ115" s="907"/>
    </row>
    <row r="116" spans="1:130" s="246" customFormat="1" ht="26.25" customHeight="1">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3526</v>
      </c>
      <c r="AB116" s="858"/>
      <c r="AC116" s="858"/>
      <c r="AD116" s="858"/>
      <c r="AE116" s="859"/>
      <c r="AF116" s="860">
        <v>1172</v>
      </c>
      <c r="AG116" s="858"/>
      <c r="AH116" s="858"/>
      <c r="AI116" s="858"/>
      <c r="AJ116" s="859"/>
      <c r="AK116" s="860">
        <v>1</v>
      </c>
      <c r="AL116" s="858"/>
      <c r="AM116" s="858"/>
      <c r="AN116" s="858"/>
      <c r="AO116" s="859"/>
      <c r="AP116" s="905">
        <v>0</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127</v>
      </c>
      <c r="BW116" s="895"/>
      <c r="BX116" s="895"/>
      <c r="BY116" s="895"/>
      <c r="BZ116" s="895"/>
      <c r="CA116" s="895" t="s">
        <v>127</v>
      </c>
      <c r="CB116" s="895"/>
      <c r="CC116" s="895"/>
      <c r="CD116" s="895"/>
      <c r="CE116" s="895"/>
      <c r="CF116" s="956" t="s">
        <v>127</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127</v>
      </c>
      <c r="DH116" s="858"/>
      <c r="DI116" s="858"/>
      <c r="DJ116" s="858"/>
      <c r="DK116" s="859"/>
      <c r="DL116" s="860" t="s">
        <v>127</v>
      </c>
      <c r="DM116" s="858"/>
      <c r="DN116" s="858"/>
      <c r="DO116" s="858"/>
      <c r="DP116" s="859"/>
      <c r="DQ116" s="860" t="s">
        <v>127</v>
      </c>
      <c r="DR116" s="858"/>
      <c r="DS116" s="858"/>
      <c r="DT116" s="858"/>
      <c r="DU116" s="859"/>
      <c r="DV116" s="905" t="s">
        <v>127</v>
      </c>
      <c r="DW116" s="906"/>
      <c r="DX116" s="906"/>
      <c r="DY116" s="906"/>
      <c r="DZ116" s="907"/>
    </row>
    <row r="117" spans="1:130" s="246" customFormat="1" ht="26.25" customHeight="1">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13277496</v>
      </c>
      <c r="AB117" s="990"/>
      <c r="AC117" s="990"/>
      <c r="AD117" s="990"/>
      <c r="AE117" s="991"/>
      <c r="AF117" s="992">
        <v>12608840</v>
      </c>
      <c r="AG117" s="990"/>
      <c r="AH117" s="990"/>
      <c r="AI117" s="990"/>
      <c r="AJ117" s="991"/>
      <c r="AK117" s="992">
        <v>12254697</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127</v>
      </c>
      <c r="BW117" s="895"/>
      <c r="BX117" s="895"/>
      <c r="BY117" s="895"/>
      <c r="BZ117" s="895"/>
      <c r="CA117" s="895" t="s">
        <v>127</v>
      </c>
      <c r="CB117" s="895"/>
      <c r="CC117" s="895"/>
      <c r="CD117" s="895"/>
      <c r="CE117" s="895"/>
      <c r="CF117" s="956" t="s">
        <v>392</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392</v>
      </c>
      <c r="DM117" s="858"/>
      <c r="DN117" s="858"/>
      <c r="DO117" s="858"/>
      <c r="DP117" s="859"/>
      <c r="DQ117" s="860" t="s">
        <v>392</v>
      </c>
      <c r="DR117" s="858"/>
      <c r="DS117" s="858"/>
      <c r="DT117" s="858"/>
      <c r="DU117" s="859"/>
      <c r="DV117" s="905" t="s">
        <v>127</v>
      </c>
      <c r="DW117" s="906"/>
      <c r="DX117" s="906"/>
      <c r="DY117" s="906"/>
      <c r="DZ117" s="907"/>
    </row>
    <row r="118" spans="1:130" s="246" customFormat="1" ht="26.25" customHeight="1">
      <c r="A118" s="982" t="s">
        <v>436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434</v>
      </c>
      <c r="AB118" s="983"/>
      <c r="AC118" s="983"/>
      <c r="AD118" s="983"/>
      <c r="AE118" s="984"/>
      <c r="AF118" s="985" t="s">
        <v>304</v>
      </c>
      <c r="AG118" s="983"/>
      <c r="AH118" s="983"/>
      <c r="AI118" s="983"/>
      <c r="AJ118" s="984"/>
      <c r="AK118" s="985" t="s">
        <v>303</v>
      </c>
      <c r="AL118" s="983"/>
      <c r="AM118" s="983"/>
      <c r="AN118" s="983"/>
      <c r="AO118" s="984"/>
      <c r="AP118" s="986" t="s">
        <v>435</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392</v>
      </c>
      <c r="BR118" s="926"/>
      <c r="BS118" s="926"/>
      <c r="BT118" s="926"/>
      <c r="BU118" s="926"/>
      <c r="BV118" s="926" t="s">
        <v>392</v>
      </c>
      <c r="BW118" s="926"/>
      <c r="BX118" s="926"/>
      <c r="BY118" s="926"/>
      <c r="BZ118" s="926"/>
      <c r="CA118" s="926" t="s">
        <v>127</v>
      </c>
      <c r="CB118" s="926"/>
      <c r="CC118" s="926"/>
      <c r="CD118" s="926"/>
      <c r="CE118" s="926"/>
      <c r="CF118" s="956" t="s">
        <v>392</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392</v>
      </c>
      <c r="DM118" s="858"/>
      <c r="DN118" s="858"/>
      <c r="DO118" s="858"/>
      <c r="DP118" s="859"/>
      <c r="DQ118" s="860" t="s">
        <v>392</v>
      </c>
      <c r="DR118" s="858"/>
      <c r="DS118" s="858"/>
      <c r="DT118" s="858"/>
      <c r="DU118" s="859"/>
      <c r="DV118" s="905" t="s">
        <v>392</v>
      </c>
      <c r="DW118" s="906"/>
      <c r="DX118" s="906"/>
      <c r="DY118" s="906"/>
      <c r="DZ118" s="907"/>
    </row>
    <row r="119" spans="1:130" s="246" customFormat="1" ht="26.25" customHeight="1">
      <c r="A119" s="896" t="s">
        <v>439</v>
      </c>
      <c r="B119" s="897"/>
      <c r="C119" s="972" t="s">
        <v>440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179650</v>
      </c>
      <c r="AB119" s="976"/>
      <c r="AC119" s="976"/>
      <c r="AD119" s="976"/>
      <c r="AE119" s="977"/>
      <c r="AF119" s="978">
        <v>179731</v>
      </c>
      <c r="AG119" s="976"/>
      <c r="AH119" s="976"/>
      <c r="AI119" s="976"/>
      <c r="AJ119" s="977"/>
      <c r="AK119" s="978">
        <v>179813</v>
      </c>
      <c r="AL119" s="976"/>
      <c r="AM119" s="976"/>
      <c r="AN119" s="976"/>
      <c r="AO119" s="977"/>
      <c r="AP119" s="979">
        <v>0.4</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465</v>
      </c>
      <c r="BP119" s="959"/>
      <c r="BQ119" s="963">
        <v>139462409</v>
      </c>
      <c r="BR119" s="926"/>
      <c r="BS119" s="926"/>
      <c r="BT119" s="926"/>
      <c r="BU119" s="926"/>
      <c r="BV119" s="926">
        <v>140012002</v>
      </c>
      <c r="BW119" s="926"/>
      <c r="BX119" s="926"/>
      <c r="BY119" s="926"/>
      <c r="BZ119" s="926"/>
      <c r="CA119" s="926">
        <v>139409748</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121</v>
      </c>
      <c r="DH119" s="841"/>
      <c r="DI119" s="841"/>
      <c r="DJ119" s="841"/>
      <c r="DK119" s="842"/>
      <c r="DL119" s="843" t="s">
        <v>392</v>
      </c>
      <c r="DM119" s="841"/>
      <c r="DN119" s="841"/>
      <c r="DO119" s="841"/>
      <c r="DP119" s="842"/>
      <c r="DQ119" s="843" t="s">
        <v>392</v>
      </c>
      <c r="DR119" s="841"/>
      <c r="DS119" s="841"/>
      <c r="DT119" s="841"/>
      <c r="DU119" s="842"/>
      <c r="DV119" s="929" t="s">
        <v>392</v>
      </c>
      <c r="DW119" s="930"/>
      <c r="DX119" s="930"/>
      <c r="DY119" s="930"/>
      <c r="DZ119" s="931"/>
    </row>
    <row r="120" spans="1:130" s="246" customFormat="1" ht="26.25" customHeight="1">
      <c r="A120" s="898"/>
      <c r="B120" s="899"/>
      <c r="C120" s="902" t="s">
        <v>443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127</v>
      </c>
      <c r="AB120" s="858"/>
      <c r="AC120" s="858"/>
      <c r="AD120" s="858"/>
      <c r="AE120" s="859"/>
      <c r="AF120" s="860" t="s">
        <v>127</v>
      </c>
      <c r="AG120" s="858"/>
      <c r="AH120" s="858"/>
      <c r="AI120" s="858"/>
      <c r="AJ120" s="859"/>
      <c r="AK120" s="860" t="s">
        <v>392</v>
      </c>
      <c r="AL120" s="858"/>
      <c r="AM120" s="858"/>
      <c r="AN120" s="858"/>
      <c r="AO120" s="859"/>
      <c r="AP120" s="905" t="s">
        <v>392</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21748550</v>
      </c>
      <c r="BR120" s="923"/>
      <c r="BS120" s="923"/>
      <c r="BT120" s="923"/>
      <c r="BU120" s="923"/>
      <c r="BV120" s="923">
        <v>23660644</v>
      </c>
      <c r="BW120" s="923"/>
      <c r="BX120" s="923"/>
      <c r="BY120" s="923"/>
      <c r="BZ120" s="923"/>
      <c r="CA120" s="923">
        <v>24306961</v>
      </c>
      <c r="CB120" s="923"/>
      <c r="CC120" s="923"/>
      <c r="CD120" s="923"/>
      <c r="CE120" s="923"/>
      <c r="CF120" s="947">
        <v>58</v>
      </c>
      <c r="CG120" s="948"/>
      <c r="CH120" s="948"/>
      <c r="CI120" s="948"/>
      <c r="CJ120" s="948"/>
      <c r="CK120" s="949" t="s">
        <v>469</v>
      </c>
      <c r="CL120" s="933"/>
      <c r="CM120" s="933"/>
      <c r="CN120" s="933"/>
      <c r="CO120" s="934"/>
      <c r="CP120" s="953" t="s">
        <v>470</v>
      </c>
      <c r="CQ120" s="954"/>
      <c r="CR120" s="954"/>
      <c r="CS120" s="954"/>
      <c r="CT120" s="954"/>
      <c r="CU120" s="954"/>
      <c r="CV120" s="954"/>
      <c r="CW120" s="954"/>
      <c r="CX120" s="954"/>
      <c r="CY120" s="954"/>
      <c r="CZ120" s="954"/>
      <c r="DA120" s="954"/>
      <c r="DB120" s="954"/>
      <c r="DC120" s="954"/>
      <c r="DD120" s="954"/>
      <c r="DE120" s="954"/>
      <c r="DF120" s="955"/>
      <c r="DG120" s="942">
        <v>28559131</v>
      </c>
      <c r="DH120" s="923"/>
      <c r="DI120" s="923"/>
      <c r="DJ120" s="923"/>
      <c r="DK120" s="923"/>
      <c r="DL120" s="923">
        <v>30637064</v>
      </c>
      <c r="DM120" s="923"/>
      <c r="DN120" s="923"/>
      <c r="DO120" s="923"/>
      <c r="DP120" s="923"/>
      <c r="DQ120" s="923">
        <v>32734603</v>
      </c>
      <c r="DR120" s="923"/>
      <c r="DS120" s="923"/>
      <c r="DT120" s="923"/>
      <c r="DU120" s="923"/>
      <c r="DV120" s="924">
        <v>78.099999999999994</v>
      </c>
      <c r="DW120" s="924"/>
      <c r="DX120" s="924"/>
      <c r="DY120" s="924"/>
      <c r="DZ120" s="925"/>
    </row>
    <row r="121" spans="1:130" s="246" customFormat="1" ht="26.25" customHeight="1">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3059</v>
      </c>
      <c r="AB121" s="858"/>
      <c r="AC121" s="858"/>
      <c r="AD121" s="858"/>
      <c r="AE121" s="859"/>
      <c r="AF121" s="860">
        <v>1418</v>
      </c>
      <c r="AG121" s="858"/>
      <c r="AH121" s="858"/>
      <c r="AI121" s="858"/>
      <c r="AJ121" s="859"/>
      <c r="AK121" s="860" t="s">
        <v>127</v>
      </c>
      <c r="AL121" s="858"/>
      <c r="AM121" s="858"/>
      <c r="AN121" s="858"/>
      <c r="AO121" s="859"/>
      <c r="AP121" s="905" t="s">
        <v>127</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v>44166829</v>
      </c>
      <c r="BR121" s="895"/>
      <c r="BS121" s="895"/>
      <c r="BT121" s="895"/>
      <c r="BU121" s="895"/>
      <c r="BV121" s="895">
        <v>45919845</v>
      </c>
      <c r="BW121" s="895"/>
      <c r="BX121" s="895"/>
      <c r="BY121" s="895"/>
      <c r="BZ121" s="895"/>
      <c r="CA121" s="895">
        <v>45363213</v>
      </c>
      <c r="CB121" s="895"/>
      <c r="CC121" s="895"/>
      <c r="CD121" s="895"/>
      <c r="CE121" s="895"/>
      <c r="CF121" s="956">
        <v>108.2</v>
      </c>
      <c r="CG121" s="957"/>
      <c r="CH121" s="957"/>
      <c r="CI121" s="957"/>
      <c r="CJ121" s="957"/>
      <c r="CK121" s="950"/>
      <c r="CL121" s="936"/>
      <c r="CM121" s="936"/>
      <c r="CN121" s="936"/>
      <c r="CO121" s="937"/>
      <c r="CP121" s="916" t="s">
        <v>473</v>
      </c>
      <c r="CQ121" s="917"/>
      <c r="CR121" s="917"/>
      <c r="CS121" s="917"/>
      <c r="CT121" s="917"/>
      <c r="CU121" s="917"/>
      <c r="CV121" s="917"/>
      <c r="CW121" s="917"/>
      <c r="CX121" s="917"/>
      <c r="CY121" s="917"/>
      <c r="CZ121" s="917"/>
      <c r="DA121" s="917"/>
      <c r="DB121" s="917"/>
      <c r="DC121" s="917"/>
      <c r="DD121" s="917"/>
      <c r="DE121" s="917"/>
      <c r="DF121" s="918"/>
      <c r="DG121" s="894">
        <v>134058</v>
      </c>
      <c r="DH121" s="895"/>
      <c r="DI121" s="895"/>
      <c r="DJ121" s="895"/>
      <c r="DK121" s="895"/>
      <c r="DL121" s="895">
        <v>70902</v>
      </c>
      <c r="DM121" s="895"/>
      <c r="DN121" s="895"/>
      <c r="DO121" s="895"/>
      <c r="DP121" s="895"/>
      <c r="DQ121" s="895">
        <v>57811</v>
      </c>
      <c r="DR121" s="895"/>
      <c r="DS121" s="895"/>
      <c r="DT121" s="895"/>
      <c r="DU121" s="895"/>
      <c r="DV121" s="872">
        <v>0.1</v>
      </c>
      <c r="DW121" s="872"/>
      <c r="DX121" s="872"/>
      <c r="DY121" s="872"/>
      <c r="DZ121" s="873"/>
    </row>
    <row r="122" spans="1:130" s="246" customFormat="1" ht="26.25" customHeight="1">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127</v>
      </c>
      <c r="AL122" s="858"/>
      <c r="AM122" s="858"/>
      <c r="AN122" s="858"/>
      <c r="AO122" s="859"/>
      <c r="AP122" s="905" t="s">
        <v>392</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87279350</v>
      </c>
      <c r="BR122" s="926"/>
      <c r="BS122" s="926"/>
      <c r="BT122" s="926"/>
      <c r="BU122" s="926"/>
      <c r="BV122" s="926">
        <v>86217420</v>
      </c>
      <c r="BW122" s="926"/>
      <c r="BX122" s="926"/>
      <c r="BY122" s="926"/>
      <c r="BZ122" s="926"/>
      <c r="CA122" s="926">
        <v>85948334</v>
      </c>
      <c r="CB122" s="926"/>
      <c r="CC122" s="926"/>
      <c r="CD122" s="926"/>
      <c r="CE122" s="926"/>
      <c r="CF122" s="927">
        <v>205</v>
      </c>
      <c r="CG122" s="928"/>
      <c r="CH122" s="928"/>
      <c r="CI122" s="928"/>
      <c r="CJ122" s="928"/>
      <c r="CK122" s="950"/>
      <c r="CL122" s="936"/>
      <c r="CM122" s="936"/>
      <c r="CN122" s="936"/>
      <c r="CO122" s="937"/>
      <c r="CP122" s="916" t="s">
        <v>475</v>
      </c>
      <c r="CQ122" s="917"/>
      <c r="CR122" s="917"/>
      <c r="CS122" s="917"/>
      <c r="CT122" s="917"/>
      <c r="CU122" s="917"/>
      <c r="CV122" s="917"/>
      <c r="CW122" s="917"/>
      <c r="CX122" s="917"/>
      <c r="CY122" s="917"/>
      <c r="CZ122" s="917"/>
      <c r="DA122" s="917"/>
      <c r="DB122" s="917"/>
      <c r="DC122" s="917"/>
      <c r="DD122" s="917"/>
      <c r="DE122" s="917"/>
      <c r="DF122" s="918"/>
      <c r="DG122" s="894">
        <v>10591</v>
      </c>
      <c r="DH122" s="895"/>
      <c r="DI122" s="895"/>
      <c r="DJ122" s="895"/>
      <c r="DK122" s="895"/>
      <c r="DL122" s="895">
        <v>11470</v>
      </c>
      <c r="DM122" s="895"/>
      <c r="DN122" s="895"/>
      <c r="DO122" s="895"/>
      <c r="DP122" s="895"/>
      <c r="DQ122" s="895">
        <v>10248</v>
      </c>
      <c r="DR122" s="895"/>
      <c r="DS122" s="895"/>
      <c r="DT122" s="895"/>
      <c r="DU122" s="895"/>
      <c r="DV122" s="872">
        <v>0</v>
      </c>
      <c r="DW122" s="872"/>
      <c r="DX122" s="872"/>
      <c r="DY122" s="872"/>
      <c r="DZ122" s="873"/>
    </row>
    <row r="123" spans="1:130" s="246" customFormat="1" ht="26.25" customHeight="1">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127</v>
      </c>
      <c r="AB123" s="858"/>
      <c r="AC123" s="858"/>
      <c r="AD123" s="858"/>
      <c r="AE123" s="859"/>
      <c r="AF123" s="860" t="s">
        <v>127</v>
      </c>
      <c r="AG123" s="858"/>
      <c r="AH123" s="858"/>
      <c r="AI123" s="858"/>
      <c r="AJ123" s="859"/>
      <c r="AK123" s="860" t="s">
        <v>127</v>
      </c>
      <c r="AL123" s="858"/>
      <c r="AM123" s="858"/>
      <c r="AN123" s="858"/>
      <c r="AO123" s="859"/>
      <c r="AP123" s="905" t="s">
        <v>127</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476</v>
      </c>
      <c r="BP123" s="959"/>
      <c r="BQ123" s="913">
        <v>153194729</v>
      </c>
      <c r="BR123" s="914"/>
      <c r="BS123" s="914"/>
      <c r="BT123" s="914"/>
      <c r="BU123" s="914"/>
      <c r="BV123" s="914">
        <v>155797909</v>
      </c>
      <c r="BW123" s="914"/>
      <c r="BX123" s="914"/>
      <c r="BY123" s="914"/>
      <c r="BZ123" s="914"/>
      <c r="CA123" s="914">
        <v>155618508</v>
      </c>
      <c r="CB123" s="914"/>
      <c r="CC123" s="914"/>
      <c r="CD123" s="914"/>
      <c r="CE123" s="914"/>
      <c r="CF123" s="824"/>
      <c r="CG123" s="825"/>
      <c r="CH123" s="825"/>
      <c r="CI123" s="825"/>
      <c r="CJ123" s="915"/>
      <c r="CK123" s="950"/>
      <c r="CL123" s="936"/>
      <c r="CM123" s="936"/>
      <c r="CN123" s="936"/>
      <c r="CO123" s="937"/>
      <c r="CP123" s="916" t="s">
        <v>477</v>
      </c>
      <c r="CQ123" s="917"/>
      <c r="CR123" s="917"/>
      <c r="CS123" s="917"/>
      <c r="CT123" s="917"/>
      <c r="CU123" s="917"/>
      <c r="CV123" s="917"/>
      <c r="CW123" s="917"/>
      <c r="CX123" s="917"/>
      <c r="CY123" s="917"/>
      <c r="CZ123" s="917"/>
      <c r="DA123" s="917"/>
      <c r="DB123" s="917"/>
      <c r="DC123" s="917"/>
      <c r="DD123" s="917"/>
      <c r="DE123" s="917"/>
      <c r="DF123" s="918"/>
      <c r="DG123" s="857">
        <v>236</v>
      </c>
      <c r="DH123" s="858"/>
      <c r="DI123" s="858"/>
      <c r="DJ123" s="858"/>
      <c r="DK123" s="859"/>
      <c r="DL123" s="860" t="s">
        <v>392</v>
      </c>
      <c r="DM123" s="858"/>
      <c r="DN123" s="858"/>
      <c r="DO123" s="858"/>
      <c r="DP123" s="859"/>
      <c r="DQ123" s="860" t="s">
        <v>127</v>
      </c>
      <c r="DR123" s="858"/>
      <c r="DS123" s="858"/>
      <c r="DT123" s="858"/>
      <c r="DU123" s="859"/>
      <c r="DV123" s="905" t="s">
        <v>127</v>
      </c>
      <c r="DW123" s="906"/>
      <c r="DX123" s="906"/>
      <c r="DY123" s="906"/>
      <c r="DZ123" s="907"/>
    </row>
    <row r="124" spans="1:130" s="246" customFormat="1" ht="26.25" customHeight="1" thickBot="1">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392</v>
      </c>
      <c r="AG124" s="858"/>
      <c r="AH124" s="858"/>
      <c r="AI124" s="858"/>
      <c r="AJ124" s="859"/>
      <c r="AK124" s="860" t="s">
        <v>127</v>
      </c>
      <c r="AL124" s="858"/>
      <c r="AM124" s="858"/>
      <c r="AN124" s="858"/>
      <c r="AO124" s="859"/>
      <c r="AP124" s="905" t="s">
        <v>127</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392</v>
      </c>
      <c r="BR124" s="912"/>
      <c r="BS124" s="912"/>
      <c r="BT124" s="912"/>
      <c r="BU124" s="912"/>
      <c r="BV124" s="912" t="s">
        <v>392</v>
      </c>
      <c r="BW124" s="912"/>
      <c r="BX124" s="912"/>
      <c r="BY124" s="912"/>
      <c r="BZ124" s="912"/>
      <c r="CA124" s="912" t="s">
        <v>127</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t="s">
        <v>127</v>
      </c>
      <c r="DH124" s="841"/>
      <c r="DI124" s="841"/>
      <c r="DJ124" s="841"/>
      <c r="DK124" s="842"/>
      <c r="DL124" s="843" t="s">
        <v>392</v>
      </c>
      <c r="DM124" s="841"/>
      <c r="DN124" s="841"/>
      <c r="DO124" s="841"/>
      <c r="DP124" s="842"/>
      <c r="DQ124" s="843" t="s">
        <v>392</v>
      </c>
      <c r="DR124" s="841"/>
      <c r="DS124" s="841"/>
      <c r="DT124" s="841"/>
      <c r="DU124" s="842"/>
      <c r="DV124" s="929" t="s">
        <v>392</v>
      </c>
      <c r="DW124" s="930"/>
      <c r="DX124" s="930"/>
      <c r="DY124" s="930"/>
      <c r="DZ124" s="931"/>
    </row>
    <row r="125" spans="1:130" s="246" customFormat="1" ht="26.25" customHeight="1">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127</v>
      </c>
      <c r="AL125" s="858"/>
      <c r="AM125" s="858"/>
      <c r="AN125" s="858"/>
      <c r="AO125" s="859"/>
      <c r="AP125" s="905" t="s">
        <v>392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392</v>
      </c>
      <c r="DR125" s="923"/>
      <c r="DS125" s="923"/>
      <c r="DT125" s="923"/>
      <c r="DU125" s="923"/>
      <c r="DV125" s="924" t="s">
        <v>392</v>
      </c>
      <c r="DW125" s="924"/>
      <c r="DX125" s="924"/>
      <c r="DY125" s="924"/>
      <c r="DZ125" s="925"/>
    </row>
    <row r="126" spans="1:130" s="246" customFormat="1" ht="26.25" customHeight="1" thickBot="1">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7674</v>
      </c>
      <c r="AB126" s="858"/>
      <c r="AC126" s="858"/>
      <c r="AD126" s="858"/>
      <c r="AE126" s="859"/>
      <c r="AF126" s="860" t="s">
        <v>392</v>
      </c>
      <c r="AG126" s="858"/>
      <c r="AH126" s="858"/>
      <c r="AI126" s="858"/>
      <c r="AJ126" s="859"/>
      <c r="AK126" s="860" t="s">
        <v>127</v>
      </c>
      <c r="AL126" s="858"/>
      <c r="AM126" s="858"/>
      <c r="AN126" s="858"/>
      <c r="AO126" s="859"/>
      <c r="AP126" s="905" t="s">
        <v>392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t="s">
        <v>392</v>
      </c>
      <c r="DH126" s="895"/>
      <c r="DI126" s="895"/>
      <c r="DJ126" s="895"/>
      <c r="DK126" s="895"/>
      <c r="DL126" s="895" t="s">
        <v>392</v>
      </c>
      <c r="DM126" s="895"/>
      <c r="DN126" s="895"/>
      <c r="DO126" s="895"/>
      <c r="DP126" s="895"/>
      <c r="DQ126" s="895" t="s">
        <v>127</v>
      </c>
      <c r="DR126" s="895"/>
      <c r="DS126" s="895"/>
      <c r="DT126" s="895"/>
      <c r="DU126" s="895"/>
      <c r="DV126" s="872" t="s">
        <v>392</v>
      </c>
      <c r="DW126" s="872"/>
      <c r="DX126" s="872"/>
      <c r="DY126" s="872"/>
      <c r="DZ126" s="873"/>
    </row>
    <row r="127" spans="1:130" s="246" customFormat="1" ht="26.25" customHeight="1">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530</v>
      </c>
      <c r="AB127" s="858"/>
      <c r="AC127" s="858"/>
      <c r="AD127" s="858"/>
      <c r="AE127" s="859"/>
      <c r="AF127" s="860">
        <v>121</v>
      </c>
      <c r="AG127" s="858"/>
      <c r="AH127" s="858"/>
      <c r="AI127" s="858"/>
      <c r="AJ127" s="859"/>
      <c r="AK127" s="860" t="s">
        <v>127</v>
      </c>
      <c r="AL127" s="858"/>
      <c r="AM127" s="858"/>
      <c r="AN127" s="858"/>
      <c r="AO127" s="859"/>
      <c r="AP127" s="905" t="s">
        <v>127</v>
      </c>
      <c r="AQ127" s="906"/>
      <c r="AR127" s="906"/>
      <c r="AS127" s="906"/>
      <c r="AT127" s="907"/>
      <c r="AU127" s="282"/>
      <c r="AV127" s="282"/>
      <c r="AW127" s="282"/>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392</v>
      </c>
      <c r="DH127" s="895"/>
      <c r="DI127" s="895"/>
      <c r="DJ127" s="895"/>
      <c r="DK127" s="895"/>
      <c r="DL127" s="895" t="s">
        <v>392</v>
      </c>
      <c r="DM127" s="895"/>
      <c r="DN127" s="895"/>
      <c r="DO127" s="895"/>
      <c r="DP127" s="895"/>
      <c r="DQ127" s="895" t="s">
        <v>127</v>
      </c>
      <c r="DR127" s="895"/>
      <c r="DS127" s="895"/>
      <c r="DT127" s="895"/>
      <c r="DU127" s="895"/>
      <c r="DV127" s="872" t="s">
        <v>392</v>
      </c>
      <c r="DW127" s="872"/>
      <c r="DX127" s="872"/>
      <c r="DY127" s="872"/>
      <c r="DZ127" s="873"/>
    </row>
    <row r="128" spans="1:130" s="246" customFormat="1" ht="26.25" customHeight="1" thickBot="1">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v>4360109</v>
      </c>
      <c r="AB128" s="879"/>
      <c r="AC128" s="879"/>
      <c r="AD128" s="879"/>
      <c r="AE128" s="880"/>
      <c r="AF128" s="881">
        <v>4422080</v>
      </c>
      <c r="AG128" s="879"/>
      <c r="AH128" s="879"/>
      <c r="AI128" s="879"/>
      <c r="AJ128" s="880"/>
      <c r="AK128" s="881">
        <v>4345442</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127</v>
      </c>
      <c r="BG128" s="865"/>
      <c r="BH128" s="865"/>
      <c r="BI128" s="865"/>
      <c r="BJ128" s="865"/>
      <c r="BK128" s="865"/>
      <c r="BL128" s="888"/>
      <c r="BM128" s="864">
        <v>11.27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v>237367</v>
      </c>
      <c r="DH128" s="869"/>
      <c r="DI128" s="869"/>
      <c r="DJ128" s="869"/>
      <c r="DK128" s="869"/>
      <c r="DL128" s="869">
        <v>192557</v>
      </c>
      <c r="DM128" s="869"/>
      <c r="DN128" s="869"/>
      <c r="DO128" s="869"/>
      <c r="DP128" s="869"/>
      <c r="DQ128" s="869">
        <v>182924</v>
      </c>
      <c r="DR128" s="869"/>
      <c r="DS128" s="869"/>
      <c r="DT128" s="869"/>
      <c r="DU128" s="869"/>
      <c r="DV128" s="870">
        <v>0.4</v>
      </c>
      <c r="DW128" s="870"/>
      <c r="DX128" s="870"/>
      <c r="DY128" s="870"/>
      <c r="DZ128" s="871"/>
    </row>
    <row r="129" spans="1:131" s="246" customFormat="1" ht="26.25" customHeight="1">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48985883</v>
      </c>
      <c r="AB129" s="858"/>
      <c r="AC129" s="858"/>
      <c r="AD129" s="858"/>
      <c r="AE129" s="859"/>
      <c r="AF129" s="860">
        <v>48406015</v>
      </c>
      <c r="AG129" s="858"/>
      <c r="AH129" s="858"/>
      <c r="AI129" s="858"/>
      <c r="AJ129" s="859"/>
      <c r="AK129" s="860">
        <v>48855097</v>
      </c>
      <c r="AL129" s="858"/>
      <c r="AM129" s="858"/>
      <c r="AN129" s="858"/>
      <c r="AO129" s="859"/>
      <c r="AP129" s="861"/>
      <c r="AQ129" s="862"/>
      <c r="AR129" s="862"/>
      <c r="AS129" s="862"/>
      <c r="AT129" s="863"/>
      <c r="AU129" s="284"/>
      <c r="AV129" s="284"/>
      <c r="AW129" s="284"/>
      <c r="AX129" s="827" t="s">
        <v>494</v>
      </c>
      <c r="AY129" s="828"/>
      <c r="AZ129" s="828"/>
      <c r="BA129" s="828"/>
      <c r="BB129" s="828"/>
      <c r="BC129" s="828"/>
      <c r="BD129" s="828"/>
      <c r="BE129" s="829"/>
      <c r="BF129" s="847" t="s">
        <v>127</v>
      </c>
      <c r="BG129" s="848"/>
      <c r="BH129" s="848"/>
      <c r="BI129" s="848"/>
      <c r="BJ129" s="848"/>
      <c r="BK129" s="848"/>
      <c r="BL129" s="849"/>
      <c r="BM129" s="847">
        <v>16.27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7356777</v>
      </c>
      <c r="AB130" s="858"/>
      <c r="AC130" s="858"/>
      <c r="AD130" s="858"/>
      <c r="AE130" s="859"/>
      <c r="AF130" s="860">
        <v>7006514</v>
      </c>
      <c r="AG130" s="858"/>
      <c r="AH130" s="858"/>
      <c r="AI130" s="858"/>
      <c r="AJ130" s="859"/>
      <c r="AK130" s="860">
        <v>6930216</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2.9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41629106</v>
      </c>
      <c r="AB131" s="841"/>
      <c r="AC131" s="841"/>
      <c r="AD131" s="841"/>
      <c r="AE131" s="842"/>
      <c r="AF131" s="843">
        <v>41399501</v>
      </c>
      <c r="AG131" s="841"/>
      <c r="AH131" s="841"/>
      <c r="AI131" s="841"/>
      <c r="AJ131" s="842"/>
      <c r="AK131" s="843">
        <v>41924881</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t="s">
        <v>127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3.7488434169999998</v>
      </c>
      <c r="AB132" s="821"/>
      <c r="AC132" s="821"/>
      <c r="AD132" s="821"/>
      <c r="AE132" s="822"/>
      <c r="AF132" s="823">
        <v>2.8508701109999999</v>
      </c>
      <c r="AG132" s="821"/>
      <c r="AH132" s="821"/>
      <c r="AI132" s="821"/>
      <c r="AJ132" s="822"/>
      <c r="AK132" s="823">
        <v>2.335221894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4.3</v>
      </c>
      <c r="AB133" s="800"/>
      <c r="AC133" s="800"/>
      <c r="AD133" s="800"/>
      <c r="AE133" s="801"/>
      <c r="AF133" s="799">
        <v>3.7</v>
      </c>
      <c r="AG133" s="800"/>
      <c r="AH133" s="800"/>
      <c r="AI133" s="800"/>
      <c r="AJ133" s="801"/>
      <c r="AK133" s="799">
        <v>2.9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xEa+Xf4eGCDlBpTemD2dXJKyDcVSpoCFUIwsYMTrjBzaU4m2G1CtUliQZthdIclgl1c9wtDSxYq9jorPAhqC8g==" saltValue="MMRJsYsqbFoLabpym4fn3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PyyXW6/i3PWzTaNEQifT4LBLGZCHjA8BDGFyPRsskqeLy+7Cb9F9V0zlssjatLgqm4RfO9H32I+735TaRcWeRg==" saltValue="1AmORFSlqOshqgtzlwTV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KrHlaWEUSCmLhDV+pmhUL5i7NDL49L/j1Lmffots5InFq3akKGCSwR23AsxieAOOCaQOLoxPPK9c5c/L8PPCw==" saltValue="1YDDhJTJJe3YvcqxqF9t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506</v>
      </c>
      <c r="AP7" s="303"/>
      <c r="AQ7" s="304" t="s">
        <v>507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508</v>
      </c>
      <c r="AQ8" s="310" t="s">
        <v>509</v>
      </c>
      <c r="AR8" s="311" t="s">
        <v>510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511</v>
      </c>
      <c r="AL9" s="1227"/>
      <c r="AM9" s="1227"/>
      <c r="AN9" s="1228"/>
      <c r="AO9" s="312">
        <v>15512752</v>
      </c>
      <c r="AP9" s="312">
        <v>58381</v>
      </c>
      <c r="AQ9" s="313">
        <v>56485</v>
      </c>
      <c r="AR9" s="314">
        <v>3.4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512</v>
      </c>
      <c r="AL10" s="1227"/>
      <c r="AM10" s="1227"/>
      <c r="AN10" s="1228"/>
      <c r="AO10" s="315">
        <v>530153</v>
      </c>
      <c r="AP10" s="315">
        <v>1995</v>
      </c>
      <c r="AQ10" s="316">
        <v>3940</v>
      </c>
      <c r="AR10" s="317">
        <v>-49.4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513</v>
      </c>
      <c r="AL11" s="1227"/>
      <c r="AM11" s="1227"/>
      <c r="AN11" s="1228"/>
      <c r="AO11" s="315">
        <v>73</v>
      </c>
      <c r="AP11" s="315">
        <v>0</v>
      </c>
      <c r="AQ11" s="316">
        <v>2339</v>
      </c>
      <c r="AR11" s="317">
        <v>-100</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514</v>
      </c>
      <c r="AL12" s="1227"/>
      <c r="AM12" s="1227"/>
      <c r="AN12" s="1228"/>
      <c r="AO12" s="315">
        <v>79179</v>
      </c>
      <c r="AP12" s="315">
        <v>298</v>
      </c>
      <c r="AQ12" s="316">
        <v>1531</v>
      </c>
      <c r="AR12" s="317">
        <v>-80.5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515</v>
      </c>
      <c r="AL13" s="1227"/>
      <c r="AM13" s="1227"/>
      <c r="AN13" s="1228"/>
      <c r="AO13" s="315" t="s">
        <v>516</v>
      </c>
      <c r="AP13" s="315" t="s">
        <v>516</v>
      </c>
      <c r="AQ13" s="316">
        <v>56</v>
      </c>
      <c r="AR13" s="317" t="s">
        <v>516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517</v>
      </c>
      <c r="AL14" s="1227"/>
      <c r="AM14" s="1227"/>
      <c r="AN14" s="1228"/>
      <c r="AO14" s="315">
        <v>314456</v>
      </c>
      <c r="AP14" s="315">
        <v>1183</v>
      </c>
      <c r="AQ14" s="316">
        <v>1684</v>
      </c>
      <c r="AR14" s="317">
        <v>-29.8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518</v>
      </c>
      <c r="AL15" s="1227"/>
      <c r="AM15" s="1227"/>
      <c r="AN15" s="1228"/>
      <c r="AO15" s="315">
        <v>134937</v>
      </c>
      <c r="AP15" s="315">
        <v>508</v>
      </c>
      <c r="AQ15" s="316">
        <v>1307</v>
      </c>
      <c r="AR15" s="317">
        <v>-61.1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519</v>
      </c>
      <c r="AL16" s="1230"/>
      <c r="AM16" s="1230"/>
      <c r="AN16" s="1231"/>
      <c r="AO16" s="315">
        <v>-1063283</v>
      </c>
      <c r="AP16" s="315">
        <v>-4002</v>
      </c>
      <c r="AQ16" s="316">
        <v>-4039</v>
      </c>
      <c r="AR16" s="317">
        <v>-0.9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15508267</v>
      </c>
      <c r="AP17" s="315">
        <v>58364</v>
      </c>
      <c r="AQ17" s="316">
        <v>63303</v>
      </c>
      <c r="AR17" s="317">
        <v>-7.8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524</v>
      </c>
      <c r="AL21" s="1224"/>
      <c r="AM21" s="1224"/>
      <c r="AN21" s="1225"/>
      <c r="AO21" s="327">
        <v>6.03</v>
      </c>
      <c r="AP21" s="328">
        <v>6.31</v>
      </c>
      <c r="AQ21" s="329">
        <v>-0.28000000000000003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525</v>
      </c>
      <c r="AL22" s="1224"/>
      <c r="AM22" s="1224"/>
      <c r="AN22" s="1225"/>
      <c r="AO22" s="332">
        <v>100.5</v>
      </c>
      <c r="AP22" s="333">
        <v>99.9</v>
      </c>
      <c r="AQ22" s="334">
        <v>0.6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506</v>
      </c>
      <c r="AP30" s="303"/>
      <c r="AQ30" s="304" t="s">
        <v>507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508</v>
      </c>
      <c r="AQ31" s="310" t="s">
        <v>509</v>
      </c>
      <c r="AR31" s="311" t="s">
        <v>510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529</v>
      </c>
      <c r="AL32" s="1215"/>
      <c r="AM32" s="1215"/>
      <c r="AN32" s="1216"/>
      <c r="AO32" s="342">
        <v>9265602</v>
      </c>
      <c r="AP32" s="342">
        <v>34870</v>
      </c>
      <c r="AQ32" s="343">
        <v>29657</v>
      </c>
      <c r="AR32" s="344">
        <v>17.600000000000001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530</v>
      </c>
      <c r="AL33" s="1215"/>
      <c r="AM33" s="1215"/>
      <c r="AN33" s="1216"/>
      <c r="AO33" s="342" t="s">
        <v>516</v>
      </c>
      <c r="AP33" s="342" t="s">
        <v>516</v>
      </c>
      <c r="AQ33" s="343">
        <v>0</v>
      </c>
      <c r="AR33" s="344" t="s">
        <v>516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531</v>
      </c>
      <c r="AL34" s="1215"/>
      <c r="AM34" s="1215"/>
      <c r="AN34" s="1216"/>
      <c r="AO34" s="342">
        <v>32000</v>
      </c>
      <c r="AP34" s="342">
        <v>120</v>
      </c>
      <c r="AQ34" s="343">
        <v>34</v>
      </c>
      <c r="AR34" s="344">
        <v>252.9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532</v>
      </c>
      <c r="AL35" s="1215"/>
      <c r="AM35" s="1215"/>
      <c r="AN35" s="1216"/>
      <c r="AO35" s="342">
        <v>2777281</v>
      </c>
      <c r="AP35" s="342">
        <v>10452</v>
      </c>
      <c r="AQ35" s="343">
        <v>9943</v>
      </c>
      <c r="AR35" s="344">
        <v>5.0999999999999996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533</v>
      </c>
      <c r="AL36" s="1215"/>
      <c r="AM36" s="1215"/>
      <c r="AN36" s="1216"/>
      <c r="AO36" s="342" t="s">
        <v>516</v>
      </c>
      <c r="AP36" s="342" t="s">
        <v>516</v>
      </c>
      <c r="AQ36" s="343">
        <v>489</v>
      </c>
      <c r="AR36" s="344" t="s">
        <v>516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534</v>
      </c>
      <c r="AL37" s="1215"/>
      <c r="AM37" s="1215"/>
      <c r="AN37" s="1216"/>
      <c r="AO37" s="342">
        <v>179813</v>
      </c>
      <c r="AP37" s="342">
        <v>677</v>
      </c>
      <c r="AQ37" s="343">
        <v>748</v>
      </c>
      <c r="AR37" s="344">
        <v>-9.5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535</v>
      </c>
      <c r="AL38" s="1218"/>
      <c r="AM38" s="1218"/>
      <c r="AN38" s="1219"/>
      <c r="AO38" s="345">
        <v>1</v>
      </c>
      <c r="AP38" s="345">
        <v>0</v>
      </c>
      <c r="AQ38" s="346">
        <v>0</v>
      </c>
      <c r="AR38" s="334">
        <v>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536</v>
      </c>
      <c r="AL39" s="1218"/>
      <c r="AM39" s="1218"/>
      <c r="AN39" s="1219"/>
      <c r="AO39" s="342">
        <v>-4345442</v>
      </c>
      <c r="AP39" s="342">
        <v>-16354</v>
      </c>
      <c r="AQ39" s="343">
        <v>-7534</v>
      </c>
      <c r="AR39" s="344">
        <v>117.1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537</v>
      </c>
      <c r="AL40" s="1215"/>
      <c r="AM40" s="1215"/>
      <c r="AN40" s="1216"/>
      <c r="AO40" s="342">
        <v>-6930216</v>
      </c>
      <c r="AP40" s="342">
        <v>-26081</v>
      </c>
      <c r="AQ40" s="343">
        <v>-26610</v>
      </c>
      <c r="AR40" s="344">
        <v>-2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979039</v>
      </c>
      <c r="AP41" s="342">
        <v>3685</v>
      </c>
      <c r="AQ41" s="343">
        <v>6727</v>
      </c>
      <c r="AR41" s="344">
        <v>-45.2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506</v>
      </c>
      <c r="AN49" s="1209" t="s">
        <v>541</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542</v>
      </c>
      <c r="AO50" s="359" t="s">
        <v>543</v>
      </c>
      <c r="AP50" s="360" t="s">
        <v>544</v>
      </c>
      <c r="AQ50" s="361" t="s">
        <v>545</v>
      </c>
      <c r="AR50" s="362" t="s">
        <v>546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8238544</v>
      </c>
      <c r="AN51" s="364">
        <v>30447</v>
      </c>
      <c r="AO51" s="365">
        <v>-7.3</v>
      </c>
      <c r="AP51" s="366">
        <v>41862</v>
      </c>
      <c r="AQ51" s="367">
        <v>1.5</v>
      </c>
      <c r="AR51" s="368">
        <v>-8.8000000000000007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5113722</v>
      </c>
      <c r="AN52" s="372">
        <v>18898</v>
      </c>
      <c r="AO52" s="373">
        <v>-21.7</v>
      </c>
      <c r="AP52" s="374">
        <v>23710</v>
      </c>
      <c r="AQ52" s="375">
        <v>7.4</v>
      </c>
      <c r="AR52" s="376">
        <v>-29.1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5670389</v>
      </c>
      <c r="AN53" s="364">
        <v>21036</v>
      </c>
      <c r="AO53" s="365">
        <v>-30.9</v>
      </c>
      <c r="AP53" s="366">
        <v>43554</v>
      </c>
      <c r="AQ53" s="367">
        <v>4</v>
      </c>
      <c r="AR53" s="368">
        <v>-34.9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3202247</v>
      </c>
      <c r="AN54" s="372">
        <v>11880</v>
      </c>
      <c r="AO54" s="373">
        <v>-37.1</v>
      </c>
      <c r="AP54" s="374">
        <v>24811</v>
      </c>
      <c r="AQ54" s="375">
        <v>4.5999999999999996</v>
      </c>
      <c r="AR54" s="376">
        <v>-41.7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7411343</v>
      </c>
      <c r="AN55" s="364">
        <v>27599</v>
      </c>
      <c r="AO55" s="365">
        <v>31.2</v>
      </c>
      <c r="AP55" s="366">
        <v>42581</v>
      </c>
      <c r="AQ55" s="367">
        <v>-2.2000000000000002</v>
      </c>
      <c r="AR55" s="368">
        <v>33.4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4267134</v>
      </c>
      <c r="AN56" s="372">
        <v>15890</v>
      </c>
      <c r="AO56" s="373">
        <v>33.799999999999997</v>
      </c>
      <c r="AP56" s="374">
        <v>24354</v>
      </c>
      <c r="AQ56" s="375">
        <v>-1.8</v>
      </c>
      <c r="AR56" s="376">
        <v>35.6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9315437</v>
      </c>
      <c r="AN57" s="364">
        <v>34870</v>
      </c>
      <c r="AO57" s="365">
        <v>26.3</v>
      </c>
      <c r="AP57" s="366">
        <v>45426</v>
      </c>
      <c r="AQ57" s="367">
        <v>6.7</v>
      </c>
      <c r="AR57" s="368">
        <v>19.600000000000001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5493135</v>
      </c>
      <c r="AN58" s="372">
        <v>20562</v>
      </c>
      <c r="AO58" s="373">
        <v>29.4</v>
      </c>
      <c r="AP58" s="374">
        <v>24508</v>
      </c>
      <c r="AQ58" s="375">
        <v>0.6</v>
      </c>
      <c r="AR58" s="376">
        <v>28.8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7402104</v>
      </c>
      <c r="AN59" s="364">
        <v>27857</v>
      </c>
      <c r="AO59" s="365">
        <v>-20.100000000000001</v>
      </c>
      <c r="AP59" s="366">
        <v>45022</v>
      </c>
      <c r="AQ59" s="367">
        <v>-0.9</v>
      </c>
      <c r="AR59" s="368">
        <v>-19.2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5480913</v>
      </c>
      <c r="AN60" s="372">
        <v>20627</v>
      </c>
      <c r="AO60" s="373">
        <v>0.3</v>
      </c>
      <c r="AP60" s="374">
        <v>25247</v>
      </c>
      <c r="AQ60" s="375">
        <v>3</v>
      </c>
      <c r="AR60" s="376">
        <v>-2.7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7607563</v>
      </c>
      <c r="AN61" s="379">
        <v>28362</v>
      </c>
      <c r="AO61" s="380">
        <v>-0.2</v>
      </c>
      <c r="AP61" s="381">
        <v>43689</v>
      </c>
      <c r="AQ61" s="382">
        <v>1.8</v>
      </c>
      <c r="AR61" s="368">
        <v>-2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4711430</v>
      </c>
      <c r="AN62" s="372">
        <v>17571</v>
      </c>
      <c r="AO62" s="373">
        <v>0.9</v>
      </c>
      <c r="AP62" s="374">
        <v>24526</v>
      </c>
      <c r="AQ62" s="375">
        <v>2.8</v>
      </c>
      <c r="AR62" s="376">
        <v>-1.9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RYptFvA8fw7/iVIvl7Id01cr51GKGaBC53nE6ywGrqtfwhnd29JBlnrSv1zpiHhR8z/TkW1Knu7zFKQ9nzJWbA==" saltValue="HjpT0E8GVxVyoCOJG00TO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k/jgqMiaiPUyzrX6i3lYhccSZNs1g/EBJyYKOqoD9GogAwXmSNhEKEURSipanLtZqhrB5eIeAUjtLgROq09hg==" saltValue="LYn2zIn+IfYclJaEVYVt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jaJiG4g26xPb6y8KXlU/6Woswx0QnLejTREONC/nGmgxPj/xVIjhromSdMppfWN6Py0NXrcSQqYHFK1SjXNMw==" saltValue="6POjWOoAOSysy35pme35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32" t="s">
        <v>3</v>
      </c>
      <c r="D47" s="1232"/>
      <c r="E47" s="1233"/>
      <c r="F47" s="11">
        <v>10.97</v>
      </c>
      <c r="G47" s="12">
        <v>11.85</v>
      </c>
      <c r="H47" s="12">
        <v>12.51</v>
      </c>
      <c r="I47" s="12">
        <v>13.21</v>
      </c>
      <c r="J47" s="13">
        <v>13.63</v>
      </c>
    </row>
    <row r="48" spans="2:10" ht="57.75" customHeight="1">
      <c r="B48" s="14"/>
      <c r="C48" s="1234" t="s">
        <v>4</v>
      </c>
      <c r="D48" s="1234"/>
      <c r="E48" s="1235"/>
      <c r="F48" s="15">
        <v>1.39</v>
      </c>
      <c r="G48" s="16">
        <v>1.36</v>
      </c>
      <c r="H48" s="16">
        <v>0.75</v>
      </c>
      <c r="I48" s="16">
        <v>0.64</v>
      </c>
      <c r="J48" s="17">
        <v>0.48</v>
      </c>
    </row>
    <row r="49" spans="2:10" ht="57.75" customHeight="1" thickBot="1">
      <c r="B49" s="18"/>
      <c r="C49" s="1236" t="s">
        <v>5</v>
      </c>
      <c r="D49" s="1236"/>
      <c r="E49" s="1237"/>
      <c r="F49" s="19">
        <v>0.98</v>
      </c>
      <c r="G49" s="20">
        <v>0.88</v>
      </c>
      <c r="H49" s="20">
        <v>0.09</v>
      </c>
      <c r="I49" s="20">
        <v>0.44</v>
      </c>
      <c r="J49" s="21">
        <v>0.38</v>
      </c>
    </row>
    <row r="50" spans="2:10" ht="13.5" customHeight="1"/>
    <row r="51" spans="2:10" ht="13.5" hidden="1" customHeight="1"/>
    <row r="52" spans="2:10" ht="13.5" hidden="1" customHeight="1"/>
    <row r="53" spans="2:10" ht="13.5" hidden="1" customHeight="1"/>
  </sheetData>
  <sheetProtection algorithmName="SHA-512" hashValue="2+PU7ouRt+gIuh8TvhnSdNyLqGBLhoYlh9GrNPkBdQjWDB65YwcZxbm7Y9VYP7qzuHDAeQw270tyHzrx1elOPw==" saltValue="Z4RSlG/5Oxv3XUUr1pDb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糟谷　眞澄</cp:lastModifiedBy>
  <cp:lastPrinted>2020-10-01T07:34:57Z</cp:lastPrinted>
  <dcterms:created xsi:type="dcterms:W3CDTF">2020-02-10T04:50:12Z</dcterms:created>
  <dcterms:modified xsi:type="dcterms:W3CDTF">2020-10-01T07:35:02Z</dcterms:modified>
  <cp:category/>
</cp:coreProperties>
</file>