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1_各担当フォルダ\10_都市経営部\30_財政課\30_財政担当\ざいせい\県の調査等\財政状況資料集\30年度\提出（2回目・結合データ)\"/>
    </mc:Choice>
  </mc:AlternateContent>
  <bookViews>
    <workbookView xWindow="0" yWindow="0" windowWidth="15360" windowHeight="7635"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<sst xmlns="http://schemas.openxmlformats.org/spreadsheetml/2006/main" count="1139" uniqueCount="631">
  <si>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</si>
  <si>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</si>
  <si>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</si>
  <si>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</si>
  <si>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</si>
  <si>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</si>
  <si>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</si>
  <si>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</si>
  <si>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</si>
  <si>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</si>
  <si>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</si>
  <si>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</si>
  <si>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</si>
  <si>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</si>
  <si>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</si>
  <si>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</si>
  <si>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</si>
  <si>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</si>
  <si>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</si>
  <si>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</si>
  <si>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</si>
  <si>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</si>
  <si>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</si>
  <si>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</si>
  <si>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</si>
  <si>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</si>
  <si>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</si>
  <si>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</si>
  <si>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</si>
  <si>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</si>
  <si>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</si>
  <si>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</si>
  <si>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</si>
  <si>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</si>
  <si>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</si>
  <si>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</si>
  <si>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</si>
  <si>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</si>
  <si>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</si>
  <si>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</si>
  <si>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</si>
  <si>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</si>
  <si>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</si>
  <si>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</si>
  <si>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</si>
  <si>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</si>
  <si>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</si>
  <si>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</si>
  <si>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</si>
  <si>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</si>
  <si>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</si>
  <si>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</si>
  <si>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</si>
  <si>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</si>
  <si>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</si>
  <si>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</si>
  <si>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</si>
  <si>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</si>
  <si>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</si>
  <si>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</si>
  <si>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</si>
  <si>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</si>
  <si>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</si>
  <si>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</si>
  <si>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</si>
  <si>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</si>
  <si>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</si>
  <si>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</si>
  <si>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</si>
  <si>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</si>
  <si>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</si>
  <si>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</si>
  <si>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</si>
  <si>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</si>
  <si>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</si>
  <si>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</si>
  <si>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</si>
  <si>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</si>
  <si>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</si>
  <si>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</si>
  <si>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</si>
  <si>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</si>
  <si>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</si>
  <si>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</si>
  <si>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</si>
  <si>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</si>
  <si>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</si>
  <si>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</si>
  <si>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</si>
  <si>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</si>
  <si>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</si>
  <si>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</si>
  <si>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</si>
  <si>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</si>
  <si>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</si>
  <si>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</si>
  <si>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</si>
  <si>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</si>
  <si>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西脇市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</si>
  <si>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</si>
  <si>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</si>
  <si>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</si>
  <si>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</si>
  <si>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</si>
  <si>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</si>
  <si>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</si>
  <si>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</si>
  <si>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</si>
  <si>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</si>
  <si>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</si>
  <si>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</si>
  <si>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</si>
  <si>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</si>
  <si>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</si>
  <si>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</si>
  <si>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</si>
  <si>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</si>
  <si>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</si>
  <si>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</si>
  <si>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</si>
  <si>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</si>
  <si>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</si>
  <si>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</si>
  <si>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</si>
  <si>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</si>
  <si>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</si>
  <si>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</si>
  <si>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</si>
  <si>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</si>
  <si>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</si>
  <si>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</si>
  <si>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</si>
  <si>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</si>
  <si>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</si>
  <si>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</si>
  <si>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</si>
  <si>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</si>
  <si>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</si>
  <si>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</si>
  <si>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</si>
  <si>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</si>
  <si>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</si>
  <si>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</si>
  <si>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</si>
  <si>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</si>
  <si>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</si>
  <si>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</si>
  <si>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</si>
  <si>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</si>
  <si>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</si>
  <si>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</si>
  <si>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</si>
  <si>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</si>
  <si>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</si>
  <si>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</si>
  <si>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-1.0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</si>
  <si>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</si>
  <si>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</si>
  <si>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</si>
  <si>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</si>
  <si>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</si>
  <si>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</si>
  <si>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</si>
  <si>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</si>
  <si>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</si>
  <si>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</si>
  <si>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</si>
  <si>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</si>
  <si>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</si>
  <si>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</si>
  <si>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</si>
  <si>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</si>
  <si>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</si>
  <si>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</si>
  <si>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</si>
  <si>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</si>
  <si>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</si>
  <si>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</si>
  <si>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</si>
  <si>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</si>
  <si>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</si>
  <si>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</si>
  <si>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</si>
  <si>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</si>
  <si>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</si>
  <si>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</si>
  <si>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</si>
  <si>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</si>
  <si>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</si>
  <si>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</si>
  <si>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</si>
  <si>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</si>
  <si>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</si>
  <si>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</si>
  <si>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</si>
  <si>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</si>
  <si>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</si>
  <si>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</si>
  <si>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</si>
  <si>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</si>
  <si>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</si>
  <si>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</si>
  <si>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</si>
  <si>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</si>
  <si>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</si>
  <si>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</si>
  <si>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</si>
  <si>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</si>
  <si>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</si>
  <si>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</si>
  <si>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</si>
  <si>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</si>
  <si>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</si>
  <si>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</si>
  <si>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</si>
  <si>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</si>
  <si>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</si>
  <si>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</si>
  <si>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兵庫県西脇市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</si>
  <si>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</si>
  <si>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</si>
  <si>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</si>
  <si>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</si>
  <si>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</si>
  <si>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</si>
  <si>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</si>
  <si>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</si>
  <si>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</si>
  <si>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</si>
  <si>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</si>
  <si>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</si>
  <si>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</si>
  <si>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</si>
  <si>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</si>
  <si>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</si>
  <si>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</si>
  <si>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</si>
  <si>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</si>
  <si>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</si>
  <si>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</si>
  <si>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</si>
  <si>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</si>
  <si>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</si>
  <si>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</si>
  <si>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</si>
  <si>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</si>
  <si>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</si>
  <si>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</si>
  <si>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</si>
  <si>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</si>
  <si>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</si>
  <si>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</si>
  <si>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</si>
  <si>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</si>
  <si>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</si>
  <si>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</si>
  <si>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</si>
  <si>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</si>
  <si>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</si>
  <si>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</si>
  <si>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</si>
  <si>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</si>
  <si>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</si>
  <si>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</si>
  <si>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</si>
  <si>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</si>
  <si>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</si>
  <si>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</si>
  <si>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</si>
  <si>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</si>
  <si>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</si>
  <si>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</si>
  <si>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</si>
  <si>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</si>
  <si>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</si>
  <si>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</si>
  <si>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</si>
  <si>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</si>
  <si>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</si>
  <si>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</si>
  <si>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</si>
  <si>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</si>
  <si>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</si>
  <si>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</si>
  <si>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</si>
  <si>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</si>
  <si>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</si>
  <si>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</si>
  <si>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</si>
  <si>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</si>
  <si>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</si>
  <si>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</si>
  <si>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</si>
  <si>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</si>
  <si>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</si>
  <si>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</si>
  <si>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</si>
  <si>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</si>
  <si>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</si>
  <si>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</si>
  <si>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</si>
  <si>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</si>
  <si>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</si>
  <si>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</si>
  <si>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</si>
  <si>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</si>
  <si>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</si>
  <si>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</si>
  <si>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</si>
  <si>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</si>
  <si>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</si>
  <si>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</si>
  <si>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</si>
  <si>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</si>
  <si>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</si>
  <si>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</si>
  <si>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</si>
  <si>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</si>
  <si>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</si>
  <si>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</si>
  <si>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</si>
  <si>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</si>
  <si>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</si>
  <si>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</si>
  <si>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</si>
  <si>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</si>
  <si>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</si>
  <si>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</si>
  <si>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</si>
  <si>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</si>
  <si>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</si>
  <si>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</si>
  <si>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</si>
  <si>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</si>
  <si>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</si>
  <si>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</si>
  <si>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</si>
  <si>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</si>
  <si>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</si>
  <si>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</si>
  <si>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</si>
  <si>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</si>
  <si>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</si>
  <si>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</si>
  <si>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</si>
  <si>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</si>
  <si>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</si>
  <si>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</si>
  <si>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</si>
  <si>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</si>
  <si>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</si>
  <si>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</si>
  <si>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</si>
  <si>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</si>
  <si>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</si>
  <si>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</si>
  <si>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</si>
  <si>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</si>
  <si>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</si>
  <si>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</si>
  <si>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</si>
  <si>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</si>
  <si>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</si>
  <si>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</si>
  <si>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</si>
  <si>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</si>
  <si>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</si>
  <si>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</si>
  <si>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</si>
  <si>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兵庫県西脇市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</si>
  <si>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</si>
  <si>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</si>
  <si>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</si>
  <si>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</si>
  <si>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</si>
  <si>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</si>
  <si>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</si>
  <si>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</si>
  <si>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</si>
  <si>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</si>
  <si>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</si>
  <si>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</si>
  <si>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</si>
  <si>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</si>
  <si>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</si>
  <si>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</si>
  <si>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</si>
  <si>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</si>
  <si>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</si>
  <si>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</si>
  <si>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学校給食センター特別会計</t>
    <phoneticPr fontId="5"/>
  </si>
  <si>
    <t>-</t>
    <phoneticPr fontId="5"/>
  </si>
  <si>
    <t>公営墓地特別会計</t>
    <phoneticPr fontId="5"/>
  </si>
  <si>
    <t>茜が丘宅地供給事業特別会計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</si>
  <si>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</si>
  <si>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</si>
  <si>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</si>
  <si>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</si>
  <si>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</si>
  <si>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</si>
  <si>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</si>
  <si>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</si>
  <si>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</si>
  <si>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</si>
  <si>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</si>
  <si>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</si>
  <si>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</si>
  <si>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</si>
  <si>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</si>
  <si>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</si>
  <si>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老人保健施設特別会計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</si>
  <si>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</si>
  <si>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</si>
  <si>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</si>
  <si>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</si>
  <si>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</si>
  <si>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下水道事業会計</t>
    <phoneticPr fontId="5"/>
  </si>
  <si>
    <t>太陽光発電事業特別会計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</si>
  <si>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</si>
  <si>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</si>
  <si>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</si>
  <si>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</si>
  <si>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</si>
  <si>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</si>
  <si>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</si>
  <si>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</si>
  <si>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</si>
  <si>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</si>
  <si>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</si>
  <si>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</si>
  <si>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</si>
  <si>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</si>
  <si>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</si>
  <si>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</si>
  <si>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</si>
  <si>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</si>
  <si>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</si>
  <si>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</si>
  <si>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</si>
  <si>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</si>
  <si>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</si>
  <si>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</si>
  <si>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</si>
  <si>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</si>
  <si>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</si>
  <si>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</si>
  <si>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</si>
  <si>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</si>
  <si>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</si>
  <si>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</si>
  <si>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</si>
  <si>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</si>
  <si>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</si>
  <si>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</si>
  <si>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</si>
  <si>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</si>
  <si>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</si>
  <si>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</si>
  <si>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</si>
  <si>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</si>
  <si>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</si>
  <si>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</si>
  <si>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</si>
  <si>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</si>
  <si>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</si>
  <si>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</si>
  <si>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</si>
  <si>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</si>
  <si>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</si>
  <si>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</si>
  <si>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</si>
  <si>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</si>
  <si>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</si>
  <si>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</si>
  <si>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</si>
  <si>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</si>
  <si>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</si>
  <si>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</si>
  <si>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</si>
  <si>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</si>
  <si>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</si>
  <si>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</si>
  <si>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</si>
  <si>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</si>
  <si>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</si>
  <si>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老人保健施設特別会計</t>
    <phoneticPr fontId="5"/>
  </si>
  <si>
    <t>(Ｆ)</t>
    <phoneticPr fontId="5"/>
  </si>
  <si>
    <t>下水道事業会計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</si>
  <si>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</si>
  <si>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</si>
  <si>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</si>
  <si>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</si>
  <si>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</si>
  <si>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</si>
  <si>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</si>
  <si>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</si>
  <si>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</si>
  <si>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</si>
  <si>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</si>
  <si>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</si>
  <si>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</si>
  <si>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</si>
  <si>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</si>
  <si>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</si>
  <si>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</si>
  <si>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</si>
  <si>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</si>
  <si>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</si>
  <si>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</si>
  <si>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</si>
  <si>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</si>
  <si>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</si>
  <si>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</si>
  <si>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</si>
  <si>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</si>
  <si>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</si>
  <si>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</si>
  <si>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</si>
  <si>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</si>
  <si>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</si>
  <si>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</si>
  <si>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</si>
  <si>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</si>
  <si>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</si>
  <si>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</si>
  <si>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</si>
  <si>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</si>
  <si>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</si>
  <si>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</si>
  <si>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</si>
  <si>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</si>
  <si>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</si>
  <si>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</si>
  <si>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</si>
  <si>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</si>
  <si>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</si>
  <si>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</si>
  <si>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</si>
  <si>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</si>
  <si>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</si>
  <si>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</si>
  <si>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</si>
  <si>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</si>
  <si>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</si>
  <si>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</si>
  <si>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</si>
  <si>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</si>
  <si>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</si>
  <si>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</si>
  <si>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</si>
  <si>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</si>
  <si>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</si>
  <si>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</si>
  <si>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</si>
  <si>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</si>
  <si>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</si>
  <si>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</si>
  <si>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</si>
  <si>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</si>
  <si>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</si>
  <si>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</si>
  <si>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</si>
  <si>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</si>
  <si>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</si>
  <si>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</si>
  <si>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</si>
  <si>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</si>
  <si>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</si>
  <si>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</si>
  <si>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</si>
  <si>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</si>
  <si>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</si>
  <si>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1.05</t>
  </si>
  <si>
    <t>▲ 0.96</t>
  </si>
  <si>
    <t>▲ 0.47</t>
  </si>
  <si>
    <t>▲ 2.04</t>
  </si>
  <si>
    <t>▲ 0.90</t>
  </si>
  <si>
    <t>病院事業会計</t>
  </si>
  <si>
    <t>水道事業会計</t>
  </si>
  <si>
    <t>下水道事業会計</t>
  </si>
  <si>
    <t>一般会計</t>
  </si>
  <si>
    <t>国民健康保険特別会計</t>
  </si>
  <si>
    <t>介護保険特別会計</t>
  </si>
  <si>
    <t>後期高齢者医療特別会計</t>
  </si>
  <si>
    <t>学校給食センター特別会計</t>
  </si>
  <si>
    <t>その他会計（赤字）</t>
  </si>
  <si>
    <t>▲ 0.31</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</si>
  <si>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</si>
  <si>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</si>
  <si>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</si>
  <si>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</si>
  <si>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</si>
  <si>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</si>
  <si>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</si>
  <si>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</si>
  <si>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</si>
  <si>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</si>
  <si>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</si>
  <si>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</si>
  <si>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兵庫県後期高齢者医療広域連合（農業共済事業特別会計）</t>
    <rPh sb="0" eb="3">
      <t>ヒョウゴケン</t>
    </rPh>
    <rPh sb="3" eb="5">
      <t>コウキ</t>
    </rPh>
    <rPh sb="5" eb="8">
      <t>コウレイシャ</t>
    </rPh>
    <rPh sb="8" eb="10">
      <t>イリョウ</t>
    </rPh>
    <rPh sb="10" eb="12">
      <t>コウイキ</t>
    </rPh>
    <rPh sb="12" eb="14">
      <t>レンゴウ</t>
    </rPh>
    <rPh sb="15" eb="17">
      <t>ノウギョウ</t>
    </rPh>
    <rPh sb="17" eb="19">
      <t>キョウサイ</t>
    </rPh>
    <rPh sb="19" eb="21">
      <t>ジギョウ</t>
    </rPh>
    <rPh sb="21" eb="23">
      <t>トクベツ</t>
    </rPh>
    <rPh sb="23" eb="25">
      <t>カイケイ</t>
    </rPh>
    <phoneticPr fontId="2"/>
  </si>
  <si>
    <t>北はりま消防組合</t>
    <rPh sb="0" eb="1">
      <t>キタ</t>
    </rPh>
    <rPh sb="4" eb="6">
      <t>ショウボウ</t>
    </rPh>
    <rPh sb="6" eb="8">
      <t>クミアイ</t>
    </rPh>
    <phoneticPr fontId="2"/>
  </si>
  <si>
    <t>西脇多可行政事務組合（一般会計）</t>
    <rPh sb="0" eb="2">
      <t>ニシワキ</t>
    </rPh>
    <rPh sb="2" eb="4">
      <t>タカ</t>
    </rPh>
    <rPh sb="4" eb="6">
      <t>ギョウセイ</t>
    </rPh>
    <rPh sb="6" eb="8">
      <t>ジム</t>
    </rPh>
    <rPh sb="8" eb="10">
      <t>クミアイ</t>
    </rPh>
    <rPh sb="11" eb="13">
      <t>イッパン</t>
    </rPh>
    <rPh sb="13" eb="15">
      <t>カイケイ</t>
    </rPh>
    <phoneticPr fontId="2"/>
  </si>
  <si>
    <t>西脇多可行政事務組合（特別会計）</t>
    <rPh sb="0" eb="2">
      <t>ニシワキ</t>
    </rPh>
    <rPh sb="2" eb="4">
      <t>タカ</t>
    </rPh>
    <rPh sb="4" eb="6">
      <t>ギョウセイ</t>
    </rPh>
    <rPh sb="6" eb="8">
      <t>ジム</t>
    </rPh>
    <rPh sb="8" eb="10">
      <t>クミアイ</t>
    </rPh>
    <rPh sb="11" eb="13">
      <t>トクベツ</t>
    </rPh>
    <rPh sb="13" eb="15">
      <t>カイケイ</t>
    </rPh>
    <phoneticPr fontId="2"/>
  </si>
  <si>
    <t>北播磨清掃事務組合</t>
    <rPh sb="0" eb="1">
      <t>キタ</t>
    </rPh>
    <rPh sb="1" eb="3">
      <t>ハリマ</t>
    </rPh>
    <rPh sb="3" eb="5">
      <t>セイソウ</t>
    </rPh>
    <rPh sb="5" eb="7">
      <t>ジム</t>
    </rPh>
    <rPh sb="7" eb="9">
      <t>クミアイ</t>
    </rPh>
    <phoneticPr fontId="2"/>
  </si>
  <si>
    <t>氷上多可衛生事務組合</t>
    <rPh sb="0" eb="2">
      <t>ヒカミ</t>
    </rPh>
    <rPh sb="2" eb="4">
      <t>タカ</t>
    </rPh>
    <rPh sb="4" eb="6">
      <t>エイセイ</t>
    </rPh>
    <rPh sb="6" eb="8">
      <t>ジム</t>
    </rPh>
    <rPh sb="8" eb="10">
      <t>クミアイ</t>
    </rPh>
    <phoneticPr fontId="2"/>
  </si>
  <si>
    <t>播磨内陸医務事業組合</t>
    <rPh sb="0" eb="2">
      <t>ハリマ</t>
    </rPh>
    <rPh sb="2" eb="4">
      <t>ナイリク</t>
    </rPh>
    <rPh sb="4" eb="6">
      <t>イム</t>
    </rPh>
    <rPh sb="6" eb="8">
      <t>ジギョウ</t>
    </rPh>
    <rPh sb="8" eb="10">
      <t>クミアイ</t>
    </rPh>
    <phoneticPr fontId="2"/>
  </si>
  <si>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2"/>
  </si>
  <si>
    <t>北播衛生事務組合</t>
    <rPh sb="0" eb="1">
      <t>キタ</t>
    </rPh>
    <rPh sb="1" eb="2">
      <t>ハリ</t>
    </rPh>
    <rPh sb="2" eb="4">
      <t>エイセイ</t>
    </rPh>
    <rPh sb="4" eb="6">
      <t>ジム</t>
    </rPh>
    <rPh sb="6" eb="8">
      <t>クミアイ</t>
    </rPh>
    <phoneticPr fontId="2"/>
  </si>
  <si>
    <t>（一財）西脇市住民サービス公社</t>
    <rPh sb="1" eb="2">
      <t>１</t>
    </rPh>
    <rPh sb="2" eb="3">
      <t>ザイ</t>
    </rPh>
    <rPh sb="4" eb="7">
      <t>ニシワキシ</t>
    </rPh>
    <rPh sb="7" eb="9">
      <t>ジュウミン</t>
    </rPh>
    <rPh sb="13" eb="15">
      <t>コウシャ</t>
    </rPh>
    <phoneticPr fontId="2"/>
  </si>
  <si>
    <t>（公財）北播磨地場産業開発機構</t>
    <rPh sb="1" eb="2">
      <t>コウ</t>
    </rPh>
    <rPh sb="2" eb="3">
      <t>ザイ</t>
    </rPh>
    <rPh sb="4" eb="5">
      <t>キタ</t>
    </rPh>
    <rPh sb="5" eb="7">
      <t>ハリマ</t>
    </rPh>
    <rPh sb="7" eb="9">
      <t>ジバ</t>
    </rPh>
    <rPh sb="9" eb="11">
      <t>サンギョウ</t>
    </rPh>
    <rPh sb="11" eb="13">
      <t>カイハツ</t>
    </rPh>
    <rPh sb="13" eb="15">
      <t>キコウ</t>
    </rPh>
    <phoneticPr fontId="2"/>
  </si>
  <si>
    <t>（公財）西脇市文化・スポーツ振興財団</t>
    <rPh sb="1" eb="2">
      <t>コウ</t>
    </rPh>
    <rPh sb="2" eb="3">
      <t>ザイ</t>
    </rPh>
    <rPh sb="4" eb="7">
      <t>ニシワキシ</t>
    </rPh>
    <rPh sb="7" eb="9">
      <t>ブンカ</t>
    </rPh>
    <rPh sb="14" eb="16">
      <t>シンコウ</t>
    </rPh>
    <rPh sb="16" eb="18">
      <t>ザイダン</t>
    </rPh>
    <phoneticPr fontId="2"/>
  </si>
  <si>
    <t>公共施設整備基金</t>
    <rPh sb="0" eb="2">
      <t>コウキョウ</t>
    </rPh>
    <rPh sb="2" eb="4">
      <t>シセツ</t>
    </rPh>
    <rPh sb="4" eb="6">
      <t>セイビ</t>
    </rPh>
    <rPh sb="6" eb="8">
      <t>キキン</t>
    </rPh>
    <phoneticPr fontId="2"/>
  </si>
  <si>
    <t>地域振興基金</t>
    <rPh sb="0" eb="2">
      <t>チイキ</t>
    </rPh>
    <rPh sb="2" eb="4">
      <t>シンコウ</t>
    </rPh>
    <rPh sb="4" eb="6">
      <t>キキン</t>
    </rPh>
    <phoneticPr fontId="2"/>
  </si>
  <si>
    <t>地域福祉基金</t>
    <rPh sb="0" eb="2">
      <t>チイキ</t>
    </rPh>
    <rPh sb="2" eb="4">
      <t>フクシ</t>
    </rPh>
    <rPh sb="4" eb="6">
      <t>キキン</t>
    </rPh>
    <phoneticPr fontId="2"/>
  </si>
  <si>
    <t>ふるさと西脇「日本のへそ」基金</t>
    <rPh sb="4" eb="6">
      <t>ニシワキ</t>
    </rPh>
    <rPh sb="7" eb="9">
      <t>ニホン</t>
    </rPh>
    <rPh sb="13" eb="15">
      <t>キキン</t>
    </rPh>
    <phoneticPr fontId="2"/>
  </si>
  <si>
    <t>日本のへそ日時計の丘公園管理基金</t>
    <rPh sb="0" eb="2">
      <t>ニホン</t>
    </rPh>
    <rPh sb="5" eb="6">
      <t>ヒ</t>
    </rPh>
    <rPh sb="6" eb="8">
      <t>ドケイ</t>
    </rPh>
    <rPh sb="9" eb="10">
      <t>オカ</t>
    </rPh>
    <rPh sb="10" eb="12">
      <t>コウエン</t>
    </rPh>
    <rPh sb="12" eb="14">
      <t>カンリ</t>
    </rPh>
    <rPh sb="14" eb="16">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</si>
  <si>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</si>
  <si>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</si>
  <si>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</si>
  <si>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</si>
  <si>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</si>
  <si>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将来負担比率は公営企業債等繰入見込額の減少等により、類似団体平均と比較して低くなっている。
　有形固定資産減価償却率は類似団体と比較して高くなっているが、公共施設等総合管理計画に基づき、中長期的な視点で公共施設の更新・統廃合・長寿命化を計画的に行い、財政負担の適正化に努める。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</si>
  <si>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</si>
  <si>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</si>
  <si>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</si>
  <si>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</si>
  <si>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</si>
  <si>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</si>
  <si>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将来負担比率ともに類似団体平均を下回っている。今後は新庁舎建設を予定しているが、補助金等の特定財源を最大限活用し、合併特例債等の交付税措置される有利な地方債を発行することで、公債費の平準化に努める。また、公営企業については、独立採算を原則とした基準外繰出金の抑制に取り組み、経営改善を行っていく。</t>
    <rPh sb="1" eb="3">
      <t>ジッシツ</t>
    </rPh>
    <rPh sb="3" eb="5">
      <t>コウサイ</t>
    </rPh>
    <rPh sb="5" eb="6">
      <t>ヒ</t>
    </rPh>
    <rPh sb="6" eb="7">
      <t>ヒ</t>
    </rPh>
    <rPh sb="7" eb="8">
      <t>リツ</t>
    </rPh>
    <rPh sb="9" eb="11">
      <t>ショウライ</t>
    </rPh>
    <rPh sb="11" eb="13">
      <t>フタン</t>
    </rPh>
    <rPh sb="13" eb="15">
      <t>ヒリツ</t>
    </rPh>
    <rPh sb="18" eb="20">
      <t>ルイジ</t>
    </rPh>
    <rPh sb="20" eb="22">
      <t>ダンタイ</t>
    </rPh>
    <rPh sb="22" eb="24">
      <t>ヘイキン</t>
    </rPh>
    <rPh sb="25" eb="27">
      <t>シタマワ</t>
    </rPh>
    <rPh sb="32" eb="34">
      <t>コンゴ</t>
    </rPh>
    <rPh sb="35" eb="38">
      <t>シンチョウシャ</t>
    </rPh>
    <rPh sb="38" eb="40">
      <t>ケンセツ</t>
    </rPh>
    <rPh sb="41" eb="43">
      <t>ヨテイ</t>
    </rPh>
    <rPh sb="49" eb="52">
      <t>ホジョキン</t>
    </rPh>
    <rPh sb="52" eb="53">
      <t>トウ</t>
    </rPh>
    <rPh sb="54" eb="56">
      <t>トクテイ</t>
    </rPh>
    <rPh sb="56" eb="58">
      <t>ザイゲン</t>
    </rPh>
    <rPh sb="59" eb="62">
      <t>サイダイゲン</t>
    </rPh>
    <rPh sb="62" eb="64">
      <t>カツヨウ</t>
    </rPh>
    <rPh sb="66" eb="68">
      <t>ガッペイ</t>
    </rPh>
    <rPh sb="68" eb="70">
      <t>トクレイ</t>
    </rPh>
    <rPh sb="70" eb="71">
      <t>サイ</t>
    </rPh>
    <rPh sb="71" eb="72">
      <t>トウ</t>
    </rPh>
    <rPh sb="73" eb="76">
      <t>コウフゼイ</t>
    </rPh>
    <rPh sb="76" eb="78">
      <t>ソチ</t>
    </rPh>
    <rPh sb="81" eb="83">
      <t>ユウリ</t>
    </rPh>
    <rPh sb="84" eb="86">
      <t>チホウ</t>
    </rPh>
    <rPh sb="86" eb="87">
      <t>サイ</t>
    </rPh>
    <rPh sb="88" eb="90">
      <t>ハッコウ</t>
    </rPh>
    <rPh sb="96" eb="99">
      <t>コウサイヒ</t>
    </rPh>
    <rPh sb="100" eb="103">
      <t>ヘイジュンカ</t>
    </rPh>
    <rPh sb="104" eb="105">
      <t>ツト</t>
    </rPh>
    <rPh sb="111" eb="113">
      <t>コウエイ</t>
    </rPh>
    <rPh sb="113" eb="115">
      <t>キギョウ</t>
    </rPh>
    <rPh sb="121" eb="123">
      <t>ドクリツ</t>
    </rPh>
    <rPh sb="123" eb="125">
      <t>サイサン</t>
    </rPh>
    <rPh sb="126" eb="128">
      <t>ゲンソク</t>
    </rPh>
    <rPh sb="131" eb="133">
      <t>キジュン</t>
    </rPh>
    <rPh sb="133" eb="134">
      <t>ガイ</t>
    </rPh>
    <rPh sb="134" eb="136">
      <t>クリダ</t>
    </rPh>
    <rPh sb="136" eb="137">
      <t>キン</t>
    </rPh>
    <rPh sb="138" eb="140">
      <t>ヨクセイ</t>
    </rPh>
    <rPh sb="146" eb="148">
      <t>ケイエイ</t>
    </rPh>
    <rPh sb="148" eb="150">
      <t>カイゼン</t>
    </rPh>
    <rPh sb="151" eb="152">
      <t>オコナ</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</si>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</sst>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81768</c:v>
                </c:pt>
                <c:pt idx="2">
                  <c:v>65876</c:v>
                </c:pt>
                <c:pt idx="3">
                  <c:v>68468</c:v>
                </c:pt>
                <c:pt idx="4">
                  <c:v>69729</c:v>
                </c:pt>
              </c:numCache>
            </c:numRef>
          </c:val>
          <c:smooth val="0"/>
          <c:extLst xmlns:c16r2="http://schemas.microsoft.com/office/drawing/2015/06/chart">
            <c:ext xmlns:c16="http://schemas.microsoft.com/office/drawing/2014/chart" uri="{C3380CC4-5D6E-409C-BE32-E72D297353CC}">
              <c16:uniqueId val="{00000000-1A5A-47F6-980B-F715CE6C0D2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57353</c:v>
                </c:pt>
                <c:pt idx="1">
                  <c:v>42462</c:v>
                </c:pt>
                <c:pt idx="2">
                  <c:v>50400</c:v>
                </c:pt>
                <c:pt idx="3">
                  <c:v>28865</c:v>
                </c:pt>
                <c:pt idx="4">
                  <c:v>37313</c:v>
                </c:pt>
              </c:numCache>
            </c:numRef>
          </c:val>
          <c:smooth val="0"/>
          <c:extLst xmlns:c16r2="http://schemas.microsoft.com/office/drawing/2015/06/chart">
            <c:ext xmlns:c16="http://schemas.microsoft.com/office/drawing/2014/chart" uri="{C3380CC4-5D6E-409C-BE32-E72D297353CC}">
              <c16:uniqueId val="{00000001-1A5A-47F6-980B-F715CE6C0D2B}"/>
            </c:ext>
          </c:extLst>
        </c:ser>
        <c:dLbls>
          <c:showLegendKey val="0"/>
          <c:showVal val="0"/>
          <c:showCatName val="0"/>
          <c:showSerName val="0"/>
          <c:showPercent val="0"/>
          <c:showBubbleSize val="0"/>
        </c:dLbls>
        <c:marker val="1"/>
        <c:smooth val="0"/>
        <c:axId val="363399648"/>
        <c:axId val="363402392"/>
      </c:lineChart>
      <c:catAx>
        <c:axId val="363399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3402392"/>
        <c:crosses val="autoZero"/>
        <c:auto val="1"/>
        <c:lblAlgn val="ctr"/>
        <c:lblOffset val="100"/>
        <c:tickLblSkip val="1"/>
        <c:tickMarkSkip val="1"/>
        <c:noMultiLvlLbl val="0"/>
      </c:catAx>
      <c:valAx>
        <c:axId val="36340239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3399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5.89</c:v>
                </c:pt>
                <c:pt idx="1">
                  <c:v>4.78</c:v>
                </c:pt>
                <c:pt idx="2">
                  <c:v>4.28</c:v>
                </c:pt>
                <c:pt idx="3">
                  <c:v>2.23</c:v>
                </c:pt>
                <c:pt idx="4">
                  <c:v>1.26</c:v>
                </c:pt>
              </c:numCache>
            </c:numRef>
          </c:val>
          <c:extLst xmlns:c16r2="http://schemas.microsoft.com/office/drawing/2015/06/chart">
            <c:ext xmlns:c16="http://schemas.microsoft.com/office/drawing/2014/chart" uri="{C3380CC4-5D6E-409C-BE32-E72D297353CC}">
              <c16:uniqueId val="{00000000-CB10-4CA2-8D50-BF754085D91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39.270000000000003</c:v>
                </c:pt>
                <c:pt idx="1">
                  <c:v>41.71</c:v>
                </c:pt>
                <c:pt idx="2">
                  <c:v>44.43</c:v>
                </c:pt>
                <c:pt idx="3">
                  <c:v>47.19</c:v>
                </c:pt>
                <c:pt idx="4">
                  <c:v>48.04</c:v>
                </c:pt>
              </c:numCache>
            </c:numRef>
          </c:val>
          <c:extLst xmlns:c16r2="http://schemas.microsoft.com/office/drawing/2015/06/chart">
            <c:ext xmlns:c16="http://schemas.microsoft.com/office/drawing/2014/chart" uri="{C3380CC4-5D6E-409C-BE32-E72D297353CC}">
              <c16:uniqueId val="{00000001-CB10-4CA2-8D50-BF754085D91A}"/>
            </c:ext>
          </c:extLst>
        </c:ser>
        <c:dLbls>
          <c:showLegendKey val="0"/>
          <c:showVal val="0"/>
          <c:showCatName val="0"/>
          <c:showSerName val="0"/>
          <c:showPercent val="0"/>
          <c:showBubbleSize val="0"/>
        </c:dLbls>
        <c:gapWidth val="250"/>
        <c:overlap val="100"/>
        <c:axId val="485291936"/>
        <c:axId val="485286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-1.05</c:v>
                </c:pt>
                <c:pt idx="1">
                  <c:v>-0.96</c:v>
                </c:pt>
                <c:pt idx="2">
                  <c:v>-0.47</c:v>
                </c:pt>
                <c:pt idx="3">
                  <c:v>-2.04</c:v>
                </c:pt>
                <c:pt idx="4">
                  <c:v>-0.9</c:v>
                </c:pt>
              </c:numCache>
            </c:numRef>
          </c:val>
          <c:smooth val="0"/>
          <c:extLst xmlns:c16r2="http://schemas.microsoft.com/office/drawing/2015/06/chart">
            <c:ext xmlns:c16="http://schemas.microsoft.com/office/drawing/2014/chart" uri="{C3380CC4-5D6E-409C-BE32-E72D297353CC}">
              <c16:uniqueId val="{00000002-CB10-4CA2-8D50-BF754085D91A}"/>
            </c:ext>
          </c:extLst>
        </c:ser>
        <c:dLbls>
          <c:showLegendKey val="0"/>
          <c:showVal val="0"/>
          <c:showCatName val="0"/>
          <c:showSerName val="0"/>
          <c:showPercent val="0"/>
          <c:showBubbleSize val="0"/>
        </c:dLbls>
        <c:marker val="1"/>
        <c:smooth val="0"/>
        <c:axId val="485291936"/>
        <c:axId val="485286840"/>
      </c:lineChart>
      <c:catAx>
        <c:axId val="48529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5286840"/>
        <c:crosses val="autoZero"/>
        <c:auto val="1"/>
        <c:lblAlgn val="ctr"/>
        <c:lblOffset val="100"/>
        <c:tickLblSkip val="1"/>
        <c:tickMarkSkip val="1"/>
        <c:noMultiLvlLbl val="0"/>
      </c:catAx>
      <c:valAx>
        <c:axId val="485286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29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0.77</c:v>
                </c:pt>
                <c:pt idx="2">
                  <c:v>#N/A</c:v>
                </c:pt>
                <c:pt idx="3">
                  <c:v>0.3</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CC2E-45CC-A14A-93355173CC3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0.31</c:v>
                </c:pt>
                <c:pt idx="3">
                  <c:v>#N/A</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C2E-45CC-A14A-93355173CC3B}"/>
            </c:ext>
          </c:extLst>
        </c:ser>
        <c:ser>
          <c:idx val="2"/>
          <c:order val="2"/>
          <c:tx>
            <c:strRef>
              <c:f>データシート!$A$29</c:f>
              <c:strCache>
                <c:ptCount val="1"/>
                <c:pt idx="0">
                  <c:v>学校給食センター特別会計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CC2E-45CC-A14A-93355173CC3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c:v>
                </c:pt>
                <c:pt idx="2">
                  <c:v>#N/A</c:v>
                </c:pt>
                <c:pt idx="3">
                  <c:v>0.1</c:v>
                </c:pt>
                <c:pt idx="4">
                  <c:v>#N/A</c:v>
                </c:pt>
                <c:pt idx="5">
                  <c:v>0.12</c:v>
                </c:pt>
                <c:pt idx="6">
                  <c:v>#N/A</c:v>
                </c:pt>
                <c:pt idx="7">
                  <c:v>0.12</c:v>
                </c:pt>
                <c:pt idx="8">
                  <c:v>#N/A</c:v>
                </c:pt>
                <c:pt idx="9">
                  <c:v>0.13</c:v>
                </c:pt>
              </c:numCache>
            </c:numRef>
          </c:val>
          <c:extLst xmlns:c16r2="http://schemas.microsoft.com/office/drawing/2015/06/chart">
            <c:ext xmlns:c16="http://schemas.microsoft.com/office/drawing/2014/chart" uri="{C3380CC4-5D6E-409C-BE32-E72D297353CC}">
              <c16:uniqueId val="{00000003-CC2E-45CC-A14A-93355173CC3B}"/>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0.44</c:v>
                </c:pt>
                <c:pt idx="2">
                  <c:v>#N/A</c:v>
                </c:pt>
                <c:pt idx="3">
                  <c:v>0.26</c:v>
                </c:pt>
                <c:pt idx="4">
                  <c:v>#N/A</c:v>
                </c:pt>
                <c:pt idx="5">
                  <c:v>0.6</c:v>
                </c:pt>
                <c:pt idx="6">
                  <c:v>#N/A</c:v>
                </c:pt>
                <c:pt idx="7">
                  <c:v>0.62</c:v>
                </c:pt>
                <c:pt idx="8">
                  <c:v>#N/A</c:v>
                </c:pt>
                <c:pt idx="9">
                  <c:v>0.97</c:v>
                </c:pt>
              </c:numCache>
            </c:numRef>
          </c:val>
          <c:extLst xmlns:c16r2="http://schemas.microsoft.com/office/drawing/2015/06/chart">
            <c:ext xmlns:c16="http://schemas.microsoft.com/office/drawing/2014/chart" uri="{C3380CC4-5D6E-409C-BE32-E72D297353CC}">
              <c16:uniqueId val="{00000004-CC2E-45CC-A14A-93355173CC3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0.98</c:v>
                </c:pt>
                <c:pt idx="2">
                  <c:v>#N/A</c:v>
                </c:pt>
                <c:pt idx="3">
                  <c:v>0.18</c:v>
                </c:pt>
                <c:pt idx="4">
                  <c:v>#N/A</c:v>
                </c:pt>
                <c:pt idx="5">
                  <c:v>0.51</c:v>
                </c:pt>
                <c:pt idx="6">
                  <c:v>#N/A</c:v>
                </c:pt>
                <c:pt idx="7">
                  <c:v>1.7</c:v>
                </c:pt>
                <c:pt idx="8">
                  <c:v>#N/A</c:v>
                </c:pt>
                <c:pt idx="9">
                  <c:v>1.05</c:v>
                </c:pt>
              </c:numCache>
            </c:numRef>
          </c:val>
          <c:extLst xmlns:c16r2="http://schemas.microsoft.com/office/drawing/2015/06/chart">
            <c:ext xmlns:c16="http://schemas.microsoft.com/office/drawing/2014/chart" uri="{C3380CC4-5D6E-409C-BE32-E72D297353CC}">
              <c16:uniqueId val="{00000005-CC2E-45CC-A14A-93355173CC3B}"/>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5.89</c:v>
                </c:pt>
                <c:pt idx="2">
                  <c:v>#N/A</c:v>
                </c:pt>
                <c:pt idx="3">
                  <c:v>4.7699999999999996</c:v>
                </c:pt>
                <c:pt idx="4">
                  <c:v>#N/A</c:v>
                </c:pt>
                <c:pt idx="5">
                  <c:v>4.2699999999999996</c:v>
                </c:pt>
                <c:pt idx="6">
                  <c:v>#N/A</c:v>
                </c:pt>
                <c:pt idx="7">
                  <c:v>2.2200000000000002</c:v>
                </c:pt>
                <c:pt idx="8">
                  <c:v>#N/A</c:v>
                </c:pt>
                <c:pt idx="9">
                  <c:v>1.25</c:v>
                </c:pt>
              </c:numCache>
            </c:numRef>
          </c:val>
          <c:extLst xmlns:c16r2="http://schemas.microsoft.com/office/drawing/2015/06/chart">
            <c:ext xmlns:c16="http://schemas.microsoft.com/office/drawing/2014/chart" uri="{C3380CC4-5D6E-409C-BE32-E72D297353CC}">
              <c16:uniqueId val="{00000006-CC2E-45CC-A14A-93355173CC3B}"/>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2.87</c:v>
                </c:pt>
                <c:pt idx="2">
                  <c:v>#N/A</c:v>
                </c:pt>
                <c:pt idx="3">
                  <c:v>3.02</c:v>
                </c:pt>
                <c:pt idx="4">
                  <c:v>#N/A</c:v>
                </c:pt>
                <c:pt idx="5">
                  <c:v>2.95</c:v>
                </c:pt>
                <c:pt idx="6">
                  <c:v>#N/A</c:v>
                </c:pt>
                <c:pt idx="7">
                  <c:v>2.66</c:v>
                </c:pt>
                <c:pt idx="8">
                  <c:v>#N/A</c:v>
                </c:pt>
                <c:pt idx="9">
                  <c:v>2.41</c:v>
                </c:pt>
              </c:numCache>
            </c:numRef>
          </c:val>
          <c:extLst xmlns:c16r2="http://schemas.microsoft.com/office/drawing/2015/06/chart">
            <c:ext xmlns:c16="http://schemas.microsoft.com/office/drawing/2014/chart" uri="{C3380CC4-5D6E-409C-BE32-E72D297353CC}">
              <c16:uniqueId val="{00000007-CC2E-45CC-A14A-93355173CC3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6.4</c:v>
                </c:pt>
                <c:pt idx="2">
                  <c:v>#N/A</c:v>
                </c:pt>
                <c:pt idx="3">
                  <c:v>4.05</c:v>
                </c:pt>
                <c:pt idx="4">
                  <c:v>#N/A</c:v>
                </c:pt>
                <c:pt idx="5">
                  <c:v>3.25</c:v>
                </c:pt>
                <c:pt idx="6">
                  <c:v>#N/A</c:v>
                </c:pt>
                <c:pt idx="7">
                  <c:v>3.39</c:v>
                </c:pt>
                <c:pt idx="8">
                  <c:v>#N/A</c:v>
                </c:pt>
                <c:pt idx="9">
                  <c:v>3.86</c:v>
                </c:pt>
              </c:numCache>
            </c:numRef>
          </c:val>
          <c:extLst xmlns:c16r2="http://schemas.microsoft.com/office/drawing/2015/06/chart">
            <c:ext xmlns:c16="http://schemas.microsoft.com/office/drawing/2014/chart" uri="{C3380CC4-5D6E-409C-BE32-E72D297353CC}">
              <c16:uniqueId val="{00000008-CC2E-45CC-A14A-93355173CC3B}"/>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17.59</c:v>
                </c:pt>
                <c:pt idx="2">
                  <c:v>#N/A</c:v>
                </c:pt>
                <c:pt idx="3">
                  <c:v>18.38</c:v>
                </c:pt>
                <c:pt idx="4">
                  <c:v>#N/A</c:v>
                </c:pt>
                <c:pt idx="5">
                  <c:v>20.16</c:v>
                </c:pt>
                <c:pt idx="6">
                  <c:v>#N/A</c:v>
                </c:pt>
                <c:pt idx="7">
                  <c:v>17.55</c:v>
                </c:pt>
                <c:pt idx="8">
                  <c:v>#N/A</c:v>
                </c:pt>
                <c:pt idx="9">
                  <c:v>18.91</c:v>
                </c:pt>
              </c:numCache>
            </c:numRef>
          </c:val>
          <c:extLst xmlns:c16r2="http://schemas.microsoft.com/office/drawing/2015/06/chart">
            <c:ext xmlns:c16="http://schemas.microsoft.com/office/drawing/2014/chart" uri="{C3380CC4-5D6E-409C-BE32-E72D297353CC}">
              <c16:uniqueId val="{00000009-CC2E-45CC-A14A-93355173CC3B}"/>
            </c:ext>
          </c:extLst>
        </c:ser>
        <c:dLbls>
          <c:showLegendKey val="0"/>
          <c:showVal val="0"/>
          <c:showCatName val="0"/>
          <c:showSerName val="0"/>
          <c:showPercent val="0"/>
          <c:showBubbleSize val="0"/>
        </c:dLbls>
        <c:gapWidth val="150"/>
        <c:overlap val="100"/>
        <c:axId val="485288800"/>
        <c:axId val="485289584"/>
      </c:barChart>
      <c:catAx>
        <c:axId val="485288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5289584"/>
        <c:crosses val="autoZero"/>
        <c:auto val="1"/>
        <c:lblAlgn val="ctr"/>
        <c:lblOffset val="100"/>
        <c:tickLblSkip val="1"/>
        <c:tickMarkSkip val="1"/>
        <c:noMultiLvlLbl val="0"/>
      </c:catAx>
      <c:valAx>
        <c:axId val="485289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288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2974</c:v>
                </c:pt>
                <c:pt idx="5">
                  <c:v>3034</c:v>
                </c:pt>
                <c:pt idx="8">
                  <c:v>3001</c:v>
                </c:pt>
                <c:pt idx="11">
                  <c:v>3026</c:v>
                </c:pt>
                <c:pt idx="14">
                  <c:v>3126</c:v>
                </c:pt>
              </c:numCache>
            </c:numRef>
          </c:val>
          <c:extLst xmlns:c16r2="http://schemas.microsoft.com/office/drawing/2015/06/chart">
            <c:ext xmlns:c16="http://schemas.microsoft.com/office/drawing/2014/chart" uri="{C3380CC4-5D6E-409C-BE32-E72D297353CC}">
              <c16:uniqueId val="{00000000-B2A1-4434-8626-776CCD5BCE4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2A1-4434-8626-776CCD5BCE4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B2A1-4434-8626-776CCD5BCE4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231</c:v>
                </c:pt>
                <c:pt idx="3">
                  <c:v>255</c:v>
                </c:pt>
                <c:pt idx="6">
                  <c:v>263</c:v>
                </c:pt>
                <c:pt idx="9">
                  <c:v>256</c:v>
                </c:pt>
                <c:pt idx="12">
                  <c:v>250</c:v>
                </c:pt>
              </c:numCache>
            </c:numRef>
          </c:val>
          <c:extLst xmlns:c16r2="http://schemas.microsoft.com/office/drawing/2015/06/chart">
            <c:ext xmlns:c16="http://schemas.microsoft.com/office/drawing/2014/chart" uri="{C3380CC4-5D6E-409C-BE32-E72D297353CC}">
              <c16:uniqueId val="{00000003-B2A1-4434-8626-776CCD5BCE4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1825</c:v>
                </c:pt>
                <c:pt idx="3">
                  <c:v>1911</c:v>
                </c:pt>
                <c:pt idx="6">
                  <c:v>1868</c:v>
                </c:pt>
                <c:pt idx="9">
                  <c:v>1874</c:v>
                </c:pt>
                <c:pt idx="12">
                  <c:v>1891</c:v>
                </c:pt>
              </c:numCache>
            </c:numRef>
          </c:val>
          <c:extLst xmlns:c16r2="http://schemas.microsoft.com/office/drawing/2015/06/chart">
            <c:ext xmlns:c16="http://schemas.microsoft.com/office/drawing/2014/chart" uri="{C3380CC4-5D6E-409C-BE32-E72D297353CC}">
              <c16:uniqueId val="{00000004-B2A1-4434-8626-776CCD5BCE4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7</c:v>
                </c:pt>
                <c:pt idx="3">
                  <c:v>3</c:v>
                </c:pt>
                <c:pt idx="6">
                  <c:v>0</c:v>
                </c:pt>
                <c:pt idx="9">
                  <c:v>0</c:v>
                </c:pt>
                <c:pt idx="12">
                  <c:v>0</c:v>
                </c:pt>
              </c:numCache>
            </c:numRef>
          </c:val>
          <c:extLst xmlns:c16r2="http://schemas.microsoft.com/office/drawing/2015/06/chart">
            <c:ext xmlns:c16="http://schemas.microsoft.com/office/drawing/2014/chart" uri="{C3380CC4-5D6E-409C-BE32-E72D297353CC}">
              <c16:uniqueId val="{00000005-B2A1-4434-8626-776CCD5BCE4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2A1-4434-8626-776CCD5BCE4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1651</c:v>
                </c:pt>
                <c:pt idx="3">
                  <c:v>1650</c:v>
                </c:pt>
                <c:pt idx="6">
                  <c:v>1644</c:v>
                </c:pt>
                <c:pt idx="9">
                  <c:v>1717</c:v>
                </c:pt>
                <c:pt idx="12">
                  <c:v>1756</c:v>
                </c:pt>
              </c:numCache>
            </c:numRef>
          </c:val>
          <c:extLst xmlns:c16r2="http://schemas.microsoft.com/office/drawing/2015/06/chart">
            <c:ext xmlns:c16="http://schemas.microsoft.com/office/drawing/2014/chart" uri="{C3380CC4-5D6E-409C-BE32-E72D297353CC}">
              <c16:uniqueId val="{00000007-B2A1-4434-8626-776CCD5BCE48}"/>
            </c:ext>
          </c:extLst>
        </c:ser>
        <c:dLbls>
          <c:showLegendKey val="0"/>
          <c:showVal val="0"/>
          <c:showCatName val="0"/>
          <c:showSerName val="0"/>
          <c:showPercent val="0"/>
          <c:showBubbleSize val="0"/>
        </c:dLbls>
        <c:gapWidth val="100"/>
        <c:overlap val="100"/>
        <c:axId val="485289976"/>
        <c:axId val="485290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740</c:v>
                </c:pt>
                <c:pt idx="2">
                  <c:v>#N/A</c:v>
                </c:pt>
                <c:pt idx="3">
                  <c:v>#N/A</c:v>
                </c:pt>
                <c:pt idx="4">
                  <c:v>785</c:v>
                </c:pt>
                <c:pt idx="5">
                  <c:v>#N/A</c:v>
                </c:pt>
                <c:pt idx="6">
                  <c:v>#N/A</c:v>
                </c:pt>
                <c:pt idx="7">
                  <c:v>774</c:v>
                </c:pt>
                <c:pt idx="8">
                  <c:v>#N/A</c:v>
                </c:pt>
                <c:pt idx="9">
                  <c:v>#N/A</c:v>
                </c:pt>
                <c:pt idx="10">
                  <c:v>821</c:v>
                </c:pt>
                <c:pt idx="11">
                  <c:v>#N/A</c:v>
                </c:pt>
                <c:pt idx="12">
                  <c:v>#N/A</c:v>
                </c:pt>
                <c:pt idx="13">
                  <c:v>771</c:v>
                </c:pt>
                <c:pt idx="14">
                  <c:v>#N/A</c:v>
                </c:pt>
              </c:numCache>
            </c:numRef>
          </c:val>
          <c:smooth val="0"/>
          <c:extLst xmlns:c16r2="http://schemas.microsoft.com/office/drawing/2015/06/chart">
            <c:ext xmlns:c16="http://schemas.microsoft.com/office/drawing/2014/chart" uri="{C3380CC4-5D6E-409C-BE32-E72D297353CC}">
              <c16:uniqueId val="{00000008-B2A1-4434-8626-776CCD5BCE48}"/>
            </c:ext>
          </c:extLst>
        </c:ser>
        <c:dLbls>
          <c:showLegendKey val="0"/>
          <c:showVal val="0"/>
          <c:showCatName val="0"/>
          <c:showSerName val="0"/>
          <c:showPercent val="0"/>
          <c:showBubbleSize val="0"/>
        </c:dLbls>
        <c:marker val="1"/>
        <c:smooth val="0"/>
        <c:axId val="485289976"/>
        <c:axId val="485290760"/>
      </c:lineChart>
      <c:catAx>
        <c:axId val="485289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5290760"/>
        <c:crosses val="autoZero"/>
        <c:auto val="1"/>
        <c:lblAlgn val="ctr"/>
        <c:lblOffset val="100"/>
        <c:tickLblSkip val="1"/>
        <c:tickMarkSkip val="1"/>
        <c:noMultiLvlLbl val="0"/>
      </c:catAx>
      <c:valAx>
        <c:axId val="485290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289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30241</c:v>
                </c:pt>
                <c:pt idx="5">
                  <c:v>30556</c:v>
                </c:pt>
                <c:pt idx="8">
                  <c:v>30578</c:v>
                </c:pt>
                <c:pt idx="11">
                  <c:v>29157</c:v>
                </c:pt>
                <c:pt idx="14">
                  <c:v>29106</c:v>
                </c:pt>
              </c:numCache>
            </c:numRef>
          </c:val>
          <c:extLst xmlns:c16r2="http://schemas.microsoft.com/office/drawing/2015/06/chart">
            <c:ext xmlns:c16="http://schemas.microsoft.com/office/drawing/2014/chart" uri="{C3380CC4-5D6E-409C-BE32-E72D297353CC}">
              <c16:uniqueId val="{00000000-970C-4408-BA0E-814F43066BB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2865</c:v>
                </c:pt>
                <c:pt idx="5">
                  <c:v>2777</c:v>
                </c:pt>
                <c:pt idx="8">
                  <c:v>2692</c:v>
                </c:pt>
                <c:pt idx="11">
                  <c:v>2596</c:v>
                </c:pt>
                <c:pt idx="14">
                  <c:v>2337</c:v>
                </c:pt>
              </c:numCache>
            </c:numRef>
          </c:val>
          <c:extLst xmlns:c16r2="http://schemas.microsoft.com/office/drawing/2015/06/chart">
            <c:ext xmlns:c16="http://schemas.microsoft.com/office/drawing/2014/chart" uri="{C3380CC4-5D6E-409C-BE32-E72D297353CC}">
              <c16:uniqueId val="{00000001-970C-4408-BA0E-814F43066BB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8483</c:v>
                </c:pt>
                <c:pt idx="5">
                  <c:v>9334</c:v>
                </c:pt>
                <c:pt idx="8">
                  <c:v>9682</c:v>
                </c:pt>
                <c:pt idx="11">
                  <c:v>10001</c:v>
                </c:pt>
                <c:pt idx="14">
                  <c:v>10171</c:v>
                </c:pt>
              </c:numCache>
            </c:numRef>
          </c:val>
          <c:extLst xmlns:c16r2="http://schemas.microsoft.com/office/drawing/2015/06/chart">
            <c:ext xmlns:c16="http://schemas.microsoft.com/office/drawing/2014/chart" uri="{C3380CC4-5D6E-409C-BE32-E72D297353CC}">
              <c16:uniqueId val="{00000002-970C-4408-BA0E-814F43066BB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70C-4408-BA0E-814F43066BB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70C-4408-BA0E-814F43066BB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8</c:v>
                </c:pt>
                <c:pt idx="3">
                  <c:v>7</c:v>
                </c:pt>
                <c:pt idx="6">
                  <c:v>6</c:v>
                </c:pt>
                <c:pt idx="9">
                  <c:v>7</c:v>
                </c:pt>
                <c:pt idx="12">
                  <c:v>8</c:v>
                </c:pt>
              </c:numCache>
            </c:numRef>
          </c:val>
          <c:extLst xmlns:c16r2="http://schemas.microsoft.com/office/drawing/2015/06/chart">
            <c:ext xmlns:c16="http://schemas.microsoft.com/office/drawing/2014/chart" uri="{C3380CC4-5D6E-409C-BE32-E72D297353CC}">
              <c16:uniqueId val="{00000005-970C-4408-BA0E-814F43066BB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1816</c:v>
                </c:pt>
                <c:pt idx="3">
                  <c:v>1660</c:v>
                </c:pt>
                <c:pt idx="6">
                  <c:v>1538</c:v>
                </c:pt>
                <c:pt idx="9">
                  <c:v>1562</c:v>
                </c:pt>
                <c:pt idx="12">
                  <c:v>1591</c:v>
                </c:pt>
              </c:numCache>
            </c:numRef>
          </c:val>
          <c:extLst xmlns:c16r2="http://schemas.microsoft.com/office/drawing/2015/06/chart">
            <c:ext xmlns:c16="http://schemas.microsoft.com/office/drawing/2014/chart" uri="{C3380CC4-5D6E-409C-BE32-E72D297353CC}">
              <c16:uniqueId val="{00000006-970C-4408-BA0E-814F43066BB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968</c:v>
                </c:pt>
                <c:pt idx="3">
                  <c:v>764</c:v>
                </c:pt>
                <c:pt idx="6">
                  <c:v>548</c:v>
                </c:pt>
                <c:pt idx="9">
                  <c:v>473</c:v>
                </c:pt>
                <c:pt idx="12">
                  <c:v>966</c:v>
                </c:pt>
              </c:numCache>
            </c:numRef>
          </c:val>
          <c:extLst xmlns:c16r2="http://schemas.microsoft.com/office/drawing/2015/06/chart">
            <c:ext xmlns:c16="http://schemas.microsoft.com/office/drawing/2014/chart" uri="{C3380CC4-5D6E-409C-BE32-E72D297353CC}">
              <c16:uniqueId val="{00000007-970C-4408-BA0E-814F43066BB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22983</c:v>
                </c:pt>
                <c:pt idx="3">
                  <c:v>23991</c:v>
                </c:pt>
                <c:pt idx="6">
                  <c:v>22154</c:v>
                </c:pt>
                <c:pt idx="9">
                  <c:v>20910</c:v>
                </c:pt>
                <c:pt idx="12">
                  <c:v>19217</c:v>
                </c:pt>
              </c:numCache>
            </c:numRef>
          </c:val>
          <c:extLst xmlns:c16r2="http://schemas.microsoft.com/office/drawing/2015/06/chart">
            <c:ext xmlns:c16="http://schemas.microsoft.com/office/drawing/2014/chart" uri="{C3380CC4-5D6E-409C-BE32-E72D297353CC}">
              <c16:uniqueId val="{00000008-970C-4408-BA0E-814F43066BB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970C-4408-BA0E-814F43066BB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18508</c:v>
                </c:pt>
                <c:pt idx="3">
                  <c:v>19060</c:v>
                </c:pt>
                <c:pt idx="6">
                  <c:v>19629</c:v>
                </c:pt>
                <c:pt idx="9">
                  <c:v>20162</c:v>
                </c:pt>
                <c:pt idx="12">
                  <c:v>20014</c:v>
                </c:pt>
              </c:numCache>
            </c:numRef>
          </c:val>
          <c:extLst xmlns:c16r2="http://schemas.microsoft.com/office/drawing/2015/06/chart">
            <c:ext xmlns:c16="http://schemas.microsoft.com/office/drawing/2014/chart" uri="{C3380CC4-5D6E-409C-BE32-E72D297353CC}">
              <c16:uniqueId val="{0000000A-970C-4408-BA0E-814F43066BB0}"/>
            </c:ext>
          </c:extLst>
        </c:ser>
        <c:dLbls>
          <c:showLegendKey val="0"/>
          <c:showVal val="0"/>
          <c:showCatName val="0"/>
          <c:showSerName val="0"/>
          <c:showPercent val="0"/>
          <c:showBubbleSize val="0"/>
        </c:dLbls>
        <c:gapWidth val="100"/>
        <c:overlap val="100"/>
        <c:axId val="485288408"/>
        <c:axId val="498569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2696</c:v>
                </c:pt>
                <c:pt idx="2">
                  <c:v>#N/A</c:v>
                </c:pt>
                <c:pt idx="3">
                  <c:v>#N/A</c:v>
                </c:pt>
                <c:pt idx="4">
                  <c:v>2814</c:v>
                </c:pt>
                <c:pt idx="5">
                  <c:v>#N/A</c:v>
                </c:pt>
                <c:pt idx="6">
                  <c:v>#N/A</c:v>
                </c:pt>
                <c:pt idx="7">
                  <c:v>923</c:v>
                </c:pt>
                <c:pt idx="8">
                  <c:v>#N/A</c:v>
                </c:pt>
                <c:pt idx="9">
                  <c:v>#N/A</c:v>
                </c:pt>
                <c:pt idx="10">
                  <c:v>1360</c:v>
                </c:pt>
                <c:pt idx="11">
                  <c:v>#N/A</c:v>
                </c:pt>
                <c:pt idx="12">
                  <c:v>#N/A</c:v>
                </c:pt>
                <c:pt idx="13">
                  <c:v>183</c:v>
                </c:pt>
                <c:pt idx="14">
                  <c:v>#N/A</c:v>
                </c:pt>
              </c:numCache>
            </c:numRef>
          </c:val>
          <c:smooth val="0"/>
          <c:extLst xmlns:c16r2="http://schemas.microsoft.com/office/drawing/2015/06/chart">
            <c:ext xmlns:c16="http://schemas.microsoft.com/office/drawing/2014/chart" uri="{C3380CC4-5D6E-409C-BE32-E72D297353CC}">
              <c16:uniqueId val="{0000000B-970C-4408-BA0E-814F43066BB0}"/>
            </c:ext>
          </c:extLst>
        </c:ser>
        <c:dLbls>
          <c:showLegendKey val="0"/>
          <c:showVal val="0"/>
          <c:showCatName val="0"/>
          <c:showSerName val="0"/>
          <c:showPercent val="0"/>
          <c:showBubbleSize val="0"/>
        </c:dLbls>
        <c:marker val="1"/>
        <c:smooth val="0"/>
        <c:axId val="485288408"/>
        <c:axId val="498569296"/>
      </c:lineChart>
      <c:catAx>
        <c:axId val="485288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8569296"/>
        <c:crosses val="autoZero"/>
        <c:auto val="1"/>
        <c:lblAlgn val="ctr"/>
        <c:lblOffset val="100"/>
        <c:tickLblSkip val="1"/>
        <c:tickMarkSkip val="1"/>
        <c:noMultiLvlLbl val="0"/>
      </c:catAx>
      <c:valAx>
        <c:axId val="498569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288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5255</c:v>
                </c:pt>
                <c:pt idx="1">
                  <c:v>5521</c:v>
                </c:pt>
                <c:pt idx="2">
                  <c:v>5668</c:v>
                </c:pt>
              </c:numCache>
            </c:numRef>
          </c:val>
          <c:extLst xmlns:c16r2="http://schemas.microsoft.com/office/drawing/2015/06/chart">
            <c:ext xmlns:c16="http://schemas.microsoft.com/office/drawing/2014/chart" uri="{C3380CC4-5D6E-409C-BE32-E72D297353CC}">
              <c16:uniqueId val="{00000000-9AF0-47E7-8BA0-25A70D88C38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45</c:v>
                </c:pt>
                <c:pt idx="1">
                  <c:v>43</c:v>
                </c:pt>
                <c:pt idx="2">
                  <c:v>43</c:v>
                </c:pt>
              </c:numCache>
            </c:numRef>
          </c:val>
          <c:extLst xmlns:c16r2="http://schemas.microsoft.com/office/drawing/2015/06/chart">
            <c:ext xmlns:c16="http://schemas.microsoft.com/office/drawing/2014/chart" uri="{C3380CC4-5D6E-409C-BE32-E72D297353CC}">
              <c16:uniqueId val="{00000001-9AF0-47E7-8BA0-25A70D88C38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4774</c:v>
                </c:pt>
                <c:pt idx="1">
                  <c:v>4861</c:v>
                </c:pt>
                <c:pt idx="2">
                  <c:v>4814</c:v>
                </c:pt>
              </c:numCache>
            </c:numRef>
          </c:val>
          <c:extLst xmlns:c16r2="http://schemas.microsoft.com/office/drawing/2015/06/chart">
            <c:ext xmlns:c16="http://schemas.microsoft.com/office/drawing/2014/chart" uri="{C3380CC4-5D6E-409C-BE32-E72D297353CC}">
              <c16:uniqueId val="{00000002-9AF0-47E7-8BA0-25A70D88C385}"/>
            </c:ext>
          </c:extLst>
        </c:ser>
        <c:dLbls>
          <c:showLegendKey val="0"/>
          <c:showVal val="0"/>
          <c:showCatName val="0"/>
          <c:showSerName val="0"/>
          <c:showPercent val="0"/>
          <c:showBubbleSize val="0"/>
        </c:dLbls>
        <c:gapWidth val="120"/>
        <c:overlap val="100"/>
        <c:axId val="498573608"/>
        <c:axId val="498568904"/>
      </c:barChart>
      <c:catAx>
        <c:axId val="498573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8568904"/>
        <c:crosses val="autoZero"/>
        <c:auto val="1"/>
        <c:lblAlgn val="ctr"/>
        <c:lblOffset val="100"/>
        <c:tickLblSkip val="1"/>
        <c:tickMarkSkip val="1"/>
        <c:noMultiLvlLbl val="0"/>
      </c:catAx>
      <c:valAx>
        <c:axId val="4985689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8573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83B-41D8-947E-4CBEE2C29B69}"/>
                </c:ext>
                <c:ext xmlns:c15="http://schemas.microsoft.com/office/drawing/2012/chart" uri="{CE6537A1-D6FC-4f65-9D91-7224C49458BB}">
                  <c15:dlblFieldTable>
                    <c15:dlblFTEntry>
                      <c15:txfldGUID>{0EA0BA62-72C9-4AA0-8D1E-498CC3B0B34D}</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83B-41D8-947E-4CBEE2C29B69}"/>
                </c:ext>
                <c:ext xmlns:c15="http://schemas.microsoft.com/office/drawing/2012/chart" uri="{CE6537A1-D6FC-4f65-9D91-7224C49458BB}">
                  <c15:dlblFieldTable>
                    <c15:dlblFTEntry>
                      <c15:txfldGUID>{1AAF60C7-90D7-4FA9-AE90-909457179FDF}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83B-41D8-947E-4CBEE2C29B69}"/>
                </c:ext>
                <c:ext xmlns:c15="http://schemas.microsoft.com/office/drawing/2012/chart" uri="{CE6537A1-D6FC-4f65-9D91-7224C49458BB}">
                  <c15:dlblFieldTable>
                    <c15:dlblFTEntry>
                      <c15:txfldGUID>{6A228276-2FAB-4F7A-B32D-5475395989DC}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83B-41D8-947E-4CBEE2C29B69}"/>
                </c:ext>
                <c:ext xmlns:c15="http://schemas.microsoft.com/office/drawing/2012/chart" uri="{CE6537A1-D6FC-4f65-9D91-7224C49458BB}">
                  <c15:dlblFieldTable>
                    <c15:dlblFTEntry>
                      <c15:txfldGUID>{0B22F8F2-7164-4811-A697-0D4B6309A088}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83B-41D8-947E-4CBEE2C29B69}"/>
                </c:ext>
                <c:ext xmlns:c15="http://schemas.microsoft.com/office/drawing/2012/chart" uri="{CE6537A1-D6FC-4f65-9D91-7224C49458BB}">
                  <c15:dlblFieldTable>
                    <c15:dlblFTEntry>
                      <c15:txfldGUID>{6F44BEBC-5A90-41D1-95A8-CC3D3F051CC6}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83B-41D8-947E-4CBEE2C29B69}"/>
                </c:ext>
                <c:ext xmlns:c15="http://schemas.microsoft.com/office/drawing/2012/chart" uri="{CE6537A1-D6FC-4f65-9D91-7224C49458BB}">
                  <c15:dlblFieldTable>
                    <c15:dlblFTEntry>
                      <c15:txfldGUID>{D828AA18-B6E2-4F51-BEC5-07820FE6B53A}</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83B-41D8-947E-4CBEE2C29B69}"/>
                </c:ext>
                <c:ext xmlns:c15="http://schemas.microsoft.com/office/drawing/2012/chart" uri="{CE6537A1-D6FC-4f65-9D91-7224C49458BB}">
                  <c15:layout/>
                  <c15:dlblFieldTable>
                    <c15:dlblFTEntry>
                      <c15:txfldGUID>{F6E95767-AA4A-4C15-823D-B3A43210D619}</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83B-41D8-947E-4CBEE2C29B69}"/>
                </c:ext>
                <c:ext xmlns:c15="http://schemas.microsoft.com/office/drawing/2012/chart" uri="{CE6537A1-D6FC-4f65-9D91-7224C49458BB}">
                  <c15:layout/>
                  <c15:dlblFieldTable>
                    <c15:dlblFTEntry>
                      <c15:txfldGUID>{A9C84D9A-848F-478C-90EB-ECB4DF70FE68}</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83B-41D8-947E-4CBEE2C29B69}"/>
                </c:ext>
                <c:ext xmlns:c15="http://schemas.microsoft.com/office/drawing/2012/chart" uri="{CE6537A1-D6FC-4f65-9D91-7224C49458BB}">
                  <c15:layout/>
                  <c15:dlblFieldTable>
                    <c15:dlblFTEntry>
                      <c15:txfldGUID>{8220FF81-02A8-4A2C-B53E-13D867574109}</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62.7</c:v>
                </c:pt>
                <c:pt idx="24">
                  <c:v>64.2</c:v>
                </c:pt>
                <c:pt idx="32">
                  <c:v>64.2</c:v>
                </c:pt>
              </c:numCache>
            </c:numRef>
          </c:xVal>
          <c:yVal>
            <c:numRef>
              <c:f>公会計指標分析・財政指標組合せ分析表!$BP$51:$DC$51</c:f>
              <c:numCache>
                <c:formatCode>#,##0.0;"▲ "#,##0.0</c:formatCode>
                <c:ptCount val="40"/>
                <c:pt idx="16">
                  <c:v>10.1</c:v>
                </c:pt>
                <c:pt idx="24">
                  <c:v>15.1</c:v>
                </c:pt>
                <c:pt idx="32">
                  <c:v>2</c:v>
                </c:pt>
              </c:numCache>
            </c:numRef>
          </c:yVal>
          <c:smooth val="0"/>
          <c:extLst xmlns:c16r2="http://schemas.microsoft.com/office/drawing/2015/06/chart">
            <c:ext xmlns:c16="http://schemas.microsoft.com/office/drawing/2014/chart" uri="{C3380CC4-5D6E-409C-BE32-E72D297353CC}">
              <c16:uniqueId val="{00000009-583B-41D8-947E-4CBEE2C29B6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83B-41D8-947E-4CBEE2C29B69}"/>
                </c:ext>
                <c:ext xmlns:c15="http://schemas.microsoft.com/office/drawing/2012/chart" uri="{CE6537A1-D6FC-4f65-9D91-7224C49458BB}">
                  <c15:dlblFieldTable>
                    <c15:dlblFTEntry>
                      <c15:txfldGUID>{B6FEAA7E-FFED-4235-9BD3-A0410D426AE0}</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83B-41D8-947E-4CBEE2C29B69}"/>
                </c:ext>
                <c:ext xmlns:c15="http://schemas.microsoft.com/office/drawing/2012/chart" uri="{CE6537A1-D6FC-4f65-9D91-7224C49458BB}">
                  <c15:dlblFieldTable>
                    <c15:dlblFTEntry>
                      <c15:txfldGUID>{1A5C028E-1381-4E57-AD0D-E797E70C9F34}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83B-41D8-947E-4CBEE2C29B69}"/>
                </c:ext>
                <c:ext xmlns:c15="http://schemas.microsoft.com/office/drawing/2012/chart" uri="{CE6537A1-D6FC-4f65-9D91-7224C49458BB}">
                  <c15:dlblFieldTable>
                    <c15:dlblFTEntry>
                      <c15:txfldGUID>{6EAE6C5D-79CA-4060-A546-C7778F844983}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83B-41D8-947E-4CBEE2C29B69}"/>
                </c:ext>
                <c:ext xmlns:c15="http://schemas.microsoft.com/office/drawing/2012/chart" uri="{CE6537A1-D6FC-4f65-9D91-7224C49458BB}">
                  <c15:dlblFieldTable>
                    <c15:dlblFTEntry>
                      <c15:txfldGUID>{14A162DE-C48A-44B8-832A-639D9E206675}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83B-41D8-947E-4CBEE2C29B69}"/>
                </c:ext>
                <c:ext xmlns:c15="http://schemas.microsoft.com/office/drawing/2012/chart" uri="{CE6537A1-D6FC-4f65-9D91-7224C49458BB}">
                  <c15:dlblFieldTable>
                    <c15:dlblFTEntry>
                      <c15:txfldGUID>{2F16515D-6D9F-44FE-92DA-47BB9BC135AC}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83B-41D8-947E-4CBEE2C29B69}"/>
                </c:ext>
                <c:ext xmlns:c15="http://schemas.microsoft.com/office/drawing/2012/chart" uri="{CE6537A1-D6FC-4f65-9D91-7224C49458BB}">
                  <c15:dlblFieldTable>
                    <c15:dlblFTEntry>
                      <c15:txfldGUID>{E1021722-1FFA-4952-A4D1-04D7BFAE844F}</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83B-41D8-947E-4CBEE2C29B69}"/>
                </c:ext>
                <c:ext xmlns:c15="http://schemas.microsoft.com/office/drawing/2012/chart" uri="{CE6537A1-D6FC-4f65-9D91-7224C49458BB}">
                  <c15:layout/>
                  <c15:dlblFieldTable>
                    <c15:dlblFTEntry>
                      <c15:txfldGUID>{86842879-F8F4-4940-9A71-C2C898D9A285}</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83B-41D8-947E-4CBEE2C29B69}"/>
                </c:ext>
                <c:ext xmlns:c15="http://schemas.microsoft.com/office/drawing/2012/chart" uri="{CE6537A1-D6FC-4f65-9D91-7224C49458BB}">
                  <c15:layout/>
                  <c15:dlblFieldTable>
                    <c15:dlblFTEntry>
                      <c15:txfldGUID>{475D12CC-7B21-4EBB-9DA6-C2AED305CBAC}</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83B-41D8-947E-4CBEE2C29B69}"/>
                </c:ext>
                <c:ext xmlns:c15="http://schemas.microsoft.com/office/drawing/2012/chart" uri="{CE6537A1-D6FC-4f65-9D91-7224C49458BB}">
                  <c15:layout/>
                  <c15:dlblFieldTable>
                    <c15:dlblFTEntry>
                      <c15:txfldGUID>{270CEDE2-EAEB-4F30-8649-6D9F6DA63262}</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58.7</c:v>
                </c:pt>
                <c:pt idx="32">
                  <c:v>59.5</c:v>
                </c:pt>
              </c:numCache>
            </c:numRef>
          </c:xVal>
          <c:yVal>
            <c:numRef>
              <c:f>公会計指標分析・財政指標組合せ分析表!$BP$55:$DC$55</c:f>
              <c:numCache>
                <c:formatCode>#,##0.0;"▲ "#,##0.0</c:formatCode>
                <c:ptCount val="40"/>
                <c:pt idx="16">
                  <c:v>52.3</c:v>
                </c:pt>
                <c:pt idx="24">
                  <c:v>55.4</c:v>
                </c:pt>
                <c:pt idx="32">
                  <c:v>52.7</c:v>
                </c:pt>
              </c:numCache>
            </c:numRef>
          </c:yVal>
          <c:smooth val="0"/>
          <c:extLst xmlns:c16r2="http://schemas.microsoft.com/office/drawing/2015/06/chart">
            <c:ext xmlns:c16="http://schemas.microsoft.com/office/drawing/2014/chart" uri="{C3380CC4-5D6E-409C-BE32-E72D297353CC}">
              <c16:uniqueId val="{00000013-583B-41D8-947E-4CBEE2C29B69}"/>
            </c:ext>
          </c:extLst>
        </c:ser>
        <c:dLbls>
          <c:showLegendKey val="0"/>
          <c:showVal val="1"/>
          <c:showCatName val="0"/>
          <c:showSerName val="0"/>
          <c:showPercent val="0"/>
          <c:showBubbleSize val="0"/>
        </c:dLbls>
        <c:axId val="548154224"/>
        <c:axId val="548152656"/>
      </c:scatterChart>
      <c:valAx>
        <c:axId val="548154224"/>
        <c:scaling>
          <c:orientation val="minMax"/>
          <c:max val="64.8"/>
          <c:min val="56.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8152656"/>
        <c:crosses val="autoZero"/>
        <c:crossBetween val="midCat"/>
      </c:valAx>
      <c:valAx>
        <c:axId val="548152656"/>
        <c:scaling>
          <c:orientation val="minMax"/>
          <c:max val="6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8154224"/>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246-430E-B10D-90159F96BE75}"/>
                </c:ext>
                <c:ext xmlns:c15="http://schemas.microsoft.com/office/drawing/2012/chart" uri="{CE6537A1-D6FC-4f65-9D91-7224C49458BB}">
                  <c15:layout/>
                  <c15:dlblFieldTable>
                    <c15:dlblFTEntry>
                      <c15:txfldGUID>{2D40B065-987A-40DB-8E91-6BCDB7384D8B}</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246-430E-B10D-90159F96BE75}"/>
                </c:ext>
                <c:ext xmlns:c15="http://schemas.microsoft.com/office/drawing/2012/chart" uri="{CE6537A1-D6FC-4f65-9D91-7224C49458BB}">
                  <c15:dlblFieldTable>
                    <c15:dlblFTEntry>
                      <c15:txfldGUID>{90458D38-8069-4C00-AE65-6DBDAB6351EF}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246-430E-B10D-90159F96BE75}"/>
                </c:ext>
                <c:ext xmlns:c15="http://schemas.microsoft.com/office/drawing/2012/chart" uri="{CE6537A1-D6FC-4f65-9D91-7224C49458BB}">
                  <c15:dlblFieldTable>
                    <c15:dlblFTEntry>
                      <c15:txfldGUID>{D952B1AA-842A-4184-B830-45FC0C5F7005}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246-430E-B10D-90159F96BE75}"/>
                </c:ext>
                <c:ext xmlns:c15="http://schemas.microsoft.com/office/drawing/2012/chart" uri="{CE6537A1-D6FC-4f65-9D91-7224C49458BB}">
                  <c15:dlblFieldTable>
                    <c15:dlblFTEntry>
                      <c15:txfldGUID>{3E6D3E17-5D3A-4F15-A6D8-1E9AB14EDE37}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246-430E-B10D-90159F96BE75}"/>
                </c:ext>
                <c:ext xmlns:c15="http://schemas.microsoft.com/office/drawing/2012/chart" uri="{CE6537A1-D6FC-4f65-9D91-7224C49458BB}">
                  <c15:dlblFieldTable>
                    <c15:dlblFTEntry>
                      <c15:txfldGUID>{FD1CDC33-EA4B-4226-A515-71DE52119D03}</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246-430E-B10D-90159F96BE75}"/>
                </c:ext>
                <c:ext xmlns:c15="http://schemas.microsoft.com/office/drawing/2012/chart" uri="{CE6537A1-D6FC-4f65-9D91-7224C49458BB}">
                  <c15:layout/>
                  <c15:dlblFieldTable>
                    <c15:dlblFTEntry>
                      <c15:txfldGUID>{8AC324D3-11FF-4839-85EF-A6B866B4DBE9}</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246-430E-B10D-90159F96BE75}"/>
                </c:ext>
                <c:ext xmlns:c15="http://schemas.microsoft.com/office/drawing/2012/chart" uri="{CE6537A1-D6FC-4f65-9D91-7224C49458BB}">
                  <c15:layout/>
                  <c15:dlblFieldTable>
                    <c15:dlblFTEntry>
                      <c15:txfldGUID>{F2F511DC-3528-4656-8AD7-09364B6E3E9D}</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246-430E-B10D-90159F96BE75}"/>
                </c:ext>
                <c:ext xmlns:c15="http://schemas.microsoft.com/office/drawing/2012/chart" uri="{CE6537A1-D6FC-4f65-9D91-7224C49458BB}">
                  <c15:layout/>
                  <c15:dlblFieldTable>
                    <c15:dlblFTEntry>
                      <c15:txfldGUID>{0FEBADEC-23EE-415D-B20A-A7B189664893}</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246-430E-B10D-90159F96BE75}"/>
                </c:ext>
                <c:ext xmlns:c15="http://schemas.microsoft.com/office/drawing/2012/chart" uri="{CE6537A1-D6FC-4f65-9D91-7224C49458BB}">
                  <c15:layout/>
                  <c15:dlblFieldTable>
                    <c15:dlblFTEntry>
                      <c15:txfldGUID>{63E53A42-F339-407C-A7C6-F78C6BD78BC7}</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7.8</c:v>
                </c:pt>
                <c:pt idx="16">
                  <c:v>8.4</c:v>
                </c:pt>
                <c:pt idx="24">
                  <c:v>8.6999999999999993</c:v>
                </c:pt>
                <c:pt idx="32">
                  <c:v>8.6999999999999993</c:v>
                </c:pt>
              </c:numCache>
            </c:numRef>
          </c:xVal>
          <c:yVal>
            <c:numRef>
              <c:f>公会計指標分析・財政指標組合せ分析表!$BP$73:$DC$73</c:f>
              <c:numCache>
                <c:formatCode>#,##0.0;"▲ "#,##0.0</c:formatCode>
                <c:ptCount val="40"/>
                <c:pt idx="0">
                  <c:v>29.8</c:v>
                </c:pt>
                <c:pt idx="8">
                  <c:v>30.7</c:v>
                </c:pt>
                <c:pt idx="16">
                  <c:v>10.1</c:v>
                </c:pt>
                <c:pt idx="24">
                  <c:v>15.1</c:v>
                </c:pt>
                <c:pt idx="32">
                  <c:v>2</c:v>
                </c:pt>
              </c:numCache>
            </c:numRef>
          </c:yVal>
          <c:smooth val="0"/>
          <c:extLst xmlns:c16r2="http://schemas.microsoft.com/office/drawing/2015/06/chart">
            <c:ext xmlns:c16="http://schemas.microsoft.com/office/drawing/2014/chart" uri="{C3380CC4-5D6E-409C-BE32-E72D297353CC}">
              <c16:uniqueId val="{00000009-7246-430E-B10D-90159F96BE7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246-430E-B10D-90159F96BE75}"/>
                </c:ext>
                <c:ext xmlns:c15="http://schemas.microsoft.com/office/drawing/2012/chart" uri="{CE6537A1-D6FC-4f65-9D91-7224C49458BB}">
                  <c15:layout/>
                  <c15:dlblFieldTable>
                    <c15:dlblFTEntry>
                      <c15:txfldGUID>{F233CA6C-F502-4667-AE77-28FE37ABADF5}</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246-430E-B10D-90159F96BE75}"/>
                </c:ext>
                <c:ext xmlns:c15="http://schemas.microsoft.com/office/drawing/2012/chart" uri="{CE6537A1-D6FC-4f65-9D91-7224C49458BB}">
                  <c15:dlblFieldTable>
                    <c15:dlblFTEntry>
                      <c15:txfldGUID>{54C6565B-2A04-4469-84D0-67792A1C2D49}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246-430E-B10D-90159F96BE75}"/>
                </c:ext>
                <c:ext xmlns:c15="http://schemas.microsoft.com/office/drawing/2012/chart" uri="{CE6537A1-D6FC-4f65-9D91-7224C49458BB}">
                  <c15:dlblFieldTable>
                    <c15:dlblFTEntry>
                      <c15:txfldGUID>{3733F797-6E9D-42B9-BBD8-2CA751C88F55}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246-430E-B10D-90159F96BE75}"/>
                </c:ext>
                <c:ext xmlns:c15="http://schemas.microsoft.com/office/drawing/2012/chart" uri="{CE6537A1-D6FC-4f65-9D91-7224C49458BB}">
                  <c15:dlblFieldTable>
                    <c15:dlblFTEntry>
                      <c15:txfldGUID>{0CFF32C7-EE2E-4729-8D5C-C915C2832A7E}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246-430E-B10D-90159F96BE75}"/>
                </c:ext>
                <c:ext xmlns:c15="http://schemas.microsoft.com/office/drawing/2012/chart" uri="{CE6537A1-D6FC-4f65-9D91-7224C49458BB}">
                  <c15:dlblFieldTable>
                    <c15:dlblFTEntry>
                      <c15:txfldGUID>{191DFC99-E74E-434D-ABD3-782145ACD9B3}</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246-430E-B10D-90159F96BE75}"/>
                </c:ext>
                <c:ext xmlns:c15="http://schemas.microsoft.com/office/drawing/2012/chart" uri="{CE6537A1-D6FC-4f65-9D91-7224C49458BB}">
                  <c15:layout/>
                  <c15:dlblFieldTable>
                    <c15:dlblFTEntry>
                      <c15:txfldGUID>{5684BE2E-BEBC-4444-BF55-EBFC8D0DCC2C}</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246-430E-B10D-90159F96BE75}"/>
                </c:ext>
                <c:ext xmlns:c15="http://schemas.microsoft.com/office/drawing/2012/chart" uri="{CE6537A1-D6FC-4f65-9D91-7224C49458BB}">
                  <c15:layout/>
                  <c15:dlblFieldTable>
                    <c15:dlblFTEntry>
                      <c15:txfldGUID>{34DE485A-F3B4-4E80-BC7D-E7AC6FE27254}</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246-430E-B10D-90159F96BE75}"/>
                </c:ext>
                <c:ext xmlns:c15="http://schemas.microsoft.com/office/drawing/2012/chart" uri="{CE6537A1-D6FC-4f65-9D91-7224C49458BB}">
                  <c15:layout/>
                  <c15:dlblFieldTable>
                    <c15:dlblFTEntry>
                      <c15:txfldGUID>{CDF2A6B8-AB50-4692-B0F4-39809FC42C46}</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246-430E-B10D-90159F96BE75}"/>
                </c:ext>
                <c:ext xmlns:c15="http://schemas.microsoft.com/office/drawing/2012/chart" uri="{CE6537A1-D6FC-4f65-9D91-7224C49458BB}">
                  <c15:layout/>
                  <c15:dlblFieldTable>
                    <c15:dlblFTEntry>
                      <c15:txfldGUID>{169ED5BA-3A42-461F-AF78-51D39E3BF84A}</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60.8</c:v>
                </c:pt>
                <c:pt idx="8">
                  <c:v>56.8</c:v>
                </c:pt>
                <c:pt idx="16">
                  <c:v>52.3</c:v>
                </c:pt>
                <c:pt idx="24">
                  <c:v>55.4</c:v>
                </c:pt>
                <c:pt idx="32">
                  <c:v>52.7</c:v>
                </c:pt>
              </c:numCache>
            </c:numRef>
          </c:yVal>
          <c:smooth val="0"/>
          <c:extLst xmlns:c16r2="http://schemas.microsoft.com/office/drawing/2015/06/chart">
            <c:ext xmlns:c16="http://schemas.microsoft.com/office/drawing/2014/chart" uri="{C3380CC4-5D6E-409C-BE32-E72D297353CC}">
              <c16:uniqueId val="{00000013-7246-430E-B10D-90159F96BE75}"/>
            </c:ext>
          </c:extLst>
        </c:ser>
        <c:dLbls>
          <c:showLegendKey val="0"/>
          <c:showVal val="1"/>
          <c:showCatName val="0"/>
          <c:showSerName val="0"/>
          <c:showPercent val="0"/>
          <c:showBubbleSize val="0"/>
        </c:dLbls>
        <c:axId val="548153440"/>
        <c:axId val="548155008"/>
      </c:scatterChart>
      <c:valAx>
        <c:axId val="548153440"/>
        <c:scaling>
          <c:orientation val="minMax"/>
          <c:max val="11.4"/>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8155008"/>
        <c:crosses val="autoZero"/>
        <c:crossBetween val="midCat"/>
      </c:valAx>
      <c:valAx>
        <c:axId val="548155008"/>
        <c:scaling>
          <c:orientation val="minMax"/>
          <c:max val="7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8153440"/>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兵庫県西脇市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元利償還金は毎年増加しているものの、平成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年度は算入公債費の額が大きく増加しているため、実質公債費比率の分子は平成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年度と同程度となっている。このため３か年の平均値は前年度と同じ値となっている。今後も償還額の平準化及び実質公債費比率の急激な上昇の抑制に努める。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aseline="0">
              <a:latin typeface="ＭＳ ゴシック" pitchFamily="49" charset="-128"/>
              <a:ea typeface="ＭＳ ゴシック" pitchFamily="49" charset="-128"/>
            </a:rPr>
            <a:t>　満期一括償還地方債の償還については終了しており、財源としての減債基金積立額はなし。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兵庫県西脇市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額の減少及び償還金の増加により、一般会計等に係る地方債の現在高は前年度と比較して減少した。また、公営企業債繰入見込額についても減少しており、将来負担比率の分子は過去５年間で最小となった。今後は庁舎建替等に係る起債額の増加により、地方債残高は増加することから、将来負担比率は上昇す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兵庫県西脇市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千円等により、基金全体で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庁舎建替や公共施設の老朽化対策事業を実施するため、減少していく見込み。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公共施設整備基金：学校等の公共施設の更新に係る工事費等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ふるさと西脇「日本のへそ」基金：寄附者の意向を反映した多様な主体の参加による個性と魅力あふれるふるさとの創造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環境基金：自然環境保全と健全なる生活環境の推進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公共施設整備基金：公共施設の改修工事費として取崩したことによる。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公共施設整備基金：太陽光発電事業収益及び宅地売却代金を積み立てているが、庁舎建替やごみ処理施設の更新に充当するため、基金残高は減少する見込みである。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一般的に適正な財政基金の残高水準とされる標準財政規模の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％を維持できるように努める。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増減無し。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新たに取り崩す予定はないが、地方債の償還に備えて現在の残高を維持する。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兵庫県西脇市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40,867
40,328
132.44
19,035,969
18,844,176
148,223
11,797,630
20,014,386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有形固定資産減価償却率は類似団体より高い水準にあり、これは有形固定資産の中でも庁舎及び橋りょう・トンネルの老朽化が進んでいることが大きく影響している。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西脇市では、平成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公共施設等総合管理計画を策定し、保有すべき公共施設に対しては、計画的な維持管理や耐震化を検討している。さらに、限りある財源を真に必要とされる機能に重点化し、集約化を進め、効率的な整備に努める。　　</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66" name="直線コネクタ 65"/>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67" name="有形固定資産減価償却率最小値テキスト"/>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68" name="直線コネクタ 67"/>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69" name="有形固定資産減価償却率最大値テキスト"/>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0" name="直線コネクタ 69"/>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77759</xdr:rowOff>
    </xdr:from>
    <xdr:ext cx="405111" cy="259045"/>
    <xdr:sp macro="" textlink="">
      <xdr:nvSpPr>
        <xdr:cNvPr id="71" name="有形固定資産減価償却率平均値テキスト"/>
        <xdr:cNvSpPr txBox="1"/>
      </xdr:nvSpPr>
      <xdr:spPr>
        <a:xfrm>
          <a:off x="4813300" y="5821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2" name="フローチャート: 判断 71"/>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4" name="フローチャート: 判断 73"/>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75" name="フローチャート: 判断 74"/>
        <xdr:cNvSpPr/>
      </xdr:nvSpPr>
      <xdr:spPr>
        <a:xfrm>
          <a:off x="24765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125821</xdr:rowOff>
    </xdr:from>
    <xdr:to>
      <xdr:col>23</xdr:col>
      <xdr:colOff>136525</xdr:colOff>
      <xdr:row>29</xdr:row>
      <xdr:rowOff>55971</xdr:rowOff>
    </xdr:to>
    <xdr:sp macro="" textlink="">
      <xdr:nvSpPr>
        <xdr:cNvPr id="81" name="楕円 80"/>
        <xdr:cNvSpPr/>
      </xdr:nvSpPr>
      <xdr:spPr>
        <a:xfrm>
          <a:off x="47117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148698</xdr:rowOff>
    </xdr:from>
    <xdr:ext cx="405111" cy="259045"/>
    <xdr:sp macro="" textlink="">
      <xdr:nvSpPr>
        <xdr:cNvPr id="82" name="有形固定資産減価償却率該当値テキスト"/>
        <xdr:cNvSpPr txBox="1"/>
      </xdr:nvSpPr>
      <xdr:spPr>
        <a:xfrm>
          <a:off x="4813300" y="554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125821</xdr:rowOff>
    </xdr:from>
    <xdr:to>
      <xdr:col>19</xdr:col>
      <xdr:colOff>187325</xdr:colOff>
      <xdr:row>29</xdr:row>
      <xdr:rowOff>55971</xdr:rowOff>
    </xdr:to>
    <xdr:sp macro="" textlink="">
      <xdr:nvSpPr>
        <xdr:cNvPr id="83" name="楕円 82"/>
        <xdr:cNvSpPr/>
      </xdr:nvSpPr>
      <xdr:spPr>
        <a:xfrm>
          <a:off x="40005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5171</xdr:rowOff>
    </xdr:from>
    <xdr:to>
      <xdr:col>23</xdr:col>
      <xdr:colOff>85725</xdr:colOff>
      <xdr:row>29</xdr:row>
      <xdr:rowOff>5171</xdr:rowOff>
    </xdr:to>
    <xdr:cxnSp macro="">
      <xdr:nvCxnSpPr>
        <xdr:cNvPr id="84" name="直線コネクタ 83"/>
        <xdr:cNvCxnSpPr/>
      </xdr:nvCxnSpPr>
      <xdr:spPr>
        <a:xfrm>
          <a:off x="4051300" y="5748746"/>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635</xdr:rowOff>
    </xdr:from>
    <xdr:to>
      <xdr:col>15</xdr:col>
      <xdr:colOff>187325</xdr:colOff>
      <xdr:row>29</xdr:row>
      <xdr:rowOff>102235</xdr:rowOff>
    </xdr:to>
    <xdr:sp macro="" textlink="">
      <xdr:nvSpPr>
        <xdr:cNvPr id="85" name="楕円 84"/>
        <xdr:cNvSpPr/>
      </xdr:nvSpPr>
      <xdr:spPr>
        <a:xfrm>
          <a:off x="3238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5171</xdr:rowOff>
    </xdr:from>
    <xdr:to>
      <xdr:col>19</xdr:col>
      <xdr:colOff>136525</xdr:colOff>
      <xdr:row>29</xdr:row>
      <xdr:rowOff>51435</xdr:rowOff>
    </xdr:to>
    <xdr:cxnSp macro="">
      <xdr:nvCxnSpPr>
        <xdr:cNvPr id="86" name="直線コネクタ 85"/>
        <xdr:cNvCxnSpPr/>
      </xdr:nvCxnSpPr>
      <xdr:spPr>
        <a:xfrm flipV="1">
          <a:off x="3289300" y="5748746"/>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45283</xdr:rowOff>
    </xdr:from>
    <xdr:ext cx="405111" cy="259045"/>
    <xdr:sp macro="" textlink="">
      <xdr:nvSpPr>
        <xdr:cNvPr id="87" name="n_1aveValue有形固定資産減価償却率"/>
        <xdr:cNvSpPr txBox="1"/>
      </xdr:nvSpPr>
      <xdr:spPr>
        <a:xfrm>
          <a:off x="38360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88" name="n_2aveValue有形固定資産減価償却率"/>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44195</xdr:rowOff>
    </xdr:from>
    <xdr:ext cx="405111" cy="259045"/>
    <xdr:sp macro="" textlink="">
      <xdr:nvSpPr>
        <xdr:cNvPr id="89" name="n_3aveValue有形固定資産減価償却率"/>
        <xdr:cNvSpPr txBox="1"/>
      </xdr:nvSpPr>
      <xdr:spPr>
        <a:xfrm>
          <a:off x="2324744" y="57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72498</xdr:rowOff>
    </xdr:from>
    <xdr:ext cx="405111" cy="259045"/>
    <xdr:sp macro="" textlink="">
      <xdr:nvSpPr>
        <xdr:cNvPr id="90" name="n_1mainValue有形固定資産減価償却率"/>
        <xdr:cNvSpPr txBox="1"/>
      </xdr:nvSpPr>
      <xdr:spPr>
        <a:xfrm>
          <a:off x="3836044"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118762</xdr:rowOff>
    </xdr:from>
    <xdr:ext cx="405111" cy="259045"/>
    <xdr:sp macro="" textlink="">
      <xdr:nvSpPr>
        <xdr:cNvPr id="91" name="n_2mainValue有形固定資産減価償却率"/>
        <xdr:cNvSpPr txBox="1"/>
      </xdr:nvSpPr>
      <xdr:spPr>
        <a:xfrm>
          <a:off x="30867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公営企業債等繰入見込額の減少等により、債務償還可能年数は類似団体と比較すると低い水準となっている。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今後は新庁舎建設等の大型事業の実施に伴い、地方債残高は増加する見込みであるが、その他の投資的事業の実施の可否を慎重に判断し、将来負担額の抑制に努める。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7" name="テキスト ボックス 106"/>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9" name="テキスト ボックス 108"/>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5" name="テキスト ボックス 114"/>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1" name="直線コネクタ 120"/>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2" name="債務償還比率最小値テキスト"/>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3" name="直線コネクタ 122"/>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4" name="債務償還比率最大値テキスト"/>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25" name="直線コネクタ 124"/>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151034</xdr:rowOff>
    </xdr:from>
    <xdr:ext cx="469744" cy="259045"/>
    <xdr:sp macro="" textlink="">
      <xdr:nvSpPr>
        <xdr:cNvPr id="126" name="債務償還比率平均値テキスト"/>
        <xdr:cNvSpPr txBox="1"/>
      </xdr:nvSpPr>
      <xdr:spPr>
        <a:xfrm>
          <a:off x="14846300" y="6066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27" name="フローチャート: 判断 126"/>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28" name="フローチャート: 判断 127"/>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88406</xdr:rowOff>
    </xdr:from>
    <xdr:to>
      <xdr:col>76</xdr:col>
      <xdr:colOff>73025</xdr:colOff>
      <xdr:row>33</xdr:row>
      <xdr:rowOff>18556</xdr:rowOff>
    </xdr:to>
    <xdr:sp macro="" textlink="">
      <xdr:nvSpPr>
        <xdr:cNvPr id="134" name="楕円 133"/>
        <xdr:cNvSpPr/>
      </xdr:nvSpPr>
      <xdr:spPr>
        <a:xfrm>
          <a:off x="14744700" y="634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66833</xdr:rowOff>
    </xdr:from>
    <xdr:ext cx="469744" cy="259045"/>
    <xdr:sp macro="" textlink="">
      <xdr:nvSpPr>
        <xdr:cNvPr id="135" name="債務償還比率該当値テキスト"/>
        <xdr:cNvSpPr txBox="1"/>
      </xdr:nvSpPr>
      <xdr:spPr>
        <a:xfrm>
          <a:off x="14846300" y="632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56261</xdr:rowOff>
    </xdr:from>
    <xdr:to>
      <xdr:col>72</xdr:col>
      <xdr:colOff>123825</xdr:colOff>
      <xdr:row>32</xdr:row>
      <xdr:rowOff>157861</xdr:rowOff>
    </xdr:to>
    <xdr:sp macro="" textlink="">
      <xdr:nvSpPr>
        <xdr:cNvPr id="136" name="楕円 135"/>
        <xdr:cNvSpPr/>
      </xdr:nvSpPr>
      <xdr:spPr>
        <a:xfrm>
          <a:off x="14033500" y="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107061</xdr:rowOff>
    </xdr:from>
    <xdr:to>
      <xdr:col>76</xdr:col>
      <xdr:colOff>22225</xdr:colOff>
      <xdr:row>32</xdr:row>
      <xdr:rowOff>139206</xdr:rowOff>
    </xdr:to>
    <xdr:cxnSp macro="">
      <xdr:nvCxnSpPr>
        <xdr:cNvPr id="137" name="直線コネクタ 136"/>
        <xdr:cNvCxnSpPr/>
      </xdr:nvCxnSpPr>
      <xdr:spPr>
        <a:xfrm>
          <a:off x="14084300" y="6364986"/>
          <a:ext cx="711200" cy="3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69077</xdr:rowOff>
    </xdr:from>
    <xdr:ext cx="469744" cy="259045"/>
    <xdr:sp macro="" textlink="">
      <xdr:nvSpPr>
        <xdr:cNvPr id="138" name="n_1aveValue債務償還比率"/>
        <xdr:cNvSpPr txBox="1"/>
      </xdr:nvSpPr>
      <xdr:spPr>
        <a:xfrm>
          <a:off x="13836727" y="598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148988</xdr:rowOff>
    </xdr:from>
    <xdr:ext cx="469744" cy="259045"/>
    <xdr:sp macro="" textlink="">
      <xdr:nvSpPr>
        <xdr:cNvPr id="139" name="n_1mainValue債務償還比率"/>
        <xdr:cNvSpPr txBox="1"/>
      </xdr:nvSpPr>
      <xdr:spPr>
        <a:xfrm>
          <a:off x="13836727" y="640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40,867
40,328
132.44
19,035,969
18,844,176
148,223
11,797,630
20,014,386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2" name="【道路】&#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44994</xdr:rowOff>
    </xdr:from>
    <xdr:to>
      <xdr:col>24</xdr:col>
      <xdr:colOff>114300</xdr:colOff>
      <xdr:row>37</xdr:row>
      <xdr:rowOff>146594</xdr:rowOff>
    </xdr:to>
    <xdr:sp macro="" textlink="">
      <xdr:nvSpPr>
        <xdr:cNvPr id="72" name="楕円 71"/>
        <xdr:cNvSpPr/>
      </xdr:nvSpPr>
      <xdr:spPr>
        <a:xfrm>
          <a:off x="45847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23421</xdr:rowOff>
    </xdr:from>
    <xdr:ext cx="405111" cy="259045"/>
    <xdr:sp macro="" textlink="">
      <xdr:nvSpPr>
        <xdr:cNvPr id="73" name="【道路】&#10;有形固定資産減価償却率該当値テキスト"/>
        <xdr:cNvSpPr txBox="1"/>
      </xdr:nvSpPr>
      <xdr:spPr>
        <a:xfrm>
          <a:off x="4673600"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97246</xdr:rowOff>
    </xdr:from>
    <xdr:to>
      <xdr:col>20</xdr:col>
      <xdr:colOff>38100</xdr:colOff>
      <xdr:row>38</xdr:row>
      <xdr:rowOff>27395</xdr:rowOff>
    </xdr:to>
    <xdr:sp macro="" textlink="">
      <xdr:nvSpPr>
        <xdr:cNvPr id="74" name="楕円 73"/>
        <xdr:cNvSpPr/>
      </xdr:nvSpPr>
      <xdr:spPr>
        <a:xfrm>
          <a:off x="37465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95794</xdr:rowOff>
    </xdr:from>
    <xdr:to>
      <xdr:col>24</xdr:col>
      <xdr:colOff>63500</xdr:colOff>
      <xdr:row>37</xdr:row>
      <xdr:rowOff>148046</xdr:rowOff>
    </xdr:to>
    <xdr:cxnSp macro="">
      <xdr:nvCxnSpPr>
        <xdr:cNvPr id="75" name="直線コネクタ 74"/>
        <xdr:cNvCxnSpPr/>
      </xdr:nvCxnSpPr>
      <xdr:spPr>
        <a:xfrm flipV="1">
          <a:off x="3797300" y="643944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108676</xdr:rowOff>
    </xdr:from>
    <xdr:to>
      <xdr:col>15</xdr:col>
      <xdr:colOff>101600</xdr:colOff>
      <xdr:row>38</xdr:row>
      <xdr:rowOff>38826</xdr:rowOff>
    </xdr:to>
    <xdr:sp macro="" textlink="">
      <xdr:nvSpPr>
        <xdr:cNvPr id="76" name="楕円 75"/>
        <xdr:cNvSpPr/>
      </xdr:nvSpPr>
      <xdr:spPr>
        <a:xfrm>
          <a:off x="2857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148046</xdr:rowOff>
    </xdr:from>
    <xdr:to>
      <xdr:col>19</xdr:col>
      <xdr:colOff>177800</xdr:colOff>
      <xdr:row>37</xdr:row>
      <xdr:rowOff>159476</xdr:rowOff>
    </xdr:to>
    <xdr:cxnSp macro="">
      <xdr:nvCxnSpPr>
        <xdr:cNvPr id="77" name="直線コネクタ 76"/>
        <xdr:cNvCxnSpPr/>
      </xdr:nvCxnSpPr>
      <xdr:spPr>
        <a:xfrm flipV="1">
          <a:off x="2908300" y="649169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71681</xdr:rowOff>
    </xdr:from>
    <xdr:ext cx="405111" cy="259045"/>
    <xdr:sp macro="" textlink="">
      <xdr:nvSpPr>
        <xdr:cNvPr id="78" name="n_1aveValue【道路】&#10;有形固定資産減価償却率"/>
        <xdr:cNvSpPr txBox="1"/>
      </xdr:nvSpPr>
      <xdr:spPr>
        <a:xfrm>
          <a:off x="35820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101073</xdr:rowOff>
    </xdr:from>
    <xdr:ext cx="405111" cy="259045"/>
    <xdr:sp macro="" textlink="">
      <xdr:nvSpPr>
        <xdr:cNvPr id="79" name="n_2aveValue【道路】&#10;有形固定資産減価償却率"/>
        <xdr:cNvSpPr txBox="1"/>
      </xdr:nvSpPr>
      <xdr:spPr>
        <a:xfrm>
          <a:off x="2705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156590</xdr:rowOff>
    </xdr:from>
    <xdr:ext cx="405111" cy="259045"/>
    <xdr:sp macro="" textlink="">
      <xdr:nvSpPr>
        <xdr:cNvPr id="80" name="n_3aveValue【道路】&#10;有形固定資産減価償却率"/>
        <xdr:cNvSpPr txBox="1"/>
      </xdr:nvSpPr>
      <xdr:spPr>
        <a:xfrm>
          <a:off x="1816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18523</xdr:rowOff>
    </xdr:from>
    <xdr:ext cx="405111" cy="259045"/>
    <xdr:sp macro="" textlink="">
      <xdr:nvSpPr>
        <xdr:cNvPr id="81" name="n_1mainValue【道路】&#10;有形固定資産減価償却率"/>
        <xdr:cNvSpPr txBox="1"/>
      </xdr:nvSpPr>
      <xdr:spPr>
        <a:xfrm>
          <a:off x="3582044" y="653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29953</xdr:rowOff>
    </xdr:from>
    <xdr:ext cx="405111" cy="259045"/>
    <xdr:sp macro="" textlink="">
      <xdr:nvSpPr>
        <xdr:cNvPr id="82" name="n_2mainValue【道路】&#10;有形固定資産減価償却率"/>
        <xdr:cNvSpPr txBox="1"/>
      </xdr:nvSpPr>
      <xdr:spPr>
        <a:xfrm>
          <a:off x="27057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6" name="直線コネクタ 105"/>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07"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08" name="直線コネクタ 107"/>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09"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0" name="直線コネクタ 109"/>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90378</xdr:rowOff>
    </xdr:from>
    <xdr:ext cx="534377" cy="259045"/>
    <xdr:sp macro="" textlink="">
      <xdr:nvSpPr>
        <xdr:cNvPr id="111" name="【道路】&#10;一人当たり延長平均値テキスト"/>
        <xdr:cNvSpPr txBox="1"/>
      </xdr:nvSpPr>
      <xdr:spPr>
        <a:xfrm>
          <a:off x="10515600" y="643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2" name="フローチャート: 判断 111"/>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3" name="フローチャート: 判断 112"/>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4" name="フローチャート: 判断 113"/>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5" name="フローチャート: 判断 114"/>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117031</xdr:rowOff>
    </xdr:from>
    <xdr:to>
      <xdr:col>55</xdr:col>
      <xdr:colOff>50800</xdr:colOff>
      <xdr:row>40</xdr:row>
      <xdr:rowOff>47181</xdr:rowOff>
    </xdr:to>
    <xdr:sp macro="" textlink="">
      <xdr:nvSpPr>
        <xdr:cNvPr id="121" name="楕円 120"/>
        <xdr:cNvSpPr/>
      </xdr:nvSpPr>
      <xdr:spPr>
        <a:xfrm>
          <a:off x="10426700" y="680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95458</xdr:rowOff>
    </xdr:from>
    <xdr:ext cx="534377" cy="259045"/>
    <xdr:sp macro="" textlink="">
      <xdr:nvSpPr>
        <xdr:cNvPr id="122" name="【道路】&#10;一人当たり延長該当値テキスト"/>
        <xdr:cNvSpPr txBox="1"/>
      </xdr:nvSpPr>
      <xdr:spPr>
        <a:xfrm>
          <a:off x="10515600" y="678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119926</xdr:rowOff>
    </xdr:from>
    <xdr:to>
      <xdr:col>50</xdr:col>
      <xdr:colOff>165100</xdr:colOff>
      <xdr:row>40</xdr:row>
      <xdr:rowOff>50076</xdr:rowOff>
    </xdr:to>
    <xdr:sp macro="" textlink="">
      <xdr:nvSpPr>
        <xdr:cNvPr id="123" name="楕円 122"/>
        <xdr:cNvSpPr/>
      </xdr:nvSpPr>
      <xdr:spPr>
        <a:xfrm>
          <a:off x="9588500" y="680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167831</xdr:rowOff>
    </xdr:from>
    <xdr:to>
      <xdr:col>55</xdr:col>
      <xdr:colOff>0</xdr:colOff>
      <xdr:row>39</xdr:row>
      <xdr:rowOff>170726</xdr:rowOff>
    </xdr:to>
    <xdr:cxnSp macro="">
      <xdr:nvCxnSpPr>
        <xdr:cNvPr id="124" name="直線コネクタ 123"/>
        <xdr:cNvCxnSpPr/>
      </xdr:nvCxnSpPr>
      <xdr:spPr>
        <a:xfrm flipV="1">
          <a:off x="9639300" y="6854381"/>
          <a:ext cx="8382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124308</xdr:rowOff>
    </xdr:from>
    <xdr:to>
      <xdr:col>46</xdr:col>
      <xdr:colOff>38100</xdr:colOff>
      <xdr:row>40</xdr:row>
      <xdr:rowOff>54458</xdr:rowOff>
    </xdr:to>
    <xdr:sp macro="" textlink="">
      <xdr:nvSpPr>
        <xdr:cNvPr id="125" name="楕円 124"/>
        <xdr:cNvSpPr/>
      </xdr:nvSpPr>
      <xdr:spPr>
        <a:xfrm>
          <a:off x="8699500" y="68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170726</xdr:rowOff>
    </xdr:from>
    <xdr:to>
      <xdr:col>50</xdr:col>
      <xdr:colOff>114300</xdr:colOff>
      <xdr:row>40</xdr:row>
      <xdr:rowOff>3658</xdr:rowOff>
    </xdr:to>
    <xdr:cxnSp macro="">
      <xdr:nvCxnSpPr>
        <xdr:cNvPr id="126" name="直線コネクタ 125"/>
        <xdr:cNvCxnSpPr/>
      </xdr:nvCxnSpPr>
      <xdr:spPr>
        <a:xfrm flipV="1">
          <a:off x="8750300" y="6857276"/>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881</xdr:rowOff>
    </xdr:from>
    <xdr:ext cx="534377" cy="259045"/>
    <xdr:sp macro="" textlink="">
      <xdr:nvSpPr>
        <xdr:cNvPr id="127" name="n_1aveValue【道路】&#10;一人当たり延長"/>
        <xdr:cNvSpPr txBox="1"/>
      </xdr:nvSpPr>
      <xdr:spPr>
        <a:xfrm>
          <a:off x="93594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162272</xdr:rowOff>
    </xdr:from>
    <xdr:ext cx="534377" cy="259045"/>
    <xdr:sp macro="" textlink="">
      <xdr:nvSpPr>
        <xdr:cNvPr id="128" name="n_2aveValue【道路】&#10;一人当たり延長"/>
        <xdr:cNvSpPr txBox="1"/>
      </xdr:nvSpPr>
      <xdr:spPr>
        <a:xfrm>
          <a:off x="8483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158500</xdr:rowOff>
    </xdr:from>
    <xdr:ext cx="534377" cy="259045"/>
    <xdr:sp macro="" textlink="">
      <xdr:nvSpPr>
        <xdr:cNvPr id="129" name="n_3aveValue【道路】&#10;一人当たり延長"/>
        <xdr:cNvSpPr txBox="1"/>
      </xdr:nvSpPr>
      <xdr:spPr>
        <a:xfrm>
          <a:off x="7594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41203</xdr:rowOff>
    </xdr:from>
    <xdr:ext cx="534377" cy="259045"/>
    <xdr:sp macro="" textlink="">
      <xdr:nvSpPr>
        <xdr:cNvPr id="130" name="n_1mainValue【道路】&#10;一人当たり延長"/>
        <xdr:cNvSpPr txBox="1"/>
      </xdr:nvSpPr>
      <xdr:spPr>
        <a:xfrm>
          <a:off x="9359411" y="689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45585</xdr:rowOff>
    </xdr:from>
    <xdr:ext cx="469744" cy="259045"/>
    <xdr:sp macro="" textlink="">
      <xdr:nvSpPr>
        <xdr:cNvPr id="131" name="n_2mainValue【道路】&#10;一人当たり延長"/>
        <xdr:cNvSpPr txBox="1"/>
      </xdr:nvSpPr>
      <xdr:spPr>
        <a:xfrm>
          <a:off x="8515427" y="690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57" name="直線コネクタ 156"/>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0"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1" name="直線コネクタ 160"/>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89280</xdr:rowOff>
    </xdr:from>
    <xdr:ext cx="405111" cy="259045"/>
    <xdr:sp macro="" textlink="">
      <xdr:nvSpPr>
        <xdr:cNvPr id="162" name="【橋りょう・トンネル】&#10;有形固定資産減価償却率平均値テキスト"/>
        <xdr:cNvSpPr txBox="1"/>
      </xdr:nvSpPr>
      <xdr:spPr>
        <a:xfrm>
          <a:off x="4673600" y="1003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3" name="フローチャート: 判断 162"/>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64" name="フローチャート: 判断 163"/>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65" name="フローチャート: 判断 164"/>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66" name="フローチャート: 判断 165"/>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99423</xdr:rowOff>
    </xdr:from>
    <xdr:to>
      <xdr:col>24</xdr:col>
      <xdr:colOff>114300</xdr:colOff>
      <xdr:row>56</xdr:row>
      <xdr:rowOff>29573</xdr:rowOff>
    </xdr:to>
    <xdr:sp macro="" textlink="">
      <xdr:nvSpPr>
        <xdr:cNvPr id="172" name="楕円 171"/>
        <xdr:cNvSpPr/>
      </xdr:nvSpPr>
      <xdr:spPr>
        <a:xfrm>
          <a:off x="4584700" y="952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52450</xdr:rowOff>
    </xdr:from>
    <xdr:ext cx="405111" cy="259045"/>
    <xdr:sp macro="" textlink="">
      <xdr:nvSpPr>
        <xdr:cNvPr id="173" name="【橋りょう・トンネル】&#10;有形固定資産減価償却率該当値テキスト"/>
        <xdr:cNvSpPr txBox="1"/>
      </xdr:nvSpPr>
      <xdr:spPr>
        <a:xfrm>
          <a:off x="4673600" y="9482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107587</xdr:rowOff>
    </xdr:from>
    <xdr:to>
      <xdr:col>20</xdr:col>
      <xdr:colOff>38100</xdr:colOff>
      <xdr:row>56</xdr:row>
      <xdr:rowOff>37737</xdr:rowOff>
    </xdr:to>
    <xdr:sp macro="" textlink="">
      <xdr:nvSpPr>
        <xdr:cNvPr id="174" name="楕円 173"/>
        <xdr:cNvSpPr/>
      </xdr:nvSpPr>
      <xdr:spPr>
        <a:xfrm>
          <a:off x="3746500" y="95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150223</xdr:rowOff>
    </xdr:from>
    <xdr:to>
      <xdr:col>24</xdr:col>
      <xdr:colOff>63500</xdr:colOff>
      <xdr:row>55</xdr:row>
      <xdr:rowOff>158387</xdr:rowOff>
    </xdr:to>
    <xdr:cxnSp macro="">
      <xdr:nvCxnSpPr>
        <xdr:cNvPr id="175" name="直線コネクタ 174"/>
        <xdr:cNvCxnSpPr/>
      </xdr:nvCxnSpPr>
      <xdr:spPr>
        <a:xfrm flipV="1">
          <a:off x="3797300" y="957997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119017</xdr:rowOff>
    </xdr:from>
    <xdr:to>
      <xdr:col>15</xdr:col>
      <xdr:colOff>101600</xdr:colOff>
      <xdr:row>56</xdr:row>
      <xdr:rowOff>49167</xdr:rowOff>
    </xdr:to>
    <xdr:sp macro="" textlink="">
      <xdr:nvSpPr>
        <xdr:cNvPr id="176" name="楕円 175"/>
        <xdr:cNvSpPr/>
      </xdr:nvSpPr>
      <xdr:spPr>
        <a:xfrm>
          <a:off x="2857500" y="954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158387</xdr:rowOff>
    </xdr:from>
    <xdr:to>
      <xdr:col>19</xdr:col>
      <xdr:colOff>177800</xdr:colOff>
      <xdr:row>55</xdr:row>
      <xdr:rowOff>169817</xdr:rowOff>
    </xdr:to>
    <xdr:cxnSp macro="">
      <xdr:nvCxnSpPr>
        <xdr:cNvPr id="177" name="直線コネクタ 176"/>
        <xdr:cNvCxnSpPr/>
      </xdr:nvCxnSpPr>
      <xdr:spPr>
        <a:xfrm flipV="1">
          <a:off x="2908300" y="958813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61521</xdr:rowOff>
    </xdr:from>
    <xdr:ext cx="405111" cy="259045"/>
    <xdr:sp macro="" textlink="">
      <xdr:nvSpPr>
        <xdr:cNvPr id="178" name="n_1aveValue【橋りょう・トンネル】&#10;有形固定資産減価償却率"/>
        <xdr:cNvSpPr txBox="1"/>
      </xdr:nvSpPr>
      <xdr:spPr>
        <a:xfrm>
          <a:off x="3582044" y="1017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90912</xdr:rowOff>
    </xdr:from>
    <xdr:ext cx="405111" cy="259045"/>
    <xdr:sp macro="" textlink="">
      <xdr:nvSpPr>
        <xdr:cNvPr id="179" name="n_2aveValue【橋りょう・トンネル】&#10;有形固定資産減価償却率"/>
        <xdr:cNvSpPr txBox="1"/>
      </xdr:nvSpPr>
      <xdr:spPr>
        <a:xfrm>
          <a:off x="27057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80" name="n_3aveValue【橋りょう・トンネル】&#10;有形固定資産減価償却率"/>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54264</xdr:rowOff>
    </xdr:from>
    <xdr:ext cx="405111" cy="259045"/>
    <xdr:sp macro="" textlink="">
      <xdr:nvSpPr>
        <xdr:cNvPr id="181" name="n_1mainValue【橋りょう・トンネル】&#10;有形固定資産減価償却率"/>
        <xdr:cNvSpPr txBox="1"/>
      </xdr:nvSpPr>
      <xdr:spPr>
        <a:xfrm>
          <a:off x="3582044" y="931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65694</xdr:rowOff>
    </xdr:from>
    <xdr:ext cx="405111" cy="259045"/>
    <xdr:sp macro="" textlink="">
      <xdr:nvSpPr>
        <xdr:cNvPr id="182" name="n_2mainValue【橋りょう・トンネル】&#10;有形固定資産減価償却率"/>
        <xdr:cNvSpPr txBox="1"/>
      </xdr:nvSpPr>
      <xdr:spPr>
        <a:xfrm>
          <a:off x="2705744" y="9323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4" name="テキスト ボックス 19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6" name="テキスト ボックス 19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8" name="テキスト ボックス 19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0" name="テキスト ボックス 19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2" name="テキスト ボックス 20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06" name="直線コネクタ 205"/>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07"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08" name="直線コネクタ 207"/>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09"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0" name="直線コネクタ 209"/>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97641</xdr:rowOff>
    </xdr:from>
    <xdr:ext cx="599010" cy="259045"/>
    <xdr:sp macro="" textlink="">
      <xdr:nvSpPr>
        <xdr:cNvPr id="211" name="【橋りょう・トンネル】&#10;一人当たり有形固定資産（償却資産）額平均値テキスト"/>
        <xdr:cNvSpPr txBox="1"/>
      </xdr:nvSpPr>
      <xdr:spPr>
        <a:xfrm>
          <a:off x="10515600" y="10556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12" name="フローチャート: 判断 211"/>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13" name="フローチャート: 判断 212"/>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14" name="フローチャート: 判断 213"/>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15" name="フローチャート: 判断 214"/>
        <xdr:cNvSpPr/>
      </xdr:nvSpPr>
      <xdr:spPr>
        <a:xfrm>
          <a:off x="7810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79694</xdr:rowOff>
    </xdr:from>
    <xdr:to>
      <xdr:col>55</xdr:col>
      <xdr:colOff>50800</xdr:colOff>
      <xdr:row>62</xdr:row>
      <xdr:rowOff>9844</xdr:rowOff>
    </xdr:to>
    <xdr:sp macro="" textlink="">
      <xdr:nvSpPr>
        <xdr:cNvPr id="221" name="楕円 220"/>
        <xdr:cNvSpPr/>
      </xdr:nvSpPr>
      <xdr:spPr>
        <a:xfrm>
          <a:off x="10426700" y="1053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102571</xdr:rowOff>
    </xdr:from>
    <xdr:ext cx="599010" cy="259045"/>
    <xdr:sp macro="" textlink="">
      <xdr:nvSpPr>
        <xdr:cNvPr id="222" name="【橋りょう・トンネル】&#10;一人当たり有形固定資産（償却資産）額該当値テキスト"/>
        <xdr:cNvSpPr txBox="1"/>
      </xdr:nvSpPr>
      <xdr:spPr>
        <a:xfrm>
          <a:off x="10515600" y="10389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86655</xdr:rowOff>
    </xdr:from>
    <xdr:to>
      <xdr:col>50</xdr:col>
      <xdr:colOff>165100</xdr:colOff>
      <xdr:row>62</xdr:row>
      <xdr:rowOff>16805</xdr:rowOff>
    </xdr:to>
    <xdr:sp macro="" textlink="">
      <xdr:nvSpPr>
        <xdr:cNvPr id="223" name="楕円 222"/>
        <xdr:cNvSpPr/>
      </xdr:nvSpPr>
      <xdr:spPr>
        <a:xfrm>
          <a:off x="9588500" y="105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130494</xdr:rowOff>
    </xdr:from>
    <xdr:to>
      <xdr:col>55</xdr:col>
      <xdr:colOff>0</xdr:colOff>
      <xdr:row>61</xdr:row>
      <xdr:rowOff>137455</xdr:rowOff>
    </xdr:to>
    <xdr:cxnSp macro="">
      <xdr:nvCxnSpPr>
        <xdr:cNvPr id="224" name="直線コネクタ 223"/>
        <xdr:cNvCxnSpPr/>
      </xdr:nvCxnSpPr>
      <xdr:spPr>
        <a:xfrm flipV="1">
          <a:off x="9639300" y="10588944"/>
          <a:ext cx="838200" cy="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93016</xdr:rowOff>
    </xdr:from>
    <xdr:to>
      <xdr:col>46</xdr:col>
      <xdr:colOff>38100</xdr:colOff>
      <xdr:row>62</xdr:row>
      <xdr:rowOff>23166</xdr:rowOff>
    </xdr:to>
    <xdr:sp macro="" textlink="">
      <xdr:nvSpPr>
        <xdr:cNvPr id="225" name="楕円 224"/>
        <xdr:cNvSpPr/>
      </xdr:nvSpPr>
      <xdr:spPr>
        <a:xfrm>
          <a:off x="8699500" y="1055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137455</xdr:rowOff>
    </xdr:from>
    <xdr:to>
      <xdr:col>50</xdr:col>
      <xdr:colOff>114300</xdr:colOff>
      <xdr:row>61</xdr:row>
      <xdr:rowOff>143816</xdr:rowOff>
    </xdr:to>
    <xdr:cxnSp macro="">
      <xdr:nvCxnSpPr>
        <xdr:cNvPr id="226" name="直線コネクタ 225"/>
        <xdr:cNvCxnSpPr/>
      </xdr:nvCxnSpPr>
      <xdr:spPr>
        <a:xfrm flipV="1">
          <a:off x="8750300" y="10595905"/>
          <a:ext cx="889000" cy="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19697</xdr:rowOff>
    </xdr:from>
    <xdr:ext cx="599010" cy="259045"/>
    <xdr:sp macro="" textlink="">
      <xdr:nvSpPr>
        <xdr:cNvPr id="227" name="n_1aveValue【橋りょう・トンネル】&#10;一人当たり有形固定資産（償却資産）額"/>
        <xdr:cNvSpPr txBox="1"/>
      </xdr:nvSpPr>
      <xdr:spPr>
        <a:xfrm>
          <a:off x="9327095" y="1064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29886</xdr:rowOff>
    </xdr:from>
    <xdr:ext cx="599010" cy="259045"/>
    <xdr:sp macro="" textlink="">
      <xdr:nvSpPr>
        <xdr:cNvPr id="228" name="n_2aveValue【橋りょう・トンネル】&#10;一人当たり有形固定資産（償却資産）額"/>
        <xdr:cNvSpPr txBox="1"/>
      </xdr:nvSpPr>
      <xdr:spPr>
        <a:xfrm>
          <a:off x="84507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28776</xdr:rowOff>
    </xdr:from>
    <xdr:ext cx="599010" cy="259045"/>
    <xdr:sp macro="" textlink="">
      <xdr:nvSpPr>
        <xdr:cNvPr id="229" name="n_3aveValue【橋りょう・トンネル】&#10;一人当たり有形固定資産（償却資産）額"/>
        <xdr:cNvSpPr txBox="1"/>
      </xdr:nvSpPr>
      <xdr:spPr>
        <a:xfrm>
          <a:off x="7561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33332</xdr:rowOff>
    </xdr:from>
    <xdr:ext cx="599010" cy="259045"/>
    <xdr:sp macro="" textlink="">
      <xdr:nvSpPr>
        <xdr:cNvPr id="230" name="n_1mainValue【橋りょう・トンネル】&#10;一人当たり有形固定資産（償却資産）額"/>
        <xdr:cNvSpPr txBox="1"/>
      </xdr:nvSpPr>
      <xdr:spPr>
        <a:xfrm>
          <a:off x="9327095" y="10320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14293</xdr:rowOff>
    </xdr:from>
    <xdr:ext cx="599010" cy="259045"/>
    <xdr:sp macro="" textlink="">
      <xdr:nvSpPr>
        <xdr:cNvPr id="231" name="n_2mainValue【橋りょう・トンネル】&#10;一人当たり有形固定資産（償却資産）額"/>
        <xdr:cNvSpPr txBox="1"/>
      </xdr:nvSpPr>
      <xdr:spPr>
        <a:xfrm>
          <a:off x="8450795" y="10644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2" name="直線コネクタ 24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3" name="テキスト ボックス 242"/>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4" name="直線コネクタ 24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5" name="テキスト ボックス 24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6" name="直線コネクタ 24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7" name="テキスト ボックス 24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8" name="直線コネクタ 24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9" name="テキスト ボックス 24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0" name="直線コネクタ 24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1" name="テキスト ボックス 25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2" name="直線コネクタ 25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3" name="テキスト ボックス 25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5" name="テキスト ボックス 25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57" name="直線コネクタ 256"/>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58" name="【公営住宅】&#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59" name="直線コネクタ 258"/>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60" name="【公営住宅】&#10;有形固定資産減価償却率最大値テキスト"/>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61" name="直線コネクタ 260"/>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125747</xdr:rowOff>
    </xdr:from>
    <xdr:ext cx="405111" cy="259045"/>
    <xdr:sp macro="" textlink="">
      <xdr:nvSpPr>
        <xdr:cNvPr id="262" name="【公営住宅】&#10;有形固定資産減価償却率平均値テキスト"/>
        <xdr:cNvSpPr txBox="1"/>
      </xdr:nvSpPr>
      <xdr:spPr>
        <a:xfrm>
          <a:off x="4673600" y="1384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63" name="フローチャート: 判断 262"/>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64" name="フローチャート: 判断 263"/>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65" name="フローチャート: 判断 264"/>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66" name="フローチャート: 判断 265"/>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363</xdr:rowOff>
    </xdr:from>
    <xdr:to>
      <xdr:col>24</xdr:col>
      <xdr:colOff>114300</xdr:colOff>
      <xdr:row>80</xdr:row>
      <xdr:rowOff>101963</xdr:rowOff>
    </xdr:to>
    <xdr:sp macro="" textlink="">
      <xdr:nvSpPr>
        <xdr:cNvPr id="272" name="楕円 271"/>
        <xdr:cNvSpPr/>
      </xdr:nvSpPr>
      <xdr:spPr>
        <a:xfrm>
          <a:off x="4584700" y="137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23240</xdr:rowOff>
    </xdr:from>
    <xdr:ext cx="405111" cy="259045"/>
    <xdr:sp macro="" textlink="">
      <xdr:nvSpPr>
        <xdr:cNvPr id="273" name="【公営住宅】&#10;有形固定資産減価償却率該当値テキスト"/>
        <xdr:cNvSpPr txBox="1"/>
      </xdr:nvSpPr>
      <xdr:spPr>
        <a:xfrm>
          <a:off x="4673600" y="1356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39551</xdr:rowOff>
    </xdr:from>
    <xdr:to>
      <xdr:col>20</xdr:col>
      <xdr:colOff>38100</xdr:colOff>
      <xdr:row>80</xdr:row>
      <xdr:rowOff>141151</xdr:rowOff>
    </xdr:to>
    <xdr:sp macro="" textlink="">
      <xdr:nvSpPr>
        <xdr:cNvPr id="274" name="楕円 273"/>
        <xdr:cNvSpPr/>
      </xdr:nvSpPr>
      <xdr:spPr>
        <a:xfrm>
          <a:off x="37465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51163</xdr:rowOff>
    </xdr:from>
    <xdr:to>
      <xdr:col>24</xdr:col>
      <xdr:colOff>63500</xdr:colOff>
      <xdr:row>80</xdr:row>
      <xdr:rowOff>90351</xdr:rowOff>
    </xdr:to>
    <xdr:cxnSp macro="">
      <xdr:nvCxnSpPr>
        <xdr:cNvPr id="275" name="直線コネクタ 274"/>
        <xdr:cNvCxnSpPr/>
      </xdr:nvCxnSpPr>
      <xdr:spPr>
        <a:xfrm flipV="1">
          <a:off x="3797300" y="1376716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44450</xdr:rowOff>
    </xdr:from>
    <xdr:to>
      <xdr:col>15</xdr:col>
      <xdr:colOff>101600</xdr:colOff>
      <xdr:row>80</xdr:row>
      <xdr:rowOff>146050</xdr:rowOff>
    </xdr:to>
    <xdr:sp macro="" textlink="">
      <xdr:nvSpPr>
        <xdr:cNvPr id="276" name="楕円 275"/>
        <xdr:cNvSpPr/>
      </xdr:nvSpPr>
      <xdr:spPr>
        <a:xfrm>
          <a:off x="2857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90351</xdr:rowOff>
    </xdr:from>
    <xdr:to>
      <xdr:col>19</xdr:col>
      <xdr:colOff>177800</xdr:colOff>
      <xdr:row>80</xdr:row>
      <xdr:rowOff>95250</xdr:rowOff>
    </xdr:to>
    <xdr:cxnSp macro="">
      <xdr:nvCxnSpPr>
        <xdr:cNvPr id="277" name="直線コネクタ 276"/>
        <xdr:cNvCxnSpPr/>
      </xdr:nvCxnSpPr>
      <xdr:spPr>
        <a:xfrm flipV="1">
          <a:off x="2908300" y="1380635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71863</xdr:rowOff>
    </xdr:from>
    <xdr:ext cx="405111" cy="259045"/>
    <xdr:sp macro="" textlink="">
      <xdr:nvSpPr>
        <xdr:cNvPr id="278" name="n_1aveValue【公営住宅】&#10;有形固定資産減価償却率"/>
        <xdr:cNvSpPr txBox="1"/>
      </xdr:nvSpPr>
      <xdr:spPr>
        <a:xfrm>
          <a:off x="35820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65332</xdr:rowOff>
    </xdr:from>
    <xdr:ext cx="405111" cy="259045"/>
    <xdr:sp macro="" textlink="">
      <xdr:nvSpPr>
        <xdr:cNvPr id="279" name="n_2aveValue【公営住宅】&#10;有形固定資産減価償却率"/>
        <xdr:cNvSpPr txBox="1"/>
      </xdr:nvSpPr>
      <xdr:spPr>
        <a:xfrm>
          <a:off x="2705744" y="1395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76035</xdr:rowOff>
    </xdr:from>
    <xdr:ext cx="405111" cy="259045"/>
    <xdr:sp macro="" textlink="">
      <xdr:nvSpPr>
        <xdr:cNvPr id="280" name="n_3aveValue【公営住宅】&#10;有形固定資産減価償却率"/>
        <xdr:cNvSpPr txBox="1"/>
      </xdr:nvSpPr>
      <xdr:spPr>
        <a:xfrm>
          <a:off x="18167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157678</xdr:rowOff>
    </xdr:from>
    <xdr:ext cx="405111" cy="259045"/>
    <xdr:sp macro="" textlink="">
      <xdr:nvSpPr>
        <xdr:cNvPr id="281" name="n_1mainValue【公営住宅】&#10;有形固定資産減価償却率"/>
        <xdr:cNvSpPr txBox="1"/>
      </xdr:nvSpPr>
      <xdr:spPr>
        <a:xfrm>
          <a:off x="3582044" y="1353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162577</xdr:rowOff>
    </xdr:from>
    <xdr:ext cx="405111" cy="259045"/>
    <xdr:sp macro="" textlink="">
      <xdr:nvSpPr>
        <xdr:cNvPr id="282" name="n_2mainValue【公営住宅】&#10;有形固定資産減価償却率"/>
        <xdr:cNvSpPr txBox="1"/>
      </xdr:nvSpPr>
      <xdr:spPr>
        <a:xfrm>
          <a:off x="2705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3" name="直線コネクタ 29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4" name="テキスト ボックス 29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5" name="直線コネクタ 29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6" name="テキスト ボックス 29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7" name="直線コネクタ 29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8" name="テキスト ボックス 29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9" name="直線コネクタ 29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0" name="テキスト ボックス 29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1" name="直線コネクタ 30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2" name="テキスト ボックス 30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06" name="直線コネクタ 305"/>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07"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08" name="直線コネクタ 307"/>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09" name="【公営住宅】&#10;一人当たり面積最大値テキスト"/>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10" name="直線コネクタ 309"/>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107459</xdr:rowOff>
    </xdr:from>
    <xdr:ext cx="469744" cy="259045"/>
    <xdr:sp macro="" textlink="">
      <xdr:nvSpPr>
        <xdr:cNvPr id="311" name="【公営住宅】&#10;一人当たり面積平均値テキスト"/>
        <xdr:cNvSpPr txBox="1"/>
      </xdr:nvSpPr>
      <xdr:spPr>
        <a:xfrm>
          <a:off x="10515600" y="1450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12" name="フローチャート: 判断 311"/>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13" name="フローチャート: 判断 312"/>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14" name="フローチャート: 判断 313"/>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315" name="フローチャート: 判断 314"/>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68072</xdr:rowOff>
    </xdr:from>
    <xdr:to>
      <xdr:col>55</xdr:col>
      <xdr:colOff>50800</xdr:colOff>
      <xdr:row>84</xdr:row>
      <xdr:rowOff>169672</xdr:rowOff>
    </xdr:to>
    <xdr:sp macro="" textlink="">
      <xdr:nvSpPr>
        <xdr:cNvPr id="321" name="楕円 320"/>
        <xdr:cNvSpPr/>
      </xdr:nvSpPr>
      <xdr:spPr>
        <a:xfrm>
          <a:off x="10426700" y="1446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90949</xdr:rowOff>
    </xdr:from>
    <xdr:ext cx="469744" cy="259045"/>
    <xdr:sp macro="" textlink="">
      <xdr:nvSpPr>
        <xdr:cNvPr id="322" name="【公営住宅】&#10;一人当たり面積該当値テキスト"/>
        <xdr:cNvSpPr txBox="1"/>
      </xdr:nvSpPr>
      <xdr:spPr>
        <a:xfrm>
          <a:off x="10515600" y="1432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68072</xdr:rowOff>
    </xdr:from>
    <xdr:to>
      <xdr:col>50</xdr:col>
      <xdr:colOff>165100</xdr:colOff>
      <xdr:row>84</xdr:row>
      <xdr:rowOff>169672</xdr:rowOff>
    </xdr:to>
    <xdr:sp macro="" textlink="">
      <xdr:nvSpPr>
        <xdr:cNvPr id="323" name="楕円 322"/>
        <xdr:cNvSpPr/>
      </xdr:nvSpPr>
      <xdr:spPr>
        <a:xfrm>
          <a:off x="9588500" y="1446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118872</xdr:rowOff>
    </xdr:from>
    <xdr:to>
      <xdr:col>55</xdr:col>
      <xdr:colOff>0</xdr:colOff>
      <xdr:row>84</xdr:row>
      <xdr:rowOff>118872</xdr:rowOff>
    </xdr:to>
    <xdr:cxnSp macro="">
      <xdr:nvCxnSpPr>
        <xdr:cNvPr id="324" name="直線コネクタ 323"/>
        <xdr:cNvCxnSpPr/>
      </xdr:nvCxnSpPr>
      <xdr:spPr>
        <a:xfrm>
          <a:off x="9639300" y="145206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71882</xdr:rowOff>
    </xdr:from>
    <xdr:to>
      <xdr:col>46</xdr:col>
      <xdr:colOff>38100</xdr:colOff>
      <xdr:row>85</xdr:row>
      <xdr:rowOff>2032</xdr:rowOff>
    </xdr:to>
    <xdr:sp macro="" textlink="">
      <xdr:nvSpPr>
        <xdr:cNvPr id="325" name="楕円 324"/>
        <xdr:cNvSpPr/>
      </xdr:nvSpPr>
      <xdr:spPr>
        <a:xfrm>
          <a:off x="86995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118872</xdr:rowOff>
    </xdr:from>
    <xdr:to>
      <xdr:col>50</xdr:col>
      <xdr:colOff>114300</xdr:colOff>
      <xdr:row>84</xdr:row>
      <xdr:rowOff>122682</xdr:rowOff>
    </xdr:to>
    <xdr:cxnSp macro="">
      <xdr:nvCxnSpPr>
        <xdr:cNvPr id="326" name="直線コネクタ 325"/>
        <xdr:cNvCxnSpPr/>
      </xdr:nvCxnSpPr>
      <xdr:spPr>
        <a:xfrm flipV="1">
          <a:off x="8750300" y="1452067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52215</xdr:rowOff>
    </xdr:from>
    <xdr:ext cx="469744" cy="259045"/>
    <xdr:sp macro="" textlink="">
      <xdr:nvSpPr>
        <xdr:cNvPr id="327" name="n_1aveValue【公営住宅】&#10;一人当たり面積"/>
        <xdr:cNvSpPr txBox="1"/>
      </xdr:nvSpPr>
      <xdr:spPr>
        <a:xfrm>
          <a:off x="93917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31259</xdr:rowOff>
    </xdr:from>
    <xdr:ext cx="469744" cy="259045"/>
    <xdr:sp macro="" textlink="">
      <xdr:nvSpPr>
        <xdr:cNvPr id="328" name="n_2aveValue【公営住宅】&#10;一人当たり面積"/>
        <xdr:cNvSpPr txBox="1"/>
      </xdr:nvSpPr>
      <xdr:spPr>
        <a:xfrm>
          <a:off x="8515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129430</xdr:rowOff>
    </xdr:from>
    <xdr:ext cx="469744" cy="259045"/>
    <xdr:sp macro="" textlink="">
      <xdr:nvSpPr>
        <xdr:cNvPr id="329" name="n_3aveValue【公営住宅】&#10;一人当たり面積"/>
        <xdr:cNvSpPr txBox="1"/>
      </xdr:nvSpPr>
      <xdr:spPr>
        <a:xfrm>
          <a:off x="7626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14749</xdr:rowOff>
    </xdr:from>
    <xdr:ext cx="469744" cy="259045"/>
    <xdr:sp macro="" textlink="">
      <xdr:nvSpPr>
        <xdr:cNvPr id="330" name="n_1mainValue【公営住宅】&#10;一人当たり面積"/>
        <xdr:cNvSpPr txBox="1"/>
      </xdr:nvSpPr>
      <xdr:spPr>
        <a:xfrm>
          <a:off x="9391727" y="1424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18559</xdr:rowOff>
    </xdr:from>
    <xdr:ext cx="469744" cy="259045"/>
    <xdr:sp macro="" textlink="">
      <xdr:nvSpPr>
        <xdr:cNvPr id="331" name="n_2mainValue【公営住宅】&#10;一人当たり面積"/>
        <xdr:cNvSpPr txBox="1"/>
      </xdr:nvSpPr>
      <xdr:spPr>
        <a:xfrm>
          <a:off x="8515427" y="1424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8" name="直線コネクタ 35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9" name="テキスト ボックス 35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0" name="直線コネクタ 35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1" name="テキスト ボックス 36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2" name="直線コネクタ 36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3" name="テキスト ボックス 36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4" name="直線コネクタ 36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5" name="テキスト ボックス 36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6" name="直線コネクタ 36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7" name="テキスト ボックス 36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8" name="直線コネクタ 36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9" name="テキスト ボックス 36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0" name="直線コネクタ 3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1" name="テキスト ボックス 3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373" name="直線コネクタ 372"/>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374" name="【認定こども園・幼稚園・保育所】&#10;有形固定資産減価償却率最小値テキスト"/>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375" name="直線コネクタ 374"/>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6"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7" name="直線コネクタ 37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5460</xdr:rowOff>
    </xdr:from>
    <xdr:ext cx="405111" cy="259045"/>
    <xdr:sp macro="" textlink="">
      <xdr:nvSpPr>
        <xdr:cNvPr id="378" name="【認定こども園・幼稚園・保育所】&#10;有形固定資産減価償却率平均値テキスト"/>
        <xdr:cNvSpPr txBox="1"/>
      </xdr:nvSpPr>
      <xdr:spPr>
        <a:xfrm>
          <a:off x="16357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379" name="フローチャート: 判断 378"/>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380" name="フローチャート: 判断 379"/>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381" name="フローチャート: 判断 380"/>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31931</xdr:rowOff>
    </xdr:from>
    <xdr:to>
      <xdr:col>72</xdr:col>
      <xdr:colOff>38100</xdr:colOff>
      <xdr:row>37</xdr:row>
      <xdr:rowOff>133531</xdr:rowOff>
    </xdr:to>
    <xdr:sp macro="" textlink="">
      <xdr:nvSpPr>
        <xdr:cNvPr id="382" name="フローチャート: 判断 381"/>
        <xdr:cNvSpPr/>
      </xdr:nvSpPr>
      <xdr:spPr>
        <a:xfrm>
          <a:off x="13652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3" name="テキスト ボックス 3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4" name="テキスト ボックス 3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5" name="テキスト ボックス 3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6" name="テキスト ボックス 3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7" name="テキスト ボックス 3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152763</xdr:rowOff>
    </xdr:from>
    <xdr:to>
      <xdr:col>85</xdr:col>
      <xdr:colOff>177800</xdr:colOff>
      <xdr:row>35</xdr:row>
      <xdr:rowOff>82913</xdr:rowOff>
    </xdr:to>
    <xdr:sp macro="" textlink="">
      <xdr:nvSpPr>
        <xdr:cNvPr id="388" name="楕円 387"/>
        <xdr:cNvSpPr/>
      </xdr:nvSpPr>
      <xdr:spPr>
        <a:xfrm>
          <a:off x="16268700" y="598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4190</xdr:rowOff>
    </xdr:from>
    <xdr:ext cx="405111" cy="259045"/>
    <xdr:sp macro="" textlink="">
      <xdr:nvSpPr>
        <xdr:cNvPr id="389" name="【認定こども園・幼稚園・保育所】&#10;有形固定資産減価償却率該当値テキスト"/>
        <xdr:cNvSpPr txBox="1"/>
      </xdr:nvSpPr>
      <xdr:spPr>
        <a:xfrm>
          <a:off x="16357600" y="583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120106</xdr:rowOff>
    </xdr:from>
    <xdr:to>
      <xdr:col>81</xdr:col>
      <xdr:colOff>101600</xdr:colOff>
      <xdr:row>35</xdr:row>
      <xdr:rowOff>50256</xdr:rowOff>
    </xdr:to>
    <xdr:sp macro="" textlink="">
      <xdr:nvSpPr>
        <xdr:cNvPr id="390" name="楕円 389"/>
        <xdr:cNvSpPr/>
      </xdr:nvSpPr>
      <xdr:spPr>
        <a:xfrm>
          <a:off x="15430500" y="594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170906</xdr:rowOff>
    </xdr:from>
    <xdr:to>
      <xdr:col>85</xdr:col>
      <xdr:colOff>127000</xdr:colOff>
      <xdr:row>35</xdr:row>
      <xdr:rowOff>32113</xdr:rowOff>
    </xdr:to>
    <xdr:cxnSp macro="">
      <xdr:nvCxnSpPr>
        <xdr:cNvPr id="391" name="直線コネクタ 390"/>
        <xdr:cNvCxnSpPr/>
      </xdr:nvCxnSpPr>
      <xdr:spPr>
        <a:xfrm>
          <a:off x="15481300" y="60002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131536</xdr:rowOff>
    </xdr:from>
    <xdr:to>
      <xdr:col>76</xdr:col>
      <xdr:colOff>165100</xdr:colOff>
      <xdr:row>35</xdr:row>
      <xdr:rowOff>61686</xdr:rowOff>
    </xdr:to>
    <xdr:sp macro="" textlink="">
      <xdr:nvSpPr>
        <xdr:cNvPr id="392" name="楕円 391"/>
        <xdr:cNvSpPr/>
      </xdr:nvSpPr>
      <xdr:spPr>
        <a:xfrm>
          <a:off x="14541500" y="596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170906</xdr:rowOff>
    </xdr:from>
    <xdr:to>
      <xdr:col>81</xdr:col>
      <xdr:colOff>50800</xdr:colOff>
      <xdr:row>35</xdr:row>
      <xdr:rowOff>10886</xdr:rowOff>
    </xdr:to>
    <xdr:cxnSp macro="">
      <xdr:nvCxnSpPr>
        <xdr:cNvPr id="393" name="直線コネクタ 392"/>
        <xdr:cNvCxnSpPr/>
      </xdr:nvCxnSpPr>
      <xdr:spPr>
        <a:xfrm flipV="1">
          <a:off x="14592300" y="600020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75673</xdr:rowOff>
    </xdr:from>
    <xdr:ext cx="405111" cy="259045"/>
    <xdr:sp macro="" textlink="">
      <xdr:nvSpPr>
        <xdr:cNvPr id="394" name="n_1aveValue【認定こども園・幼稚園・保育所】&#10;有形固定資産減価償却率"/>
        <xdr:cNvSpPr txBox="1"/>
      </xdr:nvSpPr>
      <xdr:spPr>
        <a:xfrm>
          <a:off x="152660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103431</xdr:rowOff>
    </xdr:from>
    <xdr:ext cx="405111" cy="259045"/>
    <xdr:sp macro="" textlink="">
      <xdr:nvSpPr>
        <xdr:cNvPr id="395" name="n_2aveValue【認定こども園・幼稚園・保育所】&#10;有形固定資産減価償却率"/>
        <xdr:cNvSpPr txBox="1"/>
      </xdr:nvSpPr>
      <xdr:spPr>
        <a:xfrm>
          <a:off x="14389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150058</xdr:rowOff>
    </xdr:from>
    <xdr:ext cx="405111" cy="259045"/>
    <xdr:sp macro="" textlink="">
      <xdr:nvSpPr>
        <xdr:cNvPr id="396" name="n_3aveValue【認定こども園・幼稚園・保育所】&#10;有形固定資産減価償却率"/>
        <xdr:cNvSpPr txBox="1"/>
      </xdr:nvSpPr>
      <xdr:spPr>
        <a:xfrm>
          <a:off x="13500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66783</xdr:rowOff>
    </xdr:from>
    <xdr:ext cx="405111" cy="259045"/>
    <xdr:sp macro="" textlink="">
      <xdr:nvSpPr>
        <xdr:cNvPr id="397" name="n_1mainValue【認定こども園・幼稚園・保育所】&#10;有形固定資産減価償却率"/>
        <xdr:cNvSpPr txBox="1"/>
      </xdr:nvSpPr>
      <xdr:spPr>
        <a:xfrm>
          <a:off x="15266044" y="572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78213</xdr:rowOff>
    </xdr:from>
    <xdr:ext cx="405111" cy="259045"/>
    <xdr:sp macro="" textlink="">
      <xdr:nvSpPr>
        <xdr:cNvPr id="398" name="n_2mainValue【認定こども園・幼稚園・保育所】&#10;有形固定資産減価償却率"/>
        <xdr:cNvSpPr txBox="1"/>
      </xdr:nvSpPr>
      <xdr:spPr>
        <a:xfrm>
          <a:off x="14389744" y="573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7" name="テキスト ボックス 4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8" name="直線コネクタ 4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9" name="直線コネクタ 40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10" name="テキスト ボックス 40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1" name="直線コネクタ 41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12" name="テキスト ボックス 41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3" name="直線コネクタ 41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4" name="テキスト ボックス 41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5" name="直線コネクタ 41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6" name="テキスト ボックス 41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7" name="直線コネクタ 41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8" name="テキスト ボックス 41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9" name="直線コネクタ 41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20" name="テキスト ボックス 41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1" name="直線コネクタ 4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2" name="テキスト ボックス 42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424" name="直線コネクタ 423"/>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25"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26" name="直線コネクタ 425"/>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27"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28" name="直線コネクタ 427"/>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136451</xdr:rowOff>
    </xdr:from>
    <xdr:ext cx="469744" cy="259045"/>
    <xdr:sp macro="" textlink="">
      <xdr:nvSpPr>
        <xdr:cNvPr id="429" name="【認定こども園・幼稚園・保育所】&#10;一人当たり面積平均値テキスト"/>
        <xdr:cNvSpPr txBox="1"/>
      </xdr:nvSpPr>
      <xdr:spPr>
        <a:xfrm>
          <a:off x="22199600" y="6480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430" name="フローチャート: 判断 429"/>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431" name="フローチャート: 判断 430"/>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32" name="フローチャート: 判断 431"/>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433" name="フローチャート: 判断 432"/>
        <xdr:cNvSpPr/>
      </xdr:nvSpPr>
      <xdr:spPr>
        <a:xfrm>
          <a:off x="19494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4" name="テキスト ボックス 4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5" name="テキスト ボックス 4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6" name="テキスト ボックス 4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7" name="テキスト ボックス 4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8" name="テキスト ボックス 4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123372</xdr:rowOff>
    </xdr:from>
    <xdr:to>
      <xdr:col>116</xdr:col>
      <xdr:colOff>114300</xdr:colOff>
      <xdr:row>41</xdr:row>
      <xdr:rowOff>53522</xdr:rowOff>
    </xdr:to>
    <xdr:sp macro="" textlink="">
      <xdr:nvSpPr>
        <xdr:cNvPr id="439" name="楕円 438"/>
        <xdr:cNvSpPr/>
      </xdr:nvSpPr>
      <xdr:spPr>
        <a:xfrm>
          <a:off x="221107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101799</xdr:rowOff>
    </xdr:from>
    <xdr:ext cx="469744" cy="259045"/>
    <xdr:sp macro="" textlink="">
      <xdr:nvSpPr>
        <xdr:cNvPr id="440" name="【認定こども園・幼稚園・保育所】&#10;一人当たり面積該当値テキスト"/>
        <xdr:cNvSpPr txBox="1"/>
      </xdr:nvSpPr>
      <xdr:spPr>
        <a:xfrm>
          <a:off x="22199600"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48260</xdr:rowOff>
    </xdr:from>
    <xdr:to>
      <xdr:col>112</xdr:col>
      <xdr:colOff>38100</xdr:colOff>
      <xdr:row>40</xdr:row>
      <xdr:rowOff>149860</xdr:rowOff>
    </xdr:to>
    <xdr:sp macro="" textlink="">
      <xdr:nvSpPr>
        <xdr:cNvPr id="441" name="楕円 440"/>
        <xdr:cNvSpPr/>
      </xdr:nvSpPr>
      <xdr:spPr>
        <a:xfrm>
          <a:off x="21272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99060</xdr:rowOff>
    </xdr:from>
    <xdr:to>
      <xdr:col>116</xdr:col>
      <xdr:colOff>63500</xdr:colOff>
      <xdr:row>41</xdr:row>
      <xdr:rowOff>2722</xdr:rowOff>
    </xdr:to>
    <xdr:cxnSp macro="">
      <xdr:nvCxnSpPr>
        <xdr:cNvPr id="442" name="直線コネクタ 441"/>
        <xdr:cNvCxnSpPr/>
      </xdr:nvCxnSpPr>
      <xdr:spPr>
        <a:xfrm>
          <a:off x="21323300" y="6957060"/>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25400</xdr:rowOff>
    </xdr:from>
    <xdr:to>
      <xdr:col>107</xdr:col>
      <xdr:colOff>101600</xdr:colOff>
      <xdr:row>40</xdr:row>
      <xdr:rowOff>127000</xdr:rowOff>
    </xdr:to>
    <xdr:sp macro="" textlink="">
      <xdr:nvSpPr>
        <xdr:cNvPr id="443" name="楕円 442"/>
        <xdr:cNvSpPr/>
      </xdr:nvSpPr>
      <xdr:spPr>
        <a:xfrm>
          <a:off x="20383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76200</xdr:rowOff>
    </xdr:from>
    <xdr:to>
      <xdr:col>111</xdr:col>
      <xdr:colOff>177800</xdr:colOff>
      <xdr:row>40</xdr:row>
      <xdr:rowOff>99060</xdr:rowOff>
    </xdr:to>
    <xdr:cxnSp macro="">
      <xdr:nvCxnSpPr>
        <xdr:cNvPr id="444" name="直線コネクタ 443"/>
        <xdr:cNvCxnSpPr/>
      </xdr:nvCxnSpPr>
      <xdr:spPr>
        <a:xfrm>
          <a:off x="20434300" y="6934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86377</xdr:rowOff>
    </xdr:from>
    <xdr:ext cx="469744" cy="259045"/>
    <xdr:sp macro="" textlink="">
      <xdr:nvSpPr>
        <xdr:cNvPr id="445" name="n_1aveValue【認定こども園・幼稚園・保育所】&#10;一人当たり面積"/>
        <xdr:cNvSpPr txBox="1"/>
      </xdr:nvSpPr>
      <xdr:spPr>
        <a:xfrm>
          <a:off x="21075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446" name="n_2aveValue【認定こども園・幼稚園・保育所】&#10;一人当たり面積"/>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70049</xdr:rowOff>
    </xdr:from>
    <xdr:ext cx="469744" cy="259045"/>
    <xdr:sp macro="" textlink="">
      <xdr:nvSpPr>
        <xdr:cNvPr id="447" name="n_3aveValue【認定こども園・幼稚園・保育所】&#10;一人当たり面積"/>
        <xdr:cNvSpPr txBox="1"/>
      </xdr:nvSpPr>
      <xdr:spPr>
        <a:xfrm>
          <a:off x="19310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140987</xdr:rowOff>
    </xdr:from>
    <xdr:ext cx="469744" cy="259045"/>
    <xdr:sp macro="" textlink="">
      <xdr:nvSpPr>
        <xdr:cNvPr id="448" name="n_1mainValue【認定こども園・幼稚園・保育所】&#10;一人当たり面積"/>
        <xdr:cNvSpPr txBox="1"/>
      </xdr:nvSpPr>
      <xdr:spPr>
        <a:xfrm>
          <a:off x="210757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118127</xdr:rowOff>
    </xdr:from>
    <xdr:ext cx="469744" cy="259045"/>
    <xdr:sp macro="" textlink="">
      <xdr:nvSpPr>
        <xdr:cNvPr id="449" name="n_2mainValue【認定こども園・幼稚園・保育所】&#10;一人当たり面積"/>
        <xdr:cNvSpPr txBox="1"/>
      </xdr:nvSpPr>
      <xdr:spPr>
        <a:xfrm>
          <a:off x="20199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0" name="正方形/長方形 4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1" name="正方形/長方形 4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2" name="正方形/長方形 4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3" name="正方形/長方形 4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4" name="正方形/長方形 4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5" name="正方形/長方形 4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6" name="正方形/長方形 4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7" name="正方形/長方形 4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8" name="テキスト ボックス 4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9" name="直線コネクタ 4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60" name="テキスト ボックス 45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1" name="直線コネクタ 46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2" name="テキスト ボックス 46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3" name="直線コネクタ 46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4" name="テキスト ボックス 46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5" name="直線コネクタ 46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6" name="テキスト ボックス 46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7" name="直線コネクタ 46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8" name="テキスト ボックス 46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9" name="直線コネクタ 46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70" name="テキスト ボックス 46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1" name="直線コネクタ 4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2" name="テキスト ボックス 47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474" name="直線コネクタ 473"/>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75"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476" name="直線コネクタ 475"/>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477"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478" name="直線コネクタ 477"/>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62882</xdr:rowOff>
    </xdr:from>
    <xdr:ext cx="405111" cy="259045"/>
    <xdr:sp macro="" textlink="">
      <xdr:nvSpPr>
        <xdr:cNvPr id="479" name="【学校施設】&#10;有形固定資産減価償却率平均値テキスト"/>
        <xdr:cNvSpPr txBox="1"/>
      </xdr:nvSpPr>
      <xdr:spPr>
        <a:xfrm>
          <a:off x="16357600" y="1017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480" name="フローチャート: 判断 479"/>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481" name="フローチャート: 判断 480"/>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482" name="フローチャート: 判断 481"/>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483" name="フローチャート: 判断 482"/>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4" name="テキスト ボックス 4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5" name="テキスト ボックス 4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6" name="テキスト ボックス 4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7" name="テキスト ボックス 4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8" name="テキスト ボックス 4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489" name="楕円 488"/>
        <xdr:cNvSpPr/>
      </xdr:nvSpPr>
      <xdr:spPr>
        <a:xfrm>
          <a:off x="16268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109237</xdr:rowOff>
    </xdr:from>
    <xdr:ext cx="405111" cy="259045"/>
    <xdr:sp macro="" textlink="">
      <xdr:nvSpPr>
        <xdr:cNvPr id="490" name="【学校施設】&#10;有形固定資産減価償却率該当値テキスト"/>
        <xdr:cNvSpPr txBox="1"/>
      </xdr:nvSpPr>
      <xdr:spPr>
        <a:xfrm>
          <a:off x="16357600"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153035</xdr:rowOff>
    </xdr:from>
    <xdr:to>
      <xdr:col>81</xdr:col>
      <xdr:colOff>101600</xdr:colOff>
      <xdr:row>59</xdr:row>
      <xdr:rowOff>83185</xdr:rowOff>
    </xdr:to>
    <xdr:sp macro="" textlink="">
      <xdr:nvSpPr>
        <xdr:cNvPr id="491" name="楕円 490"/>
        <xdr:cNvSpPr/>
      </xdr:nvSpPr>
      <xdr:spPr>
        <a:xfrm>
          <a:off x="15430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137160</xdr:rowOff>
    </xdr:from>
    <xdr:to>
      <xdr:col>85</xdr:col>
      <xdr:colOff>127000</xdr:colOff>
      <xdr:row>59</xdr:row>
      <xdr:rowOff>32385</xdr:rowOff>
    </xdr:to>
    <xdr:cxnSp macro="">
      <xdr:nvCxnSpPr>
        <xdr:cNvPr id="492" name="直線コネクタ 491"/>
        <xdr:cNvCxnSpPr/>
      </xdr:nvCxnSpPr>
      <xdr:spPr>
        <a:xfrm flipV="1">
          <a:off x="15481300" y="1008126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13970</xdr:rowOff>
    </xdr:from>
    <xdr:to>
      <xdr:col>76</xdr:col>
      <xdr:colOff>165100</xdr:colOff>
      <xdr:row>59</xdr:row>
      <xdr:rowOff>115570</xdr:rowOff>
    </xdr:to>
    <xdr:sp macro="" textlink="">
      <xdr:nvSpPr>
        <xdr:cNvPr id="493" name="楕円 492"/>
        <xdr:cNvSpPr/>
      </xdr:nvSpPr>
      <xdr:spPr>
        <a:xfrm>
          <a:off x="14541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32385</xdr:rowOff>
    </xdr:from>
    <xdr:to>
      <xdr:col>81</xdr:col>
      <xdr:colOff>50800</xdr:colOff>
      <xdr:row>59</xdr:row>
      <xdr:rowOff>64770</xdr:rowOff>
    </xdr:to>
    <xdr:cxnSp macro="">
      <xdr:nvCxnSpPr>
        <xdr:cNvPr id="494" name="直線コネクタ 493"/>
        <xdr:cNvCxnSpPr/>
      </xdr:nvCxnSpPr>
      <xdr:spPr>
        <a:xfrm flipV="1">
          <a:off x="14592300" y="101479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32402</xdr:rowOff>
    </xdr:from>
    <xdr:ext cx="405111" cy="259045"/>
    <xdr:sp macro="" textlink="">
      <xdr:nvSpPr>
        <xdr:cNvPr id="495" name="n_1aveValue【学校施設】&#10;有形固定資産減価償却率"/>
        <xdr:cNvSpPr txBox="1"/>
      </xdr:nvSpPr>
      <xdr:spPr>
        <a:xfrm>
          <a:off x="152660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45737</xdr:rowOff>
    </xdr:from>
    <xdr:ext cx="405111" cy="259045"/>
    <xdr:sp macro="" textlink="">
      <xdr:nvSpPr>
        <xdr:cNvPr id="496" name="n_2aveValue【学校施設】&#10;有形固定資産減価償却率"/>
        <xdr:cNvSpPr txBox="1"/>
      </xdr:nvSpPr>
      <xdr:spPr>
        <a:xfrm>
          <a:off x="14389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130192</xdr:rowOff>
    </xdr:from>
    <xdr:ext cx="405111" cy="259045"/>
    <xdr:sp macro="" textlink="">
      <xdr:nvSpPr>
        <xdr:cNvPr id="497" name="n_3aveValue【学校施設】&#10;有形固定資産減価償却率"/>
        <xdr:cNvSpPr txBox="1"/>
      </xdr:nvSpPr>
      <xdr:spPr>
        <a:xfrm>
          <a:off x="13500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99712</xdr:rowOff>
    </xdr:from>
    <xdr:ext cx="405111" cy="259045"/>
    <xdr:sp macro="" textlink="">
      <xdr:nvSpPr>
        <xdr:cNvPr id="498" name="n_1mainValue【学校施設】&#10;有形固定資産減価償却率"/>
        <xdr:cNvSpPr txBox="1"/>
      </xdr:nvSpPr>
      <xdr:spPr>
        <a:xfrm>
          <a:off x="152660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132097</xdr:rowOff>
    </xdr:from>
    <xdr:ext cx="405111" cy="259045"/>
    <xdr:sp macro="" textlink="">
      <xdr:nvSpPr>
        <xdr:cNvPr id="499" name="n_2mainValue【学校施設】&#10;有形固定資産減価償却率"/>
        <xdr:cNvSpPr txBox="1"/>
      </xdr:nvSpPr>
      <xdr:spPr>
        <a:xfrm>
          <a:off x="14389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0" name="正方形/長方形 4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1" name="正方形/長方形 5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2" name="正方形/長方形 5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3" name="正方形/長方形 5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4" name="正方形/長方形 5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5" name="正方形/長方形 5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6" name="正方形/長方形 5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7" name="正方形/長方形 5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8" name="テキスト ボックス 5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9" name="直線コネクタ 5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0" name="テキスト ボックス 50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11" name="直線コネクタ 51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2" name="テキスト ボックス 51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3" name="直線コネクタ 51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4" name="テキスト ボックス 51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5" name="直線コネクタ 51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6" name="テキスト ボックス 51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7" name="直線コネクタ 51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8" name="テキスト ボックス 51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9" name="直線コネクタ 5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0" name="テキスト ボックス 5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522" name="直線コネクタ 521"/>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523"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524" name="直線コネクタ 523"/>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525"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526" name="直線コネクタ 525"/>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80433</xdr:rowOff>
    </xdr:from>
    <xdr:ext cx="469744" cy="259045"/>
    <xdr:sp macro="" textlink="">
      <xdr:nvSpPr>
        <xdr:cNvPr id="527" name="【学校施設】&#10;一人当たり面積平均値テキスト"/>
        <xdr:cNvSpPr txBox="1"/>
      </xdr:nvSpPr>
      <xdr:spPr>
        <a:xfrm>
          <a:off x="22199600" y="10367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528" name="フローチャート: 判断 527"/>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529" name="フローチャート: 判断 528"/>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30" name="フローチャート: 判断 529"/>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531" name="フローチャート: 判断 530"/>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2" name="テキスト ボックス 5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3" name="テキスト ボックス 5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4" name="テキスト ボックス 5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5" name="テキスト ボックス 5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6" name="テキスト ボックス 5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77674</xdr:rowOff>
    </xdr:from>
    <xdr:to>
      <xdr:col>116</xdr:col>
      <xdr:colOff>114300</xdr:colOff>
      <xdr:row>62</xdr:row>
      <xdr:rowOff>7824</xdr:rowOff>
    </xdr:to>
    <xdr:sp macro="" textlink="">
      <xdr:nvSpPr>
        <xdr:cNvPr id="537" name="楕円 536"/>
        <xdr:cNvSpPr/>
      </xdr:nvSpPr>
      <xdr:spPr>
        <a:xfrm>
          <a:off x="22110700" y="105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56101</xdr:rowOff>
    </xdr:from>
    <xdr:ext cx="469744" cy="259045"/>
    <xdr:sp macro="" textlink="">
      <xdr:nvSpPr>
        <xdr:cNvPr id="538" name="【学校施設】&#10;一人当たり面積該当値テキスト"/>
        <xdr:cNvSpPr txBox="1"/>
      </xdr:nvSpPr>
      <xdr:spPr>
        <a:xfrm>
          <a:off x="22199600" y="1051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84074</xdr:rowOff>
    </xdr:from>
    <xdr:to>
      <xdr:col>112</xdr:col>
      <xdr:colOff>38100</xdr:colOff>
      <xdr:row>62</xdr:row>
      <xdr:rowOff>14224</xdr:rowOff>
    </xdr:to>
    <xdr:sp macro="" textlink="">
      <xdr:nvSpPr>
        <xdr:cNvPr id="539" name="楕円 538"/>
        <xdr:cNvSpPr/>
      </xdr:nvSpPr>
      <xdr:spPr>
        <a:xfrm>
          <a:off x="21272500" y="105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128474</xdr:rowOff>
    </xdr:from>
    <xdr:to>
      <xdr:col>116</xdr:col>
      <xdr:colOff>63500</xdr:colOff>
      <xdr:row>61</xdr:row>
      <xdr:rowOff>134874</xdr:rowOff>
    </xdr:to>
    <xdr:cxnSp macro="">
      <xdr:nvCxnSpPr>
        <xdr:cNvPr id="540" name="直線コネクタ 539"/>
        <xdr:cNvCxnSpPr/>
      </xdr:nvCxnSpPr>
      <xdr:spPr>
        <a:xfrm flipV="1">
          <a:off x="21323300" y="10586924"/>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97790</xdr:rowOff>
    </xdr:from>
    <xdr:to>
      <xdr:col>107</xdr:col>
      <xdr:colOff>101600</xdr:colOff>
      <xdr:row>62</xdr:row>
      <xdr:rowOff>27940</xdr:rowOff>
    </xdr:to>
    <xdr:sp macro="" textlink="">
      <xdr:nvSpPr>
        <xdr:cNvPr id="541" name="楕円 540"/>
        <xdr:cNvSpPr/>
      </xdr:nvSpPr>
      <xdr:spPr>
        <a:xfrm>
          <a:off x="20383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134874</xdr:rowOff>
    </xdr:from>
    <xdr:to>
      <xdr:col>111</xdr:col>
      <xdr:colOff>177800</xdr:colOff>
      <xdr:row>61</xdr:row>
      <xdr:rowOff>148590</xdr:rowOff>
    </xdr:to>
    <xdr:cxnSp macro="">
      <xdr:nvCxnSpPr>
        <xdr:cNvPr id="542" name="直線コネクタ 541"/>
        <xdr:cNvCxnSpPr/>
      </xdr:nvCxnSpPr>
      <xdr:spPr>
        <a:xfrm flipV="1">
          <a:off x="20434300" y="105933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1490</xdr:rowOff>
    </xdr:from>
    <xdr:ext cx="469744" cy="259045"/>
    <xdr:sp macro="" textlink="">
      <xdr:nvSpPr>
        <xdr:cNvPr id="543" name="n_1aveValue【学校施設】&#10;一人当たり面積"/>
        <xdr:cNvSpPr txBox="1"/>
      </xdr:nvSpPr>
      <xdr:spPr>
        <a:xfrm>
          <a:off x="21075727" y="1028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544"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157395</xdr:rowOff>
    </xdr:from>
    <xdr:ext cx="469744" cy="259045"/>
    <xdr:sp macro="" textlink="">
      <xdr:nvSpPr>
        <xdr:cNvPr id="545" name="n_3aveValue【学校施設】&#10;一人当たり面積"/>
        <xdr:cNvSpPr txBox="1"/>
      </xdr:nvSpPr>
      <xdr:spPr>
        <a:xfrm>
          <a:off x="19310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5351</xdr:rowOff>
    </xdr:from>
    <xdr:ext cx="469744" cy="259045"/>
    <xdr:sp macro="" textlink="">
      <xdr:nvSpPr>
        <xdr:cNvPr id="546" name="n_1mainValue【学校施設】&#10;一人当たり面積"/>
        <xdr:cNvSpPr txBox="1"/>
      </xdr:nvSpPr>
      <xdr:spPr>
        <a:xfrm>
          <a:off x="21075727" y="1063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547" name="n_2mainValue【学校施設】&#10;一人当たり面積"/>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8" name="正方形/長方形 5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9" name="正方形/長方形 5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0" name="正方形/長方形 5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1" name="正方形/長方形 5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2" name="正方形/長方形 5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3" name="正方形/長方形 5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4" name="正方形/長方形 5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5" name="正方形/長方形 55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6" name="テキスト ボックス 55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7" name="直線コネクタ 55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8" name="直線コネクタ 55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9" name="テキスト ボックス 55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0" name="直線コネクタ 55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1" name="テキスト ボックス 56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2" name="直線コネクタ 56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3" name="テキスト ボックス 56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4" name="直線コネクタ 56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5" name="テキスト ボックス 56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6" name="直線コネクタ 56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7" name="テキスト ボックス 56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8" name="直線コネクタ 56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9" name="テキスト ボックス 56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0" name="直線コネクタ 5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1" name="テキスト ボックス 5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573" name="直線コネクタ 572"/>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574" name="【児童館】&#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575" name="直線コネクタ 574"/>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6"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7" name="直線コネクタ 57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96719</xdr:rowOff>
    </xdr:from>
    <xdr:ext cx="405111" cy="259045"/>
    <xdr:sp macro="" textlink="">
      <xdr:nvSpPr>
        <xdr:cNvPr id="578" name="【児童館】&#10;有形固定資産減価償却率平均値テキスト"/>
        <xdr:cNvSpPr txBox="1"/>
      </xdr:nvSpPr>
      <xdr:spPr>
        <a:xfrm>
          <a:off x="16357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579" name="フローチャート: 判断 578"/>
        <xdr:cNvSpPr/>
      </xdr:nvSpPr>
      <xdr:spPr>
        <a:xfrm>
          <a:off x="16268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580" name="フローチャート: 判断 579"/>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581" name="フローチャート: 判断 580"/>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150586</xdr:rowOff>
    </xdr:from>
    <xdr:to>
      <xdr:col>72</xdr:col>
      <xdr:colOff>38100</xdr:colOff>
      <xdr:row>83</xdr:row>
      <xdr:rowOff>80736</xdr:rowOff>
    </xdr:to>
    <xdr:sp macro="" textlink="">
      <xdr:nvSpPr>
        <xdr:cNvPr id="582" name="フローチャート: 判断 581"/>
        <xdr:cNvSpPr/>
      </xdr:nvSpPr>
      <xdr:spPr>
        <a:xfrm>
          <a:off x="13652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3" name="テキスト ボックス 5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4" name="テキスト ボックス 5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5" name="テキスト ボックス 5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6" name="テキスト ボックス 5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7" name="テキスト ボックス 5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122827</xdr:rowOff>
    </xdr:from>
    <xdr:to>
      <xdr:col>85</xdr:col>
      <xdr:colOff>177800</xdr:colOff>
      <xdr:row>86</xdr:row>
      <xdr:rowOff>52977</xdr:rowOff>
    </xdr:to>
    <xdr:sp macro="" textlink="">
      <xdr:nvSpPr>
        <xdr:cNvPr id="588" name="楕円 587"/>
        <xdr:cNvSpPr/>
      </xdr:nvSpPr>
      <xdr:spPr>
        <a:xfrm>
          <a:off x="162687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101254</xdr:rowOff>
    </xdr:from>
    <xdr:ext cx="405111" cy="259045"/>
    <xdr:sp macro="" textlink="">
      <xdr:nvSpPr>
        <xdr:cNvPr id="589" name="【児童館】&#10;有形固定資産減価償却率該当値テキスト"/>
        <xdr:cNvSpPr txBox="1"/>
      </xdr:nvSpPr>
      <xdr:spPr>
        <a:xfrm>
          <a:off x="16357600" y="1467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18324</xdr:rowOff>
    </xdr:from>
    <xdr:to>
      <xdr:col>81</xdr:col>
      <xdr:colOff>101600</xdr:colOff>
      <xdr:row>86</xdr:row>
      <xdr:rowOff>119924</xdr:rowOff>
    </xdr:to>
    <xdr:sp macro="" textlink="">
      <xdr:nvSpPr>
        <xdr:cNvPr id="590" name="楕円 589"/>
        <xdr:cNvSpPr/>
      </xdr:nvSpPr>
      <xdr:spPr>
        <a:xfrm>
          <a:off x="15430500" y="1476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2177</xdr:rowOff>
    </xdr:from>
    <xdr:to>
      <xdr:col>85</xdr:col>
      <xdr:colOff>127000</xdr:colOff>
      <xdr:row>86</xdr:row>
      <xdr:rowOff>69124</xdr:rowOff>
    </xdr:to>
    <xdr:cxnSp macro="">
      <xdr:nvCxnSpPr>
        <xdr:cNvPr id="591" name="直線コネクタ 590"/>
        <xdr:cNvCxnSpPr/>
      </xdr:nvCxnSpPr>
      <xdr:spPr>
        <a:xfrm flipV="1">
          <a:off x="15481300" y="14746877"/>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52614</xdr:rowOff>
    </xdr:from>
    <xdr:to>
      <xdr:col>76</xdr:col>
      <xdr:colOff>165100</xdr:colOff>
      <xdr:row>86</xdr:row>
      <xdr:rowOff>154214</xdr:rowOff>
    </xdr:to>
    <xdr:sp macro="" textlink="">
      <xdr:nvSpPr>
        <xdr:cNvPr id="592" name="楕円 591"/>
        <xdr:cNvSpPr/>
      </xdr:nvSpPr>
      <xdr:spPr>
        <a:xfrm>
          <a:off x="14541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69124</xdr:rowOff>
    </xdr:from>
    <xdr:to>
      <xdr:col>81</xdr:col>
      <xdr:colOff>50800</xdr:colOff>
      <xdr:row>86</xdr:row>
      <xdr:rowOff>103414</xdr:rowOff>
    </xdr:to>
    <xdr:cxnSp macro="">
      <xdr:nvCxnSpPr>
        <xdr:cNvPr id="593" name="直線コネクタ 592"/>
        <xdr:cNvCxnSpPr/>
      </xdr:nvCxnSpPr>
      <xdr:spPr>
        <a:xfrm flipV="1">
          <a:off x="14592300" y="1481382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144615</xdr:rowOff>
    </xdr:from>
    <xdr:ext cx="405111" cy="259045"/>
    <xdr:sp macro="" textlink="">
      <xdr:nvSpPr>
        <xdr:cNvPr id="594" name="n_1aveValue【児童館】&#10;有形固定資産減価償却率"/>
        <xdr:cNvSpPr txBox="1"/>
      </xdr:nvSpPr>
      <xdr:spPr>
        <a:xfrm>
          <a:off x="152660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149514</xdr:rowOff>
    </xdr:from>
    <xdr:ext cx="405111" cy="259045"/>
    <xdr:sp macro="" textlink="">
      <xdr:nvSpPr>
        <xdr:cNvPr id="595" name="n_2aveValue【児童館】&#10;有形固定資産減価償却率"/>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97263</xdr:rowOff>
    </xdr:from>
    <xdr:ext cx="405111" cy="259045"/>
    <xdr:sp macro="" textlink="">
      <xdr:nvSpPr>
        <xdr:cNvPr id="596" name="n_3aveValue【児童館】&#10;有形固定資産減価償却率"/>
        <xdr:cNvSpPr txBox="1"/>
      </xdr:nvSpPr>
      <xdr:spPr>
        <a:xfrm>
          <a:off x="13500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86</xdr:row>
      <xdr:rowOff>111051</xdr:rowOff>
    </xdr:from>
    <xdr:ext cx="340478" cy="259045"/>
    <xdr:sp macro="" textlink="">
      <xdr:nvSpPr>
        <xdr:cNvPr id="597" name="n_1mainValue【児童館】&#10;有形固定資産減価償却率"/>
        <xdr:cNvSpPr txBox="1"/>
      </xdr:nvSpPr>
      <xdr:spPr>
        <a:xfrm>
          <a:off x="15298361" y="148557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86</xdr:row>
      <xdr:rowOff>145341</xdr:rowOff>
    </xdr:from>
    <xdr:ext cx="340478" cy="259045"/>
    <xdr:sp macro="" textlink="">
      <xdr:nvSpPr>
        <xdr:cNvPr id="598" name="n_2mainValue【児童館】&#10;有形固定資産減価償却率"/>
        <xdr:cNvSpPr txBox="1"/>
      </xdr:nvSpPr>
      <xdr:spPr>
        <a:xfrm>
          <a:off x="14422061" y="148900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9" name="直線コネクタ 60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0" name="テキスト ボックス 60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1" name="直線コネクタ 61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2" name="テキスト ボックス 61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3" name="直線コネクタ 61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4" name="テキスト ボックス 61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5" name="直線コネクタ 61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6" name="テキスト ボックス 61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7" name="直線コネクタ 61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8" name="テキスト ボックス 61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31242</xdr:rowOff>
    </xdr:from>
    <xdr:to>
      <xdr:col>116</xdr:col>
      <xdr:colOff>62864</xdr:colOff>
      <xdr:row>86</xdr:row>
      <xdr:rowOff>19813</xdr:rowOff>
    </xdr:to>
    <xdr:cxnSp macro="">
      <xdr:nvCxnSpPr>
        <xdr:cNvPr id="620" name="直線コネクタ 619"/>
        <xdr:cNvCxnSpPr/>
      </xdr:nvCxnSpPr>
      <xdr:spPr>
        <a:xfrm flipV="1">
          <a:off x="22160864" y="13575792"/>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21"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22" name="直線コネクタ 621"/>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149369</xdr:rowOff>
    </xdr:from>
    <xdr:ext cx="469744" cy="259045"/>
    <xdr:sp macro="" textlink="">
      <xdr:nvSpPr>
        <xdr:cNvPr id="623" name="【児童館】&#10;一人当たり面積最大値テキスト"/>
        <xdr:cNvSpPr txBox="1"/>
      </xdr:nvSpPr>
      <xdr:spPr>
        <a:xfrm>
          <a:off x="22199600"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31242</xdr:rowOff>
    </xdr:from>
    <xdr:to>
      <xdr:col>116</xdr:col>
      <xdr:colOff>152400</xdr:colOff>
      <xdr:row>79</xdr:row>
      <xdr:rowOff>31242</xdr:rowOff>
    </xdr:to>
    <xdr:cxnSp macro="">
      <xdr:nvCxnSpPr>
        <xdr:cNvPr id="624" name="直線コネクタ 623"/>
        <xdr:cNvCxnSpPr/>
      </xdr:nvCxnSpPr>
      <xdr:spPr>
        <a:xfrm>
          <a:off x="22072600" y="1357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625" name="【児童館】&#10;一人当たり面積平均値テキスト"/>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26" name="フローチャート: 判断 625"/>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627" name="フローチャート: 判断 626"/>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628" name="フローチャート: 判断 627"/>
        <xdr:cNvSpPr/>
      </xdr:nvSpPr>
      <xdr:spPr>
        <a:xfrm>
          <a:off x="20383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629" name="フローチャート: 判断 628"/>
        <xdr:cNvSpPr/>
      </xdr:nvSpPr>
      <xdr:spPr>
        <a:xfrm>
          <a:off x="19494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0" name="テキスト ボックス 62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1" name="テキスト ボックス 63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2" name="テキスト ボックス 63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3" name="テキスト ボックス 63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4" name="テキスト ボックス 63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108458</xdr:rowOff>
    </xdr:from>
    <xdr:to>
      <xdr:col>116</xdr:col>
      <xdr:colOff>114300</xdr:colOff>
      <xdr:row>86</xdr:row>
      <xdr:rowOff>38608</xdr:rowOff>
    </xdr:to>
    <xdr:sp macro="" textlink="">
      <xdr:nvSpPr>
        <xdr:cNvPr id="635" name="楕円 634"/>
        <xdr:cNvSpPr/>
      </xdr:nvSpPr>
      <xdr:spPr>
        <a:xfrm>
          <a:off x="221107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23385</xdr:rowOff>
    </xdr:from>
    <xdr:ext cx="469744" cy="259045"/>
    <xdr:sp macro="" textlink="">
      <xdr:nvSpPr>
        <xdr:cNvPr id="636" name="【児童館】&#10;一人当たり面積該当値テキスト"/>
        <xdr:cNvSpPr txBox="1"/>
      </xdr:nvSpPr>
      <xdr:spPr>
        <a:xfrm>
          <a:off x="22199600" y="1459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108458</xdr:rowOff>
    </xdr:from>
    <xdr:to>
      <xdr:col>112</xdr:col>
      <xdr:colOff>38100</xdr:colOff>
      <xdr:row>86</xdr:row>
      <xdr:rowOff>38608</xdr:rowOff>
    </xdr:to>
    <xdr:sp macro="" textlink="">
      <xdr:nvSpPr>
        <xdr:cNvPr id="637" name="楕円 636"/>
        <xdr:cNvSpPr/>
      </xdr:nvSpPr>
      <xdr:spPr>
        <a:xfrm>
          <a:off x="21272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159258</xdr:rowOff>
    </xdr:from>
    <xdr:to>
      <xdr:col>116</xdr:col>
      <xdr:colOff>63500</xdr:colOff>
      <xdr:row>85</xdr:row>
      <xdr:rowOff>159258</xdr:rowOff>
    </xdr:to>
    <xdr:cxnSp macro="">
      <xdr:nvCxnSpPr>
        <xdr:cNvPr id="638" name="直線コネクタ 637"/>
        <xdr:cNvCxnSpPr/>
      </xdr:nvCxnSpPr>
      <xdr:spPr>
        <a:xfrm>
          <a:off x="21323300" y="147325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108458</xdr:rowOff>
    </xdr:from>
    <xdr:to>
      <xdr:col>107</xdr:col>
      <xdr:colOff>101600</xdr:colOff>
      <xdr:row>86</xdr:row>
      <xdr:rowOff>38608</xdr:rowOff>
    </xdr:to>
    <xdr:sp macro="" textlink="">
      <xdr:nvSpPr>
        <xdr:cNvPr id="639" name="楕円 638"/>
        <xdr:cNvSpPr/>
      </xdr:nvSpPr>
      <xdr:spPr>
        <a:xfrm>
          <a:off x="20383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159258</xdr:rowOff>
    </xdr:from>
    <xdr:to>
      <xdr:col>111</xdr:col>
      <xdr:colOff>177800</xdr:colOff>
      <xdr:row>85</xdr:row>
      <xdr:rowOff>159258</xdr:rowOff>
    </xdr:to>
    <xdr:cxnSp macro="">
      <xdr:nvCxnSpPr>
        <xdr:cNvPr id="640" name="直線コネクタ 639"/>
        <xdr:cNvCxnSpPr/>
      </xdr:nvCxnSpPr>
      <xdr:spPr>
        <a:xfrm>
          <a:off x="20434300" y="1473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641" name="n_1aveValue【児童館】&#10;一人当たり面積"/>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112285</xdr:rowOff>
    </xdr:from>
    <xdr:ext cx="469744" cy="259045"/>
    <xdr:sp macro="" textlink="">
      <xdr:nvSpPr>
        <xdr:cNvPr id="642" name="n_2aveValue【児童館】&#10;一人当たり面積"/>
        <xdr:cNvSpPr txBox="1"/>
      </xdr:nvSpPr>
      <xdr:spPr>
        <a:xfrm>
          <a:off x="20199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103140</xdr:rowOff>
    </xdr:from>
    <xdr:ext cx="469744" cy="259045"/>
    <xdr:sp macro="" textlink="">
      <xdr:nvSpPr>
        <xdr:cNvPr id="643" name="n_3aveValue【児童館】&#10;一人当たり面積"/>
        <xdr:cNvSpPr txBox="1"/>
      </xdr:nvSpPr>
      <xdr:spPr>
        <a:xfrm>
          <a:off x="19310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29735</xdr:rowOff>
    </xdr:from>
    <xdr:ext cx="469744" cy="259045"/>
    <xdr:sp macro="" textlink="">
      <xdr:nvSpPr>
        <xdr:cNvPr id="644" name="n_1mainValue【児童館】&#10;一人当たり面積"/>
        <xdr:cNvSpPr txBox="1"/>
      </xdr:nvSpPr>
      <xdr:spPr>
        <a:xfrm>
          <a:off x="210757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29735</xdr:rowOff>
    </xdr:from>
    <xdr:ext cx="469744" cy="259045"/>
    <xdr:sp macro="" textlink="">
      <xdr:nvSpPr>
        <xdr:cNvPr id="645" name="n_2mainValue【児童館】&#10;一人当たり面積"/>
        <xdr:cNvSpPr txBox="1"/>
      </xdr:nvSpPr>
      <xdr:spPr>
        <a:xfrm>
          <a:off x="20199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56" name="テキスト ボックス 65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7" name="直線コネクタ 65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58" name="テキスト ボックス 65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9" name="直線コネクタ 65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60" name="テキスト ボックス 65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61" name="直線コネクタ 66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62" name="テキスト ボックス 66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63" name="直線コネクタ 66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64" name="テキスト ボックス 66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6" name="テキスト ボックス 66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668" name="直線コネクタ 667"/>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669" name="【公民館】&#10;有形固定資産減価償却率最小値テキスト"/>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670" name="直線コネクタ 669"/>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671"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672" name="直線コネクタ 671"/>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120414</xdr:rowOff>
    </xdr:from>
    <xdr:ext cx="405111" cy="259045"/>
    <xdr:sp macro="" textlink="">
      <xdr:nvSpPr>
        <xdr:cNvPr id="673" name="【公民館】&#10;有形固定資産減価償却率平均値テキスト"/>
        <xdr:cNvSpPr txBox="1"/>
      </xdr:nvSpPr>
      <xdr:spPr>
        <a:xfrm>
          <a:off x="16357600" y="17951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674" name="フローチャート: 判断 673"/>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675" name="フローチャート: 判断 674"/>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676" name="フローチャート: 判断 675"/>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20828</xdr:rowOff>
    </xdr:from>
    <xdr:to>
      <xdr:col>72</xdr:col>
      <xdr:colOff>38100</xdr:colOff>
      <xdr:row>105</xdr:row>
      <xdr:rowOff>122428</xdr:rowOff>
    </xdr:to>
    <xdr:sp macro="" textlink="">
      <xdr:nvSpPr>
        <xdr:cNvPr id="677" name="フローチャート: 判断 676"/>
        <xdr:cNvSpPr/>
      </xdr:nvSpPr>
      <xdr:spPr>
        <a:xfrm>
          <a:off x="1365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39115</xdr:rowOff>
    </xdr:from>
    <xdr:to>
      <xdr:col>85</xdr:col>
      <xdr:colOff>177800</xdr:colOff>
      <xdr:row>103</xdr:row>
      <xdr:rowOff>140715</xdr:rowOff>
    </xdr:to>
    <xdr:sp macro="" textlink="">
      <xdr:nvSpPr>
        <xdr:cNvPr id="683" name="楕円 682"/>
        <xdr:cNvSpPr/>
      </xdr:nvSpPr>
      <xdr:spPr>
        <a:xfrm>
          <a:off x="16268700" y="1769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61992</xdr:rowOff>
    </xdr:from>
    <xdr:ext cx="405111" cy="259045"/>
    <xdr:sp macro="" textlink="">
      <xdr:nvSpPr>
        <xdr:cNvPr id="684" name="【公民館】&#10;有形固定資産減価償却率該当値テキスト"/>
        <xdr:cNvSpPr txBox="1"/>
      </xdr:nvSpPr>
      <xdr:spPr>
        <a:xfrm>
          <a:off x="16357600" y="1754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151130</xdr:rowOff>
    </xdr:from>
    <xdr:to>
      <xdr:col>81</xdr:col>
      <xdr:colOff>101600</xdr:colOff>
      <xdr:row>103</xdr:row>
      <xdr:rowOff>81280</xdr:rowOff>
    </xdr:to>
    <xdr:sp macro="" textlink="">
      <xdr:nvSpPr>
        <xdr:cNvPr id="685" name="楕円 684"/>
        <xdr:cNvSpPr/>
      </xdr:nvSpPr>
      <xdr:spPr>
        <a:xfrm>
          <a:off x="15430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30480</xdr:rowOff>
    </xdr:from>
    <xdr:to>
      <xdr:col>85</xdr:col>
      <xdr:colOff>127000</xdr:colOff>
      <xdr:row>103</xdr:row>
      <xdr:rowOff>89915</xdr:rowOff>
    </xdr:to>
    <xdr:cxnSp macro="">
      <xdr:nvCxnSpPr>
        <xdr:cNvPr id="686" name="直線コネクタ 685"/>
        <xdr:cNvCxnSpPr/>
      </xdr:nvCxnSpPr>
      <xdr:spPr>
        <a:xfrm>
          <a:off x="15481300" y="17689830"/>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29972</xdr:rowOff>
    </xdr:from>
    <xdr:to>
      <xdr:col>76</xdr:col>
      <xdr:colOff>165100</xdr:colOff>
      <xdr:row>103</xdr:row>
      <xdr:rowOff>131572</xdr:rowOff>
    </xdr:to>
    <xdr:sp macro="" textlink="">
      <xdr:nvSpPr>
        <xdr:cNvPr id="687" name="楕円 686"/>
        <xdr:cNvSpPr/>
      </xdr:nvSpPr>
      <xdr:spPr>
        <a:xfrm>
          <a:off x="14541500" y="176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30480</xdr:rowOff>
    </xdr:from>
    <xdr:to>
      <xdr:col>81</xdr:col>
      <xdr:colOff>50800</xdr:colOff>
      <xdr:row>103</xdr:row>
      <xdr:rowOff>80772</xdr:rowOff>
    </xdr:to>
    <xdr:cxnSp macro="">
      <xdr:nvCxnSpPr>
        <xdr:cNvPr id="688" name="直線コネクタ 687"/>
        <xdr:cNvCxnSpPr/>
      </xdr:nvCxnSpPr>
      <xdr:spPr>
        <a:xfrm flipV="1">
          <a:off x="14592300" y="1768983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90695</xdr:rowOff>
    </xdr:from>
    <xdr:ext cx="405111" cy="259045"/>
    <xdr:sp macro="" textlink="">
      <xdr:nvSpPr>
        <xdr:cNvPr id="689" name="n_1aveValue【公民館】&#10;有形固定資産減価償却率"/>
        <xdr:cNvSpPr txBox="1"/>
      </xdr:nvSpPr>
      <xdr:spPr>
        <a:xfrm>
          <a:off x="152660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136414</xdr:rowOff>
    </xdr:from>
    <xdr:ext cx="405111" cy="259045"/>
    <xdr:sp macro="" textlink="">
      <xdr:nvSpPr>
        <xdr:cNvPr id="690" name="n_2aveValue【公民館】&#10;有形固定資産減価償却率"/>
        <xdr:cNvSpPr txBox="1"/>
      </xdr:nvSpPr>
      <xdr:spPr>
        <a:xfrm>
          <a:off x="143897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138955</xdr:rowOff>
    </xdr:from>
    <xdr:ext cx="405111" cy="259045"/>
    <xdr:sp macro="" textlink="">
      <xdr:nvSpPr>
        <xdr:cNvPr id="691" name="n_3aveValue【公民館】&#10;有形固定資産減価償却率"/>
        <xdr:cNvSpPr txBox="1"/>
      </xdr:nvSpPr>
      <xdr:spPr>
        <a:xfrm>
          <a:off x="13500744" y="1779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97807</xdr:rowOff>
    </xdr:from>
    <xdr:ext cx="405111" cy="259045"/>
    <xdr:sp macro="" textlink="">
      <xdr:nvSpPr>
        <xdr:cNvPr id="692" name="n_1mainValue【公民館】&#10;有形固定資産減価償却率"/>
        <xdr:cNvSpPr txBox="1"/>
      </xdr:nvSpPr>
      <xdr:spPr>
        <a:xfrm>
          <a:off x="152660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148099</xdr:rowOff>
    </xdr:from>
    <xdr:ext cx="405111" cy="259045"/>
    <xdr:sp macro="" textlink="">
      <xdr:nvSpPr>
        <xdr:cNvPr id="693" name="n_2mainValue【公民館】&#10;有形固定資産減価償却率"/>
        <xdr:cNvSpPr txBox="1"/>
      </xdr:nvSpPr>
      <xdr:spPr>
        <a:xfrm>
          <a:off x="14389744" y="1746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4" name="直線コネクタ 7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5" name="テキスト ボックス 7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6" name="直線コネクタ 7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7" name="テキスト ボックス 7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8" name="直線コネクタ 7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9" name="テキスト ボックス 7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0" name="直線コネクタ 7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1" name="テキスト ボックス 7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715" name="直線コネクタ 714"/>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16"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17" name="直線コネクタ 716"/>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718" name="【公民館】&#10;一人当たり面積最大値テキスト"/>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719" name="直線コネクタ 718"/>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132859</xdr:rowOff>
    </xdr:from>
    <xdr:ext cx="469744" cy="259045"/>
    <xdr:sp macro="" textlink="">
      <xdr:nvSpPr>
        <xdr:cNvPr id="720" name="【公民館】&#10;一人当たり面積平均値テキスト"/>
        <xdr:cNvSpPr txBox="1"/>
      </xdr:nvSpPr>
      <xdr:spPr>
        <a:xfrm>
          <a:off x="22199600" y="1796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721" name="フローチャート: 判断 720"/>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722" name="フローチャート: 判断 721"/>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723" name="フローチャート: 判断 722"/>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724" name="フローチャート: 判断 723"/>
        <xdr:cNvSpPr/>
      </xdr:nvSpPr>
      <xdr:spPr>
        <a:xfrm>
          <a:off x="19494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125985</xdr:rowOff>
    </xdr:from>
    <xdr:to>
      <xdr:col>116</xdr:col>
      <xdr:colOff>114300</xdr:colOff>
      <xdr:row>108</xdr:row>
      <xdr:rowOff>56135</xdr:rowOff>
    </xdr:to>
    <xdr:sp macro="" textlink="">
      <xdr:nvSpPr>
        <xdr:cNvPr id="730" name="楕円 729"/>
        <xdr:cNvSpPr/>
      </xdr:nvSpPr>
      <xdr:spPr>
        <a:xfrm>
          <a:off x="22110700" y="184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40912</xdr:rowOff>
    </xdr:from>
    <xdr:ext cx="469744" cy="259045"/>
    <xdr:sp macro="" textlink="">
      <xdr:nvSpPr>
        <xdr:cNvPr id="731" name="【公民館】&#10;一人当たり面積該当値テキスト"/>
        <xdr:cNvSpPr txBox="1"/>
      </xdr:nvSpPr>
      <xdr:spPr>
        <a:xfrm>
          <a:off x="22199600" y="1838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125985</xdr:rowOff>
    </xdr:from>
    <xdr:to>
      <xdr:col>112</xdr:col>
      <xdr:colOff>38100</xdr:colOff>
      <xdr:row>108</xdr:row>
      <xdr:rowOff>56135</xdr:rowOff>
    </xdr:to>
    <xdr:sp macro="" textlink="">
      <xdr:nvSpPr>
        <xdr:cNvPr id="732" name="楕円 731"/>
        <xdr:cNvSpPr/>
      </xdr:nvSpPr>
      <xdr:spPr>
        <a:xfrm>
          <a:off x="21272500" y="184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5335</xdr:rowOff>
    </xdr:from>
    <xdr:to>
      <xdr:col>116</xdr:col>
      <xdr:colOff>63500</xdr:colOff>
      <xdr:row>108</xdr:row>
      <xdr:rowOff>5335</xdr:rowOff>
    </xdr:to>
    <xdr:cxnSp macro="">
      <xdr:nvCxnSpPr>
        <xdr:cNvPr id="733" name="直線コネクタ 732"/>
        <xdr:cNvCxnSpPr/>
      </xdr:nvCxnSpPr>
      <xdr:spPr>
        <a:xfrm>
          <a:off x="21323300" y="185219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128270</xdr:rowOff>
    </xdr:from>
    <xdr:to>
      <xdr:col>107</xdr:col>
      <xdr:colOff>101600</xdr:colOff>
      <xdr:row>108</xdr:row>
      <xdr:rowOff>58420</xdr:rowOff>
    </xdr:to>
    <xdr:sp macro="" textlink="">
      <xdr:nvSpPr>
        <xdr:cNvPr id="734" name="楕円 733"/>
        <xdr:cNvSpPr/>
      </xdr:nvSpPr>
      <xdr:spPr>
        <a:xfrm>
          <a:off x="20383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5335</xdr:rowOff>
    </xdr:from>
    <xdr:to>
      <xdr:col>111</xdr:col>
      <xdr:colOff>177800</xdr:colOff>
      <xdr:row>108</xdr:row>
      <xdr:rowOff>7620</xdr:rowOff>
    </xdr:to>
    <xdr:cxnSp macro="">
      <xdr:nvCxnSpPr>
        <xdr:cNvPr id="735" name="直線コネクタ 734"/>
        <xdr:cNvCxnSpPr/>
      </xdr:nvCxnSpPr>
      <xdr:spPr>
        <a:xfrm flipV="1">
          <a:off x="20434300" y="1852193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61231</xdr:rowOff>
    </xdr:from>
    <xdr:ext cx="469744" cy="259045"/>
    <xdr:sp macro="" textlink="">
      <xdr:nvSpPr>
        <xdr:cNvPr id="736" name="n_1aveValue【公民館】&#10;一人当たり面積"/>
        <xdr:cNvSpPr txBox="1"/>
      </xdr:nvSpPr>
      <xdr:spPr>
        <a:xfrm>
          <a:off x="210757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65803</xdr:rowOff>
    </xdr:from>
    <xdr:ext cx="469744" cy="259045"/>
    <xdr:sp macro="" textlink="">
      <xdr:nvSpPr>
        <xdr:cNvPr id="737" name="n_2aveValue【公民館】&#10;一人当たり面積"/>
        <xdr:cNvSpPr txBox="1"/>
      </xdr:nvSpPr>
      <xdr:spPr>
        <a:xfrm>
          <a:off x="20199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42942</xdr:rowOff>
    </xdr:from>
    <xdr:ext cx="469744" cy="259045"/>
    <xdr:sp macro="" textlink="">
      <xdr:nvSpPr>
        <xdr:cNvPr id="738" name="n_3aveValue【公民館】&#10;一人当たり面積"/>
        <xdr:cNvSpPr txBox="1"/>
      </xdr:nvSpPr>
      <xdr:spPr>
        <a:xfrm>
          <a:off x="19310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47262</xdr:rowOff>
    </xdr:from>
    <xdr:ext cx="469744" cy="259045"/>
    <xdr:sp macro="" textlink="">
      <xdr:nvSpPr>
        <xdr:cNvPr id="739" name="n_1mainValue【公民館】&#10;一人当たり面積"/>
        <xdr:cNvSpPr txBox="1"/>
      </xdr:nvSpPr>
      <xdr:spPr>
        <a:xfrm>
          <a:off x="21075727" y="1856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49547</xdr:rowOff>
    </xdr:from>
    <xdr:ext cx="469744" cy="259045"/>
    <xdr:sp macro="" textlink="">
      <xdr:nvSpPr>
        <xdr:cNvPr id="740" name="n_2mainValue【公民館】&#10;一人当たり面積"/>
        <xdr:cNvSpPr txBox="1"/>
      </xdr:nvSpPr>
      <xdr:spPr>
        <a:xfrm>
          <a:off x="20199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1" name="正方形/長方形 7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2" name="正方形/長方形 7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3" name="テキスト ボックス 7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類似団体と比較して、有形固定資産減価償却率が特に高くなっている施設は、橋りょう・トンネルであり、特に低くなっている施設は児童館である。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橋りょう・トンネルに関しては、平成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年度に「西脇市橋梁長寿命化修繕計画」を策定し、計画的な修繕及び架替を行い、橋りょうの延命化を図っている。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児童館に関しては、平成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年度に開館した「茜が丘複合施設みらいえ」に児童館が設置されており、比較的新しい施設であるため有形固定資産減価償却率が低くなっている。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40,867
40,328
132.44
19,035,969
18,844,176
148,223
11,797,630
20,014,386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xdr:cNvSpPr txBox="1"/>
      </xdr:nvSpPr>
      <xdr:spPr>
        <a:xfrm>
          <a:off x="46736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66" name="フローチャート: 判断 65"/>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46627</xdr:rowOff>
    </xdr:from>
    <xdr:to>
      <xdr:col>24</xdr:col>
      <xdr:colOff>114300</xdr:colOff>
      <xdr:row>41</xdr:row>
      <xdr:rowOff>148227</xdr:rowOff>
    </xdr:to>
    <xdr:sp macro="" textlink="">
      <xdr:nvSpPr>
        <xdr:cNvPr id="72" name="楕円 71"/>
        <xdr:cNvSpPr/>
      </xdr:nvSpPr>
      <xdr:spPr>
        <a:xfrm>
          <a:off x="45847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133004</xdr:rowOff>
    </xdr:from>
    <xdr:ext cx="405111" cy="259045"/>
    <xdr:sp macro="" textlink="">
      <xdr:nvSpPr>
        <xdr:cNvPr id="73" name="【図書館】&#10;有形固定資産減価償却率該当値テキスト"/>
        <xdr:cNvSpPr txBox="1"/>
      </xdr:nvSpPr>
      <xdr:spPr>
        <a:xfrm>
          <a:off x="4673600" y="6991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113574</xdr:rowOff>
    </xdr:from>
    <xdr:to>
      <xdr:col>20</xdr:col>
      <xdr:colOff>38100</xdr:colOff>
      <xdr:row>42</xdr:row>
      <xdr:rowOff>43724</xdr:rowOff>
    </xdr:to>
    <xdr:sp macro="" textlink="">
      <xdr:nvSpPr>
        <xdr:cNvPr id="74" name="楕円 73"/>
        <xdr:cNvSpPr/>
      </xdr:nvSpPr>
      <xdr:spPr>
        <a:xfrm>
          <a:off x="3746500" y="714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97427</xdr:rowOff>
    </xdr:from>
    <xdr:to>
      <xdr:col>24</xdr:col>
      <xdr:colOff>63500</xdr:colOff>
      <xdr:row>41</xdr:row>
      <xdr:rowOff>164374</xdr:rowOff>
    </xdr:to>
    <xdr:cxnSp macro="">
      <xdr:nvCxnSpPr>
        <xdr:cNvPr id="75" name="直線コネクタ 74"/>
        <xdr:cNvCxnSpPr/>
      </xdr:nvCxnSpPr>
      <xdr:spPr>
        <a:xfrm flipV="1">
          <a:off x="3797300" y="7126877"/>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147865</xdr:rowOff>
    </xdr:from>
    <xdr:to>
      <xdr:col>15</xdr:col>
      <xdr:colOff>101600</xdr:colOff>
      <xdr:row>42</xdr:row>
      <xdr:rowOff>78015</xdr:rowOff>
    </xdr:to>
    <xdr:sp macro="" textlink="">
      <xdr:nvSpPr>
        <xdr:cNvPr id="76" name="楕円 75"/>
        <xdr:cNvSpPr/>
      </xdr:nvSpPr>
      <xdr:spPr>
        <a:xfrm>
          <a:off x="2857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164374</xdr:rowOff>
    </xdr:from>
    <xdr:to>
      <xdr:col>19</xdr:col>
      <xdr:colOff>177800</xdr:colOff>
      <xdr:row>42</xdr:row>
      <xdr:rowOff>27215</xdr:rowOff>
    </xdr:to>
    <xdr:cxnSp macro="">
      <xdr:nvCxnSpPr>
        <xdr:cNvPr id="77" name="直線コネクタ 76"/>
        <xdr:cNvCxnSpPr/>
      </xdr:nvCxnSpPr>
      <xdr:spPr>
        <a:xfrm flipV="1">
          <a:off x="2908300" y="719382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76580</xdr:rowOff>
    </xdr:from>
    <xdr:ext cx="405111" cy="259045"/>
    <xdr:sp macro="" textlink="">
      <xdr:nvSpPr>
        <xdr:cNvPr id="78" name="n_1aveValue【図書館】&#10;有形固定資産減価償却率"/>
        <xdr:cNvSpPr txBox="1"/>
      </xdr:nvSpPr>
      <xdr:spPr>
        <a:xfrm>
          <a:off x="35820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79" name="n_2aveValue【図書館】&#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39024</xdr:rowOff>
    </xdr:from>
    <xdr:ext cx="405111" cy="259045"/>
    <xdr:sp macro="" textlink="">
      <xdr:nvSpPr>
        <xdr:cNvPr id="80" name="n_3aveValue【図書館】&#10;有形固定資産減価償却率"/>
        <xdr:cNvSpPr txBox="1"/>
      </xdr:nvSpPr>
      <xdr:spPr>
        <a:xfrm>
          <a:off x="1816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34851</xdr:rowOff>
    </xdr:from>
    <xdr:ext cx="340478" cy="259045"/>
    <xdr:sp macro="" textlink="">
      <xdr:nvSpPr>
        <xdr:cNvPr id="81" name="n_1mainValue【図書館】&#10;有形固定資産減価償却率"/>
        <xdr:cNvSpPr txBox="1"/>
      </xdr:nvSpPr>
      <xdr:spPr>
        <a:xfrm>
          <a:off x="3614361" y="72357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69142</xdr:rowOff>
    </xdr:from>
    <xdr:ext cx="340478" cy="259045"/>
    <xdr:sp macro="" textlink="">
      <xdr:nvSpPr>
        <xdr:cNvPr id="82" name="n_2mainValue【図書館】&#10;有形固定資産減価償却率"/>
        <xdr:cNvSpPr txBox="1"/>
      </xdr:nvSpPr>
      <xdr:spPr>
        <a:xfrm>
          <a:off x="2738061" y="72700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6" name="テキスト ボックス 9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8" name="テキスト ボックス 9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0" name="テキスト ボックス 9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2" name="テキスト ボックス 10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4" name="テキスト ボックス 10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08" name="直線コネクタ 107"/>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09"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0" name="直線コネクタ 109"/>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1" name="【図書館】&#10;一人当たり面積最大値テキスト"/>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2" name="直線コネクタ 111"/>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119034</xdr:rowOff>
    </xdr:from>
    <xdr:ext cx="469744" cy="259045"/>
    <xdr:sp macro="" textlink="">
      <xdr:nvSpPr>
        <xdr:cNvPr id="113" name="【図書館】&#10;一人当たり面積平均値テキスト"/>
        <xdr:cNvSpPr txBox="1"/>
      </xdr:nvSpPr>
      <xdr:spPr>
        <a:xfrm>
          <a:off x="10515600" y="646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4" name="フローチャート: 判断 113"/>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5" name="フローチャート: 判断 114"/>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6" name="フローチャート: 判断 115"/>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147864</xdr:rowOff>
    </xdr:from>
    <xdr:to>
      <xdr:col>41</xdr:col>
      <xdr:colOff>101600</xdr:colOff>
      <xdr:row>38</xdr:row>
      <xdr:rowOff>78014</xdr:rowOff>
    </xdr:to>
    <xdr:sp macro="" textlink="">
      <xdr:nvSpPr>
        <xdr:cNvPr id="117" name="フローチャート: 判断 116"/>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77107</xdr:rowOff>
    </xdr:from>
    <xdr:to>
      <xdr:col>55</xdr:col>
      <xdr:colOff>50800</xdr:colOff>
      <xdr:row>40</xdr:row>
      <xdr:rowOff>7257</xdr:rowOff>
    </xdr:to>
    <xdr:sp macro="" textlink="">
      <xdr:nvSpPr>
        <xdr:cNvPr id="123" name="楕円 122"/>
        <xdr:cNvSpPr/>
      </xdr:nvSpPr>
      <xdr:spPr>
        <a:xfrm>
          <a:off x="10426700" y="676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55534</xdr:rowOff>
    </xdr:from>
    <xdr:ext cx="469744" cy="259045"/>
    <xdr:sp macro="" textlink="">
      <xdr:nvSpPr>
        <xdr:cNvPr id="124" name="【図書館】&#10;一人当たり面積該当値テキスト"/>
        <xdr:cNvSpPr txBox="1"/>
      </xdr:nvSpPr>
      <xdr:spPr>
        <a:xfrm>
          <a:off x="10515600" y="674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77107</xdr:rowOff>
    </xdr:from>
    <xdr:to>
      <xdr:col>50</xdr:col>
      <xdr:colOff>165100</xdr:colOff>
      <xdr:row>40</xdr:row>
      <xdr:rowOff>7257</xdr:rowOff>
    </xdr:to>
    <xdr:sp macro="" textlink="">
      <xdr:nvSpPr>
        <xdr:cNvPr id="125" name="楕円 124"/>
        <xdr:cNvSpPr/>
      </xdr:nvSpPr>
      <xdr:spPr>
        <a:xfrm>
          <a:off x="9588500" y="676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127907</xdr:rowOff>
    </xdr:from>
    <xdr:to>
      <xdr:col>55</xdr:col>
      <xdr:colOff>0</xdr:colOff>
      <xdr:row>39</xdr:row>
      <xdr:rowOff>127907</xdr:rowOff>
    </xdr:to>
    <xdr:cxnSp macro="">
      <xdr:nvCxnSpPr>
        <xdr:cNvPr id="126" name="直線コネクタ 125"/>
        <xdr:cNvCxnSpPr/>
      </xdr:nvCxnSpPr>
      <xdr:spPr>
        <a:xfrm>
          <a:off x="9639300" y="6814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87993</xdr:rowOff>
    </xdr:from>
    <xdr:to>
      <xdr:col>46</xdr:col>
      <xdr:colOff>38100</xdr:colOff>
      <xdr:row>40</xdr:row>
      <xdr:rowOff>18143</xdr:rowOff>
    </xdr:to>
    <xdr:sp macro="" textlink="">
      <xdr:nvSpPr>
        <xdr:cNvPr id="127" name="楕円 126"/>
        <xdr:cNvSpPr/>
      </xdr:nvSpPr>
      <xdr:spPr>
        <a:xfrm>
          <a:off x="8699500" y="677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127907</xdr:rowOff>
    </xdr:from>
    <xdr:to>
      <xdr:col>50</xdr:col>
      <xdr:colOff>114300</xdr:colOff>
      <xdr:row>39</xdr:row>
      <xdr:rowOff>138793</xdr:rowOff>
    </xdr:to>
    <xdr:cxnSp macro="">
      <xdr:nvCxnSpPr>
        <xdr:cNvPr id="128" name="直線コネクタ 127"/>
        <xdr:cNvCxnSpPr/>
      </xdr:nvCxnSpPr>
      <xdr:spPr>
        <a:xfrm flipV="1">
          <a:off x="8750300" y="68144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64605</xdr:rowOff>
    </xdr:from>
    <xdr:ext cx="469744" cy="259045"/>
    <xdr:sp macro="" textlink="">
      <xdr:nvSpPr>
        <xdr:cNvPr id="129" name="n_1aveValue【図書館】&#10;一人当たり面積"/>
        <xdr:cNvSpPr txBox="1"/>
      </xdr:nvSpPr>
      <xdr:spPr>
        <a:xfrm>
          <a:off x="9391727"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0"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94541</xdr:rowOff>
    </xdr:from>
    <xdr:ext cx="469744" cy="259045"/>
    <xdr:sp macro="" textlink="">
      <xdr:nvSpPr>
        <xdr:cNvPr id="131" name="n_3aveValue【図書館】&#10;一人当たり面積"/>
        <xdr:cNvSpPr txBox="1"/>
      </xdr:nvSpPr>
      <xdr:spPr>
        <a:xfrm>
          <a:off x="7626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169834</xdr:rowOff>
    </xdr:from>
    <xdr:ext cx="469744" cy="259045"/>
    <xdr:sp macro="" textlink="">
      <xdr:nvSpPr>
        <xdr:cNvPr id="132" name="n_1mainValue【図書館】&#10;一人当たり面積"/>
        <xdr:cNvSpPr txBox="1"/>
      </xdr:nvSpPr>
      <xdr:spPr>
        <a:xfrm>
          <a:off x="9391727" y="685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9270</xdr:rowOff>
    </xdr:from>
    <xdr:ext cx="469744" cy="259045"/>
    <xdr:sp macro="" textlink="">
      <xdr:nvSpPr>
        <xdr:cNvPr id="133" name="n_2mainValue【図書館】&#10;一人当たり面積"/>
        <xdr:cNvSpPr txBox="1"/>
      </xdr:nvSpPr>
      <xdr:spPr>
        <a:xfrm>
          <a:off x="8515427" y="686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4" name="テキスト ボックス 14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5" name="直線コネクタ 14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6" name="テキスト ボックス 14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7" name="直線コネクタ 14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8" name="テキスト ボックス 14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9" name="直線コネクタ 14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0" name="テキスト ボックス 14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1" name="直線コネクタ 15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2" name="テキスト ボックス 151"/>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56" name="直線コネクタ 155"/>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57"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58" name="直線コネクタ 157"/>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59"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0" name="直線コネクタ 159"/>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65803</xdr:rowOff>
    </xdr:from>
    <xdr:ext cx="405111" cy="259045"/>
    <xdr:sp macro="" textlink="">
      <xdr:nvSpPr>
        <xdr:cNvPr id="161" name="【体育館・プール】&#10;有形固定資産減価償却率平均値テキスト"/>
        <xdr:cNvSpPr txBox="1"/>
      </xdr:nvSpPr>
      <xdr:spPr>
        <a:xfrm>
          <a:off x="4673600" y="10181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2" name="フローチャート: 判断 161"/>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3" name="フローチャート: 判断 162"/>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64" name="フローチャート: 判断 163"/>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4064</xdr:rowOff>
    </xdr:from>
    <xdr:to>
      <xdr:col>10</xdr:col>
      <xdr:colOff>165100</xdr:colOff>
      <xdr:row>61</xdr:row>
      <xdr:rowOff>105664</xdr:rowOff>
    </xdr:to>
    <xdr:sp macro="" textlink="">
      <xdr:nvSpPr>
        <xdr:cNvPr id="165" name="フローチャート: 判断 164"/>
        <xdr:cNvSpPr/>
      </xdr:nvSpPr>
      <xdr:spPr>
        <a:xfrm>
          <a:off x="196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61214</xdr:rowOff>
    </xdr:from>
    <xdr:to>
      <xdr:col>24</xdr:col>
      <xdr:colOff>114300</xdr:colOff>
      <xdr:row>60</xdr:row>
      <xdr:rowOff>162814</xdr:rowOff>
    </xdr:to>
    <xdr:sp macro="" textlink="">
      <xdr:nvSpPr>
        <xdr:cNvPr id="171" name="楕円 170"/>
        <xdr:cNvSpPr/>
      </xdr:nvSpPr>
      <xdr:spPr>
        <a:xfrm>
          <a:off x="4584700" y="1034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39641</xdr:rowOff>
    </xdr:from>
    <xdr:ext cx="405111" cy="259045"/>
    <xdr:sp macro="" textlink="">
      <xdr:nvSpPr>
        <xdr:cNvPr id="172" name="【体育館・プール】&#10;有形固定資産減価償却率該当値テキスト"/>
        <xdr:cNvSpPr txBox="1"/>
      </xdr:nvSpPr>
      <xdr:spPr>
        <a:xfrm>
          <a:off x="4673600"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122936</xdr:rowOff>
    </xdr:from>
    <xdr:to>
      <xdr:col>20</xdr:col>
      <xdr:colOff>38100</xdr:colOff>
      <xdr:row>61</xdr:row>
      <xdr:rowOff>53086</xdr:rowOff>
    </xdr:to>
    <xdr:sp macro="" textlink="">
      <xdr:nvSpPr>
        <xdr:cNvPr id="173" name="楕円 172"/>
        <xdr:cNvSpPr/>
      </xdr:nvSpPr>
      <xdr:spPr>
        <a:xfrm>
          <a:off x="3746500" y="1040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112014</xdr:rowOff>
    </xdr:from>
    <xdr:to>
      <xdr:col>24</xdr:col>
      <xdr:colOff>63500</xdr:colOff>
      <xdr:row>61</xdr:row>
      <xdr:rowOff>2286</xdr:rowOff>
    </xdr:to>
    <xdr:cxnSp macro="">
      <xdr:nvCxnSpPr>
        <xdr:cNvPr id="174" name="直線コネクタ 173"/>
        <xdr:cNvCxnSpPr/>
      </xdr:nvCxnSpPr>
      <xdr:spPr>
        <a:xfrm flipV="1">
          <a:off x="3797300" y="10399014"/>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166370</xdr:rowOff>
    </xdr:from>
    <xdr:to>
      <xdr:col>15</xdr:col>
      <xdr:colOff>101600</xdr:colOff>
      <xdr:row>61</xdr:row>
      <xdr:rowOff>96520</xdr:rowOff>
    </xdr:to>
    <xdr:sp macro="" textlink="">
      <xdr:nvSpPr>
        <xdr:cNvPr id="175" name="楕円 174"/>
        <xdr:cNvSpPr/>
      </xdr:nvSpPr>
      <xdr:spPr>
        <a:xfrm>
          <a:off x="2857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2286</xdr:rowOff>
    </xdr:from>
    <xdr:to>
      <xdr:col>19</xdr:col>
      <xdr:colOff>177800</xdr:colOff>
      <xdr:row>61</xdr:row>
      <xdr:rowOff>45720</xdr:rowOff>
    </xdr:to>
    <xdr:cxnSp macro="">
      <xdr:nvCxnSpPr>
        <xdr:cNvPr id="176" name="直線コネクタ 175"/>
        <xdr:cNvCxnSpPr/>
      </xdr:nvCxnSpPr>
      <xdr:spPr>
        <a:xfrm flipV="1">
          <a:off x="2908300" y="1046073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77"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115079</xdr:rowOff>
    </xdr:from>
    <xdr:ext cx="405111" cy="259045"/>
    <xdr:sp macro="" textlink="">
      <xdr:nvSpPr>
        <xdr:cNvPr id="178" name="n_2aveValue【体育館・プール】&#10;有形固定資産減価償却率"/>
        <xdr:cNvSpPr txBox="1"/>
      </xdr:nvSpPr>
      <xdr:spPr>
        <a:xfrm>
          <a:off x="2705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122191</xdr:rowOff>
    </xdr:from>
    <xdr:ext cx="405111" cy="259045"/>
    <xdr:sp macro="" textlink="">
      <xdr:nvSpPr>
        <xdr:cNvPr id="179" name="n_3aveValue【体育館・プール】&#10;有形固定資産減価償却率"/>
        <xdr:cNvSpPr txBox="1"/>
      </xdr:nvSpPr>
      <xdr:spPr>
        <a:xfrm>
          <a:off x="1816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69613</xdr:rowOff>
    </xdr:from>
    <xdr:ext cx="405111" cy="259045"/>
    <xdr:sp macro="" textlink="">
      <xdr:nvSpPr>
        <xdr:cNvPr id="180" name="n_1mainValue【体育館・プール】&#10;有形固定資産減価償却率"/>
        <xdr:cNvSpPr txBox="1"/>
      </xdr:nvSpPr>
      <xdr:spPr>
        <a:xfrm>
          <a:off x="3582044" y="1018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113047</xdr:rowOff>
    </xdr:from>
    <xdr:ext cx="405111" cy="259045"/>
    <xdr:sp macro="" textlink="">
      <xdr:nvSpPr>
        <xdr:cNvPr id="181" name="n_2mainValue【体育館・プール】&#10;有形固定資産減価償却率"/>
        <xdr:cNvSpPr txBox="1"/>
      </xdr:nvSpPr>
      <xdr:spPr>
        <a:xfrm>
          <a:off x="2705744" y="1022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05" name="直線コネクタ 204"/>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06"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07" name="直線コネクタ 206"/>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08"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09" name="直線コネクタ 208"/>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45737</xdr:rowOff>
    </xdr:from>
    <xdr:ext cx="469744" cy="259045"/>
    <xdr:sp macro="" textlink="">
      <xdr:nvSpPr>
        <xdr:cNvPr id="210" name="【体育館・プール】&#10;一人当たり面積平均値テキスト"/>
        <xdr:cNvSpPr txBox="1"/>
      </xdr:nvSpPr>
      <xdr:spPr>
        <a:xfrm>
          <a:off x="10515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11" name="フローチャート: 判断 210"/>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12" name="フローチャート: 判断 211"/>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13" name="フローチャート: 判断 212"/>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149860</xdr:rowOff>
    </xdr:from>
    <xdr:to>
      <xdr:col>41</xdr:col>
      <xdr:colOff>101600</xdr:colOff>
      <xdr:row>62</xdr:row>
      <xdr:rowOff>80010</xdr:rowOff>
    </xdr:to>
    <xdr:sp macro="" textlink="">
      <xdr:nvSpPr>
        <xdr:cNvPr id="214" name="フローチャート: 判断 213"/>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134620</xdr:rowOff>
    </xdr:from>
    <xdr:to>
      <xdr:col>55</xdr:col>
      <xdr:colOff>50800</xdr:colOff>
      <xdr:row>63</xdr:row>
      <xdr:rowOff>64770</xdr:rowOff>
    </xdr:to>
    <xdr:sp macro="" textlink="">
      <xdr:nvSpPr>
        <xdr:cNvPr id="220" name="楕円 219"/>
        <xdr:cNvSpPr/>
      </xdr:nvSpPr>
      <xdr:spPr>
        <a:xfrm>
          <a:off x="10426700" y="1076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113047</xdr:rowOff>
    </xdr:from>
    <xdr:ext cx="469744" cy="259045"/>
    <xdr:sp macro="" textlink="">
      <xdr:nvSpPr>
        <xdr:cNvPr id="221" name="【体育館・プール】&#10;一人当たり面積該当値テキスト"/>
        <xdr:cNvSpPr txBox="1"/>
      </xdr:nvSpPr>
      <xdr:spPr>
        <a:xfrm>
          <a:off x="10515600" y="1074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135890</xdr:rowOff>
    </xdr:from>
    <xdr:to>
      <xdr:col>50</xdr:col>
      <xdr:colOff>165100</xdr:colOff>
      <xdr:row>63</xdr:row>
      <xdr:rowOff>66040</xdr:rowOff>
    </xdr:to>
    <xdr:sp macro="" textlink="">
      <xdr:nvSpPr>
        <xdr:cNvPr id="222" name="楕円 221"/>
        <xdr:cNvSpPr/>
      </xdr:nvSpPr>
      <xdr:spPr>
        <a:xfrm>
          <a:off x="9588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13970</xdr:rowOff>
    </xdr:from>
    <xdr:to>
      <xdr:col>55</xdr:col>
      <xdr:colOff>0</xdr:colOff>
      <xdr:row>63</xdr:row>
      <xdr:rowOff>15240</xdr:rowOff>
    </xdr:to>
    <xdr:cxnSp macro="">
      <xdr:nvCxnSpPr>
        <xdr:cNvPr id="223" name="直線コネクタ 222"/>
        <xdr:cNvCxnSpPr/>
      </xdr:nvCxnSpPr>
      <xdr:spPr>
        <a:xfrm flipV="1">
          <a:off x="9639300" y="1081532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138430</xdr:rowOff>
    </xdr:from>
    <xdr:to>
      <xdr:col>46</xdr:col>
      <xdr:colOff>38100</xdr:colOff>
      <xdr:row>63</xdr:row>
      <xdr:rowOff>68580</xdr:rowOff>
    </xdr:to>
    <xdr:sp macro="" textlink="">
      <xdr:nvSpPr>
        <xdr:cNvPr id="224" name="楕円 223"/>
        <xdr:cNvSpPr/>
      </xdr:nvSpPr>
      <xdr:spPr>
        <a:xfrm>
          <a:off x="86995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15240</xdr:rowOff>
    </xdr:from>
    <xdr:to>
      <xdr:col>50</xdr:col>
      <xdr:colOff>114300</xdr:colOff>
      <xdr:row>63</xdr:row>
      <xdr:rowOff>17780</xdr:rowOff>
    </xdr:to>
    <xdr:cxnSp macro="">
      <xdr:nvCxnSpPr>
        <xdr:cNvPr id="225" name="直線コネクタ 224"/>
        <xdr:cNvCxnSpPr/>
      </xdr:nvCxnSpPr>
      <xdr:spPr>
        <a:xfrm flipV="1">
          <a:off x="8750300" y="1081659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128287</xdr:rowOff>
    </xdr:from>
    <xdr:ext cx="469744" cy="259045"/>
    <xdr:sp macro="" textlink="">
      <xdr:nvSpPr>
        <xdr:cNvPr id="226" name="n_1aveValue【体育館・プール】&#10;一人当たり面積"/>
        <xdr:cNvSpPr txBox="1"/>
      </xdr:nvSpPr>
      <xdr:spPr>
        <a:xfrm>
          <a:off x="9391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104157</xdr:rowOff>
    </xdr:from>
    <xdr:ext cx="469744" cy="259045"/>
    <xdr:sp macro="" textlink="">
      <xdr:nvSpPr>
        <xdr:cNvPr id="227" name="n_2aveValue【体育館・プール】&#10;一人当たり面積"/>
        <xdr:cNvSpPr txBox="1"/>
      </xdr:nvSpPr>
      <xdr:spPr>
        <a:xfrm>
          <a:off x="85154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96537</xdr:rowOff>
    </xdr:from>
    <xdr:ext cx="469744" cy="259045"/>
    <xdr:sp macro="" textlink="">
      <xdr:nvSpPr>
        <xdr:cNvPr id="228" name="n_3aveValue【体育館・プール】&#10;一人当たり面積"/>
        <xdr:cNvSpPr txBox="1"/>
      </xdr:nvSpPr>
      <xdr:spPr>
        <a:xfrm>
          <a:off x="7626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57167</xdr:rowOff>
    </xdr:from>
    <xdr:ext cx="469744" cy="259045"/>
    <xdr:sp macro="" textlink="">
      <xdr:nvSpPr>
        <xdr:cNvPr id="229" name="n_1mainValue【体育館・プール】&#10;一人当たり面積"/>
        <xdr:cNvSpPr txBox="1"/>
      </xdr:nvSpPr>
      <xdr:spPr>
        <a:xfrm>
          <a:off x="93917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59707</xdr:rowOff>
    </xdr:from>
    <xdr:ext cx="469744" cy="259045"/>
    <xdr:sp macro="" textlink="">
      <xdr:nvSpPr>
        <xdr:cNvPr id="230" name="n_2mainValue【体育館・プール】&#10;一人当たり面積"/>
        <xdr:cNvSpPr txBox="1"/>
      </xdr:nvSpPr>
      <xdr:spPr>
        <a:xfrm>
          <a:off x="8515427" y="1086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2" name="直線コネクタ 24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3" name="テキスト ボックス 24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4" name="直線コネクタ 24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5" name="テキスト ボックス 24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6" name="直線コネクタ 24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7" name="テキスト ボックス 24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8" name="直線コネクタ 24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9" name="テキスト ボックス 24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0" name="直線コネクタ 24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1" name="テキスト ボックス 25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55" name="直線コネクタ 254"/>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56" name="【福祉施設】&#10;有形固定資産減価償却率最小値テキスト"/>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57" name="直線コネクタ 256"/>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58" name="【福祉施設】&#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59" name="直線コネクタ 258"/>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81932</xdr:rowOff>
    </xdr:from>
    <xdr:ext cx="405111" cy="259045"/>
    <xdr:sp macro="" textlink="">
      <xdr:nvSpPr>
        <xdr:cNvPr id="260" name="【福祉施設】&#10;有形固定資産減価償却率平均値テキスト"/>
        <xdr:cNvSpPr txBox="1"/>
      </xdr:nvSpPr>
      <xdr:spPr>
        <a:xfrm>
          <a:off x="4673600" y="1414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61" name="フローチャート: 判断 260"/>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62" name="フローチャート: 判断 261"/>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63" name="フローチャート: 判断 262"/>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64" name="フローチャート: 判断 263"/>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53975</xdr:rowOff>
    </xdr:from>
    <xdr:to>
      <xdr:col>24</xdr:col>
      <xdr:colOff>114300</xdr:colOff>
      <xdr:row>79</xdr:row>
      <xdr:rowOff>155575</xdr:rowOff>
    </xdr:to>
    <xdr:sp macro="" textlink="">
      <xdr:nvSpPr>
        <xdr:cNvPr id="270" name="楕円 269"/>
        <xdr:cNvSpPr/>
      </xdr:nvSpPr>
      <xdr:spPr>
        <a:xfrm>
          <a:off x="4584700" y="135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76852</xdr:rowOff>
    </xdr:from>
    <xdr:ext cx="405111" cy="259045"/>
    <xdr:sp macro="" textlink="">
      <xdr:nvSpPr>
        <xdr:cNvPr id="271" name="【福祉施設】&#10;有形固定資産減価償却率該当値テキスト"/>
        <xdr:cNvSpPr txBox="1"/>
      </xdr:nvSpPr>
      <xdr:spPr>
        <a:xfrm>
          <a:off x="4673600"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130175</xdr:rowOff>
    </xdr:from>
    <xdr:to>
      <xdr:col>20</xdr:col>
      <xdr:colOff>38100</xdr:colOff>
      <xdr:row>80</xdr:row>
      <xdr:rowOff>60325</xdr:rowOff>
    </xdr:to>
    <xdr:sp macro="" textlink="">
      <xdr:nvSpPr>
        <xdr:cNvPr id="272" name="楕円 271"/>
        <xdr:cNvSpPr/>
      </xdr:nvSpPr>
      <xdr:spPr>
        <a:xfrm>
          <a:off x="3746500" y="136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104775</xdr:rowOff>
    </xdr:from>
    <xdr:to>
      <xdr:col>24</xdr:col>
      <xdr:colOff>63500</xdr:colOff>
      <xdr:row>80</xdr:row>
      <xdr:rowOff>9525</xdr:rowOff>
    </xdr:to>
    <xdr:cxnSp macro="">
      <xdr:nvCxnSpPr>
        <xdr:cNvPr id="273" name="直線コネクタ 272"/>
        <xdr:cNvCxnSpPr/>
      </xdr:nvCxnSpPr>
      <xdr:spPr>
        <a:xfrm flipV="1">
          <a:off x="3797300" y="1364932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122555</xdr:rowOff>
    </xdr:from>
    <xdr:to>
      <xdr:col>15</xdr:col>
      <xdr:colOff>101600</xdr:colOff>
      <xdr:row>80</xdr:row>
      <xdr:rowOff>52705</xdr:rowOff>
    </xdr:to>
    <xdr:sp macro="" textlink="">
      <xdr:nvSpPr>
        <xdr:cNvPr id="274" name="楕円 273"/>
        <xdr:cNvSpPr/>
      </xdr:nvSpPr>
      <xdr:spPr>
        <a:xfrm>
          <a:off x="2857500" y="13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1905</xdr:rowOff>
    </xdr:from>
    <xdr:to>
      <xdr:col>19</xdr:col>
      <xdr:colOff>177800</xdr:colOff>
      <xdr:row>80</xdr:row>
      <xdr:rowOff>9525</xdr:rowOff>
    </xdr:to>
    <xdr:cxnSp macro="">
      <xdr:nvCxnSpPr>
        <xdr:cNvPr id="275" name="直線コネクタ 274"/>
        <xdr:cNvCxnSpPr/>
      </xdr:nvCxnSpPr>
      <xdr:spPr>
        <a:xfrm>
          <a:off x="2908300" y="137179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47641</xdr:rowOff>
    </xdr:from>
    <xdr:ext cx="405111" cy="259045"/>
    <xdr:sp macro="" textlink="">
      <xdr:nvSpPr>
        <xdr:cNvPr id="276" name="n_1aveValue【福祉施設】&#10;有形固定資産減価償却率"/>
        <xdr:cNvSpPr txBox="1"/>
      </xdr:nvSpPr>
      <xdr:spPr>
        <a:xfrm>
          <a:off x="35820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66691</xdr:rowOff>
    </xdr:from>
    <xdr:ext cx="405111" cy="259045"/>
    <xdr:sp macro="" textlink="">
      <xdr:nvSpPr>
        <xdr:cNvPr id="277" name="n_2aveValue【福祉施設】&#10;有形固定資産減価償却率"/>
        <xdr:cNvSpPr txBox="1"/>
      </xdr:nvSpPr>
      <xdr:spPr>
        <a:xfrm>
          <a:off x="2705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93997</xdr:rowOff>
    </xdr:from>
    <xdr:ext cx="405111" cy="259045"/>
    <xdr:sp macro="" textlink="">
      <xdr:nvSpPr>
        <xdr:cNvPr id="278" name="n_3aveValue【福祉施設】&#10;有形固定資産減価償却率"/>
        <xdr:cNvSpPr txBox="1"/>
      </xdr:nvSpPr>
      <xdr:spPr>
        <a:xfrm>
          <a:off x="1816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76852</xdr:rowOff>
    </xdr:from>
    <xdr:ext cx="405111" cy="259045"/>
    <xdr:sp macro="" textlink="">
      <xdr:nvSpPr>
        <xdr:cNvPr id="279" name="n_1mainValue【福祉施設】&#10;有形固定資産減価償却率"/>
        <xdr:cNvSpPr txBox="1"/>
      </xdr:nvSpPr>
      <xdr:spPr>
        <a:xfrm>
          <a:off x="3582044"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69232</xdr:rowOff>
    </xdr:from>
    <xdr:ext cx="405111" cy="259045"/>
    <xdr:sp macro="" textlink="">
      <xdr:nvSpPr>
        <xdr:cNvPr id="280" name="n_2mainValue【福祉施設】&#10;有形固定資産減価償却率"/>
        <xdr:cNvSpPr txBox="1"/>
      </xdr:nvSpPr>
      <xdr:spPr>
        <a:xfrm>
          <a:off x="2705744"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91" name="直線コネクタ 29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2" name="テキスト ボックス 29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5" name="直線コネクタ 29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6" name="テキスト ボックス 29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7" name="直線コネクタ 29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8" name="テキスト ボックス 29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300" name="直線コネクタ 299"/>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01"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02" name="直線コネクタ 30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03" name="【福祉施設】&#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04" name="直線コネクタ 303"/>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161625</xdr:rowOff>
    </xdr:from>
    <xdr:ext cx="469744" cy="259045"/>
    <xdr:sp macro="" textlink="">
      <xdr:nvSpPr>
        <xdr:cNvPr id="305" name="【福祉施設】&#10;一人当たり面積平均値テキスト"/>
        <xdr:cNvSpPr txBox="1"/>
      </xdr:nvSpPr>
      <xdr:spPr>
        <a:xfrm>
          <a:off x="10515600" y="14391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06" name="フローチャート: 判断 305"/>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07" name="フローチャート: 判断 306"/>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08" name="フローチャート: 判断 307"/>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126175</xdr:rowOff>
    </xdr:from>
    <xdr:to>
      <xdr:col>41</xdr:col>
      <xdr:colOff>101600</xdr:colOff>
      <xdr:row>85</xdr:row>
      <xdr:rowOff>56325</xdr:rowOff>
    </xdr:to>
    <xdr:sp macro="" textlink="">
      <xdr:nvSpPr>
        <xdr:cNvPr id="309" name="フローチャート: 判断 308"/>
        <xdr:cNvSpPr/>
      </xdr:nvSpPr>
      <xdr:spPr>
        <a:xfrm>
          <a:off x="7810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0" name="テキスト ボックス 30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1" name="テキスト ボックス 31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2" name="テキスト ボックス 31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3" name="テキスト ボックス 31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4" name="テキスト ボックス 31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164464</xdr:rowOff>
    </xdr:from>
    <xdr:to>
      <xdr:col>55</xdr:col>
      <xdr:colOff>50800</xdr:colOff>
      <xdr:row>85</xdr:row>
      <xdr:rowOff>94614</xdr:rowOff>
    </xdr:to>
    <xdr:sp macro="" textlink="">
      <xdr:nvSpPr>
        <xdr:cNvPr id="315" name="楕円 314"/>
        <xdr:cNvSpPr/>
      </xdr:nvSpPr>
      <xdr:spPr>
        <a:xfrm>
          <a:off x="104267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117174</xdr:rowOff>
    </xdr:from>
    <xdr:ext cx="469744" cy="259045"/>
    <xdr:sp macro="" textlink="">
      <xdr:nvSpPr>
        <xdr:cNvPr id="316" name="【福祉施設】&#10;一人当たり面積該当値テキスト"/>
        <xdr:cNvSpPr txBox="1"/>
      </xdr:nvSpPr>
      <xdr:spPr>
        <a:xfrm>
          <a:off x="10515600" y="1451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164464</xdr:rowOff>
    </xdr:from>
    <xdr:to>
      <xdr:col>50</xdr:col>
      <xdr:colOff>165100</xdr:colOff>
      <xdr:row>85</xdr:row>
      <xdr:rowOff>94614</xdr:rowOff>
    </xdr:to>
    <xdr:sp macro="" textlink="">
      <xdr:nvSpPr>
        <xdr:cNvPr id="317" name="楕円 316"/>
        <xdr:cNvSpPr/>
      </xdr:nvSpPr>
      <xdr:spPr>
        <a:xfrm>
          <a:off x="95885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43814</xdr:rowOff>
    </xdr:from>
    <xdr:to>
      <xdr:col>55</xdr:col>
      <xdr:colOff>0</xdr:colOff>
      <xdr:row>85</xdr:row>
      <xdr:rowOff>43814</xdr:rowOff>
    </xdr:to>
    <xdr:cxnSp macro="">
      <xdr:nvCxnSpPr>
        <xdr:cNvPr id="318" name="直線コネクタ 317"/>
        <xdr:cNvCxnSpPr/>
      </xdr:nvCxnSpPr>
      <xdr:spPr>
        <a:xfrm>
          <a:off x="9639300" y="146170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165036</xdr:rowOff>
    </xdr:from>
    <xdr:to>
      <xdr:col>46</xdr:col>
      <xdr:colOff>38100</xdr:colOff>
      <xdr:row>85</xdr:row>
      <xdr:rowOff>95186</xdr:rowOff>
    </xdr:to>
    <xdr:sp macro="" textlink="">
      <xdr:nvSpPr>
        <xdr:cNvPr id="319" name="楕円 318"/>
        <xdr:cNvSpPr/>
      </xdr:nvSpPr>
      <xdr:spPr>
        <a:xfrm>
          <a:off x="8699500" y="1456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43814</xdr:rowOff>
    </xdr:from>
    <xdr:to>
      <xdr:col>50</xdr:col>
      <xdr:colOff>114300</xdr:colOff>
      <xdr:row>85</xdr:row>
      <xdr:rowOff>44386</xdr:rowOff>
    </xdr:to>
    <xdr:cxnSp macro="">
      <xdr:nvCxnSpPr>
        <xdr:cNvPr id="320" name="直線コネクタ 319"/>
        <xdr:cNvCxnSpPr/>
      </xdr:nvCxnSpPr>
      <xdr:spPr>
        <a:xfrm flipV="1">
          <a:off x="8750300" y="1461706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84853</xdr:rowOff>
    </xdr:from>
    <xdr:ext cx="469744" cy="259045"/>
    <xdr:sp macro="" textlink="">
      <xdr:nvSpPr>
        <xdr:cNvPr id="321" name="n_1aveValue【福祉施設】&#10;一人当たり面積"/>
        <xdr:cNvSpPr txBox="1"/>
      </xdr:nvSpPr>
      <xdr:spPr>
        <a:xfrm>
          <a:off x="93917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68851</xdr:rowOff>
    </xdr:from>
    <xdr:ext cx="469744" cy="259045"/>
    <xdr:sp macro="" textlink="">
      <xdr:nvSpPr>
        <xdr:cNvPr id="322" name="n_2aveValue【福祉施設】&#10;一人当たり面積"/>
        <xdr:cNvSpPr txBox="1"/>
      </xdr:nvSpPr>
      <xdr:spPr>
        <a:xfrm>
          <a:off x="85154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72852</xdr:rowOff>
    </xdr:from>
    <xdr:ext cx="469744" cy="259045"/>
    <xdr:sp macro="" textlink="">
      <xdr:nvSpPr>
        <xdr:cNvPr id="323" name="n_3aveValue【福祉施設】&#10;一人当たり面積"/>
        <xdr:cNvSpPr txBox="1"/>
      </xdr:nvSpPr>
      <xdr:spPr>
        <a:xfrm>
          <a:off x="7626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85741</xdr:rowOff>
    </xdr:from>
    <xdr:ext cx="469744" cy="259045"/>
    <xdr:sp macro="" textlink="">
      <xdr:nvSpPr>
        <xdr:cNvPr id="324" name="n_1mainValue【福祉施設】&#10;一人当たり面積"/>
        <xdr:cNvSpPr txBox="1"/>
      </xdr:nvSpPr>
      <xdr:spPr>
        <a:xfrm>
          <a:off x="9391727" y="1465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86313</xdr:rowOff>
    </xdr:from>
    <xdr:ext cx="469744" cy="259045"/>
    <xdr:sp macro="" textlink="">
      <xdr:nvSpPr>
        <xdr:cNvPr id="325" name="n_2mainValue【福祉施設】&#10;一人当たり面積"/>
        <xdr:cNvSpPr txBox="1"/>
      </xdr:nvSpPr>
      <xdr:spPr>
        <a:xfrm>
          <a:off x="8515427" y="1465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6" name="正方形/長方形 3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7" name="正方形/長方形 3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8" name="正方形/長方形 3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9" name="正方形/長方形 3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0" name="正方形/長方形 3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1" name="正方形/長方形 3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2" name="正方形/長方形 3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3" name="正方形/長方形 33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4" name="テキスト ボックス 33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5" name="直線コネクタ 33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6" name="直線コネクタ 33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7" name="テキスト ボックス 33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8" name="直線コネクタ 33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9" name="テキスト ボックス 33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0" name="直線コネクタ 33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1" name="テキスト ボックス 34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2" name="直線コネクタ 34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3" name="テキスト ボックス 34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4" name="直線コネクタ 34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5" name="テキスト ボックス 34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6" name="直線コネクタ 34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7" name="テキスト ボックス 34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8" name="直線コネクタ 34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9" name="テキスト ボックス 34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351" name="直線コネクタ 350"/>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352" name="【市民会館】&#10;有形固定資産減価償却率最小値テキスト"/>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353" name="直線コネクタ 352"/>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354" name="【市民会館】&#10;有形固定資産減価償却率最大値テキスト"/>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355" name="直線コネクタ 354"/>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139354</xdr:rowOff>
    </xdr:from>
    <xdr:ext cx="405111" cy="259045"/>
    <xdr:sp macro="" textlink="">
      <xdr:nvSpPr>
        <xdr:cNvPr id="356" name="【市民会館】&#10;有形固定資産減価償却率平均値テキスト"/>
        <xdr:cNvSpPr txBox="1"/>
      </xdr:nvSpPr>
      <xdr:spPr>
        <a:xfrm>
          <a:off x="4673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57" name="フローチャート: 判断 356"/>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58" name="フローチャート: 判断 357"/>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359" name="フローチャート: 判断 358"/>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360" name="フローチャート: 判断 359"/>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1" name="テキスト ボックス 3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2" name="テキスト ボックス 3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3" name="テキスト ボックス 3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4" name="テキスト ボックス 3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5" name="テキスト ボックス 3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116839</xdr:rowOff>
    </xdr:from>
    <xdr:to>
      <xdr:col>24</xdr:col>
      <xdr:colOff>114300</xdr:colOff>
      <xdr:row>102</xdr:row>
      <xdr:rowOff>46989</xdr:rowOff>
    </xdr:to>
    <xdr:sp macro="" textlink="">
      <xdr:nvSpPr>
        <xdr:cNvPr id="366" name="楕円 365"/>
        <xdr:cNvSpPr/>
      </xdr:nvSpPr>
      <xdr:spPr>
        <a:xfrm>
          <a:off x="45847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139716</xdr:rowOff>
    </xdr:from>
    <xdr:ext cx="405111" cy="259045"/>
    <xdr:sp macro="" textlink="">
      <xdr:nvSpPr>
        <xdr:cNvPr id="367" name="【市民会館】&#10;有形固定資産減価償却率該当値テキスト"/>
        <xdr:cNvSpPr txBox="1"/>
      </xdr:nvSpPr>
      <xdr:spPr>
        <a:xfrm>
          <a:off x="4673600" y="1728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2539</xdr:rowOff>
    </xdr:from>
    <xdr:to>
      <xdr:col>20</xdr:col>
      <xdr:colOff>38100</xdr:colOff>
      <xdr:row>102</xdr:row>
      <xdr:rowOff>104139</xdr:rowOff>
    </xdr:to>
    <xdr:sp macro="" textlink="">
      <xdr:nvSpPr>
        <xdr:cNvPr id="368" name="楕円 367"/>
        <xdr:cNvSpPr/>
      </xdr:nvSpPr>
      <xdr:spPr>
        <a:xfrm>
          <a:off x="3746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167639</xdr:rowOff>
    </xdr:from>
    <xdr:to>
      <xdr:col>24</xdr:col>
      <xdr:colOff>63500</xdr:colOff>
      <xdr:row>102</xdr:row>
      <xdr:rowOff>53339</xdr:rowOff>
    </xdr:to>
    <xdr:cxnSp macro="">
      <xdr:nvCxnSpPr>
        <xdr:cNvPr id="369" name="直線コネクタ 368"/>
        <xdr:cNvCxnSpPr/>
      </xdr:nvCxnSpPr>
      <xdr:spPr>
        <a:xfrm flipV="1">
          <a:off x="3797300" y="1748408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30299</xdr:rowOff>
    </xdr:from>
    <xdr:to>
      <xdr:col>15</xdr:col>
      <xdr:colOff>101600</xdr:colOff>
      <xdr:row>102</xdr:row>
      <xdr:rowOff>131899</xdr:rowOff>
    </xdr:to>
    <xdr:sp macro="" textlink="">
      <xdr:nvSpPr>
        <xdr:cNvPr id="370" name="楕円 369"/>
        <xdr:cNvSpPr/>
      </xdr:nvSpPr>
      <xdr:spPr>
        <a:xfrm>
          <a:off x="2857500" y="1751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53339</xdr:rowOff>
    </xdr:from>
    <xdr:to>
      <xdr:col>19</xdr:col>
      <xdr:colOff>177800</xdr:colOff>
      <xdr:row>102</xdr:row>
      <xdr:rowOff>81099</xdr:rowOff>
    </xdr:to>
    <xdr:cxnSp macro="">
      <xdr:nvCxnSpPr>
        <xdr:cNvPr id="371" name="直線コネクタ 370"/>
        <xdr:cNvCxnSpPr/>
      </xdr:nvCxnSpPr>
      <xdr:spPr>
        <a:xfrm flipV="1">
          <a:off x="2908300" y="17541239"/>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72"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77306</xdr:rowOff>
    </xdr:from>
    <xdr:ext cx="405111" cy="259045"/>
    <xdr:sp macro="" textlink="">
      <xdr:nvSpPr>
        <xdr:cNvPr id="373" name="n_2aveValue【市民会館】&#10;有形固定資産減価償却率"/>
        <xdr:cNvSpPr txBox="1"/>
      </xdr:nvSpPr>
      <xdr:spPr>
        <a:xfrm>
          <a:off x="27057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143527</xdr:rowOff>
    </xdr:from>
    <xdr:ext cx="405111" cy="259045"/>
    <xdr:sp macro="" textlink="">
      <xdr:nvSpPr>
        <xdr:cNvPr id="374" name="n_3aveValue【市民会館】&#10;有形固定資産減価償却率"/>
        <xdr:cNvSpPr txBox="1"/>
      </xdr:nvSpPr>
      <xdr:spPr>
        <a:xfrm>
          <a:off x="1816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120666</xdr:rowOff>
    </xdr:from>
    <xdr:ext cx="405111" cy="259045"/>
    <xdr:sp macro="" textlink="">
      <xdr:nvSpPr>
        <xdr:cNvPr id="375" name="n_1mainValue【市民会館】&#10;有形固定資産減価償却率"/>
        <xdr:cNvSpPr txBox="1"/>
      </xdr:nvSpPr>
      <xdr:spPr>
        <a:xfrm>
          <a:off x="35820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148426</xdr:rowOff>
    </xdr:from>
    <xdr:ext cx="405111" cy="259045"/>
    <xdr:sp macro="" textlink="">
      <xdr:nvSpPr>
        <xdr:cNvPr id="376" name="n_2mainValue【市民会館】&#10;有形固定資産減価償却率"/>
        <xdr:cNvSpPr txBox="1"/>
      </xdr:nvSpPr>
      <xdr:spPr>
        <a:xfrm>
          <a:off x="2705744" y="1729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7" name="正方形/長方形 3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8" name="正方形/長方形 3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9" name="正方形/長方形 3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0" name="正方形/長方形 3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1" name="正方形/長方形 3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2" name="正方形/長方形 3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3" name="正方形/長方形 3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4" name="正方形/長方形 38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5" name="テキスト ボックス 38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6" name="直線コネクタ 38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7" name="直線コネクタ 38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8" name="テキスト ボックス 38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9" name="直線コネクタ 38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0" name="テキスト ボックス 38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1" name="直線コネクタ 39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2" name="テキスト ボックス 39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3" name="直線コネクタ 39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4" name="テキスト ボックス 39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5" name="直線コネクタ 39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6" name="テキスト ボックス 39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7" name="直線コネクタ 39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8" name="テキスト ボックス 39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400" name="直線コネクタ 399"/>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01"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02" name="直線コネクタ 401"/>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403" name="【市民会館】&#10;一人当たり面積最大値テキスト"/>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404" name="直線コネクタ 403"/>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80027</xdr:rowOff>
    </xdr:from>
    <xdr:ext cx="469744" cy="259045"/>
    <xdr:sp macro="" textlink="">
      <xdr:nvSpPr>
        <xdr:cNvPr id="405" name="【市民会館】&#10;一人当たり面積平均値テキスト"/>
        <xdr:cNvSpPr txBox="1"/>
      </xdr:nvSpPr>
      <xdr:spPr>
        <a:xfrm>
          <a:off x="10515600" y="1791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406" name="フローチャート: 判断 405"/>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407" name="フローチャート: 判断 406"/>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408" name="フローチャート: 判断 407"/>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09" name="フローチャート: 判断 408"/>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0" name="テキスト ボックス 40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1" name="テキスト ボックス 41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2" name="テキスト ボックス 41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3" name="テキスト ボックス 41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4" name="テキスト ボックス 41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82550</xdr:rowOff>
    </xdr:from>
    <xdr:to>
      <xdr:col>55</xdr:col>
      <xdr:colOff>50800</xdr:colOff>
      <xdr:row>104</xdr:row>
      <xdr:rowOff>12700</xdr:rowOff>
    </xdr:to>
    <xdr:sp macro="" textlink="">
      <xdr:nvSpPr>
        <xdr:cNvPr id="415" name="楕円 414"/>
        <xdr:cNvSpPr/>
      </xdr:nvSpPr>
      <xdr:spPr>
        <a:xfrm>
          <a:off x="104267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105427</xdr:rowOff>
    </xdr:from>
    <xdr:ext cx="469744" cy="259045"/>
    <xdr:sp macro="" textlink="">
      <xdr:nvSpPr>
        <xdr:cNvPr id="416" name="【市民会館】&#10;一人当たり面積該当値テキスト"/>
        <xdr:cNvSpPr txBox="1"/>
      </xdr:nvSpPr>
      <xdr:spPr>
        <a:xfrm>
          <a:off x="10515600"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90170</xdr:rowOff>
    </xdr:from>
    <xdr:to>
      <xdr:col>50</xdr:col>
      <xdr:colOff>165100</xdr:colOff>
      <xdr:row>104</xdr:row>
      <xdr:rowOff>20320</xdr:rowOff>
    </xdr:to>
    <xdr:sp macro="" textlink="">
      <xdr:nvSpPr>
        <xdr:cNvPr id="417" name="楕円 416"/>
        <xdr:cNvSpPr/>
      </xdr:nvSpPr>
      <xdr:spPr>
        <a:xfrm>
          <a:off x="9588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133350</xdr:rowOff>
    </xdr:from>
    <xdr:to>
      <xdr:col>55</xdr:col>
      <xdr:colOff>0</xdr:colOff>
      <xdr:row>103</xdr:row>
      <xdr:rowOff>140970</xdr:rowOff>
    </xdr:to>
    <xdr:cxnSp macro="">
      <xdr:nvCxnSpPr>
        <xdr:cNvPr id="418" name="直線コネクタ 417"/>
        <xdr:cNvCxnSpPr/>
      </xdr:nvCxnSpPr>
      <xdr:spPr>
        <a:xfrm flipV="1">
          <a:off x="9639300" y="17792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97789</xdr:rowOff>
    </xdr:from>
    <xdr:to>
      <xdr:col>46</xdr:col>
      <xdr:colOff>38100</xdr:colOff>
      <xdr:row>104</xdr:row>
      <xdr:rowOff>27939</xdr:rowOff>
    </xdr:to>
    <xdr:sp macro="" textlink="">
      <xdr:nvSpPr>
        <xdr:cNvPr id="419" name="楕円 418"/>
        <xdr:cNvSpPr/>
      </xdr:nvSpPr>
      <xdr:spPr>
        <a:xfrm>
          <a:off x="8699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140970</xdr:rowOff>
    </xdr:from>
    <xdr:to>
      <xdr:col>50</xdr:col>
      <xdr:colOff>114300</xdr:colOff>
      <xdr:row>103</xdr:row>
      <xdr:rowOff>148589</xdr:rowOff>
    </xdr:to>
    <xdr:cxnSp macro="">
      <xdr:nvCxnSpPr>
        <xdr:cNvPr id="420" name="直線コネクタ 419"/>
        <xdr:cNvCxnSpPr/>
      </xdr:nvCxnSpPr>
      <xdr:spPr>
        <a:xfrm flipV="1">
          <a:off x="8750300" y="178003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3827</xdr:rowOff>
    </xdr:from>
    <xdr:ext cx="469744" cy="259045"/>
    <xdr:sp macro="" textlink="">
      <xdr:nvSpPr>
        <xdr:cNvPr id="421" name="n_1aveValue【市民会館】&#10;一人当たり面積"/>
        <xdr:cNvSpPr txBox="1"/>
      </xdr:nvSpPr>
      <xdr:spPr>
        <a:xfrm>
          <a:off x="93917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30497</xdr:rowOff>
    </xdr:from>
    <xdr:ext cx="469744" cy="259045"/>
    <xdr:sp macro="" textlink="">
      <xdr:nvSpPr>
        <xdr:cNvPr id="422" name="n_2aveValue【市民会館】&#10;一人当たり面積"/>
        <xdr:cNvSpPr txBox="1"/>
      </xdr:nvSpPr>
      <xdr:spPr>
        <a:xfrm>
          <a:off x="8515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23" name="n_3aveValue【市民会館】&#10;一人当たり面積"/>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36847</xdr:rowOff>
    </xdr:from>
    <xdr:ext cx="469744" cy="259045"/>
    <xdr:sp macro="" textlink="">
      <xdr:nvSpPr>
        <xdr:cNvPr id="424" name="n_1mainValue【市民会館】&#10;一人当たり面積"/>
        <xdr:cNvSpPr txBox="1"/>
      </xdr:nvSpPr>
      <xdr:spPr>
        <a:xfrm>
          <a:off x="9391727" y="1752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44466</xdr:rowOff>
    </xdr:from>
    <xdr:ext cx="469744" cy="259045"/>
    <xdr:sp macro="" textlink="">
      <xdr:nvSpPr>
        <xdr:cNvPr id="425" name="n_2mainValue【市民会館】&#10;一人当たり面積"/>
        <xdr:cNvSpPr txBox="1"/>
      </xdr:nvSpPr>
      <xdr:spPr>
        <a:xfrm>
          <a:off x="8515427" y="1753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6" name="正方形/長方形 4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7" name="正方形/長方形 4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8" name="正方形/長方形 4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9" name="正方形/長方形 4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0" name="正方形/長方形 4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1" name="正方形/長方形 4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2" name="正方形/長方形 4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3" name="正方形/長方形 4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4" name="テキスト ボックス 4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5" name="直線コネクタ 4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6" name="直線コネクタ 43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7" name="テキスト ボックス 43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8" name="直線コネクタ 43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9" name="テキスト ボックス 43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0" name="直線コネクタ 43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1" name="テキスト ボックス 44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2" name="直線コネクタ 44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3" name="テキスト ボックス 44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4" name="直線コネクタ 44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5" name="テキスト ボックス 44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6" name="直線コネクタ 44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7" name="テキスト ボックス 44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8" name="直線コネクタ 4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9" name="テキスト ボックス 4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451" name="直線コネクタ 450"/>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452" name="【一般廃棄物処理施設】&#10;有形固定資産減価償却率最小値テキスト"/>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453" name="直線コネクタ 452"/>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454" name="【一般廃棄物処理施設】&#10;有形固定資産減価償却率最大値テキスト"/>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55" name="直線コネクタ 454"/>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28683</xdr:rowOff>
    </xdr:from>
    <xdr:ext cx="405111" cy="259045"/>
    <xdr:sp macro="" textlink="">
      <xdr:nvSpPr>
        <xdr:cNvPr id="456" name="【一般廃棄物処理施設】&#10;有形固定資産減価償却率平均値テキスト"/>
        <xdr:cNvSpPr txBox="1"/>
      </xdr:nvSpPr>
      <xdr:spPr>
        <a:xfrm>
          <a:off x="16357600" y="6200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457" name="フローチャート: 判断 456"/>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458" name="フローチャート: 判断 457"/>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87449</xdr:rowOff>
    </xdr:from>
    <xdr:to>
      <xdr:col>76</xdr:col>
      <xdr:colOff>165100</xdr:colOff>
      <xdr:row>38</xdr:row>
      <xdr:rowOff>17599</xdr:rowOff>
    </xdr:to>
    <xdr:sp macro="" textlink="">
      <xdr:nvSpPr>
        <xdr:cNvPr id="459" name="フローチャート: 判断 458"/>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22134</xdr:rowOff>
    </xdr:from>
    <xdr:to>
      <xdr:col>72</xdr:col>
      <xdr:colOff>38100</xdr:colOff>
      <xdr:row>37</xdr:row>
      <xdr:rowOff>123734</xdr:rowOff>
    </xdr:to>
    <xdr:sp macro="" textlink="">
      <xdr:nvSpPr>
        <xdr:cNvPr id="460" name="フローチャート: 判断 459"/>
        <xdr:cNvSpPr/>
      </xdr:nvSpPr>
      <xdr:spPr>
        <a:xfrm>
          <a:off x="13652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1" name="テキスト ボックス 4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2" name="テキスト ボックス 4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3" name="テキスト ボックス 4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4" name="テキスト ボックス 4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5" name="テキスト ボックス 4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67854</xdr:rowOff>
    </xdr:from>
    <xdr:to>
      <xdr:col>85</xdr:col>
      <xdr:colOff>177800</xdr:colOff>
      <xdr:row>37</xdr:row>
      <xdr:rowOff>169455</xdr:rowOff>
    </xdr:to>
    <xdr:sp macro="" textlink="">
      <xdr:nvSpPr>
        <xdr:cNvPr id="466" name="楕円 465"/>
        <xdr:cNvSpPr/>
      </xdr:nvSpPr>
      <xdr:spPr>
        <a:xfrm>
          <a:off x="16268700" y="6411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46281</xdr:rowOff>
    </xdr:from>
    <xdr:ext cx="405111" cy="259045"/>
    <xdr:sp macro="" textlink="">
      <xdr:nvSpPr>
        <xdr:cNvPr id="467" name="【一般廃棄物処理施設】&#10;有形固定資産減価償却率該当値テキスト"/>
        <xdr:cNvSpPr txBox="1"/>
      </xdr:nvSpPr>
      <xdr:spPr>
        <a:xfrm>
          <a:off x="16357600" y="638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92347</xdr:rowOff>
    </xdr:from>
    <xdr:to>
      <xdr:col>81</xdr:col>
      <xdr:colOff>101600</xdr:colOff>
      <xdr:row>38</xdr:row>
      <xdr:rowOff>22497</xdr:rowOff>
    </xdr:to>
    <xdr:sp macro="" textlink="">
      <xdr:nvSpPr>
        <xdr:cNvPr id="468" name="楕円 467"/>
        <xdr:cNvSpPr/>
      </xdr:nvSpPr>
      <xdr:spPr>
        <a:xfrm>
          <a:off x="15430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118654</xdr:rowOff>
    </xdr:from>
    <xdr:to>
      <xdr:col>85</xdr:col>
      <xdr:colOff>127000</xdr:colOff>
      <xdr:row>37</xdr:row>
      <xdr:rowOff>143147</xdr:rowOff>
    </xdr:to>
    <xdr:cxnSp macro="">
      <xdr:nvCxnSpPr>
        <xdr:cNvPr id="469" name="直線コネクタ 468"/>
        <xdr:cNvCxnSpPr/>
      </xdr:nvCxnSpPr>
      <xdr:spPr>
        <a:xfrm flipV="1">
          <a:off x="15481300" y="646230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142966</xdr:rowOff>
    </xdr:from>
    <xdr:to>
      <xdr:col>76</xdr:col>
      <xdr:colOff>165100</xdr:colOff>
      <xdr:row>38</xdr:row>
      <xdr:rowOff>73116</xdr:rowOff>
    </xdr:to>
    <xdr:sp macro="" textlink="">
      <xdr:nvSpPr>
        <xdr:cNvPr id="470" name="楕円 469"/>
        <xdr:cNvSpPr/>
      </xdr:nvSpPr>
      <xdr:spPr>
        <a:xfrm>
          <a:off x="14541500" y="64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143147</xdr:rowOff>
    </xdr:from>
    <xdr:to>
      <xdr:col>81</xdr:col>
      <xdr:colOff>50800</xdr:colOff>
      <xdr:row>38</xdr:row>
      <xdr:rowOff>22316</xdr:rowOff>
    </xdr:to>
    <xdr:cxnSp macro="">
      <xdr:nvCxnSpPr>
        <xdr:cNvPr id="471" name="直線コネクタ 470"/>
        <xdr:cNvCxnSpPr/>
      </xdr:nvCxnSpPr>
      <xdr:spPr>
        <a:xfrm flipV="1">
          <a:off x="14592300" y="648679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145160</xdr:rowOff>
    </xdr:from>
    <xdr:ext cx="405111" cy="259045"/>
    <xdr:sp macro="" textlink="">
      <xdr:nvSpPr>
        <xdr:cNvPr id="472" name="n_1aveValue【一般廃棄物処理施設】&#10;有形固定資産減価償却率"/>
        <xdr:cNvSpPr txBox="1"/>
      </xdr:nvSpPr>
      <xdr:spPr>
        <a:xfrm>
          <a:off x="152660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34126</xdr:rowOff>
    </xdr:from>
    <xdr:ext cx="405111" cy="259045"/>
    <xdr:sp macro="" textlink="">
      <xdr:nvSpPr>
        <xdr:cNvPr id="473" name="n_2aveValue【一般廃棄物処理施設】&#10;有形固定資産減価償却率"/>
        <xdr:cNvSpPr txBox="1"/>
      </xdr:nvSpPr>
      <xdr:spPr>
        <a:xfrm>
          <a:off x="14389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140261</xdr:rowOff>
    </xdr:from>
    <xdr:ext cx="405111" cy="259045"/>
    <xdr:sp macro="" textlink="">
      <xdr:nvSpPr>
        <xdr:cNvPr id="474" name="n_3aveValue【一般廃棄物処理施設】&#10;有形固定資産減価償却率"/>
        <xdr:cNvSpPr txBox="1"/>
      </xdr:nvSpPr>
      <xdr:spPr>
        <a:xfrm>
          <a:off x="13500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13624</xdr:rowOff>
    </xdr:from>
    <xdr:ext cx="405111" cy="259045"/>
    <xdr:sp macro="" textlink="">
      <xdr:nvSpPr>
        <xdr:cNvPr id="475" name="n_1mainValue【一般廃棄物処理施設】&#10;有形固定資産減価償却率"/>
        <xdr:cNvSpPr txBox="1"/>
      </xdr:nvSpPr>
      <xdr:spPr>
        <a:xfrm>
          <a:off x="15266044" y="652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476" name="n_2mainValue【一般廃棄物処理施設】&#10;有形固定資産減価償却率"/>
        <xdr:cNvSpPr txBox="1"/>
      </xdr:nvSpPr>
      <xdr:spPr>
        <a:xfrm>
          <a:off x="14389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7" name="正方形/長方形 4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8" name="正方形/長方形 4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9" name="正方形/長方形 4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0" name="正方形/長方形 4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1" name="正方形/長方形 4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2" name="正方形/長方形 4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3" name="正方形/長方形 4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4" name="正方形/長方形 4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5" name="テキスト ボックス 4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6" name="直線コネクタ 4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7" name="直線コネクタ 48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8" name="テキスト ボックス 48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9" name="直線コネクタ 48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90" name="テキスト ボックス 48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91" name="直線コネクタ 49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92" name="テキスト ボックス 49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3" name="直線コネクタ 49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94" name="テキスト ボックス 49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5" name="直線コネクタ 49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6" name="テキスト ボックス 49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7" name="直線コネクタ 49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8" name="テキスト ボックス 49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9" name="直線コネクタ 4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0" name="テキスト ボックス 49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502" name="直線コネクタ 501"/>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503" name="【一般廃棄物処理施設】&#10;一人当たり有形固定資産（償却資産）額最小値テキスト"/>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504" name="直線コネクタ 503"/>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505" name="【一般廃棄物処理施設】&#10;一人当たり有形固定資産（償却資産）額最大値テキスト"/>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506" name="直線コネクタ 505"/>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149315</xdr:rowOff>
    </xdr:from>
    <xdr:ext cx="534377" cy="259045"/>
    <xdr:sp macro="" textlink="">
      <xdr:nvSpPr>
        <xdr:cNvPr id="507" name="【一般廃棄物処理施設】&#10;一人当たり有形固定資産（償却資産）額平均値テキスト"/>
        <xdr:cNvSpPr txBox="1"/>
      </xdr:nvSpPr>
      <xdr:spPr>
        <a:xfrm>
          <a:off x="22199600" y="6835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508" name="フローチャート: 判断 507"/>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509" name="フローチャート: 判断 508"/>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114119</xdr:rowOff>
    </xdr:from>
    <xdr:to>
      <xdr:col>107</xdr:col>
      <xdr:colOff>101600</xdr:colOff>
      <xdr:row>41</xdr:row>
      <xdr:rowOff>44269</xdr:rowOff>
    </xdr:to>
    <xdr:sp macro="" textlink="">
      <xdr:nvSpPr>
        <xdr:cNvPr id="510" name="フローチャート: 判断 509"/>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167534</xdr:rowOff>
    </xdr:from>
    <xdr:to>
      <xdr:col>102</xdr:col>
      <xdr:colOff>165100</xdr:colOff>
      <xdr:row>41</xdr:row>
      <xdr:rowOff>97684</xdr:rowOff>
    </xdr:to>
    <xdr:sp macro="" textlink="">
      <xdr:nvSpPr>
        <xdr:cNvPr id="511" name="フローチャート: 判断 510"/>
        <xdr:cNvSpPr/>
      </xdr:nvSpPr>
      <xdr:spPr>
        <a:xfrm>
          <a:off x="19494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2" name="テキスト ボックス 5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3" name="テキスト ボックス 5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4" name="テキスト ボックス 5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5" name="テキスト ボックス 5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6" name="テキスト ボックス 5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76032</xdr:rowOff>
    </xdr:from>
    <xdr:to>
      <xdr:col>116</xdr:col>
      <xdr:colOff>114300</xdr:colOff>
      <xdr:row>42</xdr:row>
      <xdr:rowOff>6182</xdr:rowOff>
    </xdr:to>
    <xdr:sp macro="" textlink="">
      <xdr:nvSpPr>
        <xdr:cNvPr id="517" name="楕円 516"/>
        <xdr:cNvSpPr/>
      </xdr:nvSpPr>
      <xdr:spPr>
        <a:xfrm>
          <a:off x="22110700" y="710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54459</xdr:rowOff>
    </xdr:from>
    <xdr:ext cx="534377" cy="259045"/>
    <xdr:sp macro="" textlink="">
      <xdr:nvSpPr>
        <xdr:cNvPr id="518" name="【一般廃棄物処理施設】&#10;一人当たり有形固定資産（償却資産）額該当値テキスト"/>
        <xdr:cNvSpPr txBox="1"/>
      </xdr:nvSpPr>
      <xdr:spPr>
        <a:xfrm>
          <a:off x="22199600" y="708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79353</xdr:rowOff>
    </xdr:from>
    <xdr:to>
      <xdr:col>112</xdr:col>
      <xdr:colOff>38100</xdr:colOff>
      <xdr:row>42</xdr:row>
      <xdr:rowOff>9503</xdr:rowOff>
    </xdr:to>
    <xdr:sp macro="" textlink="">
      <xdr:nvSpPr>
        <xdr:cNvPr id="519" name="楕円 518"/>
        <xdr:cNvSpPr/>
      </xdr:nvSpPr>
      <xdr:spPr>
        <a:xfrm>
          <a:off x="21272500" y="710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126832</xdr:rowOff>
    </xdr:from>
    <xdr:to>
      <xdr:col>116</xdr:col>
      <xdr:colOff>63500</xdr:colOff>
      <xdr:row>41</xdr:row>
      <xdr:rowOff>130153</xdr:rowOff>
    </xdr:to>
    <xdr:cxnSp macro="">
      <xdr:nvCxnSpPr>
        <xdr:cNvPr id="520" name="直線コネクタ 519"/>
        <xdr:cNvCxnSpPr/>
      </xdr:nvCxnSpPr>
      <xdr:spPr>
        <a:xfrm flipV="1">
          <a:off x="21323300" y="7156282"/>
          <a:ext cx="838200" cy="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88056</xdr:rowOff>
    </xdr:from>
    <xdr:to>
      <xdr:col>107</xdr:col>
      <xdr:colOff>101600</xdr:colOff>
      <xdr:row>42</xdr:row>
      <xdr:rowOff>18206</xdr:rowOff>
    </xdr:to>
    <xdr:sp macro="" textlink="">
      <xdr:nvSpPr>
        <xdr:cNvPr id="521" name="楕円 520"/>
        <xdr:cNvSpPr/>
      </xdr:nvSpPr>
      <xdr:spPr>
        <a:xfrm>
          <a:off x="20383500" y="711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130153</xdr:rowOff>
    </xdr:from>
    <xdr:to>
      <xdr:col>111</xdr:col>
      <xdr:colOff>177800</xdr:colOff>
      <xdr:row>41</xdr:row>
      <xdr:rowOff>138856</xdr:rowOff>
    </xdr:to>
    <xdr:cxnSp macro="">
      <xdr:nvCxnSpPr>
        <xdr:cNvPr id="522" name="直線コネクタ 521"/>
        <xdr:cNvCxnSpPr/>
      </xdr:nvCxnSpPr>
      <xdr:spPr>
        <a:xfrm flipV="1">
          <a:off x="20434300" y="7159603"/>
          <a:ext cx="889000" cy="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86282</xdr:rowOff>
    </xdr:from>
    <xdr:ext cx="534377" cy="259045"/>
    <xdr:sp macro="" textlink="">
      <xdr:nvSpPr>
        <xdr:cNvPr id="523" name="n_1aveValue【一般廃棄物処理施設】&#10;一人当たり有形固定資産（償却資産）額"/>
        <xdr:cNvSpPr txBox="1"/>
      </xdr:nvSpPr>
      <xdr:spPr>
        <a:xfrm>
          <a:off x="210434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60796</xdr:rowOff>
    </xdr:from>
    <xdr:ext cx="534377" cy="259045"/>
    <xdr:sp macro="" textlink="">
      <xdr:nvSpPr>
        <xdr:cNvPr id="524" name="n_2aveValue【一般廃棄物処理施設】&#10;一人当たり有形固定資産（償却資産）額"/>
        <xdr:cNvSpPr txBox="1"/>
      </xdr:nvSpPr>
      <xdr:spPr>
        <a:xfrm>
          <a:off x="20167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114211</xdr:rowOff>
    </xdr:from>
    <xdr:ext cx="534377" cy="259045"/>
    <xdr:sp macro="" textlink="">
      <xdr:nvSpPr>
        <xdr:cNvPr id="525" name="n_3aveValue【一般廃棄物処理施設】&#10;一人当たり有形固定資産（償却資産）額"/>
        <xdr:cNvSpPr txBox="1"/>
      </xdr:nvSpPr>
      <xdr:spPr>
        <a:xfrm>
          <a:off x="19278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630</xdr:rowOff>
    </xdr:from>
    <xdr:ext cx="534377" cy="259045"/>
    <xdr:sp macro="" textlink="">
      <xdr:nvSpPr>
        <xdr:cNvPr id="526" name="n_1mainValue【一般廃棄物処理施設】&#10;一人当たり有形固定資産（償却資産）額"/>
        <xdr:cNvSpPr txBox="1"/>
      </xdr:nvSpPr>
      <xdr:spPr>
        <a:xfrm>
          <a:off x="21043411" y="720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9333</xdr:rowOff>
    </xdr:from>
    <xdr:ext cx="534377" cy="259045"/>
    <xdr:sp macro="" textlink="">
      <xdr:nvSpPr>
        <xdr:cNvPr id="527" name="n_2mainValue【一般廃棄物処理施設】&#10;一人当たり有形固定資産（償却資産）額"/>
        <xdr:cNvSpPr txBox="1"/>
      </xdr:nvSpPr>
      <xdr:spPr>
        <a:xfrm>
          <a:off x="20167111" y="721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8" name="正方形/長方形 5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9" name="正方形/長方形 5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0" name="正方形/長方形 5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1" name="正方形/長方形 5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2" name="正方形/長方形 5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3" name="正方形/長方形 5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4" name="正方形/長方形 5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正方形/長方形 5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6" name="テキスト ボックス 5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7" name="直線コネクタ 5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8" name="直線コネクタ 53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9" name="テキスト ボックス 53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0" name="直線コネクタ 53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1" name="テキスト ボックス 54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2" name="直線コネクタ 54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3" name="テキスト ボックス 54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4" name="直線コネクタ 54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5" name="テキスト ボックス 54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6" name="直線コネクタ 54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7" name="テキスト ボックス 54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8" name="直線コネクタ 54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9" name="テキスト ボックス 54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0" name="直線コネクタ 5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1" name="テキスト ボックス 55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63</xdr:row>
      <xdr:rowOff>150223</xdr:rowOff>
    </xdr:to>
    <xdr:cxnSp macro="">
      <xdr:nvCxnSpPr>
        <xdr:cNvPr id="553" name="直線コネクタ 552"/>
        <xdr:cNvCxnSpPr/>
      </xdr:nvCxnSpPr>
      <xdr:spPr>
        <a:xfrm flipV="1">
          <a:off x="16318864" y="9648553"/>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54"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55" name="直線コネクタ 55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56"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57" name="直線コネクタ 556"/>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558" name="【保健センター・保健所】&#10;有形固定資産減価償却率平均値テキスト"/>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59" name="フローチャート: 判断 558"/>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560" name="フローチャート: 判断 559"/>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7983</xdr:rowOff>
    </xdr:from>
    <xdr:to>
      <xdr:col>76</xdr:col>
      <xdr:colOff>165100</xdr:colOff>
      <xdr:row>60</xdr:row>
      <xdr:rowOff>109583</xdr:rowOff>
    </xdr:to>
    <xdr:sp macro="" textlink="">
      <xdr:nvSpPr>
        <xdr:cNvPr id="561" name="フローチャート: 判断 560"/>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163104</xdr:rowOff>
    </xdr:from>
    <xdr:to>
      <xdr:col>72</xdr:col>
      <xdr:colOff>38100</xdr:colOff>
      <xdr:row>60</xdr:row>
      <xdr:rowOff>93254</xdr:rowOff>
    </xdr:to>
    <xdr:sp macro="" textlink="">
      <xdr:nvSpPr>
        <xdr:cNvPr id="562" name="フローチャート: 判断 561"/>
        <xdr:cNvSpPr/>
      </xdr:nvSpPr>
      <xdr:spPr>
        <a:xfrm>
          <a:off x="13652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3" name="テキスト ボックス 5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4" name="テキスト ボックス 5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5" name="テキスト ボックス 5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6" name="テキスト ボックス 5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7" name="テキスト ボックス 5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133713</xdr:rowOff>
    </xdr:from>
    <xdr:to>
      <xdr:col>85</xdr:col>
      <xdr:colOff>177800</xdr:colOff>
      <xdr:row>57</xdr:row>
      <xdr:rowOff>63863</xdr:rowOff>
    </xdr:to>
    <xdr:sp macro="" textlink="">
      <xdr:nvSpPr>
        <xdr:cNvPr id="568" name="楕円 567"/>
        <xdr:cNvSpPr/>
      </xdr:nvSpPr>
      <xdr:spPr>
        <a:xfrm>
          <a:off x="16268700" y="973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156590</xdr:rowOff>
    </xdr:from>
    <xdr:ext cx="405111" cy="259045"/>
    <xdr:sp macro="" textlink="">
      <xdr:nvSpPr>
        <xdr:cNvPr id="569" name="【保健センター・保健所】&#10;有形固定資産減価償却率該当値テキスト"/>
        <xdr:cNvSpPr txBox="1"/>
      </xdr:nvSpPr>
      <xdr:spPr>
        <a:xfrm>
          <a:off x="16357600" y="958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37374</xdr:rowOff>
    </xdr:from>
    <xdr:to>
      <xdr:col>81</xdr:col>
      <xdr:colOff>101600</xdr:colOff>
      <xdr:row>57</xdr:row>
      <xdr:rowOff>138974</xdr:rowOff>
    </xdr:to>
    <xdr:sp macro="" textlink="">
      <xdr:nvSpPr>
        <xdr:cNvPr id="570" name="楕円 569"/>
        <xdr:cNvSpPr/>
      </xdr:nvSpPr>
      <xdr:spPr>
        <a:xfrm>
          <a:off x="15430500" y="981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13063</xdr:rowOff>
    </xdr:from>
    <xdr:to>
      <xdr:col>85</xdr:col>
      <xdr:colOff>127000</xdr:colOff>
      <xdr:row>57</xdr:row>
      <xdr:rowOff>88174</xdr:rowOff>
    </xdr:to>
    <xdr:cxnSp macro="">
      <xdr:nvCxnSpPr>
        <xdr:cNvPr id="571" name="直線コネクタ 570"/>
        <xdr:cNvCxnSpPr/>
      </xdr:nvCxnSpPr>
      <xdr:spPr>
        <a:xfrm flipV="1">
          <a:off x="15481300" y="9785713"/>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74930</xdr:rowOff>
    </xdr:from>
    <xdr:to>
      <xdr:col>76</xdr:col>
      <xdr:colOff>165100</xdr:colOff>
      <xdr:row>58</xdr:row>
      <xdr:rowOff>5080</xdr:rowOff>
    </xdr:to>
    <xdr:sp macro="" textlink="">
      <xdr:nvSpPr>
        <xdr:cNvPr id="572" name="楕円 571"/>
        <xdr:cNvSpPr/>
      </xdr:nvSpPr>
      <xdr:spPr>
        <a:xfrm>
          <a:off x="14541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88174</xdr:rowOff>
    </xdr:from>
    <xdr:to>
      <xdr:col>81</xdr:col>
      <xdr:colOff>50800</xdr:colOff>
      <xdr:row>57</xdr:row>
      <xdr:rowOff>125730</xdr:rowOff>
    </xdr:to>
    <xdr:cxnSp macro="">
      <xdr:nvCxnSpPr>
        <xdr:cNvPr id="573" name="直線コネクタ 572"/>
        <xdr:cNvCxnSpPr/>
      </xdr:nvCxnSpPr>
      <xdr:spPr>
        <a:xfrm flipV="1">
          <a:off x="14592300" y="986082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89280</xdr:rowOff>
    </xdr:from>
    <xdr:ext cx="405111" cy="259045"/>
    <xdr:sp macro="" textlink="">
      <xdr:nvSpPr>
        <xdr:cNvPr id="574" name="n_1aveValue【保健センター・保健所】&#10;有形固定資産減価償却率"/>
        <xdr:cNvSpPr txBox="1"/>
      </xdr:nvSpPr>
      <xdr:spPr>
        <a:xfrm>
          <a:off x="152660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100710</xdr:rowOff>
    </xdr:from>
    <xdr:ext cx="405111" cy="259045"/>
    <xdr:sp macro="" textlink="">
      <xdr:nvSpPr>
        <xdr:cNvPr id="575" name="n_2aveValue【保健センター・保健所】&#10;有形固定資産減価償却率"/>
        <xdr:cNvSpPr txBox="1"/>
      </xdr:nvSpPr>
      <xdr:spPr>
        <a:xfrm>
          <a:off x="14389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109781</xdr:rowOff>
    </xdr:from>
    <xdr:ext cx="405111" cy="259045"/>
    <xdr:sp macro="" textlink="">
      <xdr:nvSpPr>
        <xdr:cNvPr id="576" name="n_3aveValue【保健センター・保健所】&#10;有形固定資産減価償却率"/>
        <xdr:cNvSpPr txBox="1"/>
      </xdr:nvSpPr>
      <xdr:spPr>
        <a:xfrm>
          <a:off x="13500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155501</xdr:rowOff>
    </xdr:from>
    <xdr:ext cx="405111" cy="259045"/>
    <xdr:sp macro="" textlink="">
      <xdr:nvSpPr>
        <xdr:cNvPr id="577" name="n_1mainValue【保健センター・保健所】&#10;有形固定資産減価償却率"/>
        <xdr:cNvSpPr txBox="1"/>
      </xdr:nvSpPr>
      <xdr:spPr>
        <a:xfrm>
          <a:off x="15266044" y="958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21607</xdr:rowOff>
    </xdr:from>
    <xdr:ext cx="405111" cy="259045"/>
    <xdr:sp macro="" textlink="">
      <xdr:nvSpPr>
        <xdr:cNvPr id="578" name="n_2mainValue【保健センター・保健所】&#10;有形固定資産減価償却率"/>
        <xdr:cNvSpPr txBox="1"/>
      </xdr:nvSpPr>
      <xdr:spPr>
        <a:xfrm>
          <a:off x="14389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9" name="正方形/長方形 5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0" name="正方形/長方形 5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1" name="正方形/長方形 5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2" name="正方形/長方形 5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3" name="正方形/長方形 5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4" name="正方形/長方形 5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5" name="正方形/長方形 5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6" name="正方形/長方形 5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7" name="テキスト ボックス 5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8" name="直線コネクタ 5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9" name="直線コネクタ 58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90" name="テキスト ボックス 58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1" name="直線コネクタ 59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2" name="テキスト ボックス 59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3" name="直線コネクタ 59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4" name="テキスト ボックス 59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5" name="直線コネクタ 59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6" name="テキスト ボックス 59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7" name="直線コネクタ 59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8" name="テキスト ボックス 59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9" name="直線コネクタ 5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0" name="テキスト ボックス 59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15240</xdr:rowOff>
    </xdr:from>
    <xdr:to>
      <xdr:col>116</xdr:col>
      <xdr:colOff>62864</xdr:colOff>
      <xdr:row>64</xdr:row>
      <xdr:rowOff>26670</xdr:rowOff>
    </xdr:to>
    <xdr:cxnSp macro="">
      <xdr:nvCxnSpPr>
        <xdr:cNvPr id="602" name="直線コネクタ 601"/>
        <xdr:cNvCxnSpPr/>
      </xdr:nvCxnSpPr>
      <xdr:spPr>
        <a:xfrm flipV="1">
          <a:off x="22160864" y="961644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03"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04" name="直線コネクタ 603"/>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133367</xdr:rowOff>
    </xdr:from>
    <xdr:ext cx="469744" cy="259045"/>
    <xdr:sp macro="" textlink="">
      <xdr:nvSpPr>
        <xdr:cNvPr id="605" name="【保健センター・保健所】&#10;一人当たり面積最大値テキスト"/>
        <xdr:cNvSpPr txBox="1"/>
      </xdr:nvSpPr>
      <xdr:spPr>
        <a:xfrm>
          <a:off x="22199600" y="93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15240</xdr:rowOff>
    </xdr:from>
    <xdr:to>
      <xdr:col>116</xdr:col>
      <xdr:colOff>152400</xdr:colOff>
      <xdr:row>56</xdr:row>
      <xdr:rowOff>15240</xdr:rowOff>
    </xdr:to>
    <xdr:cxnSp macro="">
      <xdr:nvCxnSpPr>
        <xdr:cNvPr id="606" name="直線コネクタ 605"/>
        <xdr:cNvCxnSpPr/>
      </xdr:nvCxnSpPr>
      <xdr:spPr>
        <a:xfrm>
          <a:off x="22072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36847</xdr:rowOff>
    </xdr:from>
    <xdr:ext cx="469744" cy="259045"/>
    <xdr:sp macro="" textlink="">
      <xdr:nvSpPr>
        <xdr:cNvPr id="607" name="【保健センター・保健所】&#10;一人当たり面積平均値テキスト"/>
        <xdr:cNvSpPr txBox="1"/>
      </xdr:nvSpPr>
      <xdr:spPr>
        <a:xfrm>
          <a:off x="22199600" y="1066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608" name="フローチャート: 判断 607"/>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17780</xdr:rowOff>
    </xdr:from>
    <xdr:to>
      <xdr:col>112</xdr:col>
      <xdr:colOff>38100</xdr:colOff>
      <xdr:row>63</xdr:row>
      <xdr:rowOff>119380</xdr:rowOff>
    </xdr:to>
    <xdr:sp macro="" textlink="">
      <xdr:nvSpPr>
        <xdr:cNvPr id="609" name="フローチャート: 判断 608"/>
        <xdr:cNvSpPr/>
      </xdr:nvSpPr>
      <xdr:spPr>
        <a:xfrm>
          <a:off x="21272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6350</xdr:rowOff>
    </xdr:from>
    <xdr:to>
      <xdr:col>107</xdr:col>
      <xdr:colOff>101600</xdr:colOff>
      <xdr:row>63</xdr:row>
      <xdr:rowOff>107950</xdr:rowOff>
    </xdr:to>
    <xdr:sp macro="" textlink="">
      <xdr:nvSpPr>
        <xdr:cNvPr id="610" name="フローチャート: 判断 609"/>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611" name="フローチャート: 判断 610"/>
        <xdr:cNvSpPr/>
      </xdr:nvSpPr>
      <xdr:spPr>
        <a:xfrm>
          <a:off x="19494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2" name="テキスト ボックス 6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3" name="テキスト ボックス 6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4" name="テキスト ボックス 6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5" name="テキスト ボックス 6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6" name="テキスト ボックス 6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139700</xdr:rowOff>
    </xdr:from>
    <xdr:to>
      <xdr:col>116</xdr:col>
      <xdr:colOff>114300</xdr:colOff>
      <xdr:row>64</xdr:row>
      <xdr:rowOff>69850</xdr:rowOff>
    </xdr:to>
    <xdr:sp macro="" textlink="">
      <xdr:nvSpPr>
        <xdr:cNvPr id="617" name="楕円 616"/>
        <xdr:cNvSpPr/>
      </xdr:nvSpPr>
      <xdr:spPr>
        <a:xfrm>
          <a:off x="221107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54627</xdr:rowOff>
    </xdr:from>
    <xdr:ext cx="469744" cy="259045"/>
    <xdr:sp macro="" textlink="">
      <xdr:nvSpPr>
        <xdr:cNvPr id="618" name="【保健センター・保健所】&#10;一人当たり面積該当値テキスト"/>
        <xdr:cNvSpPr txBox="1"/>
      </xdr:nvSpPr>
      <xdr:spPr>
        <a:xfrm>
          <a:off x="22199600" y="1085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139700</xdr:rowOff>
    </xdr:from>
    <xdr:to>
      <xdr:col>112</xdr:col>
      <xdr:colOff>38100</xdr:colOff>
      <xdr:row>64</xdr:row>
      <xdr:rowOff>69850</xdr:rowOff>
    </xdr:to>
    <xdr:sp macro="" textlink="">
      <xdr:nvSpPr>
        <xdr:cNvPr id="619" name="楕円 618"/>
        <xdr:cNvSpPr/>
      </xdr:nvSpPr>
      <xdr:spPr>
        <a:xfrm>
          <a:off x="21272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19050</xdr:rowOff>
    </xdr:from>
    <xdr:to>
      <xdr:col>116</xdr:col>
      <xdr:colOff>63500</xdr:colOff>
      <xdr:row>64</xdr:row>
      <xdr:rowOff>19050</xdr:rowOff>
    </xdr:to>
    <xdr:cxnSp macro="">
      <xdr:nvCxnSpPr>
        <xdr:cNvPr id="620" name="直線コネクタ 619"/>
        <xdr:cNvCxnSpPr/>
      </xdr:nvCxnSpPr>
      <xdr:spPr>
        <a:xfrm>
          <a:off x="21323300" y="10991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139700</xdr:rowOff>
    </xdr:from>
    <xdr:to>
      <xdr:col>107</xdr:col>
      <xdr:colOff>101600</xdr:colOff>
      <xdr:row>64</xdr:row>
      <xdr:rowOff>69850</xdr:rowOff>
    </xdr:to>
    <xdr:sp macro="" textlink="">
      <xdr:nvSpPr>
        <xdr:cNvPr id="621" name="楕円 620"/>
        <xdr:cNvSpPr/>
      </xdr:nvSpPr>
      <xdr:spPr>
        <a:xfrm>
          <a:off x="20383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19050</xdr:rowOff>
    </xdr:from>
    <xdr:to>
      <xdr:col>111</xdr:col>
      <xdr:colOff>177800</xdr:colOff>
      <xdr:row>64</xdr:row>
      <xdr:rowOff>19050</xdr:rowOff>
    </xdr:to>
    <xdr:cxnSp macro="">
      <xdr:nvCxnSpPr>
        <xdr:cNvPr id="622" name="直線コネクタ 621"/>
        <xdr:cNvCxnSpPr/>
      </xdr:nvCxnSpPr>
      <xdr:spPr>
        <a:xfrm>
          <a:off x="20434300" y="1099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135907</xdr:rowOff>
    </xdr:from>
    <xdr:ext cx="469744" cy="259045"/>
    <xdr:sp macro="" textlink="">
      <xdr:nvSpPr>
        <xdr:cNvPr id="623" name="n_1aveValue【保健センター・保健所】&#10;一人当たり面積"/>
        <xdr:cNvSpPr txBox="1"/>
      </xdr:nvSpPr>
      <xdr:spPr>
        <a:xfrm>
          <a:off x="210757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124477</xdr:rowOff>
    </xdr:from>
    <xdr:ext cx="469744" cy="259045"/>
    <xdr:sp macro="" textlink="">
      <xdr:nvSpPr>
        <xdr:cNvPr id="624" name="n_2aveValue【保健センター・保健所】&#10;一人当たり面積"/>
        <xdr:cNvSpPr txBox="1"/>
      </xdr:nvSpPr>
      <xdr:spPr>
        <a:xfrm>
          <a:off x="20199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109237</xdr:rowOff>
    </xdr:from>
    <xdr:ext cx="469744" cy="259045"/>
    <xdr:sp macro="" textlink="">
      <xdr:nvSpPr>
        <xdr:cNvPr id="625" name="n_3aveValue【保健センター・保健所】&#10;一人当たり面積"/>
        <xdr:cNvSpPr txBox="1"/>
      </xdr:nvSpPr>
      <xdr:spPr>
        <a:xfrm>
          <a:off x="19310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60977</xdr:rowOff>
    </xdr:from>
    <xdr:ext cx="469744" cy="259045"/>
    <xdr:sp macro="" textlink="">
      <xdr:nvSpPr>
        <xdr:cNvPr id="626" name="n_1mainValue【保健センター・保健所】&#10;一人当たり面積"/>
        <xdr:cNvSpPr txBox="1"/>
      </xdr:nvSpPr>
      <xdr:spPr>
        <a:xfrm>
          <a:off x="210757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60977</xdr:rowOff>
    </xdr:from>
    <xdr:ext cx="469744" cy="259045"/>
    <xdr:sp macro="" textlink="">
      <xdr:nvSpPr>
        <xdr:cNvPr id="627" name="n_2mainValue【保健センター・保健所】&#10;一人当たり面積"/>
        <xdr:cNvSpPr txBox="1"/>
      </xdr:nvSpPr>
      <xdr:spPr>
        <a:xfrm>
          <a:off x="20199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8" name="テキスト ボックス 63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40" name="テキスト ボックス 63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2" name="テキスト ボックス 6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4" name="テキスト ボックス 6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6" name="テキスト ボックス 6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48" name="テキスト ボックス 64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50" name="テキスト ボックス 64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652" name="直線コネクタ 651"/>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653"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654" name="直線コネクタ 653"/>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655" name="【消防施設】&#10;有形固定資産減価償却率最大値テキスト"/>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656" name="直線コネクタ 655"/>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657" name="【消防施設】&#10;有形固定資産減価償却率平均値テキスト"/>
        <xdr:cNvSpPr txBox="1"/>
      </xdr:nvSpPr>
      <xdr:spPr>
        <a:xfrm>
          <a:off x="16357600" y="14006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58" name="フローチャート: 判断 657"/>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59" name="フローチャート: 判断 658"/>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660" name="フローチャート: 判断 659"/>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86361</xdr:rowOff>
    </xdr:from>
    <xdr:to>
      <xdr:col>72</xdr:col>
      <xdr:colOff>38100</xdr:colOff>
      <xdr:row>83</xdr:row>
      <xdr:rowOff>16511</xdr:rowOff>
    </xdr:to>
    <xdr:sp macro="" textlink="">
      <xdr:nvSpPr>
        <xdr:cNvPr id="661" name="フローチャート: 判断 660"/>
        <xdr:cNvSpPr/>
      </xdr:nvSpPr>
      <xdr:spPr>
        <a:xfrm>
          <a:off x="13652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84455</xdr:rowOff>
    </xdr:from>
    <xdr:to>
      <xdr:col>85</xdr:col>
      <xdr:colOff>177800</xdr:colOff>
      <xdr:row>87</xdr:row>
      <xdr:rowOff>14605</xdr:rowOff>
    </xdr:to>
    <xdr:sp macro="" textlink="">
      <xdr:nvSpPr>
        <xdr:cNvPr id="667" name="楕円 666"/>
        <xdr:cNvSpPr/>
      </xdr:nvSpPr>
      <xdr:spPr>
        <a:xfrm>
          <a:off x="16268700" y="1482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170832</xdr:rowOff>
    </xdr:from>
    <xdr:ext cx="405111" cy="259045"/>
    <xdr:sp macro="" textlink="">
      <xdr:nvSpPr>
        <xdr:cNvPr id="668" name="【消防施設】&#10;有形固定資産減価償却率該当値テキスト"/>
        <xdr:cNvSpPr txBox="1"/>
      </xdr:nvSpPr>
      <xdr:spPr>
        <a:xfrm>
          <a:off x="16357600" y="1474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92075</xdr:rowOff>
    </xdr:from>
    <xdr:to>
      <xdr:col>81</xdr:col>
      <xdr:colOff>101600</xdr:colOff>
      <xdr:row>86</xdr:row>
      <xdr:rowOff>22225</xdr:rowOff>
    </xdr:to>
    <xdr:sp macro="" textlink="">
      <xdr:nvSpPr>
        <xdr:cNvPr id="669" name="楕円 668"/>
        <xdr:cNvSpPr/>
      </xdr:nvSpPr>
      <xdr:spPr>
        <a:xfrm>
          <a:off x="15430500" y="146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142875</xdr:rowOff>
    </xdr:from>
    <xdr:to>
      <xdr:col>85</xdr:col>
      <xdr:colOff>127000</xdr:colOff>
      <xdr:row>86</xdr:row>
      <xdr:rowOff>135255</xdr:rowOff>
    </xdr:to>
    <xdr:cxnSp macro="">
      <xdr:nvCxnSpPr>
        <xdr:cNvPr id="670" name="直線コネクタ 669"/>
        <xdr:cNvCxnSpPr/>
      </xdr:nvCxnSpPr>
      <xdr:spPr>
        <a:xfrm>
          <a:off x="15481300" y="14716125"/>
          <a:ext cx="8382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86361</xdr:rowOff>
    </xdr:from>
    <xdr:to>
      <xdr:col>76</xdr:col>
      <xdr:colOff>165100</xdr:colOff>
      <xdr:row>83</xdr:row>
      <xdr:rowOff>16511</xdr:rowOff>
    </xdr:to>
    <xdr:sp macro="" textlink="">
      <xdr:nvSpPr>
        <xdr:cNvPr id="671" name="楕円 670"/>
        <xdr:cNvSpPr/>
      </xdr:nvSpPr>
      <xdr:spPr>
        <a:xfrm>
          <a:off x="14541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137161</xdr:rowOff>
    </xdr:from>
    <xdr:to>
      <xdr:col>81</xdr:col>
      <xdr:colOff>50800</xdr:colOff>
      <xdr:row>85</xdr:row>
      <xdr:rowOff>142875</xdr:rowOff>
    </xdr:to>
    <xdr:cxnSp macro="">
      <xdr:nvCxnSpPr>
        <xdr:cNvPr id="672" name="直線コネクタ 671"/>
        <xdr:cNvCxnSpPr/>
      </xdr:nvCxnSpPr>
      <xdr:spPr>
        <a:xfrm>
          <a:off x="14592300" y="14196061"/>
          <a:ext cx="889000" cy="52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29227</xdr:rowOff>
    </xdr:from>
    <xdr:ext cx="405111" cy="259045"/>
    <xdr:sp macro="" textlink="">
      <xdr:nvSpPr>
        <xdr:cNvPr id="673" name="n_1aveValue【消防施設】&#10;有形固定資産減価償却率"/>
        <xdr:cNvSpPr txBox="1"/>
      </xdr:nvSpPr>
      <xdr:spPr>
        <a:xfrm>
          <a:off x="152660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6366</xdr:rowOff>
    </xdr:from>
    <xdr:ext cx="405111" cy="259045"/>
    <xdr:sp macro="" textlink="">
      <xdr:nvSpPr>
        <xdr:cNvPr id="674" name="n_2aveValue【消防施設】&#10;有形固定資産減価償却率"/>
        <xdr:cNvSpPr txBox="1"/>
      </xdr:nvSpPr>
      <xdr:spPr>
        <a:xfrm>
          <a:off x="14389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33038</xdr:rowOff>
    </xdr:from>
    <xdr:ext cx="405111" cy="259045"/>
    <xdr:sp macro="" textlink="">
      <xdr:nvSpPr>
        <xdr:cNvPr id="675" name="n_3aveValue【消防施設】&#10;有形固定資産減価償却率"/>
        <xdr:cNvSpPr txBox="1"/>
      </xdr:nvSpPr>
      <xdr:spPr>
        <a:xfrm>
          <a:off x="135007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13352</xdr:rowOff>
    </xdr:from>
    <xdr:ext cx="405111" cy="259045"/>
    <xdr:sp macro="" textlink="">
      <xdr:nvSpPr>
        <xdr:cNvPr id="676" name="n_1mainValue【消防施設】&#10;有形固定資産減価償却率"/>
        <xdr:cNvSpPr txBox="1"/>
      </xdr:nvSpPr>
      <xdr:spPr>
        <a:xfrm>
          <a:off x="15266044"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7638</xdr:rowOff>
    </xdr:from>
    <xdr:ext cx="405111" cy="259045"/>
    <xdr:sp macro="" textlink="">
      <xdr:nvSpPr>
        <xdr:cNvPr id="677" name="n_2mainValue【消防施設】&#10;有形固定資産減価償却率"/>
        <xdr:cNvSpPr txBox="1"/>
      </xdr:nvSpPr>
      <xdr:spPr>
        <a:xfrm>
          <a:off x="143897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8" name="直線コネクタ 6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9" name="テキスト ボックス 6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0" name="直線コネクタ 6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1" name="テキスト ボックス 6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2" name="直線コネクタ 6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3" name="テキスト ボックス 6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4" name="直線コネクタ 6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5" name="テキスト ボックス 6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6" name="直線コネクタ 6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7" name="テキスト ボックス 6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701" name="直線コネクタ 700"/>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02"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03" name="直線コネクタ 702"/>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704" name="【消防施設】&#10;一人当たり面積最大値テキスト"/>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705" name="直線コネクタ 704"/>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59707</xdr:rowOff>
    </xdr:from>
    <xdr:ext cx="469744" cy="259045"/>
    <xdr:sp macro="" textlink="">
      <xdr:nvSpPr>
        <xdr:cNvPr id="706" name="【消防施設】&#10;一人当たり面積平均値テキスト"/>
        <xdr:cNvSpPr txBox="1"/>
      </xdr:nvSpPr>
      <xdr:spPr>
        <a:xfrm>
          <a:off x="22199600" y="1463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07" name="フローチャート: 判断 706"/>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708" name="フローチャート: 判断 707"/>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709" name="フローチャート: 判断 708"/>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138430</xdr:rowOff>
    </xdr:from>
    <xdr:to>
      <xdr:col>102</xdr:col>
      <xdr:colOff>165100</xdr:colOff>
      <xdr:row>86</xdr:row>
      <xdr:rowOff>68580</xdr:rowOff>
    </xdr:to>
    <xdr:sp macro="" textlink="">
      <xdr:nvSpPr>
        <xdr:cNvPr id="710" name="フローチャート: 判断 709"/>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39370</xdr:rowOff>
    </xdr:from>
    <xdr:to>
      <xdr:col>116</xdr:col>
      <xdr:colOff>114300</xdr:colOff>
      <xdr:row>85</xdr:row>
      <xdr:rowOff>140970</xdr:rowOff>
    </xdr:to>
    <xdr:sp macro="" textlink="">
      <xdr:nvSpPr>
        <xdr:cNvPr id="716" name="楕円 715"/>
        <xdr:cNvSpPr/>
      </xdr:nvSpPr>
      <xdr:spPr>
        <a:xfrm>
          <a:off x="22110700" y="1461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62247</xdr:rowOff>
    </xdr:from>
    <xdr:ext cx="469744" cy="259045"/>
    <xdr:sp macro="" textlink="">
      <xdr:nvSpPr>
        <xdr:cNvPr id="717" name="【消防施設】&#10;一人当たり面積該当値テキスト"/>
        <xdr:cNvSpPr txBox="1"/>
      </xdr:nvSpPr>
      <xdr:spPr>
        <a:xfrm>
          <a:off x="22199600" y="14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157480</xdr:rowOff>
    </xdr:from>
    <xdr:to>
      <xdr:col>112</xdr:col>
      <xdr:colOff>38100</xdr:colOff>
      <xdr:row>86</xdr:row>
      <xdr:rowOff>87630</xdr:rowOff>
    </xdr:to>
    <xdr:sp macro="" textlink="">
      <xdr:nvSpPr>
        <xdr:cNvPr id="718" name="楕円 717"/>
        <xdr:cNvSpPr/>
      </xdr:nvSpPr>
      <xdr:spPr>
        <a:xfrm>
          <a:off x="21272500" y="1473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90170</xdr:rowOff>
    </xdr:from>
    <xdr:to>
      <xdr:col>116</xdr:col>
      <xdr:colOff>63500</xdr:colOff>
      <xdr:row>86</xdr:row>
      <xdr:rowOff>36830</xdr:rowOff>
    </xdr:to>
    <xdr:cxnSp macro="">
      <xdr:nvCxnSpPr>
        <xdr:cNvPr id="719" name="直線コネクタ 718"/>
        <xdr:cNvCxnSpPr/>
      </xdr:nvCxnSpPr>
      <xdr:spPr>
        <a:xfrm flipV="1">
          <a:off x="21323300" y="1466342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720" name="楕円 719"/>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36830</xdr:rowOff>
    </xdr:from>
    <xdr:to>
      <xdr:col>111</xdr:col>
      <xdr:colOff>177800</xdr:colOff>
      <xdr:row>86</xdr:row>
      <xdr:rowOff>38100</xdr:rowOff>
    </xdr:to>
    <xdr:cxnSp macro="">
      <xdr:nvCxnSpPr>
        <xdr:cNvPr id="721" name="直線コネクタ 720"/>
        <xdr:cNvCxnSpPr/>
      </xdr:nvCxnSpPr>
      <xdr:spPr>
        <a:xfrm flipV="1">
          <a:off x="20434300" y="147815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31766</xdr:rowOff>
    </xdr:from>
    <xdr:ext cx="469744" cy="259045"/>
    <xdr:sp macro="" textlink="">
      <xdr:nvSpPr>
        <xdr:cNvPr id="722" name="n_1aveValue【消防施設】&#10;一人当たり面積"/>
        <xdr:cNvSpPr txBox="1"/>
      </xdr:nvSpPr>
      <xdr:spPr>
        <a:xfrm>
          <a:off x="210757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48277</xdr:rowOff>
    </xdr:from>
    <xdr:ext cx="469744" cy="259045"/>
    <xdr:sp macro="" textlink="">
      <xdr:nvSpPr>
        <xdr:cNvPr id="723" name="n_2aveValue【消防施設】&#10;一人当たり面積"/>
        <xdr:cNvSpPr txBox="1"/>
      </xdr:nvSpPr>
      <xdr:spPr>
        <a:xfrm>
          <a:off x="20199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85107</xdr:rowOff>
    </xdr:from>
    <xdr:ext cx="469744" cy="259045"/>
    <xdr:sp macro="" textlink="">
      <xdr:nvSpPr>
        <xdr:cNvPr id="724" name="n_3aveValue【消防施設】&#10;一人当たり面積"/>
        <xdr:cNvSpPr txBox="1"/>
      </xdr:nvSpPr>
      <xdr:spPr>
        <a:xfrm>
          <a:off x="19310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78757</xdr:rowOff>
    </xdr:from>
    <xdr:ext cx="469744" cy="259045"/>
    <xdr:sp macro="" textlink="">
      <xdr:nvSpPr>
        <xdr:cNvPr id="725" name="n_1mainValue【消防施設】&#10;一人当たり面積"/>
        <xdr:cNvSpPr txBox="1"/>
      </xdr:nvSpPr>
      <xdr:spPr>
        <a:xfrm>
          <a:off x="21075727" y="1482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726" name="n_2mainValue【消防施設】&#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7" name="正方形/長方形 7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8" name="正方形/長方形 7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9" name="正方形/長方形 7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0" name="正方形/長方形 7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1" name="正方形/長方形 7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2" name="正方形/長方形 7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3" name="正方形/長方形 7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4" name="正方形/長方形 7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5" name="テキスト ボックス 7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6" name="直線コネクタ 7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7" name="直線コネクタ 73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8" name="テキスト ボックス 73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9" name="直線コネクタ 73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0" name="テキスト ボックス 73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1" name="直線コネクタ 74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2" name="テキスト ボックス 74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3" name="直線コネクタ 74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4" name="テキスト ボックス 74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5" name="直線コネクタ 74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6" name="テキスト ボックス 74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7" name="直線コネクタ 74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8" name="テキスト ボックス 74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9" name="直線コネクタ 7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0" name="テキスト ボックス 74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752" name="直線コネクタ 751"/>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753"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754" name="直線コネクタ 753"/>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755"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756" name="直線コネクタ 755"/>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757"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58" name="フローチャート: 判断 757"/>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759" name="フローチャート: 判断 758"/>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760" name="フローチャート: 判断 759"/>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67855</xdr:rowOff>
    </xdr:from>
    <xdr:to>
      <xdr:col>72</xdr:col>
      <xdr:colOff>38100</xdr:colOff>
      <xdr:row>103</xdr:row>
      <xdr:rowOff>169455</xdr:rowOff>
    </xdr:to>
    <xdr:sp macro="" textlink="">
      <xdr:nvSpPr>
        <xdr:cNvPr id="761" name="フローチャート: 判断 760"/>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2" name="テキスト ボックス 7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3" name="テキスト ボックス 7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4" name="テキスト ボックス 7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5" name="テキスト ボックス 7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6" name="テキスト ボックス 7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74386</xdr:rowOff>
    </xdr:from>
    <xdr:to>
      <xdr:col>85</xdr:col>
      <xdr:colOff>177800</xdr:colOff>
      <xdr:row>100</xdr:row>
      <xdr:rowOff>4536</xdr:rowOff>
    </xdr:to>
    <xdr:sp macro="" textlink="">
      <xdr:nvSpPr>
        <xdr:cNvPr id="767" name="楕円 766"/>
        <xdr:cNvSpPr/>
      </xdr:nvSpPr>
      <xdr:spPr>
        <a:xfrm>
          <a:off x="16268700" y="1704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27413</xdr:rowOff>
    </xdr:from>
    <xdr:ext cx="405111" cy="259045"/>
    <xdr:sp macro="" textlink="">
      <xdr:nvSpPr>
        <xdr:cNvPr id="768" name="【庁舎】&#10;有形固定資産減価償却率該当値テキスト"/>
        <xdr:cNvSpPr txBox="1"/>
      </xdr:nvSpPr>
      <xdr:spPr>
        <a:xfrm>
          <a:off x="16357600" y="1700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76019</xdr:rowOff>
    </xdr:from>
    <xdr:to>
      <xdr:col>81</xdr:col>
      <xdr:colOff>101600</xdr:colOff>
      <xdr:row>100</xdr:row>
      <xdr:rowOff>6169</xdr:rowOff>
    </xdr:to>
    <xdr:sp macro="" textlink="">
      <xdr:nvSpPr>
        <xdr:cNvPr id="769" name="楕円 768"/>
        <xdr:cNvSpPr/>
      </xdr:nvSpPr>
      <xdr:spPr>
        <a:xfrm>
          <a:off x="15430500" y="1704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125186</xdr:rowOff>
    </xdr:from>
    <xdr:to>
      <xdr:col>85</xdr:col>
      <xdr:colOff>127000</xdr:colOff>
      <xdr:row>99</xdr:row>
      <xdr:rowOff>126819</xdr:rowOff>
    </xdr:to>
    <xdr:cxnSp macro="">
      <xdr:nvCxnSpPr>
        <xdr:cNvPr id="770" name="直線コネクタ 769"/>
        <xdr:cNvCxnSpPr/>
      </xdr:nvCxnSpPr>
      <xdr:spPr>
        <a:xfrm flipV="1">
          <a:off x="15481300" y="1709873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107043</xdr:rowOff>
    </xdr:from>
    <xdr:to>
      <xdr:col>76</xdr:col>
      <xdr:colOff>165100</xdr:colOff>
      <xdr:row>100</xdr:row>
      <xdr:rowOff>37193</xdr:rowOff>
    </xdr:to>
    <xdr:sp macro="" textlink="">
      <xdr:nvSpPr>
        <xdr:cNvPr id="771" name="楕円 770"/>
        <xdr:cNvSpPr/>
      </xdr:nvSpPr>
      <xdr:spPr>
        <a:xfrm>
          <a:off x="14541500" y="1708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126819</xdr:rowOff>
    </xdr:from>
    <xdr:to>
      <xdr:col>81</xdr:col>
      <xdr:colOff>50800</xdr:colOff>
      <xdr:row>99</xdr:row>
      <xdr:rowOff>157843</xdr:rowOff>
    </xdr:to>
    <xdr:cxnSp macro="">
      <xdr:nvCxnSpPr>
        <xdr:cNvPr id="772" name="直線コネクタ 771"/>
        <xdr:cNvCxnSpPr/>
      </xdr:nvCxnSpPr>
      <xdr:spPr>
        <a:xfrm flipV="1">
          <a:off x="14592300" y="1710036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137721</xdr:rowOff>
    </xdr:from>
    <xdr:ext cx="405111" cy="259045"/>
    <xdr:sp macro="" textlink="">
      <xdr:nvSpPr>
        <xdr:cNvPr id="773" name="n_1aveValue【庁舎】&#10;有形固定資産減価償却率"/>
        <xdr:cNvSpPr txBox="1"/>
      </xdr:nvSpPr>
      <xdr:spPr>
        <a:xfrm>
          <a:off x="152660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103432</xdr:rowOff>
    </xdr:from>
    <xdr:ext cx="405111" cy="259045"/>
    <xdr:sp macro="" textlink="">
      <xdr:nvSpPr>
        <xdr:cNvPr id="774" name="n_2aveValue【庁舎】&#10;有形固定資産減価償却率"/>
        <xdr:cNvSpPr txBox="1"/>
      </xdr:nvSpPr>
      <xdr:spPr>
        <a:xfrm>
          <a:off x="14389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14532</xdr:rowOff>
    </xdr:from>
    <xdr:ext cx="405111" cy="259045"/>
    <xdr:sp macro="" textlink="">
      <xdr:nvSpPr>
        <xdr:cNvPr id="775" name="n_3aveValue【庁舎】&#10;有形固定資産減価償却率"/>
        <xdr:cNvSpPr txBox="1"/>
      </xdr:nvSpPr>
      <xdr:spPr>
        <a:xfrm>
          <a:off x="13500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22696</xdr:rowOff>
    </xdr:from>
    <xdr:ext cx="405111" cy="259045"/>
    <xdr:sp macro="" textlink="">
      <xdr:nvSpPr>
        <xdr:cNvPr id="776" name="n_1mainValue【庁舎】&#10;有形固定資産減価償却率"/>
        <xdr:cNvSpPr txBox="1"/>
      </xdr:nvSpPr>
      <xdr:spPr>
        <a:xfrm>
          <a:off x="15266044" y="16824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53720</xdr:rowOff>
    </xdr:from>
    <xdr:ext cx="405111" cy="259045"/>
    <xdr:sp macro="" textlink="">
      <xdr:nvSpPr>
        <xdr:cNvPr id="777" name="n_2mainValue【庁舎】&#10;有形固定資産減価償却率"/>
        <xdr:cNvSpPr txBox="1"/>
      </xdr:nvSpPr>
      <xdr:spPr>
        <a:xfrm>
          <a:off x="14389744" y="16855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8" name="正方形/長方形 7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9" name="正方形/長方形 7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0" name="正方形/長方形 7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1" name="正方形/長方形 7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2" name="正方形/長方形 7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3" name="正方形/長方形 7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4" name="正方形/長方形 7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5" name="正方形/長方形 7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6" name="テキスト ボックス 7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7" name="直線コネクタ 7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88" name="直線コネクタ 78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9" name="テキスト ボックス 78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90" name="直線コネクタ 78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91" name="テキスト ボックス 79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92" name="直線コネクタ 79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93" name="テキスト ボックス 79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94" name="直線コネクタ 79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95" name="テキスト ボックス 79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6" name="直線コネクタ 7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7" name="テキスト ボックス 7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799" name="直線コネクタ 798"/>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800"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01" name="直線コネクタ 800"/>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802" name="【庁舎】&#10;一人当たり面積最大値テキスト"/>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803" name="直線コネクタ 802"/>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4842</xdr:rowOff>
    </xdr:from>
    <xdr:ext cx="469744" cy="259045"/>
    <xdr:sp macro="" textlink="">
      <xdr:nvSpPr>
        <xdr:cNvPr id="804" name="【庁舎】&#10;一人当たり面積平均値テキスト"/>
        <xdr:cNvSpPr txBox="1"/>
      </xdr:nvSpPr>
      <xdr:spPr>
        <a:xfrm>
          <a:off x="22199600" y="17835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805" name="フローチャート: 判断 804"/>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806" name="フローチャート: 判断 805"/>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807" name="フローチャート: 判断 806"/>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87122</xdr:rowOff>
    </xdr:from>
    <xdr:to>
      <xdr:col>102</xdr:col>
      <xdr:colOff>165100</xdr:colOff>
      <xdr:row>105</xdr:row>
      <xdr:rowOff>17272</xdr:rowOff>
    </xdr:to>
    <xdr:sp macro="" textlink="">
      <xdr:nvSpPr>
        <xdr:cNvPr id="808" name="フローチャート: 判断 807"/>
        <xdr:cNvSpPr/>
      </xdr:nvSpPr>
      <xdr:spPr>
        <a:xfrm>
          <a:off x="19494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9" name="テキスト ボックス 8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0" name="テキスト ボックス 8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1" name="テキスト ボックス 8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2" name="テキスト ボックス 8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3" name="テキスト ボックス 8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164846</xdr:rowOff>
    </xdr:from>
    <xdr:to>
      <xdr:col>116</xdr:col>
      <xdr:colOff>114300</xdr:colOff>
      <xdr:row>106</xdr:row>
      <xdr:rowOff>94996</xdr:rowOff>
    </xdr:to>
    <xdr:sp macro="" textlink="">
      <xdr:nvSpPr>
        <xdr:cNvPr id="814" name="楕円 813"/>
        <xdr:cNvSpPr/>
      </xdr:nvSpPr>
      <xdr:spPr>
        <a:xfrm>
          <a:off x="221107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143273</xdr:rowOff>
    </xdr:from>
    <xdr:ext cx="469744" cy="259045"/>
    <xdr:sp macro="" textlink="">
      <xdr:nvSpPr>
        <xdr:cNvPr id="815" name="【庁舎】&#10;一人当たり面積該当値テキスト"/>
        <xdr:cNvSpPr txBox="1"/>
      </xdr:nvSpPr>
      <xdr:spPr>
        <a:xfrm>
          <a:off x="22199600"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167132</xdr:rowOff>
    </xdr:from>
    <xdr:to>
      <xdr:col>112</xdr:col>
      <xdr:colOff>38100</xdr:colOff>
      <xdr:row>106</xdr:row>
      <xdr:rowOff>97282</xdr:rowOff>
    </xdr:to>
    <xdr:sp macro="" textlink="">
      <xdr:nvSpPr>
        <xdr:cNvPr id="816" name="楕円 815"/>
        <xdr:cNvSpPr/>
      </xdr:nvSpPr>
      <xdr:spPr>
        <a:xfrm>
          <a:off x="21272500" y="181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44196</xdr:rowOff>
    </xdr:from>
    <xdr:to>
      <xdr:col>116</xdr:col>
      <xdr:colOff>63500</xdr:colOff>
      <xdr:row>106</xdr:row>
      <xdr:rowOff>46482</xdr:rowOff>
    </xdr:to>
    <xdr:cxnSp macro="">
      <xdr:nvCxnSpPr>
        <xdr:cNvPr id="817" name="直線コネクタ 816"/>
        <xdr:cNvCxnSpPr/>
      </xdr:nvCxnSpPr>
      <xdr:spPr>
        <a:xfrm flipV="1">
          <a:off x="21323300" y="1821789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254</xdr:rowOff>
    </xdr:from>
    <xdr:to>
      <xdr:col>107</xdr:col>
      <xdr:colOff>101600</xdr:colOff>
      <xdr:row>106</xdr:row>
      <xdr:rowOff>101854</xdr:rowOff>
    </xdr:to>
    <xdr:sp macro="" textlink="">
      <xdr:nvSpPr>
        <xdr:cNvPr id="818" name="楕円 817"/>
        <xdr:cNvSpPr/>
      </xdr:nvSpPr>
      <xdr:spPr>
        <a:xfrm>
          <a:off x="20383500" y="1817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46482</xdr:rowOff>
    </xdr:from>
    <xdr:to>
      <xdr:col>111</xdr:col>
      <xdr:colOff>177800</xdr:colOff>
      <xdr:row>106</xdr:row>
      <xdr:rowOff>51054</xdr:rowOff>
    </xdr:to>
    <xdr:cxnSp macro="">
      <xdr:nvCxnSpPr>
        <xdr:cNvPr id="819" name="直線コネクタ 818"/>
        <xdr:cNvCxnSpPr/>
      </xdr:nvCxnSpPr>
      <xdr:spPr>
        <a:xfrm flipV="1">
          <a:off x="20434300" y="1822018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100092</xdr:rowOff>
    </xdr:from>
    <xdr:ext cx="469744" cy="259045"/>
    <xdr:sp macro="" textlink="">
      <xdr:nvSpPr>
        <xdr:cNvPr id="820" name="n_1aveValue【庁舎】&#10;一人当たり面積"/>
        <xdr:cNvSpPr txBox="1"/>
      </xdr:nvSpPr>
      <xdr:spPr>
        <a:xfrm>
          <a:off x="210757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159529</xdr:rowOff>
    </xdr:from>
    <xdr:ext cx="469744" cy="259045"/>
    <xdr:sp macro="" textlink="">
      <xdr:nvSpPr>
        <xdr:cNvPr id="821" name="n_2aveValue【庁舎】&#10;一人当たり面積"/>
        <xdr:cNvSpPr txBox="1"/>
      </xdr:nvSpPr>
      <xdr:spPr>
        <a:xfrm>
          <a:off x="20199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33799</xdr:rowOff>
    </xdr:from>
    <xdr:ext cx="469744" cy="259045"/>
    <xdr:sp macro="" textlink="">
      <xdr:nvSpPr>
        <xdr:cNvPr id="822" name="n_3aveValue【庁舎】&#10;一人当たり面積"/>
        <xdr:cNvSpPr txBox="1"/>
      </xdr:nvSpPr>
      <xdr:spPr>
        <a:xfrm>
          <a:off x="19310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88409</xdr:rowOff>
    </xdr:from>
    <xdr:ext cx="469744" cy="259045"/>
    <xdr:sp macro="" textlink="">
      <xdr:nvSpPr>
        <xdr:cNvPr id="823" name="n_1mainValue【庁舎】&#10;一人当たり面積"/>
        <xdr:cNvSpPr txBox="1"/>
      </xdr:nvSpPr>
      <xdr:spPr>
        <a:xfrm>
          <a:off x="21075727" y="1826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92981</xdr:rowOff>
    </xdr:from>
    <xdr:ext cx="469744" cy="259045"/>
    <xdr:sp macro="" textlink="">
      <xdr:nvSpPr>
        <xdr:cNvPr id="824" name="n_2mainValue【庁舎】&#10;一人当たり面積"/>
        <xdr:cNvSpPr txBox="1"/>
      </xdr:nvSpPr>
      <xdr:spPr>
        <a:xfrm>
          <a:off x="20199427" y="1826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5" name="正方形/長方形 8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6" name="正方形/長方形 8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7" name="テキスト ボックス 8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類似団体と比較して、有形固定資産減価償却率が特に高くなっている施設は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であり、特に低くなっている施設は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図書館と消防施設</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庁舎</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に関しては、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完成して</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経過しており、老朽化が進んでいるため有形固定資産減価償却率が高くなっている。令和２年度に新庁舎・市民交流施設が完成するよう整備を進めており、施設の集約化を進め、コストの削減を図っている。また、計画的な維持管理・耐震化を検討し、新庁舎の長寿命化を目指してい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図書館</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に関しては、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児童館と同様に、</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に開館した</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「茜が丘複合施設みらいえ」に</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図書館</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が設置されており、比較的新しい施設であるため有形固定資産減価償却率が低くなっている。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消防施設については、西脇消防署及び西脇消防署北出張所（北はりま消防組合に貸付）の増改築工事に伴い、</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有形固定資産減価償却率が低くなっている</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兵庫県西脇市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40,867
40,328
132.44
19,035,969
18,844,176
148,223
11,797,630
20,014,386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固定資産税の減収や、庁舎建替に伴う事業費の増加により、類似団体平均を下回っており、近年低下傾向（平成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年度から４年連続して </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ずつ低下）にあるため、事業の選択と集中による歳出の徹底的な見直し等を通じて、財政基盤の強化に努める。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85725</xdr:rowOff>
    </xdr:to>
    <xdr:cxnSp macro="">
      <xdr:nvCxnSpPr>
        <xdr:cNvPr id="69" name="直線コネクタ 68"/>
        <xdr:cNvCxnSpPr/>
      </xdr:nvCxnSpPr>
      <xdr:spPr>
        <a:xfrm>
          <a:off x="4114800" y="72665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45508</xdr:rowOff>
    </xdr:from>
    <xdr:to>
      <xdr:col>19</xdr:col>
      <xdr:colOff>133350</xdr:colOff>
      <xdr:row>42</xdr:row>
      <xdr:rowOff>65617</xdr:rowOff>
    </xdr:to>
    <xdr:cxnSp macro="">
      <xdr:nvCxnSpPr>
        <xdr:cNvPr id="72" name="直線コネクタ 71"/>
        <xdr:cNvCxnSpPr/>
      </xdr:nvCxnSpPr>
      <xdr:spPr>
        <a:xfrm>
          <a:off x="3225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45508</xdr:rowOff>
    </xdr:to>
    <xdr:cxnSp macro="">
      <xdr:nvCxnSpPr>
        <xdr:cNvPr id="75" name="直線コネクタ 74"/>
        <xdr:cNvCxnSpPr/>
      </xdr:nvCxnSpPr>
      <xdr:spPr>
        <a:xfrm>
          <a:off x="2336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8" name="直線コネクタ 77"/>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117069</xdr:rowOff>
    </xdr:from>
    <xdr:ext cx="762000" cy="259045"/>
    <xdr:sp macro="" textlink="">
      <xdr:nvSpPr>
        <xdr:cNvPr id="80" name="テキスト ボックス 79"/>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8" name="楕円 87"/>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7002</xdr:rowOff>
    </xdr:from>
    <xdr:ext cx="762000" cy="259045"/>
    <xdr:sp macro="" textlink="">
      <xdr:nvSpPr>
        <xdr:cNvPr id="89" name="財政力該当値テキスト"/>
        <xdr:cNvSpPr txBox="1"/>
      </xdr:nvSpPr>
      <xdr:spPr>
        <a:xfrm>
          <a:off x="5041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91" name="テキスト ボックス 90"/>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166158</xdr:rowOff>
    </xdr:from>
    <xdr:to>
      <xdr:col>15</xdr:col>
      <xdr:colOff>133350</xdr:colOff>
      <xdr:row>42</xdr:row>
      <xdr:rowOff>96308</xdr:rowOff>
    </xdr:to>
    <xdr:sp macro="" textlink="">
      <xdr:nvSpPr>
        <xdr:cNvPr id="92" name="楕円 91"/>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81085</xdr:rowOff>
    </xdr:from>
    <xdr:ext cx="762000" cy="259045"/>
    <xdr:sp macro="" textlink="">
      <xdr:nvSpPr>
        <xdr:cNvPr id="93" name="テキスト ボックス 92"/>
        <xdr:cNvSpPr txBox="1"/>
      </xdr:nvSpPr>
      <xdr:spPr>
        <a:xfrm>
          <a:off x="2844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5" name="テキスト ボックス 94"/>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7" name="テキスト ボックス 96"/>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地方税の減少により、経常収支比率は </a:t>
          </a:r>
          <a:r>
            <a:rPr kumimoji="1" lang="en-US" altLang="ja-JP" sz="1300">
              <a:latin typeface="ＭＳ Ｐゴシック" panose="020B0600070205080204" pitchFamily="50" charset="-128"/>
              <a:ea typeface="ＭＳ Ｐゴシック" panose="020B0600070205080204" pitchFamily="50" charset="-128"/>
            </a:rPr>
            <a:t>89.7</a:t>
          </a:r>
          <a:r>
            <a:rPr kumimoji="1" lang="ja-JP" altLang="en-US" sz="1300">
              <a:latin typeface="ＭＳ Ｐゴシック" panose="020B0600070205080204" pitchFamily="50" charset="-128"/>
              <a:ea typeface="ＭＳ Ｐゴシック" panose="020B0600070205080204" pitchFamily="50" charset="-128"/>
            </a:rPr>
            <a:t>と前年度より </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ポイント増加したものの、依然類似団体平均を下回っている。今後は庁舎建替に係る起債により公債費の増加が見込まれるため、平成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年度に策定した「西脇市行財政改革大綱」に基づき、事務事業の見直しや自主財源の確保等、財政健全化を推進し、財政構造の改善に努める。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51816</xdr:rowOff>
    </xdr:from>
    <xdr:to>
      <xdr:col>23</xdr:col>
      <xdr:colOff>133350</xdr:colOff>
      <xdr:row>61</xdr:row>
      <xdr:rowOff>80772</xdr:rowOff>
    </xdr:to>
    <xdr:cxnSp macro="">
      <xdr:nvCxnSpPr>
        <xdr:cNvPr id="130" name="直線コネクタ 129"/>
        <xdr:cNvCxnSpPr/>
      </xdr:nvCxnSpPr>
      <xdr:spPr>
        <a:xfrm>
          <a:off x="4114800" y="1051026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98569</xdr:rowOff>
    </xdr:from>
    <xdr:ext cx="762000" cy="259045"/>
    <xdr:sp macro="" textlink="">
      <xdr:nvSpPr>
        <xdr:cNvPr id="131" name="財政構造の弾力性平均値テキスト"/>
        <xdr:cNvSpPr txBox="1"/>
      </xdr:nvSpPr>
      <xdr:spPr>
        <a:xfrm>
          <a:off x="5041900" y="10557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51816</xdr:rowOff>
    </xdr:from>
    <xdr:to>
      <xdr:col>19</xdr:col>
      <xdr:colOff>133350</xdr:colOff>
      <xdr:row>61</xdr:row>
      <xdr:rowOff>71120</xdr:rowOff>
    </xdr:to>
    <xdr:cxnSp macro="">
      <xdr:nvCxnSpPr>
        <xdr:cNvPr id="133" name="直線コネクタ 132"/>
        <xdr:cNvCxnSpPr/>
      </xdr:nvCxnSpPr>
      <xdr:spPr>
        <a:xfrm flipV="1">
          <a:off x="3225800" y="1051026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46245</xdr:rowOff>
    </xdr:from>
    <xdr:ext cx="736600" cy="259045"/>
    <xdr:sp macro="" textlink="">
      <xdr:nvSpPr>
        <xdr:cNvPr id="135" name="テキスト ボックス 134"/>
        <xdr:cNvSpPr txBox="1"/>
      </xdr:nvSpPr>
      <xdr:spPr>
        <a:xfrm>
          <a:off x="3733800" y="1067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32512</xdr:rowOff>
    </xdr:from>
    <xdr:to>
      <xdr:col>15</xdr:col>
      <xdr:colOff>82550</xdr:colOff>
      <xdr:row>61</xdr:row>
      <xdr:rowOff>71120</xdr:rowOff>
    </xdr:to>
    <xdr:cxnSp macro="">
      <xdr:nvCxnSpPr>
        <xdr:cNvPr id="136" name="直線コネクタ 135"/>
        <xdr:cNvCxnSpPr/>
      </xdr:nvCxnSpPr>
      <xdr:spPr>
        <a:xfrm>
          <a:off x="2336800" y="1049096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2811</xdr:rowOff>
    </xdr:from>
    <xdr:ext cx="762000" cy="259045"/>
    <xdr:sp macro="" textlink="">
      <xdr:nvSpPr>
        <xdr:cNvPr id="138" name="テキスト ボックス 137"/>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32512</xdr:rowOff>
    </xdr:from>
    <xdr:to>
      <xdr:col>11</xdr:col>
      <xdr:colOff>31750</xdr:colOff>
      <xdr:row>62</xdr:row>
      <xdr:rowOff>15494</xdr:rowOff>
    </xdr:to>
    <xdr:cxnSp macro="">
      <xdr:nvCxnSpPr>
        <xdr:cNvPr id="139" name="直線コネクタ 138"/>
        <xdr:cNvCxnSpPr/>
      </xdr:nvCxnSpPr>
      <xdr:spPr>
        <a:xfrm flipV="1">
          <a:off x="1447800" y="1049096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74185</xdr:rowOff>
    </xdr:from>
    <xdr:ext cx="762000" cy="259045"/>
    <xdr:sp macro="" textlink="">
      <xdr:nvSpPr>
        <xdr:cNvPr id="141" name="テキスト ボックス 140"/>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42" name="フローチャート: 判断 141"/>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161053</xdr:rowOff>
    </xdr:from>
    <xdr:ext cx="762000" cy="259045"/>
    <xdr:sp macro="" textlink="">
      <xdr:nvSpPr>
        <xdr:cNvPr id="143" name="テキスト ボックス 142"/>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29972</xdr:rowOff>
    </xdr:from>
    <xdr:to>
      <xdr:col>23</xdr:col>
      <xdr:colOff>184150</xdr:colOff>
      <xdr:row>61</xdr:row>
      <xdr:rowOff>131572</xdr:rowOff>
    </xdr:to>
    <xdr:sp macro="" textlink="">
      <xdr:nvSpPr>
        <xdr:cNvPr id="149" name="楕円 148"/>
        <xdr:cNvSpPr/>
      </xdr:nvSpPr>
      <xdr:spPr>
        <a:xfrm>
          <a:off x="49022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46499</xdr:rowOff>
    </xdr:from>
    <xdr:ext cx="762000" cy="259045"/>
    <xdr:sp macro="" textlink="">
      <xdr:nvSpPr>
        <xdr:cNvPr id="150" name="財政構造の弾力性該当値テキスト"/>
        <xdr:cNvSpPr txBox="1"/>
      </xdr:nvSpPr>
      <xdr:spPr>
        <a:xfrm>
          <a:off x="5041900" y="1033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1016</xdr:rowOff>
    </xdr:from>
    <xdr:to>
      <xdr:col>19</xdr:col>
      <xdr:colOff>184150</xdr:colOff>
      <xdr:row>61</xdr:row>
      <xdr:rowOff>102616</xdr:rowOff>
    </xdr:to>
    <xdr:sp macro="" textlink="">
      <xdr:nvSpPr>
        <xdr:cNvPr id="151" name="楕円 150"/>
        <xdr:cNvSpPr/>
      </xdr:nvSpPr>
      <xdr:spPr>
        <a:xfrm>
          <a:off x="4064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112793</xdr:rowOff>
    </xdr:from>
    <xdr:ext cx="736600" cy="259045"/>
    <xdr:sp macro="" textlink="">
      <xdr:nvSpPr>
        <xdr:cNvPr id="152" name="テキスト ボックス 151"/>
        <xdr:cNvSpPr txBox="1"/>
      </xdr:nvSpPr>
      <xdr:spPr>
        <a:xfrm>
          <a:off x="3733800" y="10228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20320</xdr:rowOff>
    </xdr:from>
    <xdr:to>
      <xdr:col>15</xdr:col>
      <xdr:colOff>133350</xdr:colOff>
      <xdr:row>61</xdr:row>
      <xdr:rowOff>121920</xdr:rowOff>
    </xdr:to>
    <xdr:sp macro="" textlink="">
      <xdr:nvSpPr>
        <xdr:cNvPr id="153" name="楕円 152"/>
        <xdr:cNvSpPr/>
      </xdr:nvSpPr>
      <xdr:spPr>
        <a:xfrm>
          <a:off x="3175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132097</xdr:rowOff>
    </xdr:from>
    <xdr:ext cx="762000" cy="259045"/>
    <xdr:sp macro="" textlink="">
      <xdr:nvSpPr>
        <xdr:cNvPr id="154" name="テキスト ボックス 153"/>
        <xdr:cNvSpPr txBox="1"/>
      </xdr:nvSpPr>
      <xdr:spPr>
        <a:xfrm>
          <a:off x="2844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153162</xdr:rowOff>
    </xdr:from>
    <xdr:to>
      <xdr:col>11</xdr:col>
      <xdr:colOff>82550</xdr:colOff>
      <xdr:row>61</xdr:row>
      <xdr:rowOff>83312</xdr:rowOff>
    </xdr:to>
    <xdr:sp macro="" textlink="">
      <xdr:nvSpPr>
        <xdr:cNvPr id="155" name="楕円 154"/>
        <xdr:cNvSpPr/>
      </xdr:nvSpPr>
      <xdr:spPr>
        <a:xfrm>
          <a:off x="2286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68089</xdr:rowOff>
    </xdr:from>
    <xdr:ext cx="762000" cy="259045"/>
    <xdr:sp macro="" textlink="">
      <xdr:nvSpPr>
        <xdr:cNvPr id="156" name="テキスト ボックス 155"/>
        <xdr:cNvSpPr txBox="1"/>
      </xdr:nvSpPr>
      <xdr:spPr>
        <a:xfrm>
          <a:off x="1955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136144</xdr:rowOff>
    </xdr:from>
    <xdr:to>
      <xdr:col>7</xdr:col>
      <xdr:colOff>31750</xdr:colOff>
      <xdr:row>62</xdr:row>
      <xdr:rowOff>66294</xdr:rowOff>
    </xdr:to>
    <xdr:sp macro="" textlink="">
      <xdr:nvSpPr>
        <xdr:cNvPr id="157" name="楕円 156"/>
        <xdr:cNvSpPr/>
      </xdr:nvSpPr>
      <xdr:spPr>
        <a:xfrm>
          <a:off x="1397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51071</xdr:rowOff>
    </xdr:from>
    <xdr:ext cx="762000" cy="259045"/>
    <xdr:sp macro="" textlink="">
      <xdr:nvSpPr>
        <xdr:cNvPr id="158" name="テキスト ボックス 157"/>
        <xdr:cNvSpPr txBox="1"/>
      </xdr:nvSpPr>
      <xdr:spPr>
        <a:xfrm>
          <a:off x="1066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[104,558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ごみ処理業務や消防業務を一部事務組合として広域で行い、負担金として支出しているため、類似団体平均と比較して、人件費・物件費等の決算額が低くなっている。一部事務組合への負担金を人件費・物件費に合算した場合には、一人当たりの金額は大幅に増加することになる。引き続き、人件費の適正管理、歳出の徹底的な見直し等を通じて、財政健全化に取り組む。</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117089</xdr:rowOff>
    </xdr:from>
    <xdr:to>
      <xdr:col>23</xdr:col>
      <xdr:colOff>133350</xdr:colOff>
      <xdr:row>80</xdr:row>
      <xdr:rowOff>121327</xdr:rowOff>
    </xdr:to>
    <xdr:cxnSp macro="">
      <xdr:nvCxnSpPr>
        <xdr:cNvPr id="193" name="直線コネクタ 192"/>
        <xdr:cNvCxnSpPr/>
      </xdr:nvCxnSpPr>
      <xdr:spPr>
        <a:xfrm>
          <a:off x="4114800" y="13833089"/>
          <a:ext cx="838200" cy="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150291</xdr:rowOff>
    </xdr:from>
    <xdr:ext cx="762000" cy="259045"/>
    <xdr:sp macro="" textlink="">
      <xdr:nvSpPr>
        <xdr:cNvPr id="194" name="人件費・物件費等の状況平均値テキスト"/>
        <xdr:cNvSpPr txBox="1"/>
      </xdr:nvSpPr>
      <xdr:spPr>
        <a:xfrm>
          <a:off x="5041900" y="14037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105346</xdr:rowOff>
    </xdr:from>
    <xdr:to>
      <xdr:col>19</xdr:col>
      <xdr:colOff>133350</xdr:colOff>
      <xdr:row>80</xdr:row>
      <xdr:rowOff>117089</xdr:rowOff>
    </xdr:to>
    <xdr:cxnSp macro="">
      <xdr:nvCxnSpPr>
        <xdr:cNvPr id="196" name="直線コネクタ 195"/>
        <xdr:cNvCxnSpPr/>
      </xdr:nvCxnSpPr>
      <xdr:spPr>
        <a:xfrm>
          <a:off x="3225800" y="13821346"/>
          <a:ext cx="889000" cy="1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114191</xdr:rowOff>
    </xdr:from>
    <xdr:ext cx="736600" cy="259045"/>
    <xdr:sp macro="" textlink="">
      <xdr:nvSpPr>
        <xdr:cNvPr id="198" name="テキスト ボックス 197"/>
        <xdr:cNvSpPr txBox="1"/>
      </xdr:nvSpPr>
      <xdr:spPr>
        <a:xfrm>
          <a:off x="3733800" y="1417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94431</xdr:rowOff>
    </xdr:from>
    <xdr:to>
      <xdr:col>15</xdr:col>
      <xdr:colOff>82550</xdr:colOff>
      <xdr:row>80</xdr:row>
      <xdr:rowOff>105346</xdr:rowOff>
    </xdr:to>
    <xdr:cxnSp macro="">
      <xdr:nvCxnSpPr>
        <xdr:cNvPr id="199" name="直線コネクタ 198"/>
        <xdr:cNvCxnSpPr/>
      </xdr:nvCxnSpPr>
      <xdr:spPr>
        <a:xfrm>
          <a:off x="2336800" y="13810431"/>
          <a:ext cx="889000" cy="1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85073</xdr:rowOff>
    </xdr:from>
    <xdr:ext cx="762000" cy="259045"/>
    <xdr:sp macro="" textlink="">
      <xdr:nvSpPr>
        <xdr:cNvPr id="201" name="テキスト ボックス 200"/>
        <xdr:cNvSpPr txBox="1"/>
      </xdr:nvSpPr>
      <xdr:spPr>
        <a:xfrm>
          <a:off x="2844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55018</xdr:rowOff>
    </xdr:from>
    <xdr:to>
      <xdr:col>11</xdr:col>
      <xdr:colOff>31750</xdr:colOff>
      <xdr:row>80</xdr:row>
      <xdr:rowOff>94431</xdr:rowOff>
    </xdr:to>
    <xdr:cxnSp macro="">
      <xdr:nvCxnSpPr>
        <xdr:cNvPr id="202" name="直線コネクタ 201"/>
        <xdr:cNvCxnSpPr/>
      </xdr:nvCxnSpPr>
      <xdr:spPr>
        <a:xfrm>
          <a:off x="1447800" y="13771018"/>
          <a:ext cx="889000" cy="3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113747</xdr:rowOff>
    </xdr:from>
    <xdr:ext cx="762000" cy="259045"/>
    <xdr:sp macro="" textlink="">
      <xdr:nvSpPr>
        <xdr:cNvPr id="204" name="テキスト ボックス 203"/>
        <xdr:cNvSpPr txBox="1"/>
      </xdr:nvSpPr>
      <xdr:spPr>
        <a:xfrm>
          <a:off x="1955800" y="1417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110499</xdr:rowOff>
    </xdr:from>
    <xdr:to>
      <xdr:col>7</xdr:col>
      <xdr:colOff>31750</xdr:colOff>
      <xdr:row>83</xdr:row>
      <xdr:rowOff>40649</xdr:rowOff>
    </xdr:to>
    <xdr:sp macro="" textlink="">
      <xdr:nvSpPr>
        <xdr:cNvPr id="205" name="フローチャート: 判断 204"/>
        <xdr:cNvSpPr/>
      </xdr:nvSpPr>
      <xdr:spPr>
        <a:xfrm>
          <a:off x="1397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25426</xdr:rowOff>
    </xdr:from>
    <xdr:ext cx="762000" cy="259045"/>
    <xdr:sp macro="" textlink="">
      <xdr:nvSpPr>
        <xdr:cNvPr id="206" name="テキスト ボックス 205"/>
        <xdr:cNvSpPr txBox="1"/>
      </xdr:nvSpPr>
      <xdr:spPr>
        <a:xfrm>
          <a:off x="1066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70527</xdr:rowOff>
    </xdr:from>
    <xdr:to>
      <xdr:col>23</xdr:col>
      <xdr:colOff>184150</xdr:colOff>
      <xdr:row>81</xdr:row>
      <xdr:rowOff>677</xdr:rowOff>
    </xdr:to>
    <xdr:sp macro="" textlink="">
      <xdr:nvSpPr>
        <xdr:cNvPr id="212" name="楕円 211"/>
        <xdr:cNvSpPr/>
      </xdr:nvSpPr>
      <xdr:spPr>
        <a:xfrm>
          <a:off x="4902200" y="1378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163254</xdr:rowOff>
    </xdr:from>
    <xdr:ext cx="762000" cy="259045"/>
    <xdr:sp macro="" textlink="">
      <xdr:nvSpPr>
        <xdr:cNvPr id="213" name="人件費・物件費等の状況該当値テキスト"/>
        <xdr:cNvSpPr txBox="1"/>
      </xdr:nvSpPr>
      <xdr:spPr>
        <a:xfrm>
          <a:off x="5041900" y="13707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66289</xdr:rowOff>
    </xdr:from>
    <xdr:to>
      <xdr:col>19</xdr:col>
      <xdr:colOff>184150</xdr:colOff>
      <xdr:row>80</xdr:row>
      <xdr:rowOff>167889</xdr:rowOff>
    </xdr:to>
    <xdr:sp macro="" textlink="">
      <xdr:nvSpPr>
        <xdr:cNvPr id="214" name="楕円 213"/>
        <xdr:cNvSpPr/>
      </xdr:nvSpPr>
      <xdr:spPr>
        <a:xfrm>
          <a:off x="4064000" y="1378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6616</xdr:rowOff>
    </xdr:from>
    <xdr:ext cx="736600" cy="259045"/>
    <xdr:sp macro="" textlink="">
      <xdr:nvSpPr>
        <xdr:cNvPr id="215" name="テキスト ボックス 214"/>
        <xdr:cNvSpPr txBox="1"/>
      </xdr:nvSpPr>
      <xdr:spPr>
        <a:xfrm>
          <a:off x="3733800" y="13551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54546</xdr:rowOff>
    </xdr:from>
    <xdr:to>
      <xdr:col>15</xdr:col>
      <xdr:colOff>133350</xdr:colOff>
      <xdr:row>80</xdr:row>
      <xdr:rowOff>156146</xdr:rowOff>
    </xdr:to>
    <xdr:sp macro="" textlink="">
      <xdr:nvSpPr>
        <xdr:cNvPr id="216" name="楕円 215"/>
        <xdr:cNvSpPr/>
      </xdr:nvSpPr>
      <xdr:spPr>
        <a:xfrm>
          <a:off x="3175000" y="1377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166323</xdr:rowOff>
    </xdr:from>
    <xdr:ext cx="762000" cy="259045"/>
    <xdr:sp macro="" textlink="">
      <xdr:nvSpPr>
        <xdr:cNvPr id="217" name="テキスト ボックス 216"/>
        <xdr:cNvSpPr txBox="1"/>
      </xdr:nvSpPr>
      <xdr:spPr>
        <a:xfrm>
          <a:off x="2844800" y="13539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43631</xdr:rowOff>
    </xdr:from>
    <xdr:to>
      <xdr:col>11</xdr:col>
      <xdr:colOff>82550</xdr:colOff>
      <xdr:row>80</xdr:row>
      <xdr:rowOff>145231</xdr:rowOff>
    </xdr:to>
    <xdr:sp macro="" textlink="">
      <xdr:nvSpPr>
        <xdr:cNvPr id="218" name="楕円 217"/>
        <xdr:cNvSpPr/>
      </xdr:nvSpPr>
      <xdr:spPr>
        <a:xfrm>
          <a:off x="2286000" y="1375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155408</xdr:rowOff>
    </xdr:from>
    <xdr:ext cx="762000" cy="259045"/>
    <xdr:sp macro="" textlink="">
      <xdr:nvSpPr>
        <xdr:cNvPr id="219" name="テキスト ボックス 218"/>
        <xdr:cNvSpPr txBox="1"/>
      </xdr:nvSpPr>
      <xdr:spPr>
        <a:xfrm>
          <a:off x="1955800" y="1352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4218</xdr:rowOff>
    </xdr:from>
    <xdr:to>
      <xdr:col>7</xdr:col>
      <xdr:colOff>31750</xdr:colOff>
      <xdr:row>80</xdr:row>
      <xdr:rowOff>105818</xdr:rowOff>
    </xdr:to>
    <xdr:sp macro="" textlink="">
      <xdr:nvSpPr>
        <xdr:cNvPr id="220" name="楕円 219"/>
        <xdr:cNvSpPr/>
      </xdr:nvSpPr>
      <xdr:spPr>
        <a:xfrm>
          <a:off x="1397000" y="1372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115995</xdr:rowOff>
    </xdr:from>
    <xdr:ext cx="762000" cy="259045"/>
    <xdr:sp macro="" textlink="">
      <xdr:nvSpPr>
        <xdr:cNvPr id="221" name="テキスト ボックス 220"/>
        <xdr:cNvSpPr txBox="1"/>
      </xdr:nvSpPr>
      <xdr:spPr>
        <a:xfrm>
          <a:off x="1066800" y="13489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職員構成の変化に伴い、前年度と比較すると減になっており、全国平均も下回っている。今後も定員管理とあわせ、人件費の適正管理に努める。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118836</xdr:rowOff>
    </xdr:from>
    <xdr:to>
      <xdr:col>81</xdr:col>
      <xdr:colOff>44450</xdr:colOff>
      <xdr:row>87</xdr:row>
      <xdr:rowOff>102507</xdr:rowOff>
    </xdr:to>
    <xdr:cxnSp macro="">
      <xdr:nvCxnSpPr>
        <xdr:cNvPr id="257" name="直線コネクタ 256"/>
        <xdr:cNvCxnSpPr/>
      </xdr:nvCxnSpPr>
      <xdr:spPr>
        <a:xfrm flipV="1">
          <a:off x="16179800" y="14863536"/>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85271</xdr:rowOff>
    </xdr:from>
    <xdr:to>
      <xdr:col>77</xdr:col>
      <xdr:colOff>44450</xdr:colOff>
      <xdr:row>87</xdr:row>
      <xdr:rowOff>102507</xdr:rowOff>
    </xdr:to>
    <xdr:cxnSp macro="">
      <xdr:nvCxnSpPr>
        <xdr:cNvPr id="260" name="直線コネクタ 259"/>
        <xdr:cNvCxnSpPr/>
      </xdr:nvCxnSpPr>
      <xdr:spPr>
        <a:xfrm>
          <a:off x="15290800" y="150014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2" name="テキスト ボックス 261"/>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85271</xdr:rowOff>
    </xdr:to>
    <xdr:cxnSp macro="">
      <xdr:nvCxnSpPr>
        <xdr:cNvPr id="263" name="直線コネクタ 262"/>
        <xdr:cNvCxnSpPr/>
      </xdr:nvCxnSpPr>
      <xdr:spPr>
        <a:xfrm>
          <a:off x="14401800" y="149497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153307</xdr:rowOff>
    </xdr:from>
    <xdr:to>
      <xdr:col>68</xdr:col>
      <xdr:colOff>152400</xdr:colOff>
      <xdr:row>87</xdr:row>
      <xdr:rowOff>33564</xdr:rowOff>
    </xdr:to>
    <xdr:cxnSp macro="">
      <xdr:nvCxnSpPr>
        <xdr:cNvPr id="266" name="直線コネクタ 265"/>
        <xdr:cNvCxnSpPr/>
      </xdr:nvCxnSpPr>
      <xdr:spPr>
        <a:xfrm>
          <a:off x="13512800" y="148980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8" name="テキスト ボックス 267"/>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76" name="楕円 275"/>
        <xdr:cNvSpPr/>
      </xdr:nvSpPr>
      <xdr:spPr>
        <a:xfrm>
          <a:off x="169672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40113</xdr:rowOff>
    </xdr:from>
    <xdr:ext cx="762000" cy="259045"/>
    <xdr:sp macro="" textlink="">
      <xdr:nvSpPr>
        <xdr:cNvPr id="277" name="給与水準   （国との比較）該当値テキスト"/>
        <xdr:cNvSpPr txBox="1"/>
      </xdr:nvSpPr>
      <xdr:spPr>
        <a:xfrm>
          <a:off x="17106900" y="1478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78" name="楕円 277"/>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79" name="テキスト ボックス 278"/>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80" name="楕円 279"/>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81" name="テキスト ボックス 280"/>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2" name="楕円 281"/>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3" name="テキスト ボックス 282"/>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84" name="楕円 283"/>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85" name="テキスト ボックス 284"/>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や全国市町村の平均と比較して、職員数は少ない状況となっている。安定した行政サービスを維持し、より効果的で効率的な行政運営を実現するため、定員管理計画に基づき、職員数の適正化に取り組む。</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62412</xdr:rowOff>
    </xdr:from>
    <xdr:to>
      <xdr:col>81</xdr:col>
      <xdr:colOff>44450</xdr:colOff>
      <xdr:row>59</xdr:row>
      <xdr:rowOff>107224</xdr:rowOff>
    </xdr:to>
    <xdr:cxnSp macro="">
      <xdr:nvCxnSpPr>
        <xdr:cNvPr id="322" name="直線コネクタ 321"/>
        <xdr:cNvCxnSpPr/>
      </xdr:nvCxnSpPr>
      <xdr:spPr>
        <a:xfrm>
          <a:off x="16179800" y="10177962"/>
          <a:ext cx="8382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3" name="定員管理の状況平均値テキスト"/>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14151</xdr:rowOff>
    </xdr:from>
    <xdr:to>
      <xdr:col>77</xdr:col>
      <xdr:colOff>44450</xdr:colOff>
      <xdr:row>59</xdr:row>
      <xdr:rowOff>62412</xdr:rowOff>
    </xdr:to>
    <xdr:cxnSp macro="">
      <xdr:nvCxnSpPr>
        <xdr:cNvPr id="325" name="直線コネクタ 324"/>
        <xdr:cNvCxnSpPr/>
      </xdr:nvCxnSpPr>
      <xdr:spPr>
        <a:xfrm>
          <a:off x="15290800" y="10129701"/>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7" name="テキスト ボックス 326"/>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14151</xdr:rowOff>
    </xdr:from>
    <xdr:to>
      <xdr:col>72</xdr:col>
      <xdr:colOff>203200</xdr:colOff>
      <xdr:row>59</xdr:row>
      <xdr:rowOff>21046</xdr:rowOff>
    </xdr:to>
    <xdr:cxnSp macro="">
      <xdr:nvCxnSpPr>
        <xdr:cNvPr id="328" name="直線コネクタ 327"/>
        <xdr:cNvCxnSpPr/>
      </xdr:nvCxnSpPr>
      <xdr:spPr>
        <a:xfrm flipV="1">
          <a:off x="14401800" y="1012970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30" name="テキスト ボックス 329"/>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166642</xdr:rowOff>
    </xdr:from>
    <xdr:to>
      <xdr:col>68</xdr:col>
      <xdr:colOff>152400</xdr:colOff>
      <xdr:row>59</xdr:row>
      <xdr:rowOff>21046</xdr:rowOff>
    </xdr:to>
    <xdr:cxnSp macro="">
      <xdr:nvCxnSpPr>
        <xdr:cNvPr id="331" name="直線コネクタ 330"/>
        <xdr:cNvCxnSpPr/>
      </xdr:nvCxnSpPr>
      <xdr:spPr>
        <a:xfrm>
          <a:off x="13512800" y="10110742"/>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64515</xdr:rowOff>
    </xdr:from>
    <xdr:ext cx="762000" cy="259045"/>
    <xdr:sp macro="" textlink="">
      <xdr:nvSpPr>
        <xdr:cNvPr id="333" name="テキスト ボックス 332"/>
        <xdr:cNvSpPr txBox="1"/>
      </xdr:nvSpPr>
      <xdr:spPr>
        <a:xfrm>
          <a:off x="14020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10069</xdr:rowOff>
    </xdr:from>
    <xdr:to>
      <xdr:col>64</xdr:col>
      <xdr:colOff>152400</xdr:colOff>
      <xdr:row>63</xdr:row>
      <xdr:rowOff>111669</xdr:rowOff>
    </xdr:to>
    <xdr:sp macro="" textlink="">
      <xdr:nvSpPr>
        <xdr:cNvPr id="334" name="フローチャート: 判断 333"/>
        <xdr:cNvSpPr/>
      </xdr:nvSpPr>
      <xdr:spPr>
        <a:xfrm>
          <a:off x="13462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96446</xdr:rowOff>
    </xdr:from>
    <xdr:ext cx="762000" cy="259045"/>
    <xdr:sp macro="" textlink="">
      <xdr:nvSpPr>
        <xdr:cNvPr id="335" name="テキスト ボックス 334"/>
        <xdr:cNvSpPr txBox="1"/>
      </xdr:nvSpPr>
      <xdr:spPr>
        <a:xfrm>
          <a:off x="13131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56424</xdr:rowOff>
    </xdr:from>
    <xdr:to>
      <xdr:col>81</xdr:col>
      <xdr:colOff>95250</xdr:colOff>
      <xdr:row>59</xdr:row>
      <xdr:rowOff>158024</xdr:rowOff>
    </xdr:to>
    <xdr:sp macro="" textlink="">
      <xdr:nvSpPr>
        <xdr:cNvPr id="341" name="楕円 340"/>
        <xdr:cNvSpPr/>
      </xdr:nvSpPr>
      <xdr:spPr>
        <a:xfrm>
          <a:off x="169672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72951</xdr:rowOff>
    </xdr:from>
    <xdr:ext cx="762000" cy="259045"/>
    <xdr:sp macro="" textlink="">
      <xdr:nvSpPr>
        <xdr:cNvPr id="342" name="定員管理の状況該当値テキスト"/>
        <xdr:cNvSpPr txBox="1"/>
      </xdr:nvSpPr>
      <xdr:spPr>
        <a:xfrm>
          <a:off x="17106900" y="1001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11612</xdr:rowOff>
    </xdr:from>
    <xdr:to>
      <xdr:col>77</xdr:col>
      <xdr:colOff>95250</xdr:colOff>
      <xdr:row>59</xdr:row>
      <xdr:rowOff>113212</xdr:rowOff>
    </xdr:to>
    <xdr:sp macro="" textlink="">
      <xdr:nvSpPr>
        <xdr:cNvPr id="343" name="楕円 342"/>
        <xdr:cNvSpPr/>
      </xdr:nvSpPr>
      <xdr:spPr>
        <a:xfrm>
          <a:off x="16129000" y="101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123389</xdr:rowOff>
    </xdr:from>
    <xdr:ext cx="736600" cy="259045"/>
    <xdr:sp macro="" textlink="">
      <xdr:nvSpPr>
        <xdr:cNvPr id="344" name="テキスト ボックス 343"/>
        <xdr:cNvSpPr txBox="1"/>
      </xdr:nvSpPr>
      <xdr:spPr>
        <a:xfrm>
          <a:off x="15798800" y="9896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134801</xdr:rowOff>
    </xdr:from>
    <xdr:to>
      <xdr:col>73</xdr:col>
      <xdr:colOff>44450</xdr:colOff>
      <xdr:row>59</xdr:row>
      <xdr:rowOff>64951</xdr:rowOff>
    </xdr:to>
    <xdr:sp macro="" textlink="">
      <xdr:nvSpPr>
        <xdr:cNvPr id="345" name="楕円 344"/>
        <xdr:cNvSpPr/>
      </xdr:nvSpPr>
      <xdr:spPr>
        <a:xfrm>
          <a:off x="15240000" y="100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75128</xdr:rowOff>
    </xdr:from>
    <xdr:ext cx="762000" cy="259045"/>
    <xdr:sp macro="" textlink="">
      <xdr:nvSpPr>
        <xdr:cNvPr id="346" name="テキスト ボックス 345"/>
        <xdr:cNvSpPr txBox="1"/>
      </xdr:nvSpPr>
      <xdr:spPr>
        <a:xfrm>
          <a:off x="14909800" y="984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141696</xdr:rowOff>
    </xdr:from>
    <xdr:to>
      <xdr:col>68</xdr:col>
      <xdr:colOff>203200</xdr:colOff>
      <xdr:row>59</xdr:row>
      <xdr:rowOff>71846</xdr:rowOff>
    </xdr:to>
    <xdr:sp macro="" textlink="">
      <xdr:nvSpPr>
        <xdr:cNvPr id="347" name="楕円 346"/>
        <xdr:cNvSpPr/>
      </xdr:nvSpPr>
      <xdr:spPr>
        <a:xfrm>
          <a:off x="14351000" y="10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82023</xdr:rowOff>
    </xdr:from>
    <xdr:ext cx="762000" cy="259045"/>
    <xdr:sp macro="" textlink="">
      <xdr:nvSpPr>
        <xdr:cNvPr id="348" name="テキスト ボックス 347"/>
        <xdr:cNvSpPr txBox="1"/>
      </xdr:nvSpPr>
      <xdr:spPr>
        <a:xfrm>
          <a:off x="14020800" y="985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115842</xdr:rowOff>
    </xdr:from>
    <xdr:to>
      <xdr:col>64</xdr:col>
      <xdr:colOff>152400</xdr:colOff>
      <xdr:row>59</xdr:row>
      <xdr:rowOff>45992</xdr:rowOff>
    </xdr:to>
    <xdr:sp macro="" textlink="">
      <xdr:nvSpPr>
        <xdr:cNvPr id="349" name="楕円 348"/>
        <xdr:cNvSpPr/>
      </xdr:nvSpPr>
      <xdr:spPr>
        <a:xfrm>
          <a:off x="13462000" y="100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56169</xdr:rowOff>
    </xdr:from>
    <xdr:ext cx="762000" cy="259045"/>
    <xdr:sp macro="" textlink="">
      <xdr:nvSpPr>
        <xdr:cNvPr id="350" name="テキスト ボックス 349"/>
        <xdr:cNvSpPr txBox="1"/>
      </xdr:nvSpPr>
      <xdr:spPr>
        <a:xfrm>
          <a:off x="13131800" y="982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の額は毎年増加しているものの、標準財政規模の増大により、実質公債費比率は前年度と同じである。しかし類似団体平均との差は毎年縮小しており、今後庁舎建替に係る起債により公債費が増加することが見込まれることから、緊急度・住民ニーズを考慮した事業選択を行い、適正な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22437</xdr:rowOff>
    </xdr:from>
    <xdr:to>
      <xdr:col>81</xdr:col>
      <xdr:colOff>44450</xdr:colOff>
      <xdr:row>40</xdr:row>
      <xdr:rowOff>22437</xdr:rowOff>
    </xdr:to>
    <xdr:cxnSp macro="">
      <xdr:nvCxnSpPr>
        <xdr:cNvPr id="384" name="直線コネクタ 383"/>
        <xdr:cNvCxnSpPr/>
      </xdr:nvCxnSpPr>
      <xdr:spPr>
        <a:xfrm>
          <a:off x="16179800" y="68804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5"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169756</xdr:rowOff>
    </xdr:from>
    <xdr:to>
      <xdr:col>77</xdr:col>
      <xdr:colOff>44450</xdr:colOff>
      <xdr:row>40</xdr:row>
      <xdr:rowOff>22437</xdr:rowOff>
    </xdr:to>
    <xdr:cxnSp macro="">
      <xdr:nvCxnSpPr>
        <xdr:cNvPr id="387" name="直線コネクタ 386"/>
        <xdr:cNvCxnSpPr/>
      </xdr:nvCxnSpPr>
      <xdr:spPr>
        <a:xfrm>
          <a:off x="15290800" y="68563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389" name="テキスト ボックス 388"/>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121496</xdr:rowOff>
    </xdr:from>
    <xdr:to>
      <xdr:col>72</xdr:col>
      <xdr:colOff>203200</xdr:colOff>
      <xdr:row>39</xdr:row>
      <xdr:rowOff>169756</xdr:rowOff>
    </xdr:to>
    <xdr:cxnSp macro="">
      <xdr:nvCxnSpPr>
        <xdr:cNvPr id="390" name="直線コネクタ 389"/>
        <xdr:cNvCxnSpPr/>
      </xdr:nvCxnSpPr>
      <xdr:spPr>
        <a:xfrm>
          <a:off x="14401800" y="68080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2" name="テキスト ボックス 391"/>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121496</xdr:rowOff>
    </xdr:from>
    <xdr:to>
      <xdr:col>68</xdr:col>
      <xdr:colOff>152400</xdr:colOff>
      <xdr:row>39</xdr:row>
      <xdr:rowOff>169756</xdr:rowOff>
    </xdr:to>
    <xdr:cxnSp macro="">
      <xdr:nvCxnSpPr>
        <xdr:cNvPr id="393" name="直線コネクタ 392"/>
        <xdr:cNvCxnSpPr/>
      </xdr:nvCxnSpPr>
      <xdr:spPr>
        <a:xfrm flipV="1">
          <a:off x="13512800" y="68080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7214</xdr:rowOff>
    </xdr:from>
    <xdr:ext cx="762000" cy="259045"/>
    <xdr:sp macro="" textlink="">
      <xdr:nvSpPr>
        <xdr:cNvPr id="395" name="テキスト ボックス 394"/>
        <xdr:cNvSpPr txBox="1"/>
      </xdr:nvSpPr>
      <xdr:spPr>
        <a:xfrm>
          <a:off x="14020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396" name="フローチャート: 判断 395"/>
        <xdr:cNvSpPr/>
      </xdr:nvSpPr>
      <xdr:spPr>
        <a:xfrm>
          <a:off x="13462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79604</xdr:rowOff>
    </xdr:from>
    <xdr:ext cx="762000" cy="259045"/>
    <xdr:sp macro="" textlink="">
      <xdr:nvSpPr>
        <xdr:cNvPr id="397" name="テキスト ボックス 396"/>
        <xdr:cNvSpPr txBox="1"/>
      </xdr:nvSpPr>
      <xdr:spPr>
        <a:xfrm>
          <a:off x="13131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143087</xdr:rowOff>
    </xdr:from>
    <xdr:to>
      <xdr:col>81</xdr:col>
      <xdr:colOff>95250</xdr:colOff>
      <xdr:row>40</xdr:row>
      <xdr:rowOff>73237</xdr:rowOff>
    </xdr:to>
    <xdr:sp macro="" textlink="">
      <xdr:nvSpPr>
        <xdr:cNvPr id="403" name="楕円 402"/>
        <xdr:cNvSpPr/>
      </xdr:nvSpPr>
      <xdr:spPr>
        <a:xfrm>
          <a:off x="169672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159614</xdr:rowOff>
    </xdr:from>
    <xdr:ext cx="762000" cy="259045"/>
    <xdr:sp macro="" textlink="">
      <xdr:nvSpPr>
        <xdr:cNvPr id="404" name="公債費負担の状況該当値テキスト"/>
        <xdr:cNvSpPr txBox="1"/>
      </xdr:nvSpPr>
      <xdr:spPr>
        <a:xfrm>
          <a:off x="17106900" y="667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143087</xdr:rowOff>
    </xdr:from>
    <xdr:to>
      <xdr:col>77</xdr:col>
      <xdr:colOff>95250</xdr:colOff>
      <xdr:row>40</xdr:row>
      <xdr:rowOff>73237</xdr:rowOff>
    </xdr:to>
    <xdr:sp macro="" textlink="">
      <xdr:nvSpPr>
        <xdr:cNvPr id="405" name="楕円 404"/>
        <xdr:cNvSpPr/>
      </xdr:nvSpPr>
      <xdr:spPr>
        <a:xfrm>
          <a:off x="16129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83414</xdr:rowOff>
    </xdr:from>
    <xdr:ext cx="736600" cy="259045"/>
    <xdr:sp macro="" textlink="">
      <xdr:nvSpPr>
        <xdr:cNvPr id="406" name="テキスト ボックス 405"/>
        <xdr:cNvSpPr txBox="1"/>
      </xdr:nvSpPr>
      <xdr:spPr>
        <a:xfrm>
          <a:off x="15798800" y="659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118956</xdr:rowOff>
    </xdr:from>
    <xdr:to>
      <xdr:col>73</xdr:col>
      <xdr:colOff>44450</xdr:colOff>
      <xdr:row>40</xdr:row>
      <xdr:rowOff>49106</xdr:rowOff>
    </xdr:to>
    <xdr:sp macro="" textlink="">
      <xdr:nvSpPr>
        <xdr:cNvPr id="407" name="楕円 406"/>
        <xdr:cNvSpPr/>
      </xdr:nvSpPr>
      <xdr:spPr>
        <a:xfrm>
          <a:off x="15240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59283</xdr:rowOff>
    </xdr:from>
    <xdr:ext cx="762000" cy="259045"/>
    <xdr:sp macro="" textlink="">
      <xdr:nvSpPr>
        <xdr:cNvPr id="408" name="テキスト ボックス 407"/>
        <xdr:cNvSpPr txBox="1"/>
      </xdr:nvSpPr>
      <xdr:spPr>
        <a:xfrm>
          <a:off x="14909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70696</xdr:rowOff>
    </xdr:from>
    <xdr:to>
      <xdr:col>68</xdr:col>
      <xdr:colOff>203200</xdr:colOff>
      <xdr:row>40</xdr:row>
      <xdr:rowOff>846</xdr:rowOff>
    </xdr:to>
    <xdr:sp macro="" textlink="">
      <xdr:nvSpPr>
        <xdr:cNvPr id="409" name="楕円 408"/>
        <xdr:cNvSpPr/>
      </xdr:nvSpPr>
      <xdr:spPr>
        <a:xfrm>
          <a:off x="14351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11023</xdr:rowOff>
    </xdr:from>
    <xdr:ext cx="762000" cy="259045"/>
    <xdr:sp macro="" textlink="">
      <xdr:nvSpPr>
        <xdr:cNvPr id="410" name="テキスト ボックス 409"/>
        <xdr:cNvSpPr txBox="1"/>
      </xdr:nvSpPr>
      <xdr:spPr>
        <a:xfrm>
          <a:off x="14020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118956</xdr:rowOff>
    </xdr:from>
    <xdr:to>
      <xdr:col>64</xdr:col>
      <xdr:colOff>152400</xdr:colOff>
      <xdr:row>40</xdr:row>
      <xdr:rowOff>49106</xdr:rowOff>
    </xdr:to>
    <xdr:sp macro="" textlink="">
      <xdr:nvSpPr>
        <xdr:cNvPr id="411" name="楕円 410"/>
        <xdr:cNvSpPr/>
      </xdr:nvSpPr>
      <xdr:spPr>
        <a:xfrm>
          <a:off x="13462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59283</xdr:rowOff>
    </xdr:from>
    <xdr:ext cx="762000" cy="259045"/>
    <xdr:sp macro="" textlink="">
      <xdr:nvSpPr>
        <xdr:cNvPr id="412" name="テキスト ボックス 411"/>
        <xdr:cNvSpPr txBox="1"/>
      </xdr:nvSpPr>
      <xdr:spPr>
        <a:xfrm>
          <a:off x="13131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地方債残高及び公営企業債等への繰入見込額等の減少により、</a:t>
          </a:r>
          <a:r>
            <a:rPr kumimoji="1" lang="en-US" altLang="ja-JP" sz="1300" baseline="0">
              <a:latin typeface="ＭＳ Ｐゴシック" panose="020B0600070205080204" pitchFamily="50" charset="-128"/>
              <a:ea typeface="ＭＳ Ｐゴシック" panose="020B0600070205080204" pitchFamily="50" charset="-128"/>
            </a:rPr>
            <a:t>13.1</a:t>
          </a:r>
          <a:r>
            <a:rPr kumimoji="1" lang="ja-JP" altLang="en-US" sz="1300" baseline="0">
              <a:latin typeface="ＭＳ Ｐゴシック" panose="020B0600070205080204" pitchFamily="50" charset="-128"/>
              <a:ea typeface="ＭＳ Ｐゴシック" panose="020B0600070205080204" pitchFamily="50" charset="-128"/>
            </a:rPr>
            <a:t>ポイント減少し、類似団体平均を大きく下回っている。一方で今後は、庁舎建替等の大型事業に係る起債により、地方債残高が増加することで将来負担比率が上昇することが見込まれることから、引き続き事業実施の適正化を図っていく。</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157903</xdr:rowOff>
    </xdr:from>
    <xdr:to>
      <xdr:col>81</xdr:col>
      <xdr:colOff>44450</xdr:colOff>
      <xdr:row>14</xdr:row>
      <xdr:rowOff>91821</xdr:rowOff>
    </xdr:to>
    <xdr:cxnSp macro="">
      <xdr:nvCxnSpPr>
        <xdr:cNvPr id="446" name="直線コネクタ 445"/>
        <xdr:cNvCxnSpPr/>
      </xdr:nvCxnSpPr>
      <xdr:spPr>
        <a:xfrm flipV="1">
          <a:off x="16179800" y="2386753"/>
          <a:ext cx="838200" cy="10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144077</xdr:rowOff>
    </xdr:from>
    <xdr:ext cx="762000" cy="259045"/>
    <xdr:sp macro="" textlink="">
      <xdr:nvSpPr>
        <xdr:cNvPr id="447" name="将来負担の状況平均値テキスト"/>
        <xdr:cNvSpPr txBox="1"/>
      </xdr:nvSpPr>
      <xdr:spPr>
        <a:xfrm>
          <a:off x="17106900" y="271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8" name="フローチャート: 判断 447"/>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51604</xdr:rowOff>
    </xdr:from>
    <xdr:to>
      <xdr:col>77</xdr:col>
      <xdr:colOff>44450</xdr:colOff>
      <xdr:row>14</xdr:row>
      <xdr:rowOff>91821</xdr:rowOff>
    </xdr:to>
    <xdr:cxnSp macro="">
      <xdr:nvCxnSpPr>
        <xdr:cNvPr id="449" name="直線コネクタ 448"/>
        <xdr:cNvCxnSpPr/>
      </xdr:nvCxnSpPr>
      <xdr:spPr>
        <a:xfrm>
          <a:off x="15290800" y="2451904"/>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50" name="フローチャート: 判断 449"/>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108644</xdr:rowOff>
    </xdr:from>
    <xdr:ext cx="736600" cy="259045"/>
    <xdr:sp macro="" textlink="">
      <xdr:nvSpPr>
        <xdr:cNvPr id="451" name="テキスト ボックス 450"/>
        <xdr:cNvSpPr txBox="1"/>
      </xdr:nvSpPr>
      <xdr:spPr>
        <a:xfrm>
          <a:off x="15798800" y="2851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51604</xdr:rowOff>
    </xdr:from>
    <xdr:to>
      <xdr:col>72</xdr:col>
      <xdr:colOff>203200</xdr:colOff>
      <xdr:row>15</xdr:row>
      <xdr:rowOff>45847</xdr:rowOff>
    </xdr:to>
    <xdr:cxnSp macro="">
      <xdr:nvCxnSpPr>
        <xdr:cNvPr id="452" name="直線コネクタ 451"/>
        <xdr:cNvCxnSpPr/>
      </xdr:nvCxnSpPr>
      <xdr:spPr>
        <a:xfrm flipV="1">
          <a:off x="14401800" y="2451904"/>
          <a:ext cx="889000" cy="16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3" name="フローチャート: 判断 452"/>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83710</xdr:rowOff>
    </xdr:from>
    <xdr:ext cx="762000" cy="259045"/>
    <xdr:sp macro="" textlink="">
      <xdr:nvSpPr>
        <xdr:cNvPr id="454" name="テキスト ボックス 453"/>
        <xdr:cNvSpPr txBox="1"/>
      </xdr:nvSpPr>
      <xdr:spPr>
        <a:xfrm>
          <a:off x="14909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38608</xdr:rowOff>
    </xdr:from>
    <xdr:to>
      <xdr:col>68</xdr:col>
      <xdr:colOff>152400</xdr:colOff>
      <xdr:row>15</xdr:row>
      <xdr:rowOff>45847</xdr:rowOff>
    </xdr:to>
    <xdr:cxnSp macro="">
      <xdr:nvCxnSpPr>
        <xdr:cNvPr id="455" name="直線コネクタ 454"/>
        <xdr:cNvCxnSpPr/>
      </xdr:nvCxnSpPr>
      <xdr:spPr>
        <a:xfrm>
          <a:off x="13512800" y="261035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56" name="フローチャート: 判断 455"/>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119905</xdr:rowOff>
    </xdr:from>
    <xdr:ext cx="762000" cy="259045"/>
    <xdr:sp macro="" textlink="">
      <xdr:nvSpPr>
        <xdr:cNvPr id="457" name="テキスト ボックス 456"/>
        <xdr:cNvSpPr txBox="1"/>
      </xdr:nvSpPr>
      <xdr:spPr>
        <a:xfrm>
          <a:off x="14020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65701</xdr:rowOff>
    </xdr:from>
    <xdr:to>
      <xdr:col>64</xdr:col>
      <xdr:colOff>152400</xdr:colOff>
      <xdr:row>16</xdr:row>
      <xdr:rowOff>167301</xdr:rowOff>
    </xdr:to>
    <xdr:sp macro="" textlink="">
      <xdr:nvSpPr>
        <xdr:cNvPr id="458" name="フローチャート: 判断 457"/>
        <xdr:cNvSpPr/>
      </xdr:nvSpPr>
      <xdr:spPr>
        <a:xfrm>
          <a:off x="13462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152078</xdr:rowOff>
    </xdr:from>
    <xdr:ext cx="762000" cy="259045"/>
    <xdr:sp macro="" textlink="">
      <xdr:nvSpPr>
        <xdr:cNvPr id="459" name="テキスト ボックス 458"/>
        <xdr:cNvSpPr txBox="1"/>
      </xdr:nvSpPr>
      <xdr:spPr>
        <a:xfrm>
          <a:off x="13131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107103</xdr:rowOff>
    </xdr:from>
    <xdr:to>
      <xdr:col>81</xdr:col>
      <xdr:colOff>95250</xdr:colOff>
      <xdr:row>14</xdr:row>
      <xdr:rowOff>37253</xdr:rowOff>
    </xdr:to>
    <xdr:sp macro="" textlink="">
      <xdr:nvSpPr>
        <xdr:cNvPr id="465" name="楕円 464"/>
        <xdr:cNvSpPr/>
      </xdr:nvSpPr>
      <xdr:spPr>
        <a:xfrm>
          <a:off x="16967200" y="233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28380</xdr:rowOff>
    </xdr:from>
    <xdr:ext cx="762000" cy="259045"/>
    <xdr:sp macro="" textlink="">
      <xdr:nvSpPr>
        <xdr:cNvPr id="466" name="将来負担の状況該当値テキスト"/>
        <xdr:cNvSpPr txBox="1"/>
      </xdr:nvSpPr>
      <xdr:spPr>
        <a:xfrm>
          <a:off x="17106900" y="2257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41021</xdr:rowOff>
    </xdr:from>
    <xdr:to>
      <xdr:col>77</xdr:col>
      <xdr:colOff>95250</xdr:colOff>
      <xdr:row>14</xdr:row>
      <xdr:rowOff>142621</xdr:rowOff>
    </xdr:to>
    <xdr:sp macro="" textlink="">
      <xdr:nvSpPr>
        <xdr:cNvPr id="467" name="楕円 466"/>
        <xdr:cNvSpPr/>
      </xdr:nvSpPr>
      <xdr:spPr>
        <a:xfrm>
          <a:off x="16129000" y="244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152798</xdr:rowOff>
    </xdr:from>
    <xdr:ext cx="736600" cy="259045"/>
    <xdr:sp macro="" textlink="">
      <xdr:nvSpPr>
        <xdr:cNvPr id="468" name="テキスト ボックス 467"/>
        <xdr:cNvSpPr txBox="1"/>
      </xdr:nvSpPr>
      <xdr:spPr>
        <a:xfrm>
          <a:off x="15798800" y="2210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804</xdr:rowOff>
    </xdr:from>
    <xdr:to>
      <xdr:col>73</xdr:col>
      <xdr:colOff>44450</xdr:colOff>
      <xdr:row>14</xdr:row>
      <xdr:rowOff>102404</xdr:rowOff>
    </xdr:to>
    <xdr:sp macro="" textlink="">
      <xdr:nvSpPr>
        <xdr:cNvPr id="469" name="楕円 468"/>
        <xdr:cNvSpPr/>
      </xdr:nvSpPr>
      <xdr:spPr>
        <a:xfrm>
          <a:off x="15240000" y="24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112581</xdr:rowOff>
    </xdr:from>
    <xdr:ext cx="762000" cy="259045"/>
    <xdr:sp macro="" textlink="">
      <xdr:nvSpPr>
        <xdr:cNvPr id="470" name="テキスト ボックス 469"/>
        <xdr:cNvSpPr txBox="1"/>
      </xdr:nvSpPr>
      <xdr:spPr>
        <a:xfrm>
          <a:off x="14909800" y="216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166497</xdr:rowOff>
    </xdr:from>
    <xdr:to>
      <xdr:col>68</xdr:col>
      <xdr:colOff>203200</xdr:colOff>
      <xdr:row>15</xdr:row>
      <xdr:rowOff>96647</xdr:rowOff>
    </xdr:to>
    <xdr:sp macro="" textlink="">
      <xdr:nvSpPr>
        <xdr:cNvPr id="471" name="楕円 470"/>
        <xdr:cNvSpPr/>
      </xdr:nvSpPr>
      <xdr:spPr>
        <a:xfrm>
          <a:off x="14351000" y="256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106824</xdr:rowOff>
    </xdr:from>
    <xdr:ext cx="762000" cy="259045"/>
    <xdr:sp macro="" textlink="">
      <xdr:nvSpPr>
        <xdr:cNvPr id="472" name="テキスト ボックス 471"/>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159258</xdr:rowOff>
    </xdr:from>
    <xdr:to>
      <xdr:col>64</xdr:col>
      <xdr:colOff>152400</xdr:colOff>
      <xdr:row>15</xdr:row>
      <xdr:rowOff>89408</xdr:rowOff>
    </xdr:to>
    <xdr:sp macro="" textlink="">
      <xdr:nvSpPr>
        <xdr:cNvPr id="473" name="楕円 472"/>
        <xdr:cNvSpPr/>
      </xdr:nvSpPr>
      <xdr:spPr>
        <a:xfrm>
          <a:off x="13462000" y="255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99585</xdr:rowOff>
    </xdr:from>
    <xdr:ext cx="762000" cy="259045"/>
    <xdr:sp macro="" textlink="">
      <xdr:nvSpPr>
        <xdr:cNvPr id="474" name="テキスト ボックス 473"/>
        <xdr:cNvSpPr txBox="1"/>
      </xdr:nvSpPr>
      <xdr:spPr>
        <a:xfrm>
          <a:off x="13131800" y="232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兵庫県西脇市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40,867
40,328
132.44
19,035,969
18,844,176
148,223
11,797,630
20,014,386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人件費に係る経常収支比率は低くなっており、ごみ処理業務・消防業務を一部事務組合として広域で行っていることが要因である。今後も定員管理とあわせ、人件費の適正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133858</xdr:rowOff>
    </xdr:from>
    <xdr:to>
      <xdr:col>24</xdr:col>
      <xdr:colOff>25400</xdr:colOff>
      <xdr:row>33</xdr:row>
      <xdr:rowOff>143002</xdr:rowOff>
    </xdr:to>
    <xdr:cxnSp macro="">
      <xdr:nvCxnSpPr>
        <xdr:cNvPr id="64" name="直線コネクタ 63"/>
        <xdr:cNvCxnSpPr/>
      </xdr:nvCxnSpPr>
      <xdr:spPr>
        <a:xfrm flipV="1">
          <a:off x="3987800" y="57917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143002</xdr:rowOff>
    </xdr:from>
    <xdr:to>
      <xdr:col>19</xdr:col>
      <xdr:colOff>187325</xdr:colOff>
      <xdr:row>33</xdr:row>
      <xdr:rowOff>152146</xdr:rowOff>
    </xdr:to>
    <xdr:cxnSp macro="">
      <xdr:nvCxnSpPr>
        <xdr:cNvPr id="67" name="直線コネクタ 66"/>
        <xdr:cNvCxnSpPr/>
      </xdr:nvCxnSpPr>
      <xdr:spPr>
        <a:xfrm flipV="1">
          <a:off x="3098800" y="58008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124714</xdr:rowOff>
    </xdr:from>
    <xdr:to>
      <xdr:col>15</xdr:col>
      <xdr:colOff>98425</xdr:colOff>
      <xdr:row>33</xdr:row>
      <xdr:rowOff>152146</xdr:rowOff>
    </xdr:to>
    <xdr:cxnSp macro="">
      <xdr:nvCxnSpPr>
        <xdr:cNvPr id="70" name="直線コネクタ 69"/>
        <xdr:cNvCxnSpPr/>
      </xdr:nvCxnSpPr>
      <xdr:spPr>
        <a:xfrm>
          <a:off x="2209800" y="57825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124714</xdr:rowOff>
    </xdr:from>
    <xdr:to>
      <xdr:col>11</xdr:col>
      <xdr:colOff>9525</xdr:colOff>
      <xdr:row>34</xdr:row>
      <xdr:rowOff>72136</xdr:rowOff>
    </xdr:to>
    <xdr:cxnSp macro="">
      <xdr:nvCxnSpPr>
        <xdr:cNvPr id="73" name="直線コネクタ 72"/>
        <xdr:cNvCxnSpPr/>
      </xdr:nvCxnSpPr>
      <xdr:spPr>
        <a:xfrm flipV="1">
          <a:off x="1320800" y="578256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76" name="フローチャート: 判断 75"/>
        <xdr:cNvSpPr/>
      </xdr:nvSpPr>
      <xdr:spPr>
        <a:xfrm>
          <a:off x="1270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52849</xdr:rowOff>
    </xdr:from>
    <xdr:ext cx="762000" cy="259045"/>
    <xdr:sp macro="" textlink="">
      <xdr:nvSpPr>
        <xdr:cNvPr id="77" name="テキスト ボックス 76"/>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83058</xdr:rowOff>
    </xdr:from>
    <xdr:to>
      <xdr:col>24</xdr:col>
      <xdr:colOff>76200</xdr:colOff>
      <xdr:row>34</xdr:row>
      <xdr:rowOff>13208</xdr:rowOff>
    </xdr:to>
    <xdr:sp macro="" textlink="">
      <xdr:nvSpPr>
        <xdr:cNvPr id="83" name="楕円 82"/>
        <xdr:cNvSpPr/>
      </xdr:nvSpPr>
      <xdr:spPr>
        <a:xfrm>
          <a:off x="47752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163085</xdr:rowOff>
    </xdr:from>
    <xdr:ext cx="762000" cy="259045"/>
    <xdr:sp macro="" textlink="">
      <xdr:nvSpPr>
        <xdr:cNvPr id="84" name="人件費該当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92202</xdr:rowOff>
    </xdr:from>
    <xdr:to>
      <xdr:col>20</xdr:col>
      <xdr:colOff>38100</xdr:colOff>
      <xdr:row>34</xdr:row>
      <xdr:rowOff>22352</xdr:rowOff>
    </xdr:to>
    <xdr:sp macro="" textlink="">
      <xdr:nvSpPr>
        <xdr:cNvPr id="85" name="楕円 84"/>
        <xdr:cNvSpPr/>
      </xdr:nvSpPr>
      <xdr:spPr>
        <a:xfrm>
          <a:off x="39370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32529</xdr:rowOff>
    </xdr:from>
    <xdr:ext cx="736600" cy="259045"/>
    <xdr:sp macro="" textlink="">
      <xdr:nvSpPr>
        <xdr:cNvPr id="86" name="テキスト ボックス 85"/>
        <xdr:cNvSpPr txBox="1"/>
      </xdr:nvSpPr>
      <xdr:spPr>
        <a:xfrm>
          <a:off x="3606800" y="551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101346</xdr:rowOff>
    </xdr:from>
    <xdr:to>
      <xdr:col>15</xdr:col>
      <xdr:colOff>149225</xdr:colOff>
      <xdr:row>34</xdr:row>
      <xdr:rowOff>31496</xdr:rowOff>
    </xdr:to>
    <xdr:sp macro="" textlink="">
      <xdr:nvSpPr>
        <xdr:cNvPr id="87" name="楕円 86"/>
        <xdr:cNvSpPr/>
      </xdr:nvSpPr>
      <xdr:spPr>
        <a:xfrm>
          <a:off x="3048000" y="57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41673</xdr:rowOff>
    </xdr:from>
    <xdr:ext cx="762000" cy="259045"/>
    <xdr:sp macro="" textlink="">
      <xdr:nvSpPr>
        <xdr:cNvPr id="88" name="テキスト ボックス 87"/>
        <xdr:cNvSpPr txBox="1"/>
      </xdr:nvSpPr>
      <xdr:spPr>
        <a:xfrm>
          <a:off x="2717800" y="552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73914</xdr:rowOff>
    </xdr:from>
    <xdr:to>
      <xdr:col>11</xdr:col>
      <xdr:colOff>60325</xdr:colOff>
      <xdr:row>34</xdr:row>
      <xdr:rowOff>4064</xdr:rowOff>
    </xdr:to>
    <xdr:sp macro="" textlink="">
      <xdr:nvSpPr>
        <xdr:cNvPr id="89" name="楕円 88"/>
        <xdr:cNvSpPr/>
      </xdr:nvSpPr>
      <xdr:spPr>
        <a:xfrm>
          <a:off x="2159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14241</xdr:rowOff>
    </xdr:from>
    <xdr:ext cx="762000" cy="259045"/>
    <xdr:sp macro="" textlink="">
      <xdr:nvSpPr>
        <xdr:cNvPr id="90" name="テキスト ボックス 89"/>
        <xdr:cNvSpPr txBox="1"/>
      </xdr:nvSpPr>
      <xdr:spPr>
        <a:xfrm>
          <a:off x="1828800" y="550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91" name="楕円 90"/>
        <xdr:cNvSpPr/>
      </xdr:nvSpPr>
      <xdr:spPr>
        <a:xfrm>
          <a:off x="1270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133113</xdr:rowOff>
    </xdr:from>
    <xdr:ext cx="762000" cy="259045"/>
    <xdr:sp macro="" textlink="">
      <xdr:nvSpPr>
        <xdr:cNvPr id="92" name="テキスト ボックス 91"/>
        <xdr:cNvSpPr txBox="1"/>
      </xdr:nvSpPr>
      <xdr:spPr>
        <a:xfrm>
          <a:off x="939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 </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ポイント増加したものの、類似団体平均と比較して依然低い水準にあり、良好といえる。引き続き適正な執行管理に努める。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31750</xdr:rowOff>
    </xdr:from>
    <xdr:to>
      <xdr:col>82</xdr:col>
      <xdr:colOff>107950</xdr:colOff>
      <xdr:row>13</xdr:row>
      <xdr:rowOff>82550</xdr:rowOff>
    </xdr:to>
    <xdr:cxnSp macro="">
      <xdr:nvCxnSpPr>
        <xdr:cNvPr id="125" name="直線コネクタ 124"/>
        <xdr:cNvCxnSpPr/>
      </xdr:nvCxnSpPr>
      <xdr:spPr>
        <a:xfrm>
          <a:off x="15671800" y="2260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26"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31750</xdr:rowOff>
    </xdr:from>
    <xdr:to>
      <xdr:col>78</xdr:col>
      <xdr:colOff>69850</xdr:colOff>
      <xdr:row>13</xdr:row>
      <xdr:rowOff>107950</xdr:rowOff>
    </xdr:to>
    <xdr:cxnSp macro="">
      <xdr:nvCxnSpPr>
        <xdr:cNvPr id="128" name="直線コネクタ 127"/>
        <xdr:cNvCxnSpPr/>
      </xdr:nvCxnSpPr>
      <xdr:spPr>
        <a:xfrm flipV="1">
          <a:off x="14782800" y="226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30" name="テキスト ボックス 129"/>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165100</xdr:rowOff>
    </xdr:from>
    <xdr:to>
      <xdr:col>73</xdr:col>
      <xdr:colOff>180975</xdr:colOff>
      <xdr:row>13</xdr:row>
      <xdr:rowOff>107950</xdr:rowOff>
    </xdr:to>
    <xdr:cxnSp macro="">
      <xdr:nvCxnSpPr>
        <xdr:cNvPr id="131" name="直線コネクタ 130"/>
        <xdr:cNvCxnSpPr/>
      </xdr:nvCxnSpPr>
      <xdr:spPr>
        <a:xfrm>
          <a:off x="13893800" y="2222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33" name="テキスト ボックス 13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114300</xdr:rowOff>
    </xdr:from>
    <xdr:to>
      <xdr:col>69</xdr:col>
      <xdr:colOff>92075</xdr:colOff>
      <xdr:row>12</xdr:row>
      <xdr:rowOff>165100</xdr:rowOff>
    </xdr:to>
    <xdr:cxnSp macro="">
      <xdr:nvCxnSpPr>
        <xdr:cNvPr id="134" name="直線コネクタ 133"/>
        <xdr:cNvCxnSpPr/>
      </xdr:nvCxnSpPr>
      <xdr:spPr>
        <a:xfrm>
          <a:off x="13004800" y="2171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6" name="テキスト ボックス 135"/>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37" name="フローチャート: 判断 136"/>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156227</xdr:rowOff>
    </xdr:from>
    <xdr:ext cx="762000" cy="259045"/>
    <xdr:sp macro="" textlink="">
      <xdr:nvSpPr>
        <xdr:cNvPr id="138" name="テキスト ボックス 137"/>
        <xdr:cNvSpPr txBox="1"/>
      </xdr:nvSpPr>
      <xdr:spPr>
        <a:xfrm>
          <a:off x="12623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31750</xdr:rowOff>
    </xdr:from>
    <xdr:to>
      <xdr:col>82</xdr:col>
      <xdr:colOff>158750</xdr:colOff>
      <xdr:row>13</xdr:row>
      <xdr:rowOff>133350</xdr:rowOff>
    </xdr:to>
    <xdr:sp macro="" textlink="">
      <xdr:nvSpPr>
        <xdr:cNvPr id="144" name="楕円 143"/>
        <xdr:cNvSpPr/>
      </xdr:nvSpPr>
      <xdr:spPr>
        <a:xfrm>
          <a:off x="16459200" y="22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48277</xdr:rowOff>
    </xdr:from>
    <xdr:ext cx="762000" cy="259045"/>
    <xdr:sp macro="" textlink="">
      <xdr:nvSpPr>
        <xdr:cNvPr id="145" name="物件費該当値テキスト"/>
        <xdr:cNvSpPr txBox="1"/>
      </xdr:nvSpPr>
      <xdr:spPr>
        <a:xfrm>
          <a:off x="16598900" y="21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152400</xdr:rowOff>
    </xdr:from>
    <xdr:to>
      <xdr:col>78</xdr:col>
      <xdr:colOff>120650</xdr:colOff>
      <xdr:row>13</xdr:row>
      <xdr:rowOff>82550</xdr:rowOff>
    </xdr:to>
    <xdr:sp macro="" textlink="">
      <xdr:nvSpPr>
        <xdr:cNvPr id="146" name="楕円 145"/>
        <xdr:cNvSpPr/>
      </xdr:nvSpPr>
      <xdr:spPr>
        <a:xfrm>
          <a:off x="15621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92727</xdr:rowOff>
    </xdr:from>
    <xdr:ext cx="736600" cy="259045"/>
    <xdr:sp macro="" textlink="">
      <xdr:nvSpPr>
        <xdr:cNvPr id="147" name="テキスト ボックス 146"/>
        <xdr:cNvSpPr txBox="1"/>
      </xdr:nvSpPr>
      <xdr:spPr>
        <a:xfrm>
          <a:off x="15290800" y="197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57150</xdr:rowOff>
    </xdr:from>
    <xdr:to>
      <xdr:col>74</xdr:col>
      <xdr:colOff>31750</xdr:colOff>
      <xdr:row>13</xdr:row>
      <xdr:rowOff>158750</xdr:rowOff>
    </xdr:to>
    <xdr:sp macro="" textlink="">
      <xdr:nvSpPr>
        <xdr:cNvPr id="148" name="楕円 147"/>
        <xdr:cNvSpPr/>
      </xdr:nvSpPr>
      <xdr:spPr>
        <a:xfrm>
          <a:off x="14732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168927</xdr:rowOff>
    </xdr:from>
    <xdr:ext cx="762000" cy="259045"/>
    <xdr:sp macro="" textlink="">
      <xdr:nvSpPr>
        <xdr:cNvPr id="149" name="テキスト ボックス 148"/>
        <xdr:cNvSpPr txBox="1"/>
      </xdr:nvSpPr>
      <xdr:spPr>
        <a:xfrm>
          <a:off x="14401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114300</xdr:rowOff>
    </xdr:from>
    <xdr:to>
      <xdr:col>69</xdr:col>
      <xdr:colOff>142875</xdr:colOff>
      <xdr:row>13</xdr:row>
      <xdr:rowOff>44450</xdr:rowOff>
    </xdr:to>
    <xdr:sp macro="" textlink="">
      <xdr:nvSpPr>
        <xdr:cNvPr id="150" name="楕円 149"/>
        <xdr:cNvSpPr/>
      </xdr:nvSpPr>
      <xdr:spPr>
        <a:xfrm>
          <a:off x="13843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54627</xdr:rowOff>
    </xdr:from>
    <xdr:ext cx="762000" cy="259045"/>
    <xdr:sp macro="" textlink="">
      <xdr:nvSpPr>
        <xdr:cNvPr id="151" name="テキスト ボックス 150"/>
        <xdr:cNvSpPr txBox="1"/>
      </xdr:nvSpPr>
      <xdr:spPr>
        <a:xfrm>
          <a:off x="13512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63500</xdr:rowOff>
    </xdr:from>
    <xdr:to>
      <xdr:col>65</xdr:col>
      <xdr:colOff>53975</xdr:colOff>
      <xdr:row>12</xdr:row>
      <xdr:rowOff>165100</xdr:rowOff>
    </xdr:to>
    <xdr:sp macro="" textlink="">
      <xdr:nvSpPr>
        <xdr:cNvPr id="152" name="楕円 151"/>
        <xdr:cNvSpPr/>
      </xdr:nvSpPr>
      <xdr:spPr>
        <a:xfrm>
          <a:off x="12954000" y="212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3827</xdr:rowOff>
    </xdr:from>
    <xdr:ext cx="762000" cy="259045"/>
    <xdr:sp macro="" textlink="">
      <xdr:nvSpPr>
        <xdr:cNvPr id="153" name="テキスト ボックス 152"/>
        <xdr:cNvSpPr txBox="1"/>
      </xdr:nvSpPr>
      <xdr:spPr>
        <a:xfrm>
          <a:off x="126238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扶助費に係る経常収支比率が毎年上昇傾向にある要因として、高齢化に伴う福祉関係経費の増加が挙げられる。今後も同様に増加傾向で推移するものと見込んでいる。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57</xdr:row>
      <xdr:rowOff>4535</xdr:rowOff>
    </xdr:to>
    <xdr:cxnSp macro="">
      <xdr:nvCxnSpPr>
        <xdr:cNvPr id="188" name="直線コネクタ 187"/>
        <xdr:cNvCxnSpPr/>
      </xdr:nvCxnSpPr>
      <xdr:spPr>
        <a:xfrm>
          <a:off x="3987800" y="97445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143328</xdr:rowOff>
    </xdr:to>
    <xdr:cxnSp macro="">
      <xdr:nvCxnSpPr>
        <xdr:cNvPr id="191" name="直線コネクタ 190"/>
        <xdr:cNvCxnSpPr/>
      </xdr:nvCxnSpPr>
      <xdr:spPr>
        <a:xfrm>
          <a:off x="3098800" y="96139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3" name="テキスト ボックス 192"/>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135165</xdr:rowOff>
    </xdr:from>
    <xdr:to>
      <xdr:col>15</xdr:col>
      <xdr:colOff>98425</xdr:colOff>
      <xdr:row>56</xdr:row>
      <xdr:rowOff>12700</xdr:rowOff>
    </xdr:to>
    <xdr:cxnSp macro="">
      <xdr:nvCxnSpPr>
        <xdr:cNvPr id="194" name="直線コネクタ 193"/>
        <xdr:cNvCxnSpPr/>
      </xdr:nvCxnSpPr>
      <xdr:spPr>
        <a:xfrm>
          <a:off x="2209800" y="95649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196" name="テキスト ボックス 195"/>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55</xdr:row>
      <xdr:rowOff>135165</xdr:rowOff>
    </xdr:to>
    <xdr:cxnSp macro="">
      <xdr:nvCxnSpPr>
        <xdr:cNvPr id="197" name="直線コネクタ 196"/>
        <xdr:cNvCxnSpPr/>
      </xdr:nvCxnSpPr>
      <xdr:spPr>
        <a:xfrm>
          <a:off x="1320800" y="95159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199" name="テキスト ボックス 198"/>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07" name="楕円 206"/>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141712</xdr:rowOff>
    </xdr:from>
    <xdr:ext cx="762000" cy="259045"/>
    <xdr:sp macro="" textlink="">
      <xdr:nvSpPr>
        <xdr:cNvPr id="208" name="扶助費該当値テキスト"/>
        <xdr:cNvSpPr txBox="1"/>
      </xdr:nvSpPr>
      <xdr:spPr>
        <a:xfrm>
          <a:off x="49149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92528</xdr:rowOff>
    </xdr:from>
    <xdr:to>
      <xdr:col>20</xdr:col>
      <xdr:colOff>38100</xdr:colOff>
      <xdr:row>57</xdr:row>
      <xdr:rowOff>22678</xdr:rowOff>
    </xdr:to>
    <xdr:sp macro="" textlink="">
      <xdr:nvSpPr>
        <xdr:cNvPr id="209" name="楕円 208"/>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32855</xdr:rowOff>
    </xdr:from>
    <xdr:ext cx="736600" cy="259045"/>
    <xdr:sp macro="" textlink="">
      <xdr:nvSpPr>
        <xdr:cNvPr id="210" name="テキスト ボックス 209"/>
        <xdr:cNvSpPr txBox="1"/>
      </xdr:nvSpPr>
      <xdr:spPr>
        <a:xfrm>
          <a:off x="3606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1" name="楕円 210"/>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2" name="テキスト ボックス 211"/>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84365</xdr:rowOff>
    </xdr:from>
    <xdr:to>
      <xdr:col>11</xdr:col>
      <xdr:colOff>60325</xdr:colOff>
      <xdr:row>56</xdr:row>
      <xdr:rowOff>14515</xdr:rowOff>
    </xdr:to>
    <xdr:sp macro="" textlink="">
      <xdr:nvSpPr>
        <xdr:cNvPr id="213" name="楕円 212"/>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14" name="テキスト ボックス 213"/>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5" name="楕円 214"/>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16" name="テキスト ボックス 215"/>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に伴い介護保険事業分に係る繰出金が増加したこと等により、経常収支比率は前年度より上昇した。今後も医療費の抑制や徴収率の向上等に取り組み、運営の安定を図っていくとともに、事業の効率化と経費削減を図り、一般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66040</xdr:rowOff>
    </xdr:from>
    <xdr:to>
      <xdr:col>82</xdr:col>
      <xdr:colOff>107950</xdr:colOff>
      <xdr:row>56</xdr:row>
      <xdr:rowOff>96520</xdr:rowOff>
    </xdr:to>
    <xdr:cxnSp macro="">
      <xdr:nvCxnSpPr>
        <xdr:cNvPr id="249" name="直線コネクタ 248"/>
        <xdr:cNvCxnSpPr/>
      </xdr:nvCxnSpPr>
      <xdr:spPr>
        <a:xfrm>
          <a:off x="15671800" y="96672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21607</xdr:rowOff>
    </xdr:from>
    <xdr:ext cx="762000" cy="259045"/>
    <xdr:sp macro="" textlink="">
      <xdr:nvSpPr>
        <xdr:cNvPr id="250" name="その他平均値テキスト"/>
        <xdr:cNvSpPr txBox="1"/>
      </xdr:nvSpPr>
      <xdr:spPr>
        <a:xfrm>
          <a:off x="16598900" y="979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66040</xdr:rowOff>
    </xdr:from>
    <xdr:to>
      <xdr:col>78</xdr:col>
      <xdr:colOff>69850</xdr:colOff>
      <xdr:row>56</xdr:row>
      <xdr:rowOff>73660</xdr:rowOff>
    </xdr:to>
    <xdr:cxnSp macro="">
      <xdr:nvCxnSpPr>
        <xdr:cNvPr id="252" name="直線コネクタ 251"/>
        <xdr:cNvCxnSpPr/>
      </xdr:nvCxnSpPr>
      <xdr:spPr>
        <a:xfrm flipV="1">
          <a:off x="14782800" y="9667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54" name="テキスト ボックス 253"/>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123190</xdr:rowOff>
    </xdr:from>
    <xdr:to>
      <xdr:col>73</xdr:col>
      <xdr:colOff>180975</xdr:colOff>
      <xdr:row>56</xdr:row>
      <xdr:rowOff>73660</xdr:rowOff>
    </xdr:to>
    <xdr:cxnSp macro="">
      <xdr:nvCxnSpPr>
        <xdr:cNvPr id="255" name="直線コネクタ 254"/>
        <xdr:cNvCxnSpPr/>
      </xdr:nvCxnSpPr>
      <xdr:spPr>
        <a:xfrm>
          <a:off x="13893800" y="95529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57" name="テキスト ボックス 256"/>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123190</xdr:rowOff>
    </xdr:from>
    <xdr:to>
      <xdr:col>69</xdr:col>
      <xdr:colOff>92075</xdr:colOff>
      <xdr:row>56</xdr:row>
      <xdr:rowOff>35560</xdr:rowOff>
    </xdr:to>
    <xdr:cxnSp macro="">
      <xdr:nvCxnSpPr>
        <xdr:cNvPr id="258" name="直線コネクタ 257"/>
        <xdr:cNvCxnSpPr/>
      </xdr:nvCxnSpPr>
      <xdr:spPr>
        <a:xfrm flipV="1">
          <a:off x="13004800" y="95529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60" name="テキスト ボックス 259"/>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2" name="テキスト ボックス 261"/>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68" name="楕円 267"/>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62247</xdr:rowOff>
    </xdr:from>
    <xdr:ext cx="762000" cy="259045"/>
    <xdr:sp macro="" textlink="">
      <xdr:nvSpPr>
        <xdr:cNvPr id="269" name="その他該当値テキスト"/>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xdr:rowOff>
    </xdr:from>
    <xdr:to>
      <xdr:col>78</xdr:col>
      <xdr:colOff>120650</xdr:colOff>
      <xdr:row>56</xdr:row>
      <xdr:rowOff>116840</xdr:rowOff>
    </xdr:to>
    <xdr:sp macro="" textlink="">
      <xdr:nvSpPr>
        <xdr:cNvPr id="270" name="楕円 269"/>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127017</xdr:rowOff>
    </xdr:from>
    <xdr:ext cx="736600" cy="259045"/>
    <xdr:sp macro="" textlink="">
      <xdr:nvSpPr>
        <xdr:cNvPr id="271" name="テキスト ボックス 270"/>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22860</xdr:rowOff>
    </xdr:from>
    <xdr:to>
      <xdr:col>74</xdr:col>
      <xdr:colOff>31750</xdr:colOff>
      <xdr:row>56</xdr:row>
      <xdr:rowOff>124460</xdr:rowOff>
    </xdr:to>
    <xdr:sp macro="" textlink="">
      <xdr:nvSpPr>
        <xdr:cNvPr id="272" name="楕円 271"/>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134637</xdr:rowOff>
    </xdr:from>
    <xdr:ext cx="762000" cy="259045"/>
    <xdr:sp macro="" textlink="">
      <xdr:nvSpPr>
        <xdr:cNvPr id="273" name="テキスト ボックス 272"/>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72390</xdr:rowOff>
    </xdr:from>
    <xdr:to>
      <xdr:col>69</xdr:col>
      <xdr:colOff>142875</xdr:colOff>
      <xdr:row>56</xdr:row>
      <xdr:rowOff>2540</xdr:rowOff>
    </xdr:to>
    <xdr:sp macro="" textlink="">
      <xdr:nvSpPr>
        <xdr:cNvPr id="274" name="楕円 273"/>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12717</xdr:rowOff>
    </xdr:from>
    <xdr:ext cx="762000" cy="259045"/>
    <xdr:sp macro="" textlink="">
      <xdr:nvSpPr>
        <xdr:cNvPr id="275" name="テキスト ボックス 274"/>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76" name="楕円 275"/>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77" name="テキスト ボックス 276"/>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に対する経費が補助費等全体の３割程度を占めること等により、毎年減少はしているものの類似団体と比較して、非常に高い割合となっている。今後は必要性の低い補助金について、積極的に見直しや廃止を行うことで割合の低減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123190</xdr:rowOff>
    </xdr:from>
    <xdr:to>
      <xdr:col>82</xdr:col>
      <xdr:colOff>107950</xdr:colOff>
      <xdr:row>39</xdr:row>
      <xdr:rowOff>46990</xdr:rowOff>
    </xdr:to>
    <xdr:cxnSp macro="">
      <xdr:nvCxnSpPr>
        <xdr:cNvPr id="304" name="直線コネクタ 303"/>
        <xdr:cNvCxnSpPr/>
      </xdr:nvCxnSpPr>
      <xdr:spPr>
        <a:xfrm flipV="1">
          <a:off x="16510000" y="5781040"/>
          <a:ext cx="0" cy="952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19067</xdr:rowOff>
    </xdr:from>
    <xdr:ext cx="762000" cy="259045"/>
    <xdr:sp macro="" textlink="">
      <xdr:nvSpPr>
        <xdr:cNvPr id="305" name="補助費等最小値テキスト"/>
        <xdr:cNvSpPr txBox="1"/>
      </xdr:nvSpPr>
      <xdr:spPr>
        <a:xfrm>
          <a:off x="16598900" y="670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46990</xdr:rowOff>
    </xdr:from>
    <xdr:to>
      <xdr:col>82</xdr:col>
      <xdr:colOff>196850</xdr:colOff>
      <xdr:row>39</xdr:row>
      <xdr:rowOff>46990</xdr:rowOff>
    </xdr:to>
    <xdr:cxnSp macro="">
      <xdr:nvCxnSpPr>
        <xdr:cNvPr id="306" name="直線コネクタ 305"/>
        <xdr:cNvCxnSpPr/>
      </xdr:nvCxnSpPr>
      <xdr:spPr>
        <a:xfrm>
          <a:off x="16421100" y="673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38117</xdr:rowOff>
    </xdr:from>
    <xdr:ext cx="762000" cy="259045"/>
    <xdr:sp macro="" textlink="">
      <xdr:nvSpPr>
        <xdr:cNvPr id="307" name="補助費等最大値テキスト"/>
        <xdr:cNvSpPr txBox="1"/>
      </xdr:nvSpPr>
      <xdr:spPr>
        <a:xfrm>
          <a:off x="16598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123190</xdr:rowOff>
    </xdr:from>
    <xdr:to>
      <xdr:col>82</xdr:col>
      <xdr:colOff>196850</xdr:colOff>
      <xdr:row>33</xdr:row>
      <xdr:rowOff>123190</xdr:rowOff>
    </xdr:to>
    <xdr:cxnSp macro="">
      <xdr:nvCxnSpPr>
        <xdr:cNvPr id="308" name="直線コネクタ 307"/>
        <xdr:cNvCxnSpPr/>
      </xdr:nvCxnSpPr>
      <xdr:spPr>
        <a:xfrm>
          <a:off x="16421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46990</xdr:rowOff>
    </xdr:from>
    <xdr:to>
      <xdr:col>82</xdr:col>
      <xdr:colOff>107950</xdr:colOff>
      <xdr:row>39</xdr:row>
      <xdr:rowOff>66040</xdr:rowOff>
    </xdr:to>
    <xdr:cxnSp macro="">
      <xdr:nvCxnSpPr>
        <xdr:cNvPr id="309" name="直線コネクタ 308"/>
        <xdr:cNvCxnSpPr/>
      </xdr:nvCxnSpPr>
      <xdr:spPr>
        <a:xfrm flipV="1">
          <a:off x="15671800" y="673354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115587</xdr:rowOff>
    </xdr:from>
    <xdr:ext cx="762000" cy="259045"/>
    <xdr:sp macro="" textlink="">
      <xdr:nvSpPr>
        <xdr:cNvPr id="310" name="補助費等平均値テキスト"/>
        <xdr:cNvSpPr txBox="1"/>
      </xdr:nvSpPr>
      <xdr:spPr>
        <a:xfrm>
          <a:off x="16598900" y="5944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1" name="フローチャート: 判断 310"/>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66040</xdr:rowOff>
    </xdr:from>
    <xdr:to>
      <xdr:col>78</xdr:col>
      <xdr:colOff>69850</xdr:colOff>
      <xdr:row>39</xdr:row>
      <xdr:rowOff>107950</xdr:rowOff>
    </xdr:to>
    <xdr:cxnSp macro="">
      <xdr:nvCxnSpPr>
        <xdr:cNvPr id="312" name="直線コネクタ 311"/>
        <xdr:cNvCxnSpPr/>
      </xdr:nvCxnSpPr>
      <xdr:spPr>
        <a:xfrm flipV="1">
          <a:off x="14782800" y="67525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91440</xdr:rowOff>
    </xdr:from>
    <xdr:to>
      <xdr:col>78</xdr:col>
      <xdr:colOff>120650</xdr:colOff>
      <xdr:row>36</xdr:row>
      <xdr:rowOff>21590</xdr:rowOff>
    </xdr:to>
    <xdr:sp macro="" textlink="">
      <xdr:nvSpPr>
        <xdr:cNvPr id="313" name="フローチャート: 判断 312"/>
        <xdr:cNvSpPr/>
      </xdr:nvSpPr>
      <xdr:spPr>
        <a:xfrm>
          <a:off x="15621000" y="60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31767</xdr:rowOff>
    </xdr:from>
    <xdr:ext cx="736600" cy="259045"/>
    <xdr:sp macro="" textlink="">
      <xdr:nvSpPr>
        <xdr:cNvPr id="314" name="テキスト ボックス 313"/>
        <xdr:cNvSpPr txBox="1"/>
      </xdr:nvSpPr>
      <xdr:spPr>
        <a:xfrm>
          <a:off x="15290800" y="586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107950</xdr:rowOff>
    </xdr:from>
    <xdr:to>
      <xdr:col>73</xdr:col>
      <xdr:colOff>180975</xdr:colOff>
      <xdr:row>40</xdr:row>
      <xdr:rowOff>24130</xdr:rowOff>
    </xdr:to>
    <xdr:cxnSp macro="">
      <xdr:nvCxnSpPr>
        <xdr:cNvPr id="315" name="直線コネクタ 314"/>
        <xdr:cNvCxnSpPr/>
      </xdr:nvCxnSpPr>
      <xdr:spPr>
        <a:xfrm flipV="1">
          <a:off x="13893800" y="67945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83820</xdr:rowOff>
    </xdr:from>
    <xdr:to>
      <xdr:col>74</xdr:col>
      <xdr:colOff>31750</xdr:colOff>
      <xdr:row>36</xdr:row>
      <xdr:rowOff>13970</xdr:rowOff>
    </xdr:to>
    <xdr:sp macro="" textlink="">
      <xdr:nvSpPr>
        <xdr:cNvPr id="316" name="フローチャート: 判断 315"/>
        <xdr:cNvSpPr/>
      </xdr:nvSpPr>
      <xdr:spPr>
        <a:xfrm>
          <a:off x="14732000" y="60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24147</xdr:rowOff>
    </xdr:from>
    <xdr:ext cx="762000" cy="259045"/>
    <xdr:sp macro="" textlink="">
      <xdr:nvSpPr>
        <xdr:cNvPr id="317" name="テキスト ボックス 316"/>
        <xdr:cNvSpPr txBox="1"/>
      </xdr:nvSpPr>
      <xdr:spPr>
        <a:xfrm>
          <a:off x="14401800" y="585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24130</xdr:rowOff>
    </xdr:from>
    <xdr:to>
      <xdr:col>69</xdr:col>
      <xdr:colOff>92075</xdr:colOff>
      <xdr:row>40</xdr:row>
      <xdr:rowOff>58420</xdr:rowOff>
    </xdr:to>
    <xdr:cxnSp macro="">
      <xdr:nvCxnSpPr>
        <xdr:cNvPr id="318" name="直線コネクタ 317"/>
        <xdr:cNvCxnSpPr/>
      </xdr:nvCxnSpPr>
      <xdr:spPr>
        <a:xfrm flipV="1">
          <a:off x="13004800" y="68821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53340</xdr:rowOff>
    </xdr:from>
    <xdr:to>
      <xdr:col>69</xdr:col>
      <xdr:colOff>142875</xdr:colOff>
      <xdr:row>35</xdr:row>
      <xdr:rowOff>154940</xdr:rowOff>
    </xdr:to>
    <xdr:sp macro="" textlink="">
      <xdr:nvSpPr>
        <xdr:cNvPr id="319" name="フローチャート: 判断 318"/>
        <xdr:cNvSpPr/>
      </xdr:nvSpPr>
      <xdr:spPr>
        <a:xfrm>
          <a:off x="13843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165117</xdr:rowOff>
    </xdr:from>
    <xdr:ext cx="762000" cy="259045"/>
    <xdr:sp macro="" textlink="">
      <xdr:nvSpPr>
        <xdr:cNvPr id="320" name="テキスト ボックス 319"/>
        <xdr:cNvSpPr txBox="1"/>
      </xdr:nvSpPr>
      <xdr:spPr>
        <a:xfrm>
          <a:off x="13512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26670</xdr:rowOff>
    </xdr:from>
    <xdr:to>
      <xdr:col>65</xdr:col>
      <xdr:colOff>53975</xdr:colOff>
      <xdr:row>35</xdr:row>
      <xdr:rowOff>128270</xdr:rowOff>
    </xdr:to>
    <xdr:sp macro="" textlink="">
      <xdr:nvSpPr>
        <xdr:cNvPr id="321" name="フローチャート: 判断 320"/>
        <xdr:cNvSpPr/>
      </xdr:nvSpPr>
      <xdr:spPr>
        <a:xfrm>
          <a:off x="12954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138447</xdr:rowOff>
    </xdr:from>
    <xdr:ext cx="762000" cy="259045"/>
    <xdr:sp macro="" textlink="">
      <xdr:nvSpPr>
        <xdr:cNvPr id="322" name="テキスト ボックス 321"/>
        <xdr:cNvSpPr txBox="1"/>
      </xdr:nvSpPr>
      <xdr:spPr>
        <a:xfrm>
          <a:off x="12623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167640</xdr:rowOff>
    </xdr:from>
    <xdr:to>
      <xdr:col>82</xdr:col>
      <xdr:colOff>158750</xdr:colOff>
      <xdr:row>39</xdr:row>
      <xdr:rowOff>97790</xdr:rowOff>
    </xdr:to>
    <xdr:sp macro="" textlink="">
      <xdr:nvSpPr>
        <xdr:cNvPr id="328" name="楕円 327"/>
        <xdr:cNvSpPr/>
      </xdr:nvSpPr>
      <xdr:spPr>
        <a:xfrm>
          <a:off x="16459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76217</xdr:rowOff>
    </xdr:from>
    <xdr:ext cx="762000" cy="259045"/>
    <xdr:sp macro="" textlink="">
      <xdr:nvSpPr>
        <xdr:cNvPr id="329" name="補助費等該当値テキスト"/>
        <xdr:cNvSpPr txBox="1"/>
      </xdr:nvSpPr>
      <xdr:spPr>
        <a:xfrm>
          <a:off x="16598900" y="659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15240</xdr:rowOff>
    </xdr:from>
    <xdr:to>
      <xdr:col>78</xdr:col>
      <xdr:colOff>120650</xdr:colOff>
      <xdr:row>39</xdr:row>
      <xdr:rowOff>116840</xdr:rowOff>
    </xdr:to>
    <xdr:sp macro="" textlink="">
      <xdr:nvSpPr>
        <xdr:cNvPr id="330" name="楕円 329"/>
        <xdr:cNvSpPr/>
      </xdr:nvSpPr>
      <xdr:spPr>
        <a:xfrm>
          <a:off x="15621000" y="670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101617</xdr:rowOff>
    </xdr:from>
    <xdr:ext cx="736600" cy="259045"/>
    <xdr:sp macro="" textlink="">
      <xdr:nvSpPr>
        <xdr:cNvPr id="331" name="テキスト ボックス 330"/>
        <xdr:cNvSpPr txBox="1"/>
      </xdr:nvSpPr>
      <xdr:spPr>
        <a:xfrm>
          <a:off x="15290800" y="6788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57150</xdr:rowOff>
    </xdr:from>
    <xdr:to>
      <xdr:col>74</xdr:col>
      <xdr:colOff>31750</xdr:colOff>
      <xdr:row>39</xdr:row>
      <xdr:rowOff>158750</xdr:rowOff>
    </xdr:to>
    <xdr:sp macro="" textlink="">
      <xdr:nvSpPr>
        <xdr:cNvPr id="332" name="楕円 331"/>
        <xdr:cNvSpPr/>
      </xdr:nvSpPr>
      <xdr:spPr>
        <a:xfrm>
          <a:off x="14732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143527</xdr:rowOff>
    </xdr:from>
    <xdr:ext cx="762000" cy="259045"/>
    <xdr:sp macro="" textlink="">
      <xdr:nvSpPr>
        <xdr:cNvPr id="333" name="テキスト ボックス 332"/>
        <xdr:cNvSpPr txBox="1"/>
      </xdr:nvSpPr>
      <xdr:spPr>
        <a:xfrm>
          <a:off x="14401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144780</xdr:rowOff>
    </xdr:from>
    <xdr:to>
      <xdr:col>69</xdr:col>
      <xdr:colOff>142875</xdr:colOff>
      <xdr:row>40</xdr:row>
      <xdr:rowOff>74930</xdr:rowOff>
    </xdr:to>
    <xdr:sp macro="" textlink="">
      <xdr:nvSpPr>
        <xdr:cNvPr id="334" name="楕円 333"/>
        <xdr:cNvSpPr/>
      </xdr:nvSpPr>
      <xdr:spPr>
        <a:xfrm>
          <a:off x="13843000" y="683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59707</xdr:rowOff>
    </xdr:from>
    <xdr:ext cx="762000" cy="259045"/>
    <xdr:sp macro="" textlink="">
      <xdr:nvSpPr>
        <xdr:cNvPr id="335" name="テキスト ボックス 334"/>
        <xdr:cNvSpPr txBox="1"/>
      </xdr:nvSpPr>
      <xdr:spPr>
        <a:xfrm>
          <a:off x="13512800" y="691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7620</xdr:rowOff>
    </xdr:from>
    <xdr:to>
      <xdr:col>65</xdr:col>
      <xdr:colOff>53975</xdr:colOff>
      <xdr:row>40</xdr:row>
      <xdr:rowOff>109220</xdr:rowOff>
    </xdr:to>
    <xdr:sp macro="" textlink="">
      <xdr:nvSpPr>
        <xdr:cNvPr id="336" name="楕円 335"/>
        <xdr:cNvSpPr/>
      </xdr:nvSpPr>
      <xdr:spPr>
        <a:xfrm>
          <a:off x="12954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93997</xdr:rowOff>
    </xdr:from>
    <xdr:ext cx="762000" cy="259045"/>
    <xdr:sp macro="" textlink="">
      <xdr:nvSpPr>
        <xdr:cNvPr id="337" name="テキスト ボックス 336"/>
        <xdr:cNvSpPr txBox="1"/>
      </xdr:nvSpPr>
      <xdr:spPr>
        <a:xfrm>
          <a:off x="12623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合併特例債等の償還額の増加により、公債費に係る経常収支比率は上昇傾向にある。今後庁舎建替等に係る起債により、公債費はさらに膨らみ、令和６年度にピークになると見込まれる。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7" name="直線コネクタ 366"/>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70"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71" name="直線コネクタ 370"/>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25763</xdr:rowOff>
    </xdr:to>
    <xdr:cxnSp macro="">
      <xdr:nvCxnSpPr>
        <xdr:cNvPr id="372" name="直線コネクタ 371"/>
        <xdr:cNvCxnSpPr/>
      </xdr:nvCxnSpPr>
      <xdr:spPr>
        <a:xfrm>
          <a:off x="3987800" y="1304290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3" name="公債費平均値テキスト"/>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4" name="フローチャート: 判断 373"/>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76</xdr:row>
      <xdr:rowOff>12700</xdr:rowOff>
    </xdr:to>
    <xdr:cxnSp macro="">
      <xdr:nvCxnSpPr>
        <xdr:cNvPr id="375" name="直線コネクタ 374"/>
        <xdr:cNvCxnSpPr/>
      </xdr:nvCxnSpPr>
      <xdr:spPr>
        <a:xfrm>
          <a:off x="3098800" y="12997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6" name="フローチャート: 判断 375"/>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92364</xdr:rowOff>
    </xdr:from>
    <xdr:ext cx="736600" cy="259045"/>
    <xdr:sp macro="" textlink="">
      <xdr:nvSpPr>
        <xdr:cNvPr id="377" name="テキスト ボックス 376"/>
        <xdr:cNvSpPr txBox="1"/>
      </xdr:nvSpPr>
      <xdr:spPr>
        <a:xfrm>
          <a:off x="3606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75</xdr:row>
      <xdr:rowOff>138430</xdr:rowOff>
    </xdr:to>
    <xdr:cxnSp macro="">
      <xdr:nvCxnSpPr>
        <xdr:cNvPr id="378" name="直線コネクタ 377"/>
        <xdr:cNvCxnSpPr/>
      </xdr:nvCxnSpPr>
      <xdr:spPr>
        <a:xfrm>
          <a:off x="2209800" y="12997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9" name="フローチャート: 判断 378"/>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98896</xdr:rowOff>
    </xdr:from>
    <xdr:ext cx="762000" cy="259045"/>
    <xdr:sp macro="" textlink="">
      <xdr:nvSpPr>
        <xdr:cNvPr id="380" name="テキスト ボックス 379"/>
        <xdr:cNvSpPr txBox="1"/>
      </xdr:nvSpPr>
      <xdr:spPr>
        <a:xfrm>
          <a:off x="2717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138430</xdr:rowOff>
    </xdr:from>
    <xdr:to>
      <xdr:col>11</xdr:col>
      <xdr:colOff>9525</xdr:colOff>
      <xdr:row>76</xdr:row>
      <xdr:rowOff>6169</xdr:rowOff>
    </xdr:to>
    <xdr:cxnSp macro="">
      <xdr:nvCxnSpPr>
        <xdr:cNvPr id="381" name="直線コネクタ 380"/>
        <xdr:cNvCxnSpPr/>
      </xdr:nvCxnSpPr>
      <xdr:spPr>
        <a:xfrm flipV="1">
          <a:off x="1320800" y="129971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2" name="フローチャート: 判断 381"/>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92364</xdr:rowOff>
    </xdr:from>
    <xdr:ext cx="762000" cy="259045"/>
    <xdr:sp macro="" textlink="">
      <xdr:nvSpPr>
        <xdr:cNvPr id="383" name="テキスト ボックス 382"/>
        <xdr:cNvSpPr txBox="1"/>
      </xdr:nvSpPr>
      <xdr:spPr>
        <a:xfrm>
          <a:off x="1828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162742</xdr:rowOff>
    </xdr:from>
    <xdr:to>
      <xdr:col>6</xdr:col>
      <xdr:colOff>171450</xdr:colOff>
      <xdr:row>78</xdr:row>
      <xdr:rowOff>92892</xdr:rowOff>
    </xdr:to>
    <xdr:sp macro="" textlink="">
      <xdr:nvSpPr>
        <xdr:cNvPr id="384" name="フローチャート: 判断 383"/>
        <xdr:cNvSpPr/>
      </xdr:nvSpPr>
      <xdr:spPr>
        <a:xfrm>
          <a:off x="1270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77669</xdr:rowOff>
    </xdr:from>
    <xdr:ext cx="762000" cy="259045"/>
    <xdr:sp macro="" textlink="">
      <xdr:nvSpPr>
        <xdr:cNvPr id="385" name="テキスト ボックス 384"/>
        <xdr:cNvSpPr txBox="1"/>
      </xdr:nvSpPr>
      <xdr:spPr>
        <a:xfrm>
          <a:off x="939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146413</xdr:rowOff>
    </xdr:from>
    <xdr:to>
      <xdr:col>24</xdr:col>
      <xdr:colOff>76200</xdr:colOff>
      <xdr:row>76</xdr:row>
      <xdr:rowOff>76563</xdr:rowOff>
    </xdr:to>
    <xdr:sp macro="" textlink="">
      <xdr:nvSpPr>
        <xdr:cNvPr id="391" name="楕円 390"/>
        <xdr:cNvSpPr/>
      </xdr:nvSpPr>
      <xdr:spPr>
        <a:xfrm>
          <a:off x="47752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162940</xdr:rowOff>
    </xdr:from>
    <xdr:ext cx="762000" cy="259045"/>
    <xdr:sp macro="" textlink="">
      <xdr:nvSpPr>
        <xdr:cNvPr id="392" name="公債費該当値テキスト"/>
        <xdr:cNvSpPr txBox="1"/>
      </xdr:nvSpPr>
      <xdr:spPr>
        <a:xfrm>
          <a:off x="4914900" y="1285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93" name="楕円 392"/>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94" name="テキスト ボックス 393"/>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95" name="楕円 394"/>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96" name="テキスト ボックス 395"/>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87630</xdr:rowOff>
    </xdr:from>
    <xdr:to>
      <xdr:col>11</xdr:col>
      <xdr:colOff>60325</xdr:colOff>
      <xdr:row>76</xdr:row>
      <xdr:rowOff>17780</xdr:rowOff>
    </xdr:to>
    <xdr:sp macro="" textlink="">
      <xdr:nvSpPr>
        <xdr:cNvPr id="397" name="楕円 396"/>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27957</xdr:rowOff>
    </xdr:from>
    <xdr:ext cx="762000" cy="259045"/>
    <xdr:sp macro="" textlink="">
      <xdr:nvSpPr>
        <xdr:cNvPr id="398" name="テキスト ボックス 397"/>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126819</xdr:rowOff>
    </xdr:from>
    <xdr:to>
      <xdr:col>6</xdr:col>
      <xdr:colOff>171450</xdr:colOff>
      <xdr:row>76</xdr:row>
      <xdr:rowOff>56969</xdr:rowOff>
    </xdr:to>
    <xdr:sp macro="" textlink="">
      <xdr:nvSpPr>
        <xdr:cNvPr id="399" name="楕円 398"/>
        <xdr:cNvSpPr/>
      </xdr:nvSpPr>
      <xdr:spPr>
        <a:xfrm>
          <a:off x="1270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67146</xdr:rowOff>
    </xdr:from>
    <xdr:ext cx="762000" cy="259045"/>
    <xdr:sp macro="" textlink="">
      <xdr:nvSpPr>
        <xdr:cNvPr id="400" name="テキスト ボックス 399"/>
        <xdr:cNvSpPr txBox="1"/>
      </xdr:nvSpPr>
      <xdr:spPr>
        <a:xfrm>
          <a:off x="939800" y="1275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前年度に引き続き、類似団体平均とほぼ同じ割合で推移している。公営企業会計に対する負担金等を抑制するため、引き続き経営の健全化を図っていく。</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6" name="直線コネクタ 425"/>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7"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8" name="直線コネクタ 427"/>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9"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30" name="直線コネクタ 429"/>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74422</xdr:rowOff>
    </xdr:from>
    <xdr:to>
      <xdr:col>82</xdr:col>
      <xdr:colOff>107950</xdr:colOff>
      <xdr:row>77</xdr:row>
      <xdr:rowOff>92711</xdr:rowOff>
    </xdr:to>
    <xdr:cxnSp macro="">
      <xdr:nvCxnSpPr>
        <xdr:cNvPr id="431" name="直線コネクタ 430"/>
        <xdr:cNvCxnSpPr/>
      </xdr:nvCxnSpPr>
      <xdr:spPr>
        <a:xfrm>
          <a:off x="15671800" y="13276072"/>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32"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3" name="フローチャート: 判断 432"/>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74422</xdr:rowOff>
    </xdr:from>
    <xdr:to>
      <xdr:col>78</xdr:col>
      <xdr:colOff>69850</xdr:colOff>
      <xdr:row>77</xdr:row>
      <xdr:rowOff>124713</xdr:rowOff>
    </xdr:to>
    <xdr:cxnSp macro="">
      <xdr:nvCxnSpPr>
        <xdr:cNvPr id="434" name="直線コネクタ 433"/>
        <xdr:cNvCxnSpPr/>
      </xdr:nvCxnSpPr>
      <xdr:spPr>
        <a:xfrm flipV="1">
          <a:off x="14782800" y="132760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5" name="フローチャート: 判断 434"/>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6" name="テキスト ボックス 435"/>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88137</xdr:rowOff>
    </xdr:from>
    <xdr:to>
      <xdr:col>73</xdr:col>
      <xdr:colOff>180975</xdr:colOff>
      <xdr:row>77</xdr:row>
      <xdr:rowOff>124713</xdr:rowOff>
    </xdr:to>
    <xdr:cxnSp macro="">
      <xdr:nvCxnSpPr>
        <xdr:cNvPr id="437" name="直線コネクタ 436"/>
        <xdr:cNvCxnSpPr/>
      </xdr:nvCxnSpPr>
      <xdr:spPr>
        <a:xfrm>
          <a:off x="13893800" y="132897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8" name="フローチャート: 判断 437"/>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39" name="テキスト ボックス 438"/>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88137</xdr:rowOff>
    </xdr:from>
    <xdr:to>
      <xdr:col>69</xdr:col>
      <xdr:colOff>92075</xdr:colOff>
      <xdr:row>78</xdr:row>
      <xdr:rowOff>35561</xdr:rowOff>
    </xdr:to>
    <xdr:cxnSp macro="">
      <xdr:nvCxnSpPr>
        <xdr:cNvPr id="440" name="直線コネクタ 439"/>
        <xdr:cNvCxnSpPr/>
      </xdr:nvCxnSpPr>
      <xdr:spPr>
        <a:xfrm flipV="1">
          <a:off x="13004800" y="13289787"/>
          <a:ext cx="8890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1" name="フローチャート: 判断 440"/>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2" name="テキスト ボックス 441"/>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3" name="フローチャート: 判断 442"/>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44" name="テキスト ボックス 443"/>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50" name="楕円 449"/>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13988</xdr:rowOff>
    </xdr:from>
    <xdr:ext cx="762000" cy="259045"/>
    <xdr:sp macro="" textlink="">
      <xdr:nvSpPr>
        <xdr:cNvPr id="451" name="公債費以外該当値テキスト"/>
        <xdr:cNvSpPr txBox="1"/>
      </xdr:nvSpPr>
      <xdr:spPr>
        <a:xfrm>
          <a:off x="16598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23622</xdr:rowOff>
    </xdr:from>
    <xdr:to>
      <xdr:col>78</xdr:col>
      <xdr:colOff>120650</xdr:colOff>
      <xdr:row>77</xdr:row>
      <xdr:rowOff>125222</xdr:rowOff>
    </xdr:to>
    <xdr:sp macro="" textlink="">
      <xdr:nvSpPr>
        <xdr:cNvPr id="452" name="楕円 451"/>
        <xdr:cNvSpPr/>
      </xdr:nvSpPr>
      <xdr:spPr>
        <a:xfrm>
          <a:off x="15621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109999</xdr:rowOff>
    </xdr:from>
    <xdr:ext cx="736600" cy="259045"/>
    <xdr:sp macro="" textlink="">
      <xdr:nvSpPr>
        <xdr:cNvPr id="453" name="テキスト ボックス 452"/>
        <xdr:cNvSpPr txBox="1"/>
      </xdr:nvSpPr>
      <xdr:spPr>
        <a:xfrm>
          <a:off x="15290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73913</xdr:rowOff>
    </xdr:from>
    <xdr:to>
      <xdr:col>74</xdr:col>
      <xdr:colOff>31750</xdr:colOff>
      <xdr:row>78</xdr:row>
      <xdr:rowOff>4063</xdr:rowOff>
    </xdr:to>
    <xdr:sp macro="" textlink="">
      <xdr:nvSpPr>
        <xdr:cNvPr id="454" name="楕円 453"/>
        <xdr:cNvSpPr/>
      </xdr:nvSpPr>
      <xdr:spPr>
        <a:xfrm>
          <a:off x="14732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160290</xdr:rowOff>
    </xdr:from>
    <xdr:ext cx="762000" cy="259045"/>
    <xdr:sp macro="" textlink="">
      <xdr:nvSpPr>
        <xdr:cNvPr id="455" name="テキスト ボックス 454"/>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37337</xdr:rowOff>
    </xdr:from>
    <xdr:to>
      <xdr:col>69</xdr:col>
      <xdr:colOff>142875</xdr:colOff>
      <xdr:row>77</xdr:row>
      <xdr:rowOff>138937</xdr:rowOff>
    </xdr:to>
    <xdr:sp macro="" textlink="">
      <xdr:nvSpPr>
        <xdr:cNvPr id="456" name="楕円 455"/>
        <xdr:cNvSpPr/>
      </xdr:nvSpPr>
      <xdr:spPr>
        <a:xfrm>
          <a:off x="13843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123714</xdr:rowOff>
    </xdr:from>
    <xdr:ext cx="762000" cy="259045"/>
    <xdr:sp macro="" textlink="">
      <xdr:nvSpPr>
        <xdr:cNvPr id="457" name="テキスト ボックス 456"/>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58" name="楕円 457"/>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59" name="テキスト ボックス 458"/>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兵庫県西脇市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38151</xdr:rowOff>
    </xdr:from>
    <xdr:to>
      <xdr:col>29</xdr:col>
      <xdr:colOff>127000</xdr:colOff>
      <xdr:row>17</xdr:row>
      <xdr:rowOff>77699</xdr:rowOff>
    </xdr:to>
    <xdr:cxnSp macro="">
      <xdr:nvCxnSpPr>
        <xdr:cNvPr id="52" name="直線コネクタ 51"/>
        <xdr:cNvCxnSpPr/>
      </xdr:nvCxnSpPr>
      <xdr:spPr bwMode="auto">
        <a:xfrm flipV="1">
          <a:off x="5003800" y="3000426"/>
          <a:ext cx="647700" cy="39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41940</xdr:rowOff>
    </xdr:from>
    <xdr:ext cx="762000" cy="259045"/>
    <xdr:sp macro="" textlink="">
      <xdr:nvSpPr>
        <xdr:cNvPr id="53" name="人口1人当たり決算額の推移平均値テキスト130"/>
        <xdr:cNvSpPr txBox="1"/>
      </xdr:nvSpPr>
      <xdr:spPr>
        <a:xfrm>
          <a:off x="5740400" y="2661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77699</xdr:rowOff>
    </xdr:from>
    <xdr:to>
      <xdr:col>26</xdr:col>
      <xdr:colOff>50800</xdr:colOff>
      <xdr:row>17</xdr:row>
      <xdr:rowOff>102877</xdr:rowOff>
    </xdr:to>
    <xdr:cxnSp macro="">
      <xdr:nvCxnSpPr>
        <xdr:cNvPr id="55" name="直線コネクタ 54"/>
        <xdr:cNvCxnSpPr/>
      </xdr:nvCxnSpPr>
      <xdr:spPr bwMode="auto">
        <a:xfrm flipV="1">
          <a:off x="4305300" y="3039974"/>
          <a:ext cx="698500" cy="25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151983</xdr:rowOff>
    </xdr:from>
    <xdr:ext cx="736600" cy="259045"/>
    <xdr:sp macro="" textlink="">
      <xdr:nvSpPr>
        <xdr:cNvPr id="57" name="テキスト ボックス 56"/>
        <xdr:cNvSpPr txBox="1"/>
      </xdr:nvSpPr>
      <xdr:spPr>
        <a:xfrm>
          <a:off x="4622800" y="2599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98420</xdr:rowOff>
    </xdr:from>
    <xdr:to>
      <xdr:col>22</xdr:col>
      <xdr:colOff>114300</xdr:colOff>
      <xdr:row>17</xdr:row>
      <xdr:rowOff>102877</xdr:rowOff>
    </xdr:to>
    <xdr:cxnSp macro="">
      <xdr:nvCxnSpPr>
        <xdr:cNvPr id="58" name="直線コネクタ 57"/>
        <xdr:cNvCxnSpPr/>
      </xdr:nvCxnSpPr>
      <xdr:spPr bwMode="auto">
        <a:xfrm>
          <a:off x="3606800" y="3060695"/>
          <a:ext cx="698500" cy="4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169504</xdr:rowOff>
    </xdr:from>
    <xdr:ext cx="762000" cy="259045"/>
    <xdr:sp macro="" textlink="">
      <xdr:nvSpPr>
        <xdr:cNvPr id="60" name="テキスト ボックス 59"/>
        <xdr:cNvSpPr txBox="1"/>
      </xdr:nvSpPr>
      <xdr:spPr>
        <a:xfrm>
          <a:off x="3924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98420</xdr:rowOff>
    </xdr:from>
    <xdr:to>
      <xdr:col>18</xdr:col>
      <xdr:colOff>177800</xdr:colOff>
      <xdr:row>17</xdr:row>
      <xdr:rowOff>124692</xdr:rowOff>
    </xdr:to>
    <xdr:cxnSp macro="">
      <xdr:nvCxnSpPr>
        <xdr:cNvPr id="61" name="直線コネクタ 60"/>
        <xdr:cNvCxnSpPr/>
      </xdr:nvCxnSpPr>
      <xdr:spPr bwMode="auto">
        <a:xfrm flipV="1">
          <a:off x="2908300" y="3060695"/>
          <a:ext cx="698500" cy="26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133075</xdr:rowOff>
    </xdr:from>
    <xdr:ext cx="762000" cy="259045"/>
    <xdr:sp macro="" textlink="">
      <xdr:nvSpPr>
        <xdr:cNvPr id="63" name="テキスト ボックス 62"/>
        <xdr:cNvSpPr txBox="1"/>
      </xdr:nvSpPr>
      <xdr:spPr>
        <a:xfrm>
          <a:off x="32258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164598</xdr:rowOff>
    </xdr:from>
    <xdr:to>
      <xdr:col>15</xdr:col>
      <xdr:colOff>101600</xdr:colOff>
      <xdr:row>15</xdr:row>
      <xdr:rowOff>94748</xdr:rowOff>
    </xdr:to>
    <xdr:sp macro="" textlink="">
      <xdr:nvSpPr>
        <xdr:cNvPr id="64" name="フローチャート: 判断 63"/>
        <xdr:cNvSpPr/>
      </xdr:nvSpPr>
      <xdr:spPr bwMode="auto">
        <a:xfrm>
          <a:off x="2857500" y="2612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104925</xdr:rowOff>
    </xdr:from>
    <xdr:ext cx="762000" cy="259045"/>
    <xdr:sp macro="" textlink="">
      <xdr:nvSpPr>
        <xdr:cNvPr id="65" name="テキスト ボックス 64"/>
        <xdr:cNvSpPr txBox="1"/>
      </xdr:nvSpPr>
      <xdr:spPr>
        <a:xfrm>
          <a:off x="2527300" y="238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158801</xdr:rowOff>
    </xdr:from>
    <xdr:to>
      <xdr:col>29</xdr:col>
      <xdr:colOff>177800</xdr:colOff>
      <xdr:row>17</xdr:row>
      <xdr:rowOff>88951</xdr:rowOff>
    </xdr:to>
    <xdr:sp macro="" textlink="">
      <xdr:nvSpPr>
        <xdr:cNvPr id="71" name="楕円 70"/>
        <xdr:cNvSpPr/>
      </xdr:nvSpPr>
      <xdr:spPr bwMode="auto">
        <a:xfrm>
          <a:off x="5600700" y="2949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130878</xdr:rowOff>
    </xdr:from>
    <xdr:ext cx="762000" cy="259045"/>
    <xdr:sp macro="" textlink="">
      <xdr:nvSpPr>
        <xdr:cNvPr id="72" name="人口1人当たり決算額の推移該当値テキスト130"/>
        <xdr:cNvSpPr txBox="1"/>
      </xdr:nvSpPr>
      <xdr:spPr>
        <a:xfrm>
          <a:off x="5740400" y="292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26899</xdr:rowOff>
    </xdr:from>
    <xdr:to>
      <xdr:col>26</xdr:col>
      <xdr:colOff>101600</xdr:colOff>
      <xdr:row>17</xdr:row>
      <xdr:rowOff>128499</xdr:rowOff>
    </xdr:to>
    <xdr:sp macro="" textlink="">
      <xdr:nvSpPr>
        <xdr:cNvPr id="73" name="楕円 72"/>
        <xdr:cNvSpPr/>
      </xdr:nvSpPr>
      <xdr:spPr bwMode="auto">
        <a:xfrm>
          <a:off x="4953000" y="2989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113276</xdr:rowOff>
    </xdr:from>
    <xdr:ext cx="736600" cy="259045"/>
    <xdr:sp macro="" textlink="">
      <xdr:nvSpPr>
        <xdr:cNvPr id="74" name="テキスト ボックス 73"/>
        <xdr:cNvSpPr txBox="1"/>
      </xdr:nvSpPr>
      <xdr:spPr>
        <a:xfrm>
          <a:off x="4622800" y="3075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52077</xdr:rowOff>
    </xdr:from>
    <xdr:to>
      <xdr:col>22</xdr:col>
      <xdr:colOff>165100</xdr:colOff>
      <xdr:row>17</xdr:row>
      <xdr:rowOff>153677</xdr:rowOff>
    </xdr:to>
    <xdr:sp macro="" textlink="">
      <xdr:nvSpPr>
        <xdr:cNvPr id="75" name="楕円 74"/>
        <xdr:cNvSpPr/>
      </xdr:nvSpPr>
      <xdr:spPr bwMode="auto">
        <a:xfrm>
          <a:off x="4254500" y="3014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138454</xdr:rowOff>
    </xdr:from>
    <xdr:ext cx="762000" cy="259045"/>
    <xdr:sp macro="" textlink="">
      <xdr:nvSpPr>
        <xdr:cNvPr id="76" name="テキスト ボックス 75"/>
        <xdr:cNvSpPr txBox="1"/>
      </xdr:nvSpPr>
      <xdr:spPr>
        <a:xfrm>
          <a:off x="3924300" y="310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47620</xdr:rowOff>
    </xdr:from>
    <xdr:to>
      <xdr:col>19</xdr:col>
      <xdr:colOff>38100</xdr:colOff>
      <xdr:row>17</xdr:row>
      <xdr:rowOff>149220</xdr:rowOff>
    </xdr:to>
    <xdr:sp macro="" textlink="">
      <xdr:nvSpPr>
        <xdr:cNvPr id="77" name="楕円 76"/>
        <xdr:cNvSpPr/>
      </xdr:nvSpPr>
      <xdr:spPr bwMode="auto">
        <a:xfrm>
          <a:off x="3556000" y="3009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133997</xdr:rowOff>
    </xdr:from>
    <xdr:ext cx="762000" cy="259045"/>
    <xdr:sp macro="" textlink="">
      <xdr:nvSpPr>
        <xdr:cNvPr id="78" name="テキスト ボックス 77"/>
        <xdr:cNvSpPr txBox="1"/>
      </xdr:nvSpPr>
      <xdr:spPr>
        <a:xfrm>
          <a:off x="3225800" y="309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73892</xdr:rowOff>
    </xdr:from>
    <xdr:to>
      <xdr:col>15</xdr:col>
      <xdr:colOff>101600</xdr:colOff>
      <xdr:row>18</xdr:row>
      <xdr:rowOff>4042</xdr:rowOff>
    </xdr:to>
    <xdr:sp macro="" textlink="">
      <xdr:nvSpPr>
        <xdr:cNvPr id="79" name="楕円 78"/>
        <xdr:cNvSpPr/>
      </xdr:nvSpPr>
      <xdr:spPr bwMode="auto">
        <a:xfrm>
          <a:off x="2857500" y="3036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160269</xdr:rowOff>
    </xdr:from>
    <xdr:ext cx="762000" cy="259045"/>
    <xdr:sp macro="" textlink="">
      <xdr:nvSpPr>
        <xdr:cNvPr id="80" name="テキスト ボックス 79"/>
        <xdr:cNvSpPr txBox="1"/>
      </xdr:nvSpPr>
      <xdr:spPr>
        <a:xfrm>
          <a:off x="2527300" y="312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6561</xdr:rowOff>
    </xdr:from>
    <xdr:to>
      <xdr:col>29</xdr:col>
      <xdr:colOff>127000</xdr:colOff>
      <xdr:row>36</xdr:row>
      <xdr:rowOff>41111</xdr:rowOff>
    </xdr:to>
    <xdr:cxnSp macro="">
      <xdr:nvCxnSpPr>
        <xdr:cNvPr id="116" name="直線コネクタ 115"/>
        <xdr:cNvCxnSpPr/>
      </xdr:nvCxnSpPr>
      <xdr:spPr bwMode="auto">
        <a:xfrm>
          <a:off x="5003800" y="6959811"/>
          <a:ext cx="647700" cy="34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106476</xdr:rowOff>
    </xdr:from>
    <xdr:ext cx="762000" cy="259045"/>
    <xdr:sp macro="" textlink="">
      <xdr:nvSpPr>
        <xdr:cNvPr id="117" name="人口1人当たり決算額の推移平均値テキスト445"/>
        <xdr:cNvSpPr txBox="1"/>
      </xdr:nvSpPr>
      <xdr:spPr>
        <a:xfrm>
          <a:off x="5740400" y="6716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6561</xdr:rowOff>
    </xdr:from>
    <xdr:to>
      <xdr:col>26</xdr:col>
      <xdr:colOff>50800</xdr:colOff>
      <xdr:row>36</xdr:row>
      <xdr:rowOff>49799</xdr:rowOff>
    </xdr:to>
    <xdr:cxnSp macro="">
      <xdr:nvCxnSpPr>
        <xdr:cNvPr id="119" name="直線コネクタ 118"/>
        <xdr:cNvCxnSpPr/>
      </xdr:nvCxnSpPr>
      <xdr:spPr bwMode="auto">
        <a:xfrm flipV="1">
          <a:off x="4305300" y="6959811"/>
          <a:ext cx="698500" cy="43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6175</xdr:rowOff>
    </xdr:from>
    <xdr:ext cx="736600" cy="259045"/>
    <xdr:sp macro="" textlink="">
      <xdr:nvSpPr>
        <xdr:cNvPr id="121" name="テキスト ボックス 120"/>
        <xdr:cNvSpPr txBox="1"/>
      </xdr:nvSpPr>
      <xdr:spPr>
        <a:xfrm>
          <a:off x="4622800" y="6616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49276</xdr:rowOff>
    </xdr:from>
    <xdr:to>
      <xdr:col>22</xdr:col>
      <xdr:colOff>114300</xdr:colOff>
      <xdr:row>36</xdr:row>
      <xdr:rowOff>49799</xdr:rowOff>
    </xdr:to>
    <xdr:cxnSp macro="">
      <xdr:nvCxnSpPr>
        <xdr:cNvPr id="122" name="直線コネクタ 121"/>
        <xdr:cNvCxnSpPr/>
      </xdr:nvCxnSpPr>
      <xdr:spPr bwMode="auto">
        <a:xfrm>
          <a:off x="3606800" y="7002526"/>
          <a:ext cx="698500" cy="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318540</xdr:rowOff>
    </xdr:from>
    <xdr:ext cx="762000" cy="259045"/>
    <xdr:sp macro="" textlink="">
      <xdr:nvSpPr>
        <xdr:cNvPr id="124" name="テキスト ボックス 123"/>
        <xdr:cNvSpPr txBox="1"/>
      </xdr:nvSpPr>
      <xdr:spPr>
        <a:xfrm>
          <a:off x="39243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49276</xdr:rowOff>
    </xdr:from>
    <xdr:to>
      <xdr:col>18</xdr:col>
      <xdr:colOff>177800</xdr:colOff>
      <xdr:row>36</xdr:row>
      <xdr:rowOff>88563</xdr:rowOff>
    </xdr:to>
    <xdr:cxnSp macro="">
      <xdr:nvCxnSpPr>
        <xdr:cNvPr id="125" name="直線コネクタ 124"/>
        <xdr:cNvCxnSpPr/>
      </xdr:nvCxnSpPr>
      <xdr:spPr bwMode="auto">
        <a:xfrm flipV="1">
          <a:off x="2908300" y="7002526"/>
          <a:ext cx="698500" cy="39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322263</xdr:rowOff>
    </xdr:from>
    <xdr:ext cx="762000" cy="259045"/>
    <xdr:sp macro="" textlink="">
      <xdr:nvSpPr>
        <xdr:cNvPr id="127" name="テキスト ボックス 126"/>
        <xdr:cNvSpPr txBox="1"/>
      </xdr:nvSpPr>
      <xdr:spPr>
        <a:xfrm>
          <a:off x="32258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88054</xdr:rowOff>
    </xdr:from>
    <xdr:to>
      <xdr:col>15</xdr:col>
      <xdr:colOff>101600</xdr:colOff>
      <xdr:row>35</xdr:row>
      <xdr:rowOff>189654</xdr:rowOff>
    </xdr:to>
    <xdr:sp macro="" textlink="">
      <xdr:nvSpPr>
        <xdr:cNvPr id="128" name="フローチャート: 判断 127"/>
        <xdr:cNvSpPr/>
      </xdr:nvSpPr>
      <xdr:spPr bwMode="auto">
        <a:xfrm>
          <a:off x="28575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199831</xdr:rowOff>
    </xdr:from>
    <xdr:ext cx="762000" cy="259045"/>
    <xdr:sp macro="" textlink="">
      <xdr:nvSpPr>
        <xdr:cNvPr id="129" name="テキスト ボックス 128"/>
        <xdr:cNvSpPr txBox="1"/>
      </xdr:nvSpPr>
      <xdr:spPr>
        <a:xfrm>
          <a:off x="2527300" y="64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333211</xdr:rowOff>
    </xdr:from>
    <xdr:to>
      <xdr:col>29</xdr:col>
      <xdr:colOff>177800</xdr:colOff>
      <xdr:row>36</xdr:row>
      <xdr:rowOff>91911</xdr:rowOff>
    </xdr:to>
    <xdr:sp macro="" textlink="">
      <xdr:nvSpPr>
        <xdr:cNvPr id="135" name="楕円 134"/>
        <xdr:cNvSpPr/>
      </xdr:nvSpPr>
      <xdr:spPr bwMode="auto">
        <a:xfrm>
          <a:off x="5600700" y="6943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305288</xdr:rowOff>
    </xdr:from>
    <xdr:ext cx="762000" cy="259045"/>
    <xdr:sp macro="" textlink="">
      <xdr:nvSpPr>
        <xdr:cNvPr id="136" name="人口1人当たり決算額の推移該当値テキスト445"/>
        <xdr:cNvSpPr txBox="1"/>
      </xdr:nvSpPr>
      <xdr:spPr>
        <a:xfrm>
          <a:off x="5740400" y="69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298661</xdr:rowOff>
    </xdr:from>
    <xdr:to>
      <xdr:col>26</xdr:col>
      <xdr:colOff>101600</xdr:colOff>
      <xdr:row>36</xdr:row>
      <xdr:rowOff>57361</xdr:rowOff>
    </xdr:to>
    <xdr:sp macro="" textlink="">
      <xdr:nvSpPr>
        <xdr:cNvPr id="137" name="楕円 136"/>
        <xdr:cNvSpPr/>
      </xdr:nvSpPr>
      <xdr:spPr bwMode="auto">
        <a:xfrm>
          <a:off x="4953000" y="6909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42138</xdr:rowOff>
    </xdr:from>
    <xdr:ext cx="736600" cy="259045"/>
    <xdr:sp macro="" textlink="">
      <xdr:nvSpPr>
        <xdr:cNvPr id="138" name="テキスト ボックス 137"/>
        <xdr:cNvSpPr txBox="1"/>
      </xdr:nvSpPr>
      <xdr:spPr>
        <a:xfrm>
          <a:off x="4622800" y="6995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341899</xdr:rowOff>
    </xdr:from>
    <xdr:to>
      <xdr:col>22</xdr:col>
      <xdr:colOff>165100</xdr:colOff>
      <xdr:row>36</xdr:row>
      <xdr:rowOff>100599</xdr:rowOff>
    </xdr:to>
    <xdr:sp macro="" textlink="">
      <xdr:nvSpPr>
        <xdr:cNvPr id="139" name="楕円 138"/>
        <xdr:cNvSpPr/>
      </xdr:nvSpPr>
      <xdr:spPr bwMode="auto">
        <a:xfrm>
          <a:off x="4254500" y="6952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85376</xdr:rowOff>
    </xdr:from>
    <xdr:ext cx="762000" cy="259045"/>
    <xdr:sp macro="" textlink="">
      <xdr:nvSpPr>
        <xdr:cNvPr id="140" name="テキスト ボックス 139"/>
        <xdr:cNvSpPr txBox="1"/>
      </xdr:nvSpPr>
      <xdr:spPr>
        <a:xfrm>
          <a:off x="3924300" y="7038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341376</xdr:rowOff>
    </xdr:from>
    <xdr:to>
      <xdr:col>19</xdr:col>
      <xdr:colOff>38100</xdr:colOff>
      <xdr:row>36</xdr:row>
      <xdr:rowOff>100076</xdr:rowOff>
    </xdr:to>
    <xdr:sp macro="" textlink="">
      <xdr:nvSpPr>
        <xdr:cNvPr id="141" name="楕円 140"/>
        <xdr:cNvSpPr/>
      </xdr:nvSpPr>
      <xdr:spPr bwMode="auto">
        <a:xfrm>
          <a:off x="3556000" y="6951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84853</xdr:rowOff>
    </xdr:from>
    <xdr:ext cx="762000" cy="259045"/>
    <xdr:sp macro="" textlink="">
      <xdr:nvSpPr>
        <xdr:cNvPr id="142" name="テキスト ボックス 141"/>
        <xdr:cNvSpPr txBox="1"/>
      </xdr:nvSpPr>
      <xdr:spPr>
        <a:xfrm>
          <a:off x="3225800" y="70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37763</xdr:rowOff>
    </xdr:from>
    <xdr:to>
      <xdr:col>15</xdr:col>
      <xdr:colOff>101600</xdr:colOff>
      <xdr:row>36</xdr:row>
      <xdr:rowOff>139363</xdr:rowOff>
    </xdr:to>
    <xdr:sp macro="" textlink="">
      <xdr:nvSpPr>
        <xdr:cNvPr id="143" name="楕円 142"/>
        <xdr:cNvSpPr/>
      </xdr:nvSpPr>
      <xdr:spPr bwMode="auto">
        <a:xfrm>
          <a:off x="2857500" y="6991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124140</xdr:rowOff>
    </xdr:from>
    <xdr:ext cx="762000" cy="259045"/>
    <xdr:sp macro="" textlink="">
      <xdr:nvSpPr>
        <xdr:cNvPr id="144" name="テキスト ボックス 143"/>
        <xdr:cNvSpPr txBox="1"/>
      </xdr:nvSpPr>
      <xdr:spPr>
        <a:xfrm>
          <a:off x="2527300" y="707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40,867
40,328
132.44
19,035,969
18,844,176
148,223
11,797,630
20,014,386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19838</xdr:rowOff>
    </xdr:from>
    <xdr:to>
      <xdr:col>24</xdr:col>
      <xdr:colOff>63500</xdr:colOff>
      <xdr:row>38</xdr:row>
      <xdr:rowOff>31458</xdr:rowOff>
    </xdr:to>
    <xdr:cxnSp macro="">
      <xdr:nvCxnSpPr>
        <xdr:cNvPr id="61" name="直線コネクタ 60"/>
        <xdr:cNvCxnSpPr/>
      </xdr:nvCxnSpPr>
      <xdr:spPr>
        <a:xfrm flipV="1">
          <a:off x="3797300" y="6534938"/>
          <a:ext cx="8382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139438</xdr:rowOff>
    </xdr:from>
    <xdr:ext cx="534377" cy="259045"/>
    <xdr:sp macro="" textlink="">
      <xdr:nvSpPr>
        <xdr:cNvPr id="62" name="人件費平均値テキスト"/>
        <xdr:cNvSpPr txBox="1"/>
      </xdr:nvSpPr>
      <xdr:spPr>
        <a:xfrm>
          <a:off x="4686300" y="5968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31458</xdr:rowOff>
    </xdr:from>
    <xdr:to>
      <xdr:col>19</xdr:col>
      <xdr:colOff>177800</xdr:colOff>
      <xdr:row>38</xdr:row>
      <xdr:rowOff>48584</xdr:rowOff>
    </xdr:to>
    <xdr:cxnSp macro="">
      <xdr:nvCxnSpPr>
        <xdr:cNvPr id="64" name="直線コネクタ 63"/>
        <xdr:cNvCxnSpPr/>
      </xdr:nvCxnSpPr>
      <xdr:spPr>
        <a:xfrm flipV="1">
          <a:off x="2908300" y="6546558"/>
          <a:ext cx="889000" cy="1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73677</xdr:rowOff>
    </xdr:from>
    <xdr:ext cx="534377" cy="259045"/>
    <xdr:sp macro="" textlink="">
      <xdr:nvSpPr>
        <xdr:cNvPr id="66" name="テキスト ボックス 65"/>
        <xdr:cNvSpPr txBox="1"/>
      </xdr:nvSpPr>
      <xdr:spPr>
        <a:xfrm>
          <a:off x="3530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41631</xdr:rowOff>
    </xdr:from>
    <xdr:to>
      <xdr:col>15</xdr:col>
      <xdr:colOff>50800</xdr:colOff>
      <xdr:row>38</xdr:row>
      <xdr:rowOff>48584</xdr:rowOff>
    </xdr:to>
    <xdr:cxnSp macro="">
      <xdr:nvCxnSpPr>
        <xdr:cNvPr id="67" name="直線コネクタ 66"/>
        <xdr:cNvCxnSpPr/>
      </xdr:nvCxnSpPr>
      <xdr:spPr>
        <a:xfrm>
          <a:off x="2019300" y="6556731"/>
          <a:ext cx="8890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90155</xdr:rowOff>
    </xdr:from>
    <xdr:ext cx="534377" cy="259045"/>
    <xdr:sp macro="" textlink="">
      <xdr:nvSpPr>
        <xdr:cNvPr id="69" name="テキスト ボックス 68"/>
        <xdr:cNvSpPr txBox="1"/>
      </xdr:nvSpPr>
      <xdr:spPr>
        <a:xfrm>
          <a:off x="2641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13780</xdr:rowOff>
    </xdr:from>
    <xdr:to>
      <xdr:col>10</xdr:col>
      <xdr:colOff>114300</xdr:colOff>
      <xdr:row>38</xdr:row>
      <xdr:rowOff>41631</xdr:rowOff>
    </xdr:to>
    <xdr:cxnSp macro="">
      <xdr:nvCxnSpPr>
        <xdr:cNvPr id="70" name="直線コネクタ 69"/>
        <xdr:cNvCxnSpPr/>
      </xdr:nvCxnSpPr>
      <xdr:spPr>
        <a:xfrm>
          <a:off x="1130300" y="6528880"/>
          <a:ext cx="8890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18127</xdr:rowOff>
    </xdr:from>
    <xdr:ext cx="534377" cy="259045"/>
    <xdr:sp macro="" textlink="">
      <xdr:nvSpPr>
        <xdr:cNvPr id="72" name="テキスト ボックス 71"/>
        <xdr:cNvSpPr txBox="1"/>
      </xdr:nvSpPr>
      <xdr:spPr>
        <a:xfrm>
          <a:off x="1752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7975</xdr:rowOff>
    </xdr:from>
    <xdr:to>
      <xdr:col>6</xdr:col>
      <xdr:colOff>38100</xdr:colOff>
      <xdr:row>34</xdr:row>
      <xdr:rowOff>109575</xdr:rowOff>
    </xdr:to>
    <xdr:sp macro="" textlink="">
      <xdr:nvSpPr>
        <xdr:cNvPr id="73" name="フローチャート: 判断 72"/>
        <xdr:cNvSpPr/>
      </xdr:nvSpPr>
      <xdr:spPr>
        <a:xfrm>
          <a:off x="1079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126102</xdr:rowOff>
    </xdr:from>
    <xdr:ext cx="534377" cy="259045"/>
    <xdr:sp macro="" textlink="">
      <xdr:nvSpPr>
        <xdr:cNvPr id="74" name="テキスト ボックス 73"/>
        <xdr:cNvSpPr txBox="1"/>
      </xdr:nvSpPr>
      <xdr:spPr>
        <a:xfrm>
          <a:off x="863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140488</xdr:rowOff>
    </xdr:from>
    <xdr:to>
      <xdr:col>24</xdr:col>
      <xdr:colOff>114300</xdr:colOff>
      <xdr:row>38</xdr:row>
      <xdr:rowOff>70638</xdr:rowOff>
    </xdr:to>
    <xdr:sp macro="" textlink="">
      <xdr:nvSpPr>
        <xdr:cNvPr id="80" name="楕円 79"/>
        <xdr:cNvSpPr/>
      </xdr:nvSpPr>
      <xdr:spPr>
        <a:xfrm>
          <a:off x="4584700" y="64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118915</xdr:rowOff>
    </xdr:from>
    <xdr:ext cx="534377" cy="259045"/>
    <xdr:sp macro="" textlink="">
      <xdr:nvSpPr>
        <xdr:cNvPr id="81" name="人件費該当値テキスト"/>
        <xdr:cNvSpPr txBox="1"/>
      </xdr:nvSpPr>
      <xdr:spPr>
        <a:xfrm>
          <a:off x="4686300" y="646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152108</xdr:rowOff>
    </xdr:from>
    <xdr:to>
      <xdr:col>20</xdr:col>
      <xdr:colOff>38100</xdr:colOff>
      <xdr:row>38</xdr:row>
      <xdr:rowOff>82258</xdr:rowOff>
    </xdr:to>
    <xdr:sp macro="" textlink="">
      <xdr:nvSpPr>
        <xdr:cNvPr id="82" name="楕円 81"/>
        <xdr:cNvSpPr/>
      </xdr:nvSpPr>
      <xdr:spPr>
        <a:xfrm>
          <a:off x="3746500" y="649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73385</xdr:rowOff>
    </xdr:from>
    <xdr:ext cx="534377" cy="259045"/>
    <xdr:sp macro="" textlink="">
      <xdr:nvSpPr>
        <xdr:cNvPr id="83" name="テキスト ボックス 82"/>
        <xdr:cNvSpPr txBox="1"/>
      </xdr:nvSpPr>
      <xdr:spPr>
        <a:xfrm>
          <a:off x="3530111" y="658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169234</xdr:rowOff>
    </xdr:from>
    <xdr:to>
      <xdr:col>15</xdr:col>
      <xdr:colOff>101600</xdr:colOff>
      <xdr:row>38</xdr:row>
      <xdr:rowOff>99384</xdr:rowOff>
    </xdr:to>
    <xdr:sp macro="" textlink="">
      <xdr:nvSpPr>
        <xdr:cNvPr id="84" name="楕円 83"/>
        <xdr:cNvSpPr/>
      </xdr:nvSpPr>
      <xdr:spPr>
        <a:xfrm>
          <a:off x="2857500" y="651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90511</xdr:rowOff>
    </xdr:from>
    <xdr:ext cx="534377" cy="259045"/>
    <xdr:sp macro="" textlink="">
      <xdr:nvSpPr>
        <xdr:cNvPr id="85" name="テキスト ボックス 84"/>
        <xdr:cNvSpPr txBox="1"/>
      </xdr:nvSpPr>
      <xdr:spPr>
        <a:xfrm>
          <a:off x="2641111" y="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162281</xdr:rowOff>
    </xdr:from>
    <xdr:to>
      <xdr:col>10</xdr:col>
      <xdr:colOff>165100</xdr:colOff>
      <xdr:row>38</xdr:row>
      <xdr:rowOff>92431</xdr:rowOff>
    </xdr:to>
    <xdr:sp macro="" textlink="">
      <xdr:nvSpPr>
        <xdr:cNvPr id="86" name="楕円 85"/>
        <xdr:cNvSpPr/>
      </xdr:nvSpPr>
      <xdr:spPr>
        <a:xfrm>
          <a:off x="1968500" y="650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83558</xdr:rowOff>
    </xdr:from>
    <xdr:ext cx="534377" cy="259045"/>
    <xdr:sp macro="" textlink="">
      <xdr:nvSpPr>
        <xdr:cNvPr id="87" name="テキスト ボックス 86"/>
        <xdr:cNvSpPr txBox="1"/>
      </xdr:nvSpPr>
      <xdr:spPr>
        <a:xfrm>
          <a:off x="1752111" y="659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134429</xdr:rowOff>
    </xdr:from>
    <xdr:to>
      <xdr:col>6</xdr:col>
      <xdr:colOff>38100</xdr:colOff>
      <xdr:row>38</xdr:row>
      <xdr:rowOff>64579</xdr:rowOff>
    </xdr:to>
    <xdr:sp macro="" textlink="">
      <xdr:nvSpPr>
        <xdr:cNvPr id="88" name="楕円 87"/>
        <xdr:cNvSpPr/>
      </xdr:nvSpPr>
      <xdr:spPr>
        <a:xfrm>
          <a:off x="1079500" y="647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55707</xdr:rowOff>
    </xdr:from>
    <xdr:ext cx="534377" cy="259045"/>
    <xdr:sp macro="" textlink="">
      <xdr:nvSpPr>
        <xdr:cNvPr id="89" name="テキスト ボックス 88"/>
        <xdr:cNvSpPr txBox="1"/>
      </xdr:nvSpPr>
      <xdr:spPr>
        <a:xfrm>
          <a:off x="863111" y="657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90030</xdr:rowOff>
    </xdr:from>
    <xdr:to>
      <xdr:col>24</xdr:col>
      <xdr:colOff>63500</xdr:colOff>
      <xdr:row>58</xdr:row>
      <xdr:rowOff>92242</xdr:rowOff>
    </xdr:to>
    <xdr:cxnSp macro="">
      <xdr:nvCxnSpPr>
        <xdr:cNvPr id="117" name="直線コネクタ 116"/>
        <xdr:cNvCxnSpPr/>
      </xdr:nvCxnSpPr>
      <xdr:spPr>
        <a:xfrm flipV="1">
          <a:off x="3797300" y="10034130"/>
          <a:ext cx="838200" cy="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111457</xdr:rowOff>
    </xdr:from>
    <xdr:ext cx="534377" cy="259045"/>
    <xdr:sp macro="" textlink="">
      <xdr:nvSpPr>
        <xdr:cNvPr id="118" name="物件費平均値テキスト"/>
        <xdr:cNvSpPr txBox="1"/>
      </xdr:nvSpPr>
      <xdr:spPr>
        <a:xfrm>
          <a:off x="4686300" y="971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92242</xdr:rowOff>
    </xdr:from>
    <xdr:to>
      <xdr:col>19</xdr:col>
      <xdr:colOff>177800</xdr:colOff>
      <xdr:row>58</xdr:row>
      <xdr:rowOff>92416</xdr:rowOff>
    </xdr:to>
    <xdr:cxnSp macro="">
      <xdr:nvCxnSpPr>
        <xdr:cNvPr id="120" name="直線コネクタ 119"/>
        <xdr:cNvCxnSpPr/>
      </xdr:nvCxnSpPr>
      <xdr:spPr>
        <a:xfrm flipV="1">
          <a:off x="2908300" y="10036342"/>
          <a:ext cx="889000" cy="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20535</xdr:rowOff>
    </xdr:from>
    <xdr:ext cx="534377" cy="259045"/>
    <xdr:sp macro="" textlink="">
      <xdr:nvSpPr>
        <xdr:cNvPr id="122" name="テキスト ボックス 121"/>
        <xdr:cNvSpPr txBox="1"/>
      </xdr:nvSpPr>
      <xdr:spPr>
        <a:xfrm>
          <a:off x="3530111" y="96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92416</xdr:rowOff>
    </xdr:from>
    <xdr:to>
      <xdr:col>15</xdr:col>
      <xdr:colOff>50800</xdr:colOff>
      <xdr:row>58</xdr:row>
      <xdr:rowOff>103608</xdr:rowOff>
    </xdr:to>
    <xdr:cxnSp macro="">
      <xdr:nvCxnSpPr>
        <xdr:cNvPr id="123" name="直線コネクタ 122"/>
        <xdr:cNvCxnSpPr/>
      </xdr:nvCxnSpPr>
      <xdr:spPr>
        <a:xfrm flipV="1">
          <a:off x="2019300" y="10036516"/>
          <a:ext cx="889000" cy="1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29002</xdr:rowOff>
    </xdr:from>
    <xdr:ext cx="534377" cy="259045"/>
    <xdr:sp macro="" textlink="">
      <xdr:nvSpPr>
        <xdr:cNvPr id="125" name="テキスト ボックス 124"/>
        <xdr:cNvSpPr txBox="1"/>
      </xdr:nvSpPr>
      <xdr:spPr>
        <a:xfrm>
          <a:off x="2641111" y="96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103608</xdr:rowOff>
    </xdr:from>
    <xdr:to>
      <xdr:col>10</xdr:col>
      <xdr:colOff>114300</xdr:colOff>
      <xdr:row>58</xdr:row>
      <xdr:rowOff>151688</xdr:rowOff>
    </xdr:to>
    <xdr:cxnSp macro="">
      <xdr:nvCxnSpPr>
        <xdr:cNvPr id="126" name="直線コネクタ 125"/>
        <xdr:cNvCxnSpPr/>
      </xdr:nvCxnSpPr>
      <xdr:spPr>
        <a:xfrm flipV="1">
          <a:off x="1130300" y="10047708"/>
          <a:ext cx="889000" cy="4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22629</xdr:rowOff>
    </xdr:from>
    <xdr:ext cx="534377" cy="259045"/>
    <xdr:sp macro="" textlink="">
      <xdr:nvSpPr>
        <xdr:cNvPr id="128" name="テキスト ボックス 127"/>
        <xdr:cNvSpPr txBox="1"/>
      </xdr:nvSpPr>
      <xdr:spPr>
        <a:xfrm>
          <a:off x="1752111" y="96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93728</xdr:rowOff>
    </xdr:from>
    <xdr:to>
      <xdr:col>6</xdr:col>
      <xdr:colOff>38100</xdr:colOff>
      <xdr:row>58</xdr:row>
      <xdr:rowOff>23878</xdr:rowOff>
    </xdr:to>
    <xdr:sp macro="" textlink="">
      <xdr:nvSpPr>
        <xdr:cNvPr id="129" name="フローチャート: 判断 128"/>
        <xdr:cNvSpPr/>
      </xdr:nvSpPr>
      <xdr:spPr>
        <a:xfrm>
          <a:off x="1079500" y="986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40405</xdr:rowOff>
    </xdr:from>
    <xdr:ext cx="534377" cy="259045"/>
    <xdr:sp macro="" textlink="">
      <xdr:nvSpPr>
        <xdr:cNvPr id="130" name="テキスト ボックス 129"/>
        <xdr:cNvSpPr txBox="1"/>
      </xdr:nvSpPr>
      <xdr:spPr>
        <a:xfrm>
          <a:off x="863111" y="96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39230</xdr:rowOff>
    </xdr:from>
    <xdr:to>
      <xdr:col>24</xdr:col>
      <xdr:colOff>114300</xdr:colOff>
      <xdr:row>58</xdr:row>
      <xdr:rowOff>140830</xdr:rowOff>
    </xdr:to>
    <xdr:sp macro="" textlink="">
      <xdr:nvSpPr>
        <xdr:cNvPr id="136" name="楕円 135"/>
        <xdr:cNvSpPr/>
      </xdr:nvSpPr>
      <xdr:spPr>
        <a:xfrm>
          <a:off x="4584700" y="998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125607</xdr:rowOff>
    </xdr:from>
    <xdr:ext cx="534377" cy="259045"/>
    <xdr:sp macro="" textlink="">
      <xdr:nvSpPr>
        <xdr:cNvPr id="137" name="物件費該当値テキスト"/>
        <xdr:cNvSpPr txBox="1"/>
      </xdr:nvSpPr>
      <xdr:spPr>
        <a:xfrm>
          <a:off x="4686300" y="989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41442</xdr:rowOff>
    </xdr:from>
    <xdr:to>
      <xdr:col>20</xdr:col>
      <xdr:colOff>38100</xdr:colOff>
      <xdr:row>58</xdr:row>
      <xdr:rowOff>143042</xdr:rowOff>
    </xdr:to>
    <xdr:sp macro="" textlink="">
      <xdr:nvSpPr>
        <xdr:cNvPr id="138" name="楕円 137"/>
        <xdr:cNvSpPr/>
      </xdr:nvSpPr>
      <xdr:spPr>
        <a:xfrm>
          <a:off x="3746500" y="998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134169</xdr:rowOff>
    </xdr:from>
    <xdr:ext cx="534377" cy="259045"/>
    <xdr:sp macro="" textlink="">
      <xdr:nvSpPr>
        <xdr:cNvPr id="139" name="テキスト ボックス 138"/>
        <xdr:cNvSpPr txBox="1"/>
      </xdr:nvSpPr>
      <xdr:spPr>
        <a:xfrm>
          <a:off x="3530111" y="1007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41616</xdr:rowOff>
    </xdr:from>
    <xdr:to>
      <xdr:col>15</xdr:col>
      <xdr:colOff>101600</xdr:colOff>
      <xdr:row>58</xdr:row>
      <xdr:rowOff>143216</xdr:rowOff>
    </xdr:to>
    <xdr:sp macro="" textlink="">
      <xdr:nvSpPr>
        <xdr:cNvPr id="140" name="楕円 139"/>
        <xdr:cNvSpPr/>
      </xdr:nvSpPr>
      <xdr:spPr>
        <a:xfrm>
          <a:off x="2857500" y="998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134343</xdr:rowOff>
    </xdr:from>
    <xdr:ext cx="534377" cy="259045"/>
    <xdr:sp macro="" textlink="">
      <xdr:nvSpPr>
        <xdr:cNvPr id="141" name="テキスト ボックス 140"/>
        <xdr:cNvSpPr txBox="1"/>
      </xdr:nvSpPr>
      <xdr:spPr>
        <a:xfrm>
          <a:off x="2641111" y="1007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52808</xdr:rowOff>
    </xdr:from>
    <xdr:to>
      <xdr:col>10</xdr:col>
      <xdr:colOff>165100</xdr:colOff>
      <xdr:row>58</xdr:row>
      <xdr:rowOff>154408</xdr:rowOff>
    </xdr:to>
    <xdr:sp macro="" textlink="">
      <xdr:nvSpPr>
        <xdr:cNvPr id="142" name="楕円 141"/>
        <xdr:cNvSpPr/>
      </xdr:nvSpPr>
      <xdr:spPr>
        <a:xfrm>
          <a:off x="1968500" y="999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145535</xdr:rowOff>
    </xdr:from>
    <xdr:ext cx="534377" cy="259045"/>
    <xdr:sp macro="" textlink="">
      <xdr:nvSpPr>
        <xdr:cNvPr id="143" name="テキスト ボックス 142"/>
        <xdr:cNvSpPr txBox="1"/>
      </xdr:nvSpPr>
      <xdr:spPr>
        <a:xfrm>
          <a:off x="1752111" y="1008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100888</xdr:rowOff>
    </xdr:from>
    <xdr:to>
      <xdr:col>6</xdr:col>
      <xdr:colOff>38100</xdr:colOff>
      <xdr:row>59</xdr:row>
      <xdr:rowOff>31038</xdr:rowOff>
    </xdr:to>
    <xdr:sp macro="" textlink="">
      <xdr:nvSpPr>
        <xdr:cNvPr id="144" name="楕円 143"/>
        <xdr:cNvSpPr/>
      </xdr:nvSpPr>
      <xdr:spPr>
        <a:xfrm>
          <a:off x="1079500" y="100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22165</xdr:rowOff>
    </xdr:from>
    <xdr:ext cx="534377" cy="259045"/>
    <xdr:sp macro="" textlink="">
      <xdr:nvSpPr>
        <xdr:cNvPr id="145" name="テキスト ボックス 144"/>
        <xdr:cNvSpPr txBox="1"/>
      </xdr:nvSpPr>
      <xdr:spPr>
        <a:xfrm>
          <a:off x="863111" y="1013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22493</xdr:rowOff>
    </xdr:from>
    <xdr:to>
      <xdr:col>24</xdr:col>
      <xdr:colOff>63500</xdr:colOff>
      <xdr:row>79</xdr:row>
      <xdr:rowOff>38235</xdr:rowOff>
    </xdr:to>
    <xdr:cxnSp macro="">
      <xdr:nvCxnSpPr>
        <xdr:cNvPr id="176" name="直線コネクタ 175"/>
        <xdr:cNvCxnSpPr/>
      </xdr:nvCxnSpPr>
      <xdr:spPr>
        <a:xfrm>
          <a:off x="3797300" y="13567043"/>
          <a:ext cx="838200" cy="1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60309</xdr:rowOff>
    </xdr:from>
    <xdr:ext cx="469744" cy="259045"/>
    <xdr:sp macro="" textlink="">
      <xdr:nvSpPr>
        <xdr:cNvPr id="177" name="維持補修費平均値テキスト"/>
        <xdr:cNvSpPr txBox="1"/>
      </xdr:nvSpPr>
      <xdr:spPr>
        <a:xfrm>
          <a:off x="4686300" y="13261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22493</xdr:rowOff>
    </xdr:from>
    <xdr:to>
      <xdr:col>19</xdr:col>
      <xdr:colOff>177800</xdr:colOff>
      <xdr:row>79</xdr:row>
      <xdr:rowOff>32356</xdr:rowOff>
    </xdr:to>
    <xdr:cxnSp macro="">
      <xdr:nvCxnSpPr>
        <xdr:cNvPr id="179" name="直線コネクタ 178"/>
        <xdr:cNvCxnSpPr/>
      </xdr:nvCxnSpPr>
      <xdr:spPr>
        <a:xfrm flipV="1">
          <a:off x="2908300" y="13567043"/>
          <a:ext cx="889000" cy="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1" name="テキスト ボックス 180"/>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32356</xdr:rowOff>
    </xdr:from>
    <xdr:to>
      <xdr:col>15</xdr:col>
      <xdr:colOff>50800</xdr:colOff>
      <xdr:row>79</xdr:row>
      <xdr:rowOff>39737</xdr:rowOff>
    </xdr:to>
    <xdr:cxnSp macro="">
      <xdr:nvCxnSpPr>
        <xdr:cNvPr id="182" name="直線コネクタ 181"/>
        <xdr:cNvCxnSpPr/>
      </xdr:nvCxnSpPr>
      <xdr:spPr>
        <a:xfrm flipV="1">
          <a:off x="2019300" y="13576906"/>
          <a:ext cx="8890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152392</xdr:rowOff>
    </xdr:from>
    <xdr:ext cx="469744" cy="259045"/>
    <xdr:sp macro="" textlink="">
      <xdr:nvSpPr>
        <xdr:cNvPr id="184" name="テキスト ボックス 183"/>
        <xdr:cNvSpPr txBox="1"/>
      </xdr:nvSpPr>
      <xdr:spPr>
        <a:xfrm>
          <a:off x="2673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39737</xdr:rowOff>
    </xdr:from>
    <xdr:to>
      <xdr:col>10</xdr:col>
      <xdr:colOff>114300</xdr:colOff>
      <xdr:row>79</xdr:row>
      <xdr:rowOff>47149</xdr:rowOff>
    </xdr:to>
    <xdr:cxnSp macro="">
      <xdr:nvCxnSpPr>
        <xdr:cNvPr id="185" name="直線コネクタ 184"/>
        <xdr:cNvCxnSpPr/>
      </xdr:nvCxnSpPr>
      <xdr:spPr>
        <a:xfrm flipV="1">
          <a:off x="1130300" y="13584287"/>
          <a:ext cx="889000" cy="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155658</xdr:rowOff>
    </xdr:from>
    <xdr:ext cx="469744" cy="259045"/>
    <xdr:sp macro="" textlink="">
      <xdr:nvSpPr>
        <xdr:cNvPr id="187" name="テキスト ボックス 186"/>
        <xdr:cNvSpPr txBox="1"/>
      </xdr:nvSpPr>
      <xdr:spPr>
        <a:xfrm>
          <a:off x="1784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168811</xdr:rowOff>
    </xdr:from>
    <xdr:to>
      <xdr:col>6</xdr:col>
      <xdr:colOff>38100</xdr:colOff>
      <xdr:row>78</xdr:row>
      <xdr:rowOff>98961</xdr:rowOff>
    </xdr:to>
    <xdr:sp macro="" textlink="">
      <xdr:nvSpPr>
        <xdr:cNvPr id="188" name="フローチャート: 判断 187"/>
        <xdr:cNvSpPr/>
      </xdr:nvSpPr>
      <xdr:spPr>
        <a:xfrm>
          <a:off x="1079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115488</xdr:rowOff>
    </xdr:from>
    <xdr:ext cx="469744" cy="259045"/>
    <xdr:sp macro="" textlink="">
      <xdr:nvSpPr>
        <xdr:cNvPr id="189" name="テキスト ボックス 188"/>
        <xdr:cNvSpPr txBox="1"/>
      </xdr:nvSpPr>
      <xdr:spPr>
        <a:xfrm>
          <a:off x="895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158885</xdr:rowOff>
    </xdr:from>
    <xdr:to>
      <xdr:col>24</xdr:col>
      <xdr:colOff>114300</xdr:colOff>
      <xdr:row>79</xdr:row>
      <xdr:rowOff>89035</xdr:rowOff>
    </xdr:to>
    <xdr:sp macro="" textlink="">
      <xdr:nvSpPr>
        <xdr:cNvPr id="195" name="楕円 194"/>
        <xdr:cNvSpPr/>
      </xdr:nvSpPr>
      <xdr:spPr>
        <a:xfrm>
          <a:off x="4584700" y="1353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73812</xdr:rowOff>
    </xdr:from>
    <xdr:ext cx="469744" cy="259045"/>
    <xdr:sp macro="" textlink="">
      <xdr:nvSpPr>
        <xdr:cNvPr id="196" name="維持補修費該当値テキスト"/>
        <xdr:cNvSpPr txBox="1"/>
      </xdr:nvSpPr>
      <xdr:spPr>
        <a:xfrm>
          <a:off x="4686300" y="13446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143143</xdr:rowOff>
    </xdr:from>
    <xdr:to>
      <xdr:col>20</xdr:col>
      <xdr:colOff>38100</xdr:colOff>
      <xdr:row>79</xdr:row>
      <xdr:rowOff>73293</xdr:rowOff>
    </xdr:to>
    <xdr:sp macro="" textlink="">
      <xdr:nvSpPr>
        <xdr:cNvPr id="197" name="楕円 196"/>
        <xdr:cNvSpPr/>
      </xdr:nvSpPr>
      <xdr:spPr>
        <a:xfrm>
          <a:off x="3746500" y="135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64420</xdr:rowOff>
    </xdr:from>
    <xdr:ext cx="469744" cy="259045"/>
    <xdr:sp macro="" textlink="">
      <xdr:nvSpPr>
        <xdr:cNvPr id="198" name="テキスト ボックス 197"/>
        <xdr:cNvSpPr txBox="1"/>
      </xdr:nvSpPr>
      <xdr:spPr>
        <a:xfrm>
          <a:off x="3562428" y="1360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153006</xdr:rowOff>
    </xdr:from>
    <xdr:to>
      <xdr:col>15</xdr:col>
      <xdr:colOff>101600</xdr:colOff>
      <xdr:row>79</xdr:row>
      <xdr:rowOff>83156</xdr:rowOff>
    </xdr:to>
    <xdr:sp macro="" textlink="">
      <xdr:nvSpPr>
        <xdr:cNvPr id="199" name="楕円 198"/>
        <xdr:cNvSpPr/>
      </xdr:nvSpPr>
      <xdr:spPr>
        <a:xfrm>
          <a:off x="2857500" y="1352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74283</xdr:rowOff>
    </xdr:from>
    <xdr:ext cx="469744" cy="259045"/>
    <xdr:sp macro="" textlink="">
      <xdr:nvSpPr>
        <xdr:cNvPr id="200" name="テキスト ボックス 199"/>
        <xdr:cNvSpPr txBox="1"/>
      </xdr:nvSpPr>
      <xdr:spPr>
        <a:xfrm>
          <a:off x="2673428" y="1361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160387</xdr:rowOff>
    </xdr:from>
    <xdr:to>
      <xdr:col>10</xdr:col>
      <xdr:colOff>165100</xdr:colOff>
      <xdr:row>79</xdr:row>
      <xdr:rowOff>90537</xdr:rowOff>
    </xdr:to>
    <xdr:sp macro="" textlink="">
      <xdr:nvSpPr>
        <xdr:cNvPr id="201" name="楕円 200"/>
        <xdr:cNvSpPr/>
      </xdr:nvSpPr>
      <xdr:spPr>
        <a:xfrm>
          <a:off x="1968500" y="1353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81664</xdr:rowOff>
    </xdr:from>
    <xdr:ext cx="469744" cy="259045"/>
    <xdr:sp macro="" textlink="">
      <xdr:nvSpPr>
        <xdr:cNvPr id="202" name="テキスト ボックス 201"/>
        <xdr:cNvSpPr txBox="1"/>
      </xdr:nvSpPr>
      <xdr:spPr>
        <a:xfrm>
          <a:off x="1784428" y="1362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167799</xdr:rowOff>
    </xdr:from>
    <xdr:to>
      <xdr:col>6</xdr:col>
      <xdr:colOff>38100</xdr:colOff>
      <xdr:row>79</xdr:row>
      <xdr:rowOff>97949</xdr:rowOff>
    </xdr:to>
    <xdr:sp macro="" textlink="">
      <xdr:nvSpPr>
        <xdr:cNvPr id="203" name="楕円 202"/>
        <xdr:cNvSpPr/>
      </xdr:nvSpPr>
      <xdr:spPr>
        <a:xfrm>
          <a:off x="1079500" y="1354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89076</xdr:rowOff>
    </xdr:from>
    <xdr:ext cx="469744" cy="259045"/>
    <xdr:sp macro="" textlink="">
      <xdr:nvSpPr>
        <xdr:cNvPr id="204" name="テキスト ボックス 203"/>
        <xdr:cNvSpPr txBox="1"/>
      </xdr:nvSpPr>
      <xdr:spPr>
        <a:xfrm>
          <a:off x="895428" y="1363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80550</xdr:rowOff>
    </xdr:from>
    <xdr:to>
      <xdr:col>24</xdr:col>
      <xdr:colOff>63500</xdr:colOff>
      <xdr:row>94</xdr:row>
      <xdr:rowOff>134938</xdr:rowOff>
    </xdr:to>
    <xdr:cxnSp macro="">
      <xdr:nvCxnSpPr>
        <xdr:cNvPr id="234" name="直線コネクタ 233"/>
        <xdr:cNvCxnSpPr/>
      </xdr:nvCxnSpPr>
      <xdr:spPr>
        <a:xfrm>
          <a:off x="3797300" y="16196850"/>
          <a:ext cx="838200" cy="5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101540</xdr:rowOff>
    </xdr:from>
    <xdr:ext cx="534377" cy="259045"/>
    <xdr:sp macro="" textlink="">
      <xdr:nvSpPr>
        <xdr:cNvPr id="235" name="扶助費平均値テキスト"/>
        <xdr:cNvSpPr txBox="1"/>
      </xdr:nvSpPr>
      <xdr:spPr>
        <a:xfrm>
          <a:off x="4686300" y="1621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80550</xdr:rowOff>
    </xdr:from>
    <xdr:to>
      <xdr:col>19</xdr:col>
      <xdr:colOff>177800</xdr:colOff>
      <xdr:row>94</xdr:row>
      <xdr:rowOff>117030</xdr:rowOff>
    </xdr:to>
    <xdr:cxnSp macro="">
      <xdr:nvCxnSpPr>
        <xdr:cNvPr id="237" name="直線コネクタ 236"/>
        <xdr:cNvCxnSpPr/>
      </xdr:nvCxnSpPr>
      <xdr:spPr>
        <a:xfrm flipV="1">
          <a:off x="2908300" y="16196850"/>
          <a:ext cx="889000" cy="3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31436</xdr:rowOff>
    </xdr:from>
    <xdr:ext cx="534377" cy="259045"/>
    <xdr:sp macro="" textlink="">
      <xdr:nvSpPr>
        <xdr:cNvPr id="239" name="テキスト ボックス 238"/>
        <xdr:cNvSpPr txBox="1"/>
      </xdr:nvSpPr>
      <xdr:spPr>
        <a:xfrm>
          <a:off x="3530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117030</xdr:rowOff>
    </xdr:from>
    <xdr:to>
      <xdr:col>15</xdr:col>
      <xdr:colOff>50800</xdr:colOff>
      <xdr:row>95</xdr:row>
      <xdr:rowOff>41878</xdr:rowOff>
    </xdr:to>
    <xdr:cxnSp macro="">
      <xdr:nvCxnSpPr>
        <xdr:cNvPr id="240" name="直線コネクタ 239"/>
        <xdr:cNvCxnSpPr/>
      </xdr:nvCxnSpPr>
      <xdr:spPr>
        <a:xfrm flipV="1">
          <a:off x="2019300" y="16233330"/>
          <a:ext cx="889000" cy="9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48906</xdr:rowOff>
    </xdr:from>
    <xdr:ext cx="534377" cy="259045"/>
    <xdr:sp macro="" textlink="">
      <xdr:nvSpPr>
        <xdr:cNvPr id="242" name="テキスト ボックス 241"/>
        <xdr:cNvSpPr txBox="1"/>
      </xdr:nvSpPr>
      <xdr:spPr>
        <a:xfrm>
          <a:off x="2641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41878</xdr:rowOff>
    </xdr:from>
    <xdr:to>
      <xdr:col>10</xdr:col>
      <xdr:colOff>114300</xdr:colOff>
      <xdr:row>95</xdr:row>
      <xdr:rowOff>77463</xdr:rowOff>
    </xdr:to>
    <xdr:cxnSp macro="">
      <xdr:nvCxnSpPr>
        <xdr:cNvPr id="243" name="直線コネクタ 242"/>
        <xdr:cNvCxnSpPr/>
      </xdr:nvCxnSpPr>
      <xdr:spPr>
        <a:xfrm flipV="1">
          <a:off x="1130300" y="16329628"/>
          <a:ext cx="889000" cy="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118457</xdr:rowOff>
    </xdr:from>
    <xdr:ext cx="534377" cy="259045"/>
    <xdr:sp macro="" textlink="">
      <xdr:nvSpPr>
        <xdr:cNvPr id="245" name="テキスト ボックス 244"/>
        <xdr:cNvSpPr txBox="1"/>
      </xdr:nvSpPr>
      <xdr:spPr>
        <a:xfrm>
          <a:off x="1752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149003</xdr:rowOff>
    </xdr:from>
    <xdr:to>
      <xdr:col>6</xdr:col>
      <xdr:colOff>38100</xdr:colOff>
      <xdr:row>94</xdr:row>
      <xdr:rowOff>79153</xdr:rowOff>
    </xdr:to>
    <xdr:sp macro="" textlink="">
      <xdr:nvSpPr>
        <xdr:cNvPr id="246" name="フローチャート: 判断 245"/>
        <xdr:cNvSpPr/>
      </xdr:nvSpPr>
      <xdr:spPr>
        <a:xfrm>
          <a:off x="1079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95680</xdr:rowOff>
    </xdr:from>
    <xdr:ext cx="534377" cy="259045"/>
    <xdr:sp macro="" textlink="">
      <xdr:nvSpPr>
        <xdr:cNvPr id="247" name="テキスト ボックス 246"/>
        <xdr:cNvSpPr txBox="1"/>
      </xdr:nvSpPr>
      <xdr:spPr>
        <a:xfrm>
          <a:off x="863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84138</xdr:rowOff>
    </xdr:from>
    <xdr:to>
      <xdr:col>24</xdr:col>
      <xdr:colOff>114300</xdr:colOff>
      <xdr:row>95</xdr:row>
      <xdr:rowOff>14288</xdr:rowOff>
    </xdr:to>
    <xdr:sp macro="" textlink="">
      <xdr:nvSpPr>
        <xdr:cNvPr id="253" name="楕円 252"/>
        <xdr:cNvSpPr/>
      </xdr:nvSpPr>
      <xdr:spPr>
        <a:xfrm>
          <a:off x="4584700" y="1620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107015</xdr:rowOff>
    </xdr:from>
    <xdr:ext cx="534377" cy="259045"/>
    <xdr:sp macro="" textlink="">
      <xdr:nvSpPr>
        <xdr:cNvPr id="254" name="扶助費該当値テキスト"/>
        <xdr:cNvSpPr txBox="1"/>
      </xdr:nvSpPr>
      <xdr:spPr>
        <a:xfrm>
          <a:off x="4686300" y="160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29750</xdr:rowOff>
    </xdr:from>
    <xdr:to>
      <xdr:col>20</xdr:col>
      <xdr:colOff>38100</xdr:colOff>
      <xdr:row>94</xdr:row>
      <xdr:rowOff>131350</xdr:rowOff>
    </xdr:to>
    <xdr:sp macro="" textlink="">
      <xdr:nvSpPr>
        <xdr:cNvPr id="255" name="楕円 254"/>
        <xdr:cNvSpPr/>
      </xdr:nvSpPr>
      <xdr:spPr>
        <a:xfrm>
          <a:off x="3746500" y="1614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147877</xdr:rowOff>
    </xdr:from>
    <xdr:ext cx="534377" cy="259045"/>
    <xdr:sp macro="" textlink="">
      <xdr:nvSpPr>
        <xdr:cNvPr id="256" name="テキスト ボックス 255"/>
        <xdr:cNvSpPr txBox="1"/>
      </xdr:nvSpPr>
      <xdr:spPr>
        <a:xfrm>
          <a:off x="3530111" y="1592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66230</xdr:rowOff>
    </xdr:from>
    <xdr:to>
      <xdr:col>15</xdr:col>
      <xdr:colOff>101600</xdr:colOff>
      <xdr:row>94</xdr:row>
      <xdr:rowOff>167830</xdr:rowOff>
    </xdr:to>
    <xdr:sp macro="" textlink="">
      <xdr:nvSpPr>
        <xdr:cNvPr id="257" name="楕円 256"/>
        <xdr:cNvSpPr/>
      </xdr:nvSpPr>
      <xdr:spPr>
        <a:xfrm>
          <a:off x="2857500" y="1618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12907</xdr:rowOff>
    </xdr:from>
    <xdr:ext cx="534377" cy="259045"/>
    <xdr:sp macro="" textlink="">
      <xdr:nvSpPr>
        <xdr:cNvPr id="258" name="テキスト ボックス 257"/>
        <xdr:cNvSpPr txBox="1"/>
      </xdr:nvSpPr>
      <xdr:spPr>
        <a:xfrm>
          <a:off x="2641111" y="1595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162528</xdr:rowOff>
    </xdr:from>
    <xdr:to>
      <xdr:col>10</xdr:col>
      <xdr:colOff>165100</xdr:colOff>
      <xdr:row>95</xdr:row>
      <xdr:rowOff>92678</xdr:rowOff>
    </xdr:to>
    <xdr:sp macro="" textlink="">
      <xdr:nvSpPr>
        <xdr:cNvPr id="259" name="楕円 258"/>
        <xdr:cNvSpPr/>
      </xdr:nvSpPr>
      <xdr:spPr>
        <a:xfrm>
          <a:off x="1968500" y="162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109205</xdr:rowOff>
    </xdr:from>
    <xdr:ext cx="534377" cy="259045"/>
    <xdr:sp macro="" textlink="">
      <xdr:nvSpPr>
        <xdr:cNvPr id="260" name="テキスト ボックス 259"/>
        <xdr:cNvSpPr txBox="1"/>
      </xdr:nvSpPr>
      <xdr:spPr>
        <a:xfrm>
          <a:off x="1752111" y="1605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26663</xdr:rowOff>
    </xdr:from>
    <xdr:to>
      <xdr:col>6</xdr:col>
      <xdr:colOff>38100</xdr:colOff>
      <xdr:row>95</xdr:row>
      <xdr:rowOff>128263</xdr:rowOff>
    </xdr:to>
    <xdr:sp macro="" textlink="">
      <xdr:nvSpPr>
        <xdr:cNvPr id="261" name="楕円 260"/>
        <xdr:cNvSpPr/>
      </xdr:nvSpPr>
      <xdr:spPr>
        <a:xfrm>
          <a:off x="1079500" y="1631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119390</xdr:rowOff>
    </xdr:from>
    <xdr:ext cx="534377" cy="259045"/>
    <xdr:sp macro="" textlink="">
      <xdr:nvSpPr>
        <xdr:cNvPr id="262" name="テキスト ボックス 261"/>
        <xdr:cNvSpPr txBox="1"/>
      </xdr:nvSpPr>
      <xdr:spPr>
        <a:xfrm>
          <a:off x="863111" y="1640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40670</xdr:rowOff>
    </xdr:from>
    <xdr:to>
      <xdr:col>55</xdr:col>
      <xdr:colOff>0</xdr:colOff>
      <xdr:row>35</xdr:row>
      <xdr:rowOff>144441</xdr:rowOff>
    </xdr:to>
    <xdr:cxnSp macro="">
      <xdr:nvCxnSpPr>
        <xdr:cNvPr id="289" name="直線コネクタ 288"/>
        <xdr:cNvCxnSpPr/>
      </xdr:nvCxnSpPr>
      <xdr:spPr>
        <a:xfrm>
          <a:off x="9639300" y="6041420"/>
          <a:ext cx="838200" cy="10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127385</xdr:rowOff>
    </xdr:from>
    <xdr:ext cx="534377" cy="259045"/>
    <xdr:sp macro="" textlink="">
      <xdr:nvSpPr>
        <xdr:cNvPr id="290" name="補助費等平均値テキスト"/>
        <xdr:cNvSpPr txBox="1"/>
      </xdr:nvSpPr>
      <xdr:spPr>
        <a:xfrm>
          <a:off x="10528300" y="6299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40670</xdr:rowOff>
    </xdr:from>
    <xdr:to>
      <xdr:col>50</xdr:col>
      <xdr:colOff>114300</xdr:colOff>
      <xdr:row>35</xdr:row>
      <xdr:rowOff>131237</xdr:rowOff>
    </xdr:to>
    <xdr:cxnSp macro="">
      <xdr:nvCxnSpPr>
        <xdr:cNvPr id="292" name="直線コネクタ 291"/>
        <xdr:cNvCxnSpPr/>
      </xdr:nvCxnSpPr>
      <xdr:spPr>
        <a:xfrm flipV="1">
          <a:off x="8750300" y="6041420"/>
          <a:ext cx="889000" cy="9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83617</xdr:rowOff>
    </xdr:from>
    <xdr:ext cx="534377" cy="259045"/>
    <xdr:sp macro="" textlink="">
      <xdr:nvSpPr>
        <xdr:cNvPr id="294" name="テキスト ボックス 293"/>
        <xdr:cNvSpPr txBox="1"/>
      </xdr:nvSpPr>
      <xdr:spPr>
        <a:xfrm>
          <a:off x="9372111" y="64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44419</xdr:rowOff>
    </xdr:from>
    <xdr:to>
      <xdr:col>45</xdr:col>
      <xdr:colOff>177800</xdr:colOff>
      <xdr:row>35</xdr:row>
      <xdr:rowOff>131237</xdr:rowOff>
    </xdr:to>
    <xdr:cxnSp macro="">
      <xdr:nvCxnSpPr>
        <xdr:cNvPr id="295" name="直線コネクタ 294"/>
        <xdr:cNvCxnSpPr/>
      </xdr:nvCxnSpPr>
      <xdr:spPr>
        <a:xfrm>
          <a:off x="7861300" y="6045169"/>
          <a:ext cx="889000" cy="8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87746</xdr:rowOff>
    </xdr:from>
    <xdr:ext cx="534377" cy="259045"/>
    <xdr:sp macro="" textlink="">
      <xdr:nvSpPr>
        <xdr:cNvPr id="297" name="テキスト ボックス 296"/>
        <xdr:cNvSpPr txBox="1"/>
      </xdr:nvSpPr>
      <xdr:spPr>
        <a:xfrm>
          <a:off x="8483111" y="643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44419</xdr:rowOff>
    </xdr:from>
    <xdr:to>
      <xdr:col>41</xdr:col>
      <xdr:colOff>50800</xdr:colOff>
      <xdr:row>35</xdr:row>
      <xdr:rowOff>101995</xdr:rowOff>
    </xdr:to>
    <xdr:cxnSp macro="">
      <xdr:nvCxnSpPr>
        <xdr:cNvPr id="298" name="直線コネクタ 297"/>
        <xdr:cNvCxnSpPr/>
      </xdr:nvCxnSpPr>
      <xdr:spPr>
        <a:xfrm flipV="1">
          <a:off x="6972300" y="6045169"/>
          <a:ext cx="889000" cy="5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92962</xdr:rowOff>
    </xdr:from>
    <xdr:ext cx="534377" cy="259045"/>
    <xdr:sp macro="" textlink="">
      <xdr:nvSpPr>
        <xdr:cNvPr id="300" name="テキスト ボックス 299"/>
        <xdr:cNvSpPr txBox="1"/>
      </xdr:nvSpPr>
      <xdr:spPr>
        <a:xfrm>
          <a:off x="7594111" y="643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158463</xdr:rowOff>
    </xdr:from>
    <xdr:to>
      <xdr:col>36</xdr:col>
      <xdr:colOff>165100</xdr:colOff>
      <xdr:row>37</xdr:row>
      <xdr:rowOff>88613</xdr:rowOff>
    </xdr:to>
    <xdr:sp macro="" textlink="">
      <xdr:nvSpPr>
        <xdr:cNvPr id="301" name="フローチャート: 判断 300"/>
        <xdr:cNvSpPr/>
      </xdr:nvSpPr>
      <xdr:spPr>
        <a:xfrm>
          <a:off x="6921500" y="63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79740</xdr:rowOff>
    </xdr:from>
    <xdr:ext cx="534377" cy="259045"/>
    <xdr:sp macro="" textlink="">
      <xdr:nvSpPr>
        <xdr:cNvPr id="302" name="テキスト ボックス 301"/>
        <xdr:cNvSpPr txBox="1"/>
      </xdr:nvSpPr>
      <xdr:spPr>
        <a:xfrm>
          <a:off x="6705111" y="642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93641</xdr:rowOff>
    </xdr:from>
    <xdr:to>
      <xdr:col>55</xdr:col>
      <xdr:colOff>50800</xdr:colOff>
      <xdr:row>36</xdr:row>
      <xdr:rowOff>23791</xdr:rowOff>
    </xdr:to>
    <xdr:sp macro="" textlink="">
      <xdr:nvSpPr>
        <xdr:cNvPr id="308" name="楕円 307"/>
        <xdr:cNvSpPr/>
      </xdr:nvSpPr>
      <xdr:spPr>
        <a:xfrm>
          <a:off x="10426700" y="609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116518</xdr:rowOff>
    </xdr:from>
    <xdr:ext cx="599010" cy="259045"/>
    <xdr:sp macro="" textlink="">
      <xdr:nvSpPr>
        <xdr:cNvPr id="309" name="補助費等該当値テキスト"/>
        <xdr:cNvSpPr txBox="1"/>
      </xdr:nvSpPr>
      <xdr:spPr>
        <a:xfrm>
          <a:off x="10528300" y="5945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161320</xdr:rowOff>
    </xdr:from>
    <xdr:to>
      <xdr:col>50</xdr:col>
      <xdr:colOff>165100</xdr:colOff>
      <xdr:row>35</xdr:row>
      <xdr:rowOff>91470</xdr:rowOff>
    </xdr:to>
    <xdr:sp macro="" textlink="">
      <xdr:nvSpPr>
        <xdr:cNvPr id="310" name="楕円 309"/>
        <xdr:cNvSpPr/>
      </xdr:nvSpPr>
      <xdr:spPr>
        <a:xfrm>
          <a:off x="9588500" y="599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107997</xdr:rowOff>
    </xdr:from>
    <xdr:ext cx="599010" cy="259045"/>
    <xdr:sp macro="" textlink="">
      <xdr:nvSpPr>
        <xdr:cNvPr id="311" name="テキスト ボックス 310"/>
        <xdr:cNvSpPr txBox="1"/>
      </xdr:nvSpPr>
      <xdr:spPr>
        <a:xfrm>
          <a:off x="9339795" y="576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80437</xdr:rowOff>
    </xdr:from>
    <xdr:to>
      <xdr:col>46</xdr:col>
      <xdr:colOff>38100</xdr:colOff>
      <xdr:row>36</xdr:row>
      <xdr:rowOff>10587</xdr:rowOff>
    </xdr:to>
    <xdr:sp macro="" textlink="">
      <xdr:nvSpPr>
        <xdr:cNvPr id="312" name="楕円 311"/>
        <xdr:cNvSpPr/>
      </xdr:nvSpPr>
      <xdr:spPr>
        <a:xfrm>
          <a:off x="8699500" y="608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27114</xdr:rowOff>
    </xdr:from>
    <xdr:ext cx="599010" cy="259045"/>
    <xdr:sp macro="" textlink="">
      <xdr:nvSpPr>
        <xdr:cNvPr id="313" name="テキスト ボックス 312"/>
        <xdr:cNvSpPr txBox="1"/>
      </xdr:nvSpPr>
      <xdr:spPr>
        <a:xfrm>
          <a:off x="8450795" y="585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165069</xdr:rowOff>
    </xdr:from>
    <xdr:to>
      <xdr:col>41</xdr:col>
      <xdr:colOff>101600</xdr:colOff>
      <xdr:row>35</xdr:row>
      <xdr:rowOff>95219</xdr:rowOff>
    </xdr:to>
    <xdr:sp macro="" textlink="">
      <xdr:nvSpPr>
        <xdr:cNvPr id="314" name="楕円 313"/>
        <xdr:cNvSpPr/>
      </xdr:nvSpPr>
      <xdr:spPr>
        <a:xfrm>
          <a:off x="7810500" y="599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111746</xdr:rowOff>
    </xdr:from>
    <xdr:ext cx="599010" cy="259045"/>
    <xdr:sp macro="" textlink="">
      <xdr:nvSpPr>
        <xdr:cNvPr id="315" name="テキスト ボックス 314"/>
        <xdr:cNvSpPr txBox="1"/>
      </xdr:nvSpPr>
      <xdr:spPr>
        <a:xfrm>
          <a:off x="7561795" y="576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51195</xdr:rowOff>
    </xdr:from>
    <xdr:to>
      <xdr:col>36</xdr:col>
      <xdr:colOff>165100</xdr:colOff>
      <xdr:row>35</xdr:row>
      <xdr:rowOff>152795</xdr:rowOff>
    </xdr:to>
    <xdr:sp macro="" textlink="">
      <xdr:nvSpPr>
        <xdr:cNvPr id="316" name="楕円 315"/>
        <xdr:cNvSpPr/>
      </xdr:nvSpPr>
      <xdr:spPr>
        <a:xfrm>
          <a:off x="6921500" y="605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169322</xdr:rowOff>
    </xdr:from>
    <xdr:ext cx="599010" cy="259045"/>
    <xdr:sp macro="" textlink="">
      <xdr:nvSpPr>
        <xdr:cNvPr id="317" name="テキスト ボックス 316"/>
        <xdr:cNvSpPr txBox="1"/>
      </xdr:nvSpPr>
      <xdr:spPr>
        <a:xfrm>
          <a:off x="6672795" y="582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54402</xdr:rowOff>
    </xdr:from>
    <xdr:to>
      <xdr:col>55</xdr:col>
      <xdr:colOff>0</xdr:colOff>
      <xdr:row>58</xdr:row>
      <xdr:rowOff>73715</xdr:rowOff>
    </xdr:to>
    <xdr:cxnSp macro="">
      <xdr:nvCxnSpPr>
        <xdr:cNvPr id="344" name="直線コネクタ 343"/>
        <xdr:cNvCxnSpPr/>
      </xdr:nvCxnSpPr>
      <xdr:spPr>
        <a:xfrm flipV="1">
          <a:off x="9639300" y="9998502"/>
          <a:ext cx="838200" cy="1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123827</xdr:rowOff>
    </xdr:from>
    <xdr:ext cx="534377" cy="259045"/>
    <xdr:sp macro="" textlink="">
      <xdr:nvSpPr>
        <xdr:cNvPr id="345" name="普通建設事業費平均値テキスト"/>
        <xdr:cNvSpPr txBox="1"/>
      </xdr:nvSpPr>
      <xdr:spPr>
        <a:xfrm>
          <a:off x="10528300" y="972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24485</xdr:rowOff>
    </xdr:from>
    <xdr:to>
      <xdr:col>50</xdr:col>
      <xdr:colOff>114300</xdr:colOff>
      <xdr:row>58</xdr:row>
      <xdr:rowOff>73715</xdr:rowOff>
    </xdr:to>
    <xdr:cxnSp macro="">
      <xdr:nvCxnSpPr>
        <xdr:cNvPr id="347" name="直線コネクタ 346"/>
        <xdr:cNvCxnSpPr/>
      </xdr:nvCxnSpPr>
      <xdr:spPr>
        <a:xfrm>
          <a:off x="8750300" y="9968585"/>
          <a:ext cx="889000" cy="4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50509</xdr:rowOff>
    </xdr:from>
    <xdr:ext cx="534377" cy="259045"/>
    <xdr:sp macro="" textlink="">
      <xdr:nvSpPr>
        <xdr:cNvPr id="349" name="テキスト ボックス 348"/>
        <xdr:cNvSpPr txBox="1"/>
      </xdr:nvSpPr>
      <xdr:spPr>
        <a:xfrm>
          <a:off x="9372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24485</xdr:rowOff>
    </xdr:from>
    <xdr:to>
      <xdr:col>45</xdr:col>
      <xdr:colOff>177800</xdr:colOff>
      <xdr:row>58</xdr:row>
      <xdr:rowOff>42632</xdr:rowOff>
    </xdr:to>
    <xdr:cxnSp macro="">
      <xdr:nvCxnSpPr>
        <xdr:cNvPr id="350" name="直線コネクタ 349"/>
        <xdr:cNvCxnSpPr/>
      </xdr:nvCxnSpPr>
      <xdr:spPr>
        <a:xfrm flipV="1">
          <a:off x="7861300" y="9968585"/>
          <a:ext cx="889000" cy="1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56435</xdr:rowOff>
    </xdr:from>
    <xdr:ext cx="534377" cy="259045"/>
    <xdr:sp macro="" textlink="">
      <xdr:nvSpPr>
        <xdr:cNvPr id="352" name="テキスト ボックス 351"/>
        <xdr:cNvSpPr txBox="1"/>
      </xdr:nvSpPr>
      <xdr:spPr>
        <a:xfrm>
          <a:off x="8483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8591</xdr:rowOff>
    </xdr:from>
    <xdr:to>
      <xdr:col>41</xdr:col>
      <xdr:colOff>50800</xdr:colOff>
      <xdr:row>58</xdr:row>
      <xdr:rowOff>42632</xdr:rowOff>
    </xdr:to>
    <xdr:cxnSp macro="">
      <xdr:nvCxnSpPr>
        <xdr:cNvPr id="353" name="直線コネクタ 352"/>
        <xdr:cNvCxnSpPr/>
      </xdr:nvCxnSpPr>
      <xdr:spPr>
        <a:xfrm>
          <a:off x="6972300" y="9952691"/>
          <a:ext cx="889000" cy="3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20105</xdr:rowOff>
    </xdr:from>
    <xdr:ext cx="534377" cy="259045"/>
    <xdr:sp macro="" textlink="">
      <xdr:nvSpPr>
        <xdr:cNvPr id="355" name="テキスト ボックス 354"/>
        <xdr:cNvSpPr txBox="1"/>
      </xdr:nvSpPr>
      <xdr:spPr>
        <a:xfrm>
          <a:off x="7594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16631</xdr:rowOff>
    </xdr:from>
    <xdr:to>
      <xdr:col>36</xdr:col>
      <xdr:colOff>165100</xdr:colOff>
      <xdr:row>57</xdr:row>
      <xdr:rowOff>118231</xdr:rowOff>
    </xdr:to>
    <xdr:sp macro="" textlink="">
      <xdr:nvSpPr>
        <xdr:cNvPr id="356" name="フローチャート: 判断 355"/>
        <xdr:cNvSpPr/>
      </xdr:nvSpPr>
      <xdr:spPr>
        <a:xfrm>
          <a:off x="6921500" y="978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134758</xdr:rowOff>
    </xdr:from>
    <xdr:ext cx="599010" cy="259045"/>
    <xdr:sp macro="" textlink="">
      <xdr:nvSpPr>
        <xdr:cNvPr id="357" name="テキスト ボックス 356"/>
        <xdr:cNvSpPr txBox="1"/>
      </xdr:nvSpPr>
      <xdr:spPr>
        <a:xfrm>
          <a:off x="6672795" y="956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3602</xdr:rowOff>
    </xdr:from>
    <xdr:to>
      <xdr:col>55</xdr:col>
      <xdr:colOff>50800</xdr:colOff>
      <xdr:row>58</xdr:row>
      <xdr:rowOff>105202</xdr:rowOff>
    </xdr:to>
    <xdr:sp macro="" textlink="">
      <xdr:nvSpPr>
        <xdr:cNvPr id="363" name="楕円 362"/>
        <xdr:cNvSpPr/>
      </xdr:nvSpPr>
      <xdr:spPr>
        <a:xfrm>
          <a:off x="10426700" y="994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89979</xdr:rowOff>
    </xdr:from>
    <xdr:ext cx="534377" cy="259045"/>
    <xdr:sp macro="" textlink="">
      <xdr:nvSpPr>
        <xdr:cNvPr id="364" name="普通建設事業費該当値テキスト"/>
        <xdr:cNvSpPr txBox="1"/>
      </xdr:nvSpPr>
      <xdr:spPr>
        <a:xfrm>
          <a:off x="10528300" y="986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22915</xdr:rowOff>
    </xdr:from>
    <xdr:to>
      <xdr:col>50</xdr:col>
      <xdr:colOff>165100</xdr:colOff>
      <xdr:row>58</xdr:row>
      <xdr:rowOff>124515</xdr:rowOff>
    </xdr:to>
    <xdr:sp macro="" textlink="">
      <xdr:nvSpPr>
        <xdr:cNvPr id="365" name="楕円 364"/>
        <xdr:cNvSpPr/>
      </xdr:nvSpPr>
      <xdr:spPr>
        <a:xfrm>
          <a:off x="9588500" y="996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115642</xdr:rowOff>
    </xdr:from>
    <xdr:ext cx="534377" cy="259045"/>
    <xdr:sp macro="" textlink="">
      <xdr:nvSpPr>
        <xdr:cNvPr id="366" name="テキスト ボックス 365"/>
        <xdr:cNvSpPr txBox="1"/>
      </xdr:nvSpPr>
      <xdr:spPr>
        <a:xfrm>
          <a:off x="9372111" y="1005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145135</xdr:rowOff>
    </xdr:from>
    <xdr:to>
      <xdr:col>46</xdr:col>
      <xdr:colOff>38100</xdr:colOff>
      <xdr:row>58</xdr:row>
      <xdr:rowOff>75285</xdr:rowOff>
    </xdr:to>
    <xdr:sp macro="" textlink="">
      <xdr:nvSpPr>
        <xdr:cNvPr id="367" name="楕円 366"/>
        <xdr:cNvSpPr/>
      </xdr:nvSpPr>
      <xdr:spPr>
        <a:xfrm>
          <a:off x="8699500" y="991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66412</xdr:rowOff>
    </xdr:from>
    <xdr:ext cx="534377" cy="259045"/>
    <xdr:sp macro="" textlink="">
      <xdr:nvSpPr>
        <xdr:cNvPr id="368" name="テキスト ボックス 367"/>
        <xdr:cNvSpPr txBox="1"/>
      </xdr:nvSpPr>
      <xdr:spPr>
        <a:xfrm>
          <a:off x="8483111" y="1001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163282</xdr:rowOff>
    </xdr:from>
    <xdr:to>
      <xdr:col>41</xdr:col>
      <xdr:colOff>101600</xdr:colOff>
      <xdr:row>58</xdr:row>
      <xdr:rowOff>93432</xdr:rowOff>
    </xdr:to>
    <xdr:sp macro="" textlink="">
      <xdr:nvSpPr>
        <xdr:cNvPr id="369" name="楕円 368"/>
        <xdr:cNvSpPr/>
      </xdr:nvSpPr>
      <xdr:spPr>
        <a:xfrm>
          <a:off x="7810500" y="993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84559</xdr:rowOff>
    </xdr:from>
    <xdr:ext cx="534377" cy="259045"/>
    <xdr:sp macro="" textlink="">
      <xdr:nvSpPr>
        <xdr:cNvPr id="370" name="テキスト ボックス 369"/>
        <xdr:cNvSpPr txBox="1"/>
      </xdr:nvSpPr>
      <xdr:spPr>
        <a:xfrm>
          <a:off x="7594111" y="1002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129241</xdr:rowOff>
    </xdr:from>
    <xdr:to>
      <xdr:col>36</xdr:col>
      <xdr:colOff>165100</xdr:colOff>
      <xdr:row>58</xdr:row>
      <xdr:rowOff>59391</xdr:rowOff>
    </xdr:to>
    <xdr:sp macro="" textlink="">
      <xdr:nvSpPr>
        <xdr:cNvPr id="371" name="楕円 370"/>
        <xdr:cNvSpPr/>
      </xdr:nvSpPr>
      <xdr:spPr>
        <a:xfrm>
          <a:off x="6921500" y="990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50518</xdr:rowOff>
    </xdr:from>
    <xdr:ext cx="534377" cy="259045"/>
    <xdr:sp macro="" textlink="">
      <xdr:nvSpPr>
        <xdr:cNvPr id="372" name="テキスト ボックス 371"/>
        <xdr:cNvSpPr txBox="1"/>
      </xdr:nvSpPr>
      <xdr:spPr>
        <a:xfrm>
          <a:off x="6705111" y="999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135255</xdr:rowOff>
    </xdr:from>
    <xdr:to>
      <xdr:col>55</xdr:col>
      <xdr:colOff>0</xdr:colOff>
      <xdr:row>78</xdr:row>
      <xdr:rowOff>139588</xdr:rowOff>
    </xdr:to>
    <xdr:cxnSp macro="">
      <xdr:nvCxnSpPr>
        <xdr:cNvPr id="399" name="直線コネクタ 398"/>
        <xdr:cNvCxnSpPr/>
      </xdr:nvCxnSpPr>
      <xdr:spPr>
        <a:xfrm>
          <a:off x="9639300" y="13508355"/>
          <a:ext cx="838200" cy="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0" name="普通建設事業費 （ うち新規整備　）平均値テキスト"/>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131105</xdr:rowOff>
    </xdr:from>
    <xdr:to>
      <xdr:col>50</xdr:col>
      <xdr:colOff>114300</xdr:colOff>
      <xdr:row>78</xdr:row>
      <xdr:rowOff>135255</xdr:rowOff>
    </xdr:to>
    <xdr:cxnSp macro="">
      <xdr:nvCxnSpPr>
        <xdr:cNvPr id="402" name="直線コネクタ 401"/>
        <xdr:cNvCxnSpPr/>
      </xdr:nvCxnSpPr>
      <xdr:spPr>
        <a:xfrm>
          <a:off x="8750300" y="13504205"/>
          <a:ext cx="889000" cy="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4" name="テキスト ボックス 403"/>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78741</xdr:rowOff>
    </xdr:from>
    <xdr:to>
      <xdr:col>45</xdr:col>
      <xdr:colOff>177800</xdr:colOff>
      <xdr:row>78</xdr:row>
      <xdr:rowOff>131105</xdr:rowOff>
    </xdr:to>
    <xdr:cxnSp macro="">
      <xdr:nvCxnSpPr>
        <xdr:cNvPr id="405" name="直線コネクタ 404"/>
        <xdr:cNvCxnSpPr/>
      </xdr:nvCxnSpPr>
      <xdr:spPr>
        <a:xfrm>
          <a:off x="7861300" y="13451841"/>
          <a:ext cx="889000" cy="5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157388</xdr:rowOff>
    </xdr:from>
    <xdr:ext cx="534377" cy="259045"/>
    <xdr:sp macro="" textlink="">
      <xdr:nvSpPr>
        <xdr:cNvPr id="407" name="テキスト ボックス 406"/>
        <xdr:cNvSpPr txBox="1"/>
      </xdr:nvSpPr>
      <xdr:spPr>
        <a:xfrm>
          <a:off x="8483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41528</xdr:rowOff>
    </xdr:from>
    <xdr:to>
      <xdr:col>41</xdr:col>
      <xdr:colOff>50800</xdr:colOff>
      <xdr:row>78</xdr:row>
      <xdr:rowOff>78741</xdr:rowOff>
    </xdr:to>
    <xdr:cxnSp macro="">
      <xdr:nvCxnSpPr>
        <xdr:cNvPr id="408" name="直線コネクタ 407"/>
        <xdr:cNvCxnSpPr/>
      </xdr:nvCxnSpPr>
      <xdr:spPr>
        <a:xfrm>
          <a:off x="6972300" y="13414628"/>
          <a:ext cx="889000" cy="3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113532</xdr:rowOff>
    </xdr:from>
    <xdr:ext cx="534377" cy="259045"/>
    <xdr:sp macro="" textlink="">
      <xdr:nvSpPr>
        <xdr:cNvPr id="410" name="テキスト ボックス 409"/>
        <xdr:cNvSpPr txBox="1"/>
      </xdr:nvSpPr>
      <xdr:spPr>
        <a:xfrm>
          <a:off x="7594111" y="13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141136</xdr:rowOff>
    </xdr:from>
    <xdr:to>
      <xdr:col>36</xdr:col>
      <xdr:colOff>165100</xdr:colOff>
      <xdr:row>78</xdr:row>
      <xdr:rowOff>71286</xdr:rowOff>
    </xdr:to>
    <xdr:sp macro="" textlink="">
      <xdr:nvSpPr>
        <xdr:cNvPr id="411" name="フローチャート: 判断 410"/>
        <xdr:cNvSpPr/>
      </xdr:nvSpPr>
      <xdr:spPr>
        <a:xfrm>
          <a:off x="6921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87813</xdr:rowOff>
    </xdr:from>
    <xdr:ext cx="534377" cy="259045"/>
    <xdr:sp macro="" textlink="">
      <xdr:nvSpPr>
        <xdr:cNvPr id="412" name="テキスト ボックス 411"/>
        <xdr:cNvSpPr txBox="1"/>
      </xdr:nvSpPr>
      <xdr:spPr>
        <a:xfrm>
          <a:off x="6705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88788</xdr:rowOff>
    </xdr:from>
    <xdr:to>
      <xdr:col>55</xdr:col>
      <xdr:colOff>50800</xdr:colOff>
      <xdr:row>79</xdr:row>
      <xdr:rowOff>18938</xdr:rowOff>
    </xdr:to>
    <xdr:sp macro="" textlink="">
      <xdr:nvSpPr>
        <xdr:cNvPr id="418" name="楕円 417"/>
        <xdr:cNvSpPr/>
      </xdr:nvSpPr>
      <xdr:spPr>
        <a:xfrm>
          <a:off x="10426700" y="1346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20498</xdr:rowOff>
    </xdr:from>
    <xdr:ext cx="313932" cy="259045"/>
    <xdr:sp macro="" textlink="">
      <xdr:nvSpPr>
        <xdr:cNvPr id="419" name="普通建設事業費 （ うち新規整備　）該当値テキスト"/>
        <xdr:cNvSpPr txBox="1"/>
      </xdr:nvSpPr>
      <xdr:spPr>
        <a:xfrm>
          <a:off x="10528300" y="13393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84455</xdr:rowOff>
    </xdr:from>
    <xdr:to>
      <xdr:col>50</xdr:col>
      <xdr:colOff>165100</xdr:colOff>
      <xdr:row>79</xdr:row>
      <xdr:rowOff>14605</xdr:rowOff>
    </xdr:to>
    <xdr:sp macro="" textlink="">
      <xdr:nvSpPr>
        <xdr:cNvPr id="420" name="楕円 419"/>
        <xdr:cNvSpPr/>
      </xdr:nvSpPr>
      <xdr:spPr>
        <a:xfrm>
          <a:off x="9588500"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5732</xdr:rowOff>
    </xdr:from>
    <xdr:ext cx="469744" cy="259045"/>
    <xdr:sp macro="" textlink="">
      <xdr:nvSpPr>
        <xdr:cNvPr id="421" name="テキスト ボックス 420"/>
        <xdr:cNvSpPr txBox="1"/>
      </xdr:nvSpPr>
      <xdr:spPr>
        <a:xfrm>
          <a:off x="9404428" y="1355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80305</xdr:rowOff>
    </xdr:from>
    <xdr:to>
      <xdr:col>46</xdr:col>
      <xdr:colOff>38100</xdr:colOff>
      <xdr:row>79</xdr:row>
      <xdr:rowOff>10455</xdr:rowOff>
    </xdr:to>
    <xdr:sp macro="" textlink="">
      <xdr:nvSpPr>
        <xdr:cNvPr id="422" name="楕円 421"/>
        <xdr:cNvSpPr/>
      </xdr:nvSpPr>
      <xdr:spPr>
        <a:xfrm>
          <a:off x="8699500" y="134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1582</xdr:rowOff>
    </xdr:from>
    <xdr:ext cx="469744" cy="259045"/>
    <xdr:sp macro="" textlink="">
      <xdr:nvSpPr>
        <xdr:cNvPr id="423" name="テキスト ボックス 422"/>
        <xdr:cNvSpPr txBox="1"/>
      </xdr:nvSpPr>
      <xdr:spPr>
        <a:xfrm>
          <a:off x="8515428" y="135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27941</xdr:rowOff>
    </xdr:from>
    <xdr:to>
      <xdr:col>41</xdr:col>
      <xdr:colOff>101600</xdr:colOff>
      <xdr:row>78</xdr:row>
      <xdr:rowOff>129541</xdr:rowOff>
    </xdr:to>
    <xdr:sp macro="" textlink="">
      <xdr:nvSpPr>
        <xdr:cNvPr id="424" name="楕円 423"/>
        <xdr:cNvSpPr/>
      </xdr:nvSpPr>
      <xdr:spPr>
        <a:xfrm>
          <a:off x="7810500" y="1340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120668</xdr:rowOff>
    </xdr:from>
    <xdr:ext cx="534377" cy="259045"/>
    <xdr:sp macro="" textlink="">
      <xdr:nvSpPr>
        <xdr:cNvPr id="425" name="テキスト ボックス 424"/>
        <xdr:cNvSpPr txBox="1"/>
      </xdr:nvSpPr>
      <xdr:spPr>
        <a:xfrm>
          <a:off x="7594111" y="1349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162178</xdr:rowOff>
    </xdr:from>
    <xdr:to>
      <xdr:col>36</xdr:col>
      <xdr:colOff>165100</xdr:colOff>
      <xdr:row>78</xdr:row>
      <xdr:rowOff>92328</xdr:rowOff>
    </xdr:to>
    <xdr:sp macro="" textlink="">
      <xdr:nvSpPr>
        <xdr:cNvPr id="426" name="楕円 425"/>
        <xdr:cNvSpPr/>
      </xdr:nvSpPr>
      <xdr:spPr>
        <a:xfrm>
          <a:off x="6921500" y="1336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83455</xdr:rowOff>
    </xdr:from>
    <xdr:ext cx="534377" cy="259045"/>
    <xdr:sp macro="" textlink="">
      <xdr:nvSpPr>
        <xdr:cNvPr id="427" name="テキスト ボックス 426"/>
        <xdr:cNvSpPr txBox="1"/>
      </xdr:nvSpPr>
      <xdr:spPr>
        <a:xfrm>
          <a:off x="6705111" y="1345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112032</xdr:rowOff>
    </xdr:from>
    <xdr:to>
      <xdr:col>55</xdr:col>
      <xdr:colOff>0</xdr:colOff>
      <xdr:row>98</xdr:row>
      <xdr:rowOff>38819</xdr:rowOff>
    </xdr:to>
    <xdr:cxnSp macro="">
      <xdr:nvCxnSpPr>
        <xdr:cNvPr id="456" name="直線コネクタ 455"/>
        <xdr:cNvCxnSpPr/>
      </xdr:nvCxnSpPr>
      <xdr:spPr>
        <a:xfrm flipV="1">
          <a:off x="9639300" y="16742682"/>
          <a:ext cx="838200" cy="9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69425</xdr:rowOff>
    </xdr:from>
    <xdr:ext cx="534377" cy="259045"/>
    <xdr:sp macro="" textlink="">
      <xdr:nvSpPr>
        <xdr:cNvPr id="457" name="普通建設事業費 （ うち更新整備　）平均値テキスト"/>
        <xdr:cNvSpPr txBox="1"/>
      </xdr:nvSpPr>
      <xdr:spPr>
        <a:xfrm>
          <a:off x="10528300" y="16528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38819</xdr:rowOff>
    </xdr:from>
    <xdr:to>
      <xdr:col>50</xdr:col>
      <xdr:colOff>114300</xdr:colOff>
      <xdr:row>98</xdr:row>
      <xdr:rowOff>88646</xdr:rowOff>
    </xdr:to>
    <xdr:cxnSp macro="">
      <xdr:nvCxnSpPr>
        <xdr:cNvPr id="459" name="直線コネクタ 458"/>
        <xdr:cNvCxnSpPr/>
      </xdr:nvCxnSpPr>
      <xdr:spPr>
        <a:xfrm flipV="1">
          <a:off x="8750300" y="16840919"/>
          <a:ext cx="889000" cy="4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31622</xdr:rowOff>
    </xdr:from>
    <xdr:ext cx="534377" cy="259045"/>
    <xdr:sp macro="" textlink="">
      <xdr:nvSpPr>
        <xdr:cNvPr id="461" name="テキスト ボックス 460"/>
        <xdr:cNvSpPr txBox="1"/>
      </xdr:nvSpPr>
      <xdr:spPr>
        <a:xfrm>
          <a:off x="9372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88646</xdr:rowOff>
    </xdr:from>
    <xdr:to>
      <xdr:col>45</xdr:col>
      <xdr:colOff>177800</xdr:colOff>
      <xdr:row>98</xdr:row>
      <xdr:rowOff>101135</xdr:rowOff>
    </xdr:to>
    <xdr:cxnSp macro="">
      <xdr:nvCxnSpPr>
        <xdr:cNvPr id="462" name="直線コネクタ 461"/>
        <xdr:cNvCxnSpPr/>
      </xdr:nvCxnSpPr>
      <xdr:spPr>
        <a:xfrm flipV="1">
          <a:off x="7861300" y="16890746"/>
          <a:ext cx="889000" cy="1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31577</xdr:rowOff>
    </xdr:from>
    <xdr:ext cx="534377" cy="259045"/>
    <xdr:sp macro="" textlink="">
      <xdr:nvSpPr>
        <xdr:cNvPr id="464" name="テキスト ボックス 463"/>
        <xdr:cNvSpPr txBox="1"/>
      </xdr:nvSpPr>
      <xdr:spPr>
        <a:xfrm>
          <a:off x="8483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101135</xdr:rowOff>
    </xdr:from>
    <xdr:to>
      <xdr:col>41</xdr:col>
      <xdr:colOff>50800</xdr:colOff>
      <xdr:row>98</xdr:row>
      <xdr:rowOff>122425</xdr:rowOff>
    </xdr:to>
    <xdr:cxnSp macro="">
      <xdr:nvCxnSpPr>
        <xdr:cNvPr id="465" name="直線コネクタ 464"/>
        <xdr:cNvCxnSpPr/>
      </xdr:nvCxnSpPr>
      <xdr:spPr>
        <a:xfrm flipV="1">
          <a:off x="6972300" y="16903235"/>
          <a:ext cx="889000" cy="2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6" name="フローチャート: 判断 465"/>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67048</xdr:rowOff>
    </xdr:from>
    <xdr:ext cx="534377" cy="259045"/>
    <xdr:sp macro="" textlink="">
      <xdr:nvSpPr>
        <xdr:cNvPr id="467" name="テキスト ボックス 466"/>
        <xdr:cNvSpPr txBox="1"/>
      </xdr:nvSpPr>
      <xdr:spPr>
        <a:xfrm>
          <a:off x="7594111" y="165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60775</xdr:rowOff>
    </xdr:from>
    <xdr:to>
      <xdr:col>36</xdr:col>
      <xdr:colOff>165100</xdr:colOff>
      <xdr:row>97</xdr:row>
      <xdr:rowOff>162375</xdr:rowOff>
    </xdr:to>
    <xdr:sp macro="" textlink="">
      <xdr:nvSpPr>
        <xdr:cNvPr id="468" name="フローチャート: 判断 467"/>
        <xdr:cNvSpPr/>
      </xdr:nvSpPr>
      <xdr:spPr>
        <a:xfrm>
          <a:off x="6921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7452</xdr:rowOff>
    </xdr:from>
    <xdr:ext cx="534377" cy="259045"/>
    <xdr:sp macro="" textlink="">
      <xdr:nvSpPr>
        <xdr:cNvPr id="469" name="テキスト ボックス 468"/>
        <xdr:cNvSpPr txBox="1"/>
      </xdr:nvSpPr>
      <xdr:spPr>
        <a:xfrm>
          <a:off x="6705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61232</xdr:rowOff>
    </xdr:from>
    <xdr:to>
      <xdr:col>55</xdr:col>
      <xdr:colOff>50800</xdr:colOff>
      <xdr:row>97</xdr:row>
      <xdr:rowOff>162832</xdr:rowOff>
    </xdr:to>
    <xdr:sp macro="" textlink="">
      <xdr:nvSpPr>
        <xdr:cNvPr id="475" name="楕円 474"/>
        <xdr:cNvSpPr/>
      </xdr:nvSpPr>
      <xdr:spPr>
        <a:xfrm>
          <a:off x="10426700" y="1669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39659</xdr:rowOff>
    </xdr:from>
    <xdr:ext cx="534377" cy="259045"/>
    <xdr:sp macro="" textlink="">
      <xdr:nvSpPr>
        <xdr:cNvPr id="476" name="普通建設事業費 （ うち更新整備　）該当値テキスト"/>
        <xdr:cNvSpPr txBox="1"/>
      </xdr:nvSpPr>
      <xdr:spPr>
        <a:xfrm>
          <a:off x="10528300" y="1667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159469</xdr:rowOff>
    </xdr:from>
    <xdr:to>
      <xdr:col>50</xdr:col>
      <xdr:colOff>165100</xdr:colOff>
      <xdr:row>98</xdr:row>
      <xdr:rowOff>89619</xdr:rowOff>
    </xdr:to>
    <xdr:sp macro="" textlink="">
      <xdr:nvSpPr>
        <xdr:cNvPr id="477" name="楕円 476"/>
        <xdr:cNvSpPr/>
      </xdr:nvSpPr>
      <xdr:spPr>
        <a:xfrm>
          <a:off x="9588500" y="1679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80746</xdr:rowOff>
    </xdr:from>
    <xdr:ext cx="534377" cy="259045"/>
    <xdr:sp macro="" textlink="">
      <xdr:nvSpPr>
        <xdr:cNvPr id="478" name="テキスト ボックス 477"/>
        <xdr:cNvSpPr txBox="1"/>
      </xdr:nvSpPr>
      <xdr:spPr>
        <a:xfrm>
          <a:off x="9372111" y="1688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37846</xdr:rowOff>
    </xdr:from>
    <xdr:to>
      <xdr:col>46</xdr:col>
      <xdr:colOff>38100</xdr:colOff>
      <xdr:row>98</xdr:row>
      <xdr:rowOff>139446</xdr:rowOff>
    </xdr:to>
    <xdr:sp macro="" textlink="">
      <xdr:nvSpPr>
        <xdr:cNvPr id="479" name="楕円 478"/>
        <xdr:cNvSpPr/>
      </xdr:nvSpPr>
      <xdr:spPr>
        <a:xfrm>
          <a:off x="8699500" y="1683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130573</xdr:rowOff>
    </xdr:from>
    <xdr:ext cx="534377" cy="259045"/>
    <xdr:sp macro="" textlink="">
      <xdr:nvSpPr>
        <xdr:cNvPr id="480" name="テキスト ボックス 479"/>
        <xdr:cNvSpPr txBox="1"/>
      </xdr:nvSpPr>
      <xdr:spPr>
        <a:xfrm>
          <a:off x="8483111" y="1693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50335</xdr:rowOff>
    </xdr:from>
    <xdr:to>
      <xdr:col>41</xdr:col>
      <xdr:colOff>101600</xdr:colOff>
      <xdr:row>98</xdr:row>
      <xdr:rowOff>151935</xdr:rowOff>
    </xdr:to>
    <xdr:sp macro="" textlink="">
      <xdr:nvSpPr>
        <xdr:cNvPr id="481" name="楕円 480"/>
        <xdr:cNvSpPr/>
      </xdr:nvSpPr>
      <xdr:spPr>
        <a:xfrm>
          <a:off x="7810500" y="1685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143062</xdr:rowOff>
    </xdr:from>
    <xdr:ext cx="534377" cy="259045"/>
    <xdr:sp macro="" textlink="">
      <xdr:nvSpPr>
        <xdr:cNvPr id="482" name="テキスト ボックス 481"/>
        <xdr:cNvSpPr txBox="1"/>
      </xdr:nvSpPr>
      <xdr:spPr>
        <a:xfrm>
          <a:off x="7594111" y="1694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71625</xdr:rowOff>
    </xdr:from>
    <xdr:to>
      <xdr:col>36</xdr:col>
      <xdr:colOff>165100</xdr:colOff>
      <xdr:row>99</xdr:row>
      <xdr:rowOff>1775</xdr:rowOff>
    </xdr:to>
    <xdr:sp macro="" textlink="">
      <xdr:nvSpPr>
        <xdr:cNvPr id="483" name="楕円 482"/>
        <xdr:cNvSpPr/>
      </xdr:nvSpPr>
      <xdr:spPr>
        <a:xfrm>
          <a:off x="6921500" y="168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164352</xdr:rowOff>
    </xdr:from>
    <xdr:ext cx="534377" cy="259045"/>
    <xdr:sp macro="" textlink="">
      <xdr:nvSpPr>
        <xdr:cNvPr id="484" name="テキスト ボックス 483"/>
        <xdr:cNvSpPr txBox="1"/>
      </xdr:nvSpPr>
      <xdr:spPr>
        <a:xfrm>
          <a:off x="6705111" y="1696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2387</xdr:rowOff>
    </xdr:from>
    <xdr:to>
      <xdr:col>85</xdr:col>
      <xdr:colOff>127000</xdr:colOff>
      <xdr:row>39</xdr:row>
      <xdr:rowOff>44450</xdr:rowOff>
    </xdr:to>
    <xdr:cxnSp macro="">
      <xdr:nvCxnSpPr>
        <xdr:cNvPr id="513" name="直線コネクタ 512"/>
        <xdr:cNvCxnSpPr/>
      </xdr:nvCxnSpPr>
      <xdr:spPr>
        <a:xfrm flipV="1">
          <a:off x="15481300" y="6688937"/>
          <a:ext cx="8382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4" name="災害復旧事業費平均値テキスト"/>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6" name="直線コネクタ 51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43669</xdr:rowOff>
    </xdr:from>
    <xdr:to>
      <xdr:col>76</xdr:col>
      <xdr:colOff>114300</xdr:colOff>
      <xdr:row>39</xdr:row>
      <xdr:rowOff>44450</xdr:rowOff>
    </xdr:to>
    <xdr:cxnSp macro="">
      <xdr:nvCxnSpPr>
        <xdr:cNvPr id="519" name="直線コネクタ 518"/>
        <xdr:cNvCxnSpPr/>
      </xdr:nvCxnSpPr>
      <xdr:spPr>
        <a:xfrm>
          <a:off x="13703300" y="6730219"/>
          <a:ext cx="8890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1" name="テキスト ボックス 520"/>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40964</xdr:rowOff>
    </xdr:from>
    <xdr:to>
      <xdr:col>71</xdr:col>
      <xdr:colOff>177800</xdr:colOff>
      <xdr:row>39</xdr:row>
      <xdr:rowOff>43669</xdr:rowOff>
    </xdr:to>
    <xdr:cxnSp macro="">
      <xdr:nvCxnSpPr>
        <xdr:cNvPr id="522" name="直線コネクタ 521"/>
        <xdr:cNvCxnSpPr/>
      </xdr:nvCxnSpPr>
      <xdr:spPr>
        <a:xfrm>
          <a:off x="12814300" y="6727514"/>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3" name="フローチャート: 判断 522"/>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56170</xdr:rowOff>
    </xdr:from>
    <xdr:ext cx="469744" cy="259045"/>
    <xdr:sp macro="" textlink="">
      <xdr:nvSpPr>
        <xdr:cNvPr id="524" name="テキスト ボックス 523"/>
        <xdr:cNvSpPr txBox="1"/>
      </xdr:nvSpPr>
      <xdr:spPr>
        <a:xfrm>
          <a:off x="13468428" y="63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10585</xdr:rowOff>
    </xdr:from>
    <xdr:to>
      <xdr:col>67</xdr:col>
      <xdr:colOff>101600</xdr:colOff>
      <xdr:row>38</xdr:row>
      <xdr:rowOff>112185</xdr:rowOff>
    </xdr:to>
    <xdr:sp macro="" textlink="">
      <xdr:nvSpPr>
        <xdr:cNvPr id="525" name="フローチャート: 判断 524"/>
        <xdr:cNvSpPr/>
      </xdr:nvSpPr>
      <xdr:spPr>
        <a:xfrm>
          <a:off x="12763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128712</xdr:rowOff>
    </xdr:from>
    <xdr:ext cx="469744" cy="259045"/>
    <xdr:sp macro="" textlink="">
      <xdr:nvSpPr>
        <xdr:cNvPr id="526" name="テキスト ボックス 525"/>
        <xdr:cNvSpPr txBox="1"/>
      </xdr:nvSpPr>
      <xdr:spPr>
        <a:xfrm>
          <a:off x="12579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123037</xdr:rowOff>
    </xdr:from>
    <xdr:to>
      <xdr:col>85</xdr:col>
      <xdr:colOff>177800</xdr:colOff>
      <xdr:row>39</xdr:row>
      <xdr:rowOff>53187</xdr:rowOff>
    </xdr:to>
    <xdr:sp macro="" textlink="">
      <xdr:nvSpPr>
        <xdr:cNvPr id="532" name="楕円 531"/>
        <xdr:cNvSpPr/>
      </xdr:nvSpPr>
      <xdr:spPr>
        <a:xfrm>
          <a:off x="16268700" y="663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37964</xdr:rowOff>
    </xdr:from>
    <xdr:ext cx="469744" cy="259045"/>
    <xdr:sp macro="" textlink="">
      <xdr:nvSpPr>
        <xdr:cNvPr id="533" name="災害復旧事業費該当値テキスト"/>
        <xdr:cNvSpPr txBox="1"/>
      </xdr:nvSpPr>
      <xdr:spPr>
        <a:xfrm>
          <a:off x="16370300" y="655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164319</xdr:rowOff>
    </xdr:from>
    <xdr:to>
      <xdr:col>72</xdr:col>
      <xdr:colOff>38100</xdr:colOff>
      <xdr:row>39</xdr:row>
      <xdr:rowOff>94469</xdr:rowOff>
    </xdr:to>
    <xdr:sp macro="" textlink="">
      <xdr:nvSpPr>
        <xdr:cNvPr id="538" name="楕円 537"/>
        <xdr:cNvSpPr/>
      </xdr:nvSpPr>
      <xdr:spPr>
        <a:xfrm>
          <a:off x="13652500" y="667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85596</xdr:rowOff>
    </xdr:from>
    <xdr:ext cx="313932" cy="259045"/>
    <xdr:sp macro="" textlink="">
      <xdr:nvSpPr>
        <xdr:cNvPr id="539" name="テキスト ボックス 538"/>
        <xdr:cNvSpPr txBox="1"/>
      </xdr:nvSpPr>
      <xdr:spPr>
        <a:xfrm>
          <a:off x="13546333" y="67721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161614</xdr:rowOff>
    </xdr:from>
    <xdr:to>
      <xdr:col>67</xdr:col>
      <xdr:colOff>101600</xdr:colOff>
      <xdr:row>39</xdr:row>
      <xdr:rowOff>91764</xdr:rowOff>
    </xdr:to>
    <xdr:sp macro="" textlink="">
      <xdr:nvSpPr>
        <xdr:cNvPr id="540" name="楕円 539"/>
        <xdr:cNvSpPr/>
      </xdr:nvSpPr>
      <xdr:spPr>
        <a:xfrm>
          <a:off x="12763500" y="667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82891</xdr:rowOff>
    </xdr:from>
    <xdr:ext cx="378565" cy="259045"/>
    <xdr:sp macro="" textlink="">
      <xdr:nvSpPr>
        <xdr:cNvPr id="541" name="テキスト ボックス 540"/>
        <xdr:cNvSpPr txBox="1"/>
      </xdr:nvSpPr>
      <xdr:spPr>
        <a:xfrm>
          <a:off x="12625017" y="6769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22" name="直線コネクタ 621"/>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23"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24" name="直線コネクタ 623"/>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25"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6" name="直線コネクタ 625"/>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145338</xdr:rowOff>
    </xdr:from>
    <xdr:to>
      <xdr:col>85</xdr:col>
      <xdr:colOff>127000</xdr:colOff>
      <xdr:row>76</xdr:row>
      <xdr:rowOff>157400</xdr:rowOff>
    </xdr:to>
    <xdr:cxnSp macro="">
      <xdr:nvCxnSpPr>
        <xdr:cNvPr id="627" name="直線コネクタ 626"/>
        <xdr:cNvCxnSpPr/>
      </xdr:nvCxnSpPr>
      <xdr:spPr>
        <a:xfrm flipV="1">
          <a:off x="15481300" y="13175538"/>
          <a:ext cx="838200" cy="1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37090</xdr:rowOff>
    </xdr:from>
    <xdr:ext cx="534377" cy="259045"/>
    <xdr:sp macro="" textlink="">
      <xdr:nvSpPr>
        <xdr:cNvPr id="628" name="公債費平均値テキスト"/>
        <xdr:cNvSpPr txBox="1"/>
      </xdr:nvSpPr>
      <xdr:spPr>
        <a:xfrm>
          <a:off x="16370300" y="128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9" name="フローチャート: 判断 628"/>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157400</xdr:rowOff>
    </xdr:from>
    <xdr:to>
      <xdr:col>81</xdr:col>
      <xdr:colOff>50800</xdr:colOff>
      <xdr:row>77</xdr:row>
      <xdr:rowOff>11923</xdr:rowOff>
    </xdr:to>
    <xdr:cxnSp macro="">
      <xdr:nvCxnSpPr>
        <xdr:cNvPr id="630" name="直線コネクタ 629"/>
        <xdr:cNvCxnSpPr/>
      </xdr:nvCxnSpPr>
      <xdr:spPr>
        <a:xfrm flipV="1">
          <a:off x="14592300" y="13187600"/>
          <a:ext cx="889000" cy="2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31" name="フローチャート: 判断 630"/>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126233</xdr:rowOff>
    </xdr:from>
    <xdr:ext cx="534377" cy="259045"/>
    <xdr:sp macro="" textlink="">
      <xdr:nvSpPr>
        <xdr:cNvPr id="632" name="テキスト ボックス 631"/>
        <xdr:cNvSpPr txBox="1"/>
      </xdr:nvSpPr>
      <xdr:spPr>
        <a:xfrm>
          <a:off x="15214111" y="1281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170931</xdr:rowOff>
    </xdr:from>
    <xdr:to>
      <xdr:col>76</xdr:col>
      <xdr:colOff>114300</xdr:colOff>
      <xdr:row>77</xdr:row>
      <xdr:rowOff>11923</xdr:rowOff>
    </xdr:to>
    <xdr:cxnSp macro="">
      <xdr:nvCxnSpPr>
        <xdr:cNvPr id="633" name="直線コネクタ 632"/>
        <xdr:cNvCxnSpPr/>
      </xdr:nvCxnSpPr>
      <xdr:spPr>
        <a:xfrm>
          <a:off x="13703300" y="13201131"/>
          <a:ext cx="889000" cy="1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34" name="フローチャート: 判断 633"/>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107663</xdr:rowOff>
    </xdr:from>
    <xdr:ext cx="534377" cy="259045"/>
    <xdr:sp macro="" textlink="">
      <xdr:nvSpPr>
        <xdr:cNvPr id="635" name="テキスト ボックス 634"/>
        <xdr:cNvSpPr txBox="1"/>
      </xdr:nvSpPr>
      <xdr:spPr>
        <a:xfrm>
          <a:off x="14325111" y="127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170931</xdr:rowOff>
    </xdr:from>
    <xdr:to>
      <xdr:col>71</xdr:col>
      <xdr:colOff>177800</xdr:colOff>
      <xdr:row>77</xdr:row>
      <xdr:rowOff>3346</xdr:rowOff>
    </xdr:to>
    <xdr:cxnSp macro="">
      <xdr:nvCxnSpPr>
        <xdr:cNvPr id="636" name="直線コネクタ 635"/>
        <xdr:cNvCxnSpPr/>
      </xdr:nvCxnSpPr>
      <xdr:spPr>
        <a:xfrm flipV="1">
          <a:off x="12814300" y="13201131"/>
          <a:ext cx="889000" cy="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7" name="フローチャート: 判断 636"/>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80633</xdr:rowOff>
    </xdr:from>
    <xdr:ext cx="534377" cy="259045"/>
    <xdr:sp macro="" textlink="">
      <xdr:nvSpPr>
        <xdr:cNvPr id="638" name="テキスト ボックス 637"/>
        <xdr:cNvSpPr txBox="1"/>
      </xdr:nvSpPr>
      <xdr:spPr>
        <a:xfrm>
          <a:off x="13436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167473</xdr:rowOff>
    </xdr:from>
    <xdr:to>
      <xdr:col>67</xdr:col>
      <xdr:colOff>101600</xdr:colOff>
      <xdr:row>75</xdr:row>
      <xdr:rowOff>97623</xdr:rowOff>
    </xdr:to>
    <xdr:sp macro="" textlink="">
      <xdr:nvSpPr>
        <xdr:cNvPr id="639" name="フローチャート: 判断 638"/>
        <xdr:cNvSpPr/>
      </xdr:nvSpPr>
      <xdr:spPr>
        <a:xfrm>
          <a:off x="12763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114150</xdr:rowOff>
    </xdr:from>
    <xdr:ext cx="534377" cy="259045"/>
    <xdr:sp macro="" textlink="">
      <xdr:nvSpPr>
        <xdr:cNvPr id="640" name="テキスト ボックス 639"/>
        <xdr:cNvSpPr txBox="1"/>
      </xdr:nvSpPr>
      <xdr:spPr>
        <a:xfrm>
          <a:off x="12547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94538</xdr:rowOff>
    </xdr:from>
    <xdr:to>
      <xdr:col>85</xdr:col>
      <xdr:colOff>177800</xdr:colOff>
      <xdr:row>77</xdr:row>
      <xdr:rowOff>24688</xdr:rowOff>
    </xdr:to>
    <xdr:sp macro="" textlink="">
      <xdr:nvSpPr>
        <xdr:cNvPr id="646" name="楕円 645"/>
        <xdr:cNvSpPr/>
      </xdr:nvSpPr>
      <xdr:spPr>
        <a:xfrm>
          <a:off x="16268700" y="1312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72965</xdr:rowOff>
    </xdr:from>
    <xdr:ext cx="534377" cy="259045"/>
    <xdr:sp macro="" textlink="">
      <xdr:nvSpPr>
        <xdr:cNvPr id="647" name="公債費該当値テキスト"/>
        <xdr:cNvSpPr txBox="1"/>
      </xdr:nvSpPr>
      <xdr:spPr>
        <a:xfrm>
          <a:off x="16370300" y="1310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106600</xdr:rowOff>
    </xdr:from>
    <xdr:to>
      <xdr:col>81</xdr:col>
      <xdr:colOff>101600</xdr:colOff>
      <xdr:row>77</xdr:row>
      <xdr:rowOff>36750</xdr:rowOff>
    </xdr:to>
    <xdr:sp macro="" textlink="">
      <xdr:nvSpPr>
        <xdr:cNvPr id="648" name="楕円 647"/>
        <xdr:cNvSpPr/>
      </xdr:nvSpPr>
      <xdr:spPr>
        <a:xfrm>
          <a:off x="15430500" y="131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27877</xdr:rowOff>
    </xdr:from>
    <xdr:ext cx="534377" cy="259045"/>
    <xdr:sp macro="" textlink="">
      <xdr:nvSpPr>
        <xdr:cNvPr id="649" name="テキスト ボックス 648"/>
        <xdr:cNvSpPr txBox="1"/>
      </xdr:nvSpPr>
      <xdr:spPr>
        <a:xfrm>
          <a:off x="15214111" y="132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132573</xdr:rowOff>
    </xdr:from>
    <xdr:to>
      <xdr:col>76</xdr:col>
      <xdr:colOff>165100</xdr:colOff>
      <xdr:row>77</xdr:row>
      <xdr:rowOff>62723</xdr:rowOff>
    </xdr:to>
    <xdr:sp macro="" textlink="">
      <xdr:nvSpPr>
        <xdr:cNvPr id="650" name="楕円 649"/>
        <xdr:cNvSpPr/>
      </xdr:nvSpPr>
      <xdr:spPr>
        <a:xfrm>
          <a:off x="14541500" y="1316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53850</xdr:rowOff>
    </xdr:from>
    <xdr:ext cx="534377" cy="259045"/>
    <xdr:sp macro="" textlink="">
      <xdr:nvSpPr>
        <xdr:cNvPr id="651" name="テキスト ボックス 650"/>
        <xdr:cNvSpPr txBox="1"/>
      </xdr:nvSpPr>
      <xdr:spPr>
        <a:xfrm>
          <a:off x="14325111" y="1325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120131</xdr:rowOff>
    </xdr:from>
    <xdr:to>
      <xdr:col>72</xdr:col>
      <xdr:colOff>38100</xdr:colOff>
      <xdr:row>77</xdr:row>
      <xdr:rowOff>50281</xdr:rowOff>
    </xdr:to>
    <xdr:sp macro="" textlink="">
      <xdr:nvSpPr>
        <xdr:cNvPr id="652" name="楕円 651"/>
        <xdr:cNvSpPr/>
      </xdr:nvSpPr>
      <xdr:spPr>
        <a:xfrm>
          <a:off x="13652500" y="1315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41408</xdr:rowOff>
    </xdr:from>
    <xdr:ext cx="534377" cy="259045"/>
    <xdr:sp macro="" textlink="">
      <xdr:nvSpPr>
        <xdr:cNvPr id="653" name="テキスト ボックス 652"/>
        <xdr:cNvSpPr txBox="1"/>
      </xdr:nvSpPr>
      <xdr:spPr>
        <a:xfrm>
          <a:off x="13436111" y="1324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123996</xdr:rowOff>
    </xdr:from>
    <xdr:to>
      <xdr:col>67</xdr:col>
      <xdr:colOff>101600</xdr:colOff>
      <xdr:row>77</xdr:row>
      <xdr:rowOff>54146</xdr:rowOff>
    </xdr:to>
    <xdr:sp macro="" textlink="">
      <xdr:nvSpPr>
        <xdr:cNvPr id="654" name="楕円 653"/>
        <xdr:cNvSpPr/>
      </xdr:nvSpPr>
      <xdr:spPr>
        <a:xfrm>
          <a:off x="12763500" y="1315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45273</xdr:rowOff>
    </xdr:from>
    <xdr:ext cx="534377" cy="259045"/>
    <xdr:sp macro="" textlink="">
      <xdr:nvSpPr>
        <xdr:cNvPr id="655" name="テキスト ボックス 654"/>
        <xdr:cNvSpPr txBox="1"/>
      </xdr:nvSpPr>
      <xdr:spPr>
        <a:xfrm>
          <a:off x="12547111" y="1324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75" name="直線コネクタ 674"/>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6"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7" name="直線コネクタ 676"/>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8"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9" name="直線コネクタ 678"/>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158348</xdr:rowOff>
    </xdr:from>
    <xdr:to>
      <xdr:col>85</xdr:col>
      <xdr:colOff>127000</xdr:colOff>
      <xdr:row>97</xdr:row>
      <xdr:rowOff>158480</xdr:rowOff>
    </xdr:to>
    <xdr:cxnSp macro="">
      <xdr:nvCxnSpPr>
        <xdr:cNvPr id="680" name="直線コネクタ 679"/>
        <xdr:cNvCxnSpPr/>
      </xdr:nvCxnSpPr>
      <xdr:spPr>
        <a:xfrm>
          <a:off x="15481300" y="16788998"/>
          <a:ext cx="8382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93815</xdr:rowOff>
    </xdr:from>
    <xdr:ext cx="534377" cy="259045"/>
    <xdr:sp macro="" textlink="">
      <xdr:nvSpPr>
        <xdr:cNvPr id="681" name="積立金平均値テキスト"/>
        <xdr:cNvSpPr txBox="1"/>
      </xdr:nvSpPr>
      <xdr:spPr>
        <a:xfrm>
          <a:off x="16370300" y="16553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82" name="フローチャート: 判断 681"/>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153764</xdr:rowOff>
    </xdr:from>
    <xdr:to>
      <xdr:col>81</xdr:col>
      <xdr:colOff>50800</xdr:colOff>
      <xdr:row>97</xdr:row>
      <xdr:rowOff>158348</xdr:rowOff>
    </xdr:to>
    <xdr:cxnSp macro="">
      <xdr:nvCxnSpPr>
        <xdr:cNvPr id="683" name="直線コネクタ 682"/>
        <xdr:cNvCxnSpPr/>
      </xdr:nvCxnSpPr>
      <xdr:spPr>
        <a:xfrm>
          <a:off x="14592300" y="16784414"/>
          <a:ext cx="8890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84" name="フローチャート: 判断 683"/>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15237</xdr:rowOff>
    </xdr:from>
    <xdr:ext cx="534377" cy="259045"/>
    <xdr:sp macro="" textlink="">
      <xdr:nvSpPr>
        <xdr:cNvPr id="685" name="テキスト ボックス 684"/>
        <xdr:cNvSpPr txBox="1"/>
      </xdr:nvSpPr>
      <xdr:spPr>
        <a:xfrm>
          <a:off x="15214111" y="1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116788</xdr:rowOff>
    </xdr:from>
    <xdr:to>
      <xdr:col>76</xdr:col>
      <xdr:colOff>114300</xdr:colOff>
      <xdr:row>97</xdr:row>
      <xdr:rowOff>153764</xdr:rowOff>
    </xdr:to>
    <xdr:cxnSp macro="">
      <xdr:nvCxnSpPr>
        <xdr:cNvPr id="686" name="直線コネクタ 685"/>
        <xdr:cNvCxnSpPr/>
      </xdr:nvCxnSpPr>
      <xdr:spPr>
        <a:xfrm>
          <a:off x="13703300" y="16747438"/>
          <a:ext cx="889000" cy="3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7" name="フローチャート: 判断 686"/>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22747</xdr:rowOff>
    </xdr:from>
    <xdr:ext cx="534377" cy="259045"/>
    <xdr:sp macro="" textlink="">
      <xdr:nvSpPr>
        <xdr:cNvPr id="688" name="テキスト ボックス 687"/>
        <xdr:cNvSpPr txBox="1"/>
      </xdr:nvSpPr>
      <xdr:spPr>
        <a:xfrm>
          <a:off x="14325111" y="1648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116788</xdr:rowOff>
    </xdr:from>
    <xdr:to>
      <xdr:col>71</xdr:col>
      <xdr:colOff>177800</xdr:colOff>
      <xdr:row>98</xdr:row>
      <xdr:rowOff>12604</xdr:rowOff>
    </xdr:to>
    <xdr:cxnSp macro="">
      <xdr:nvCxnSpPr>
        <xdr:cNvPr id="689" name="直線コネクタ 688"/>
        <xdr:cNvCxnSpPr/>
      </xdr:nvCxnSpPr>
      <xdr:spPr>
        <a:xfrm flipV="1">
          <a:off x="12814300" y="16747438"/>
          <a:ext cx="889000" cy="6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90" name="フローチャート: 判断 689"/>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12386</xdr:rowOff>
    </xdr:from>
    <xdr:ext cx="534377" cy="259045"/>
    <xdr:sp macro="" textlink="">
      <xdr:nvSpPr>
        <xdr:cNvPr id="691" name="テキスト ボックス 690"/>
        <xdr:cNvSpPr txBox="1"/>
      </xdr:nvSpPr>
      <xdr:spPr>
        <a:xfrm>
          <a:off x="13436111" y="164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2" name="フローチャート: 判断 691"/>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3" name="テキスト ボックス 692"/>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107680</xdr:rowOff>
    </xdr:from>
    <xdr:to>
      <xdr:col>85</xdr:col>
      <xdr:colOff>177800</xdr:colOff>
      <xdr:row>98</xdr:row>
      <xdr:rowOff>37830</xdr:rowOff>
    </xdr:to>
    <xdr:sp macro="" textlink="">
      <xdr:nvSpPr>
        <xdr:cNvPr id="699" name="楕円 698"/>
        <xdr:cNvSpPr/>
      </xdr:nvSpPr>
      <xdr:spPr>
        <a:xfrm>
          <a:off x="16268700" y="1673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49365</xdr:rowOff>
    </xdr:from>
    <xdr:ext cx="469744" cy="259045"/>
    <xdr:sp macro="" textlink="">
      <xdr:nvSpPr>
        <xdr:cNvPr id="700" name="積立金該当値テキスト"/>
        <xdr:cNvSpPr txBox="1"/>
      </xdr:nvSpPr>
      <xdr:spPr>
        <a:xfrm>
          <a:off x="16370300" y="1668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107548</xdr:rowOff>
    </xdr:from>
    <xdr:to>
      <xdr:col>81</xdr:col>
      <xdr:colOff>101600</xdr:colOff>
      <xdr:row>98</xdr:row>
      <xdr:rowOff>37698</xdr:rowOff>
    </xdr:to>
    <xdr:sp macro="" textlink="">
      <xdr:nvSpPr>
        <xdr:cNvPr id="701" name="楕円 700"/>
        <xdr:cNvSpPr/>
      </xdr:nvSpPr>
      <xdr:spPr>
        <a:xfrm>
          <a:off x="15430500" y="1673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28825</xdr:rowOff>
    </xdr:from>
    <xdr:ext cx="469744" cy="259045"/>
    <xdr:sp macro="" textlink="">
      <xdr:nvSpPr>
        <xdr:cNvPr id="702" name="テキスト ボックス 701"/>
        <xdr:cNvSpPr txBox="1"/>
      </xdr:nvSpPr>
      <xdr:spPr>
        <a:xfrm>
          <a:off x="15246428" y="1683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102964</xdr:rowOff>
    </xdr:from>
    <xdr:to>
      <xdr:col>76</xdr:col>
      <xdr:colOff>165100</xdr:colOff>
      <xdr:row>98</xdr:row>
      <xdr:rowOff>33114</xdr:rowOff>
    </xdr:to>
    <xdr:sp macro="" textlink="">
      <xdr:nvSpPr>
        <xdr:cNvPr id="703" name="楕円 702"/>
        <xdr:cNvSpPr/>
      </xdr:nvSpPr>
      <xdr:spPr>
        <a:xfrm>
          <a:off x="14541500" y="1673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24241</xdr:rowOff>
    </xdr:from>
    <xdr:ext cx="469744" cy="259045"/>
    <xdr:sp macro="" textlink="">
      <xdr:nvSpPr>
        <xdr:cNvPr id="704" name="テキスト ボックス 703"/>
        <xdr:cNvSpPr txBox="1"/>
      </xdr:nvSpPr>
      <xdr:spPr>
        <a:xfrm>
          <a:off x="14357428" y="1682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65988</xdr:rowOff>
    </xdr:from>
    <xdr:to>
      <xdr:col>72</xdr:col>
      <xdr:colOff>38100</xdr:colOff>
      <xdr:row>97</xdr:row>
      <xdr:rowOff>167588</xdr:rowOff>
    </xdr:to>
    <xdr:sp macro="" textlink="">
      <xdr:nvSpPr>
        <xdr:cNvPr id="705" name="楕円 704"/>
        <xdr:cNvSpPr/>
      </xdr:nvSpPr>
      <xdr:spPr>
        <a:xfrm>
          <a:off x="13652500" y="166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158715</xdr:rowOff>
    </xdr:from>
    <xdr:ext cx="534377" cy="259045"/>
    <xdr:sp macro="" textlink="">
      <xdr:nvSpPr>
        <xdr:cNvPr id="706" name="テキスト ボックス 705"/>
        <xdr:cNvSpPr txBox="1"/>
      </xdr:nvSpPr>
      <xdr:spPr>
        <a:xfrm>
          <a:off x="13436111" y="1678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133254</xdr:rowOff>
    </xdr:from>
    <xdr:to>
      <xdr:col>67</xdr:col>
      <xdr:colOff>101600</xdr:colOff>
      <xdr:row>98</xdr:row>
      <xdr:rowOff>63404</xdr:rowOff>
    </xdr:to>
    <xdr:sp macro="" textlink="">
      <xdr:nvSpPr>
        <xdr:cNvPr id="707" name="楕円 706"/>
        <xdr:cNvSpPr/>
      </xdr:nvSpPr>
      <xdr:spPr>
        <a:xfrm>
          <a:off x="12763500" y="167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54531</xdr:rowOff>
    </xdr:from>
    <xdr:ext cx="469744" cy="259045"/>
    <xdr:sp macro="" textlink="">
      <xdr:nvSpPr>
        <xdr:cNvPr id="708" name="テキスト ボックス 707"/>
        <xdr:cNvSpPr txBox="1"/>
      </xdr:nvSpPr>
      <xdr:spPr>
        <a:xfrm>
          <a:off x="12579428" y="1685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30" name="直線コネクタ 729"/>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33"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34" name="直線コネクタ 733"/>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95763</xdr:rowOff>
    </xdr:from>
    <xdr:to>
      <xdr:col>116</xdr:col>
      <xdr:colOff>63500</xdr:colOff>
      <xdr:row>34</xdr:row>
      <xdr:rowOff>35458</xdr:rowOff>
    </xdr:to>
    <xdr:cxnSp macro="">
      <xdr:nvCxnSpPr>
        <xdr:cNvPr id="735" name="直線コネクタ 734"/>
        <xdr:cNvCxnSpPr/>
      </xdr:nvCxnSpPr>
      <xdr:spPr>
        <a:xfrm flipV="1">
          <a:off x="21323300" y="5753613"/>
          <a:ext cx="838200" cy="11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97868</xdr:rowOff>
    </xdr:from>
    <xdr:ext cx="469744" cy="259045"/>
    <xdr:sp macro="" textlink="">
      <xdr:nvSpPr>
        <xdr:cNvPr id="736" name="投資及び出資金平均値テキスト"/>
        <xdr:cNvSpPr txBox="1"/>
      </xdr:nvSpPr>
      <xdr:spPr>
        <a:xfrm>
          <a:off x="22212300" y="6441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7" name="フローチャート: 判断 736"/>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39436</xdr:rowOff>
    </xdr:from>
    <xdr:to>
      <xdr:col>111</xdr:col>
      <xdr:colOff>177800</xdr:colOff>
      <xdr:row>34</xdr:row>
      <xdr:rowOff>35458</xdr:rowOff>
    </xdr:to>
    <xdr:cxnSp macro="">
      <xdr:nvCxnSpPr>
        <xdr:cNvPr id="738" name="直線コネクタ 737"/>
        <xdr:cNvCxnSpPr/>
      </xdr:nvCxnSpPr>
      <xdr:spPr>
        <a:xfrm>
          <a:off x="20434300" y="5697286"/>
          <a:ext cx="889000" cy="16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9" name="フローチャート: 判断 738"/>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70207</xdr:rowOff>
    </xdr:from>
    <xdr:ext cx="469744" cy="259045"/>
    <xdr:sp macro="" textlink="">
      <xdr:nvSpPr>
        <xdr:cNvPr id="740" name="テキスト ボックス 739"/>
        <xdr:cNvSpPr txBox="1"/>
      </xdr:nvSpPr>
      <xdr:spPr>
        <a:xfrm>
          <a:off x="21088428" y="65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39436</xdr:rowOff>
    </xdr:from>
    <xdr:to>
      <xdr:col>107</xdr:col>
      <xdr:colOff>50800</xdr:colOff>
      <xdr:row>36</xdr:row>
      <xdr:rowOff>163292</xdr:rowOff>
    </xdr:to>
    <xdr:cxnSp macro="">
      <xdr:nvCxnSpPr>
        <xdr:cNvPr id="741" name="直線コネクタ 740"/>
        <xdr:cNvCxnSpPr/>
      </xdr:nvCxnSpPr>
      <xdr:spPr>
        <a:xfrm flipV="1">
          <a:off x="19545300" y="5697286"/>
          <a:ext cx="889000" cy="6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42" name="フローチャート: 判断 741"/>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60515</xdr:rowOff>
    </xdr:from>
    <xdr:ext cx="469744" cy="259045"/>
    <xdr:sp macro="" textlink="">
      <xdr:nvSpPr>
        <xdr:cNvPr id="743" name="テキスト ボックス 742"/>
        <xdr:cNvSpPr txBox="1"/>
      </xdr:nvSpPr>
      <xdr:spPr>
        <a:xfrm>
          <a:off x="20199428" y="657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9078</xdr:rowOff>
    </xdr:from>
    <xdr:to>
      <xdr:col>102</xdr:col>
      <xdr:colOff>114300</xdr:colOff>
      <xdr:row>36</xdr:row>
      <xdr:rowOff>163292</xdr:rowOff>
    </xdr:to>
    <xdr:cxnSp macro="">
      <xdr:nvCxnSpPr>
        <xdr:cNvPr id="744" name="直線コネクタ 743"/>
        <xdr:cNvCxnSpPr/>
      </xdr:nvCxnSpPr>
      <xdr:spPr>
        <a:xfrm>
          <a:off x="18656300" y="6181278"/>
          <a:ext cx="889000" cy="15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45" name="フローチャート: 判断 744"/>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83100</xdr:rowOff>
    </xdr:from>
    <xdr:ext cx="469744" cy="259045"/>
    <xdr:sp macro="" textlink="">
      <xdr:nvSpPr>
        <xdr:cNvPr id="746" name="テキスト ボックス 745"/>
        <xdr:cNvSpPr txBox="1"/>
      </xdr:nvSpPr>
      <xdr:spPr>
        <a:xfrm>
          <a:off x="19310428" y="659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8616</xdr:rowOff>
    </xdr:from>
    <xdr:to>
      <xdr:col>98</xdr:col>
      <xdr:colOff>38100</xdr:colOff>
      <xdr:row>38</xdr:row>
      <xdr:rowOff>110216</xdr:rowOff>
    </xdr:to>
    <xdr:sp macro="" textlink="">
      <xdr:nvSpPr>
        <xdr:cNvPr id="747" name="フローチャート: 判断 746"/>
        <xdr:cNvSpPr/>
      </xdr:nvSpPr>
      <xdr:spPr>
        <a:xfrm>
          <a:off x="18605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101343</xdr:rowOff>
    </xdr:from>
    <xdr:ext cx="469744" cy="259045"/>
    <xdr:sp macro="" textlink="">
      <xdr:nvSpPr>
        <xdr:cNvPr id="748" name="テキスト ボックス 747"/>
        <xdr:cNvSpPr txBox="1"/>
      </xdr:nvSpPr>
      <xdr:spPr>
        <a:xfrm>
          <a:off x="18421428"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44963</xdr:rowOff>
    </xdr:from>
    <xdr:to>
      <xdr:col>116</xdr:col>
      <xdr:colOff>114300</xdr:colOff>
      <xdr:row>33</xdr:row>
      <xdr:rowOff>146563</xdr:rowOff>
    </xdr:to>
    <xdr:sp macro="" textlink="">
      <xdr:nvSpPr>
        <xdr:cNvPr id="754" name="楕円 753"/>
        <xdr:cNvSpPr/>
      </xdr:nvSpPr>
      <xdr:spPr>
        <a:xfrm>
          <a:off x="22110700" y="570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67840</xdr:rowOff>
    </xdr:from>
    <xdr:ext cx="534377" cy="259045"/>
    <xdr:sp macro="" textlink="">
      <xdr:nvSpPr>
        <xdr:cNvPr id="755" name="投資及び出資金該当値テキスト"/>
        <xdr:cNvSpPr txBox="1"/>
      </xdr:nvSpPr>
      <xdr:spPr>
        <a:xfrm>
          <a:off x="22212300" y="555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156108</xdr:rowOff>
    </xdr:from>
    <xdr:to>
      <xdr:col>112</xdr:col>
      <xdr:colOff>38100</xdr:colOff>
      <xdr:row>34</xdr:row>
      <xdr:rowOff>86258</xdr:rowOff>
    </xdr:to>
    <xdr:sp macro="" textlink="">
      <xdr:nvSpPr>
        <xdr:cNvPr id="756" name="楕円 755"/>
        <xdr:cNvSpPr/>
      </xdr:nvSpPr>
      <xdr:spPr>
        <a:xfrm>
          <a:off x="21272500" y="581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102785</xdr:rowOff>
    </xdr:from>
    <xdr:ext cx="534377" cy="259045"/>
    <xdr:sp macro="" textlink="">
      <xdr:nvSpPr>
        <xdr:cNvPr id="757" name="テキスト ボックス 756"/>
        <xdr:cNvSpPr txBox="1"/>
      </xdr:nvSpPr>
      <xdr:spPr>
        <a:xfrm>
          <a:off x="21056111" y="558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160086</xdr:rowOff>
    </xdr:from>
    <xdr:to>
      <xdr:col>107</xdr:col>
      <xdr:colOff>101600</xdr:colOff>
      <xdr:row>33</xdr:row>
      <xdr:rowOff>90236</xdr:rowOff>
    </xdr:to>
    <xdr:sp macro="" textlink="">
      <xdr:nvSpPr>
        <xdr:cNvPr id="758" name="楕円 757"/>
        <xdr:cNvSpPr/>
      </xdr:nvSpPr>
      <xdr:spPr>
        <a:xfrm>
          <a:off x="20383500" y="564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106763</xdr:rowOff>
    </xdr:from>
    <xdr:ext cx="534377" cy="259045"/>
    <xdr:sp macro="" textlink="">
      <xdr:nvSpPr>
        <xdr:cNvPr id="759" name="テキスト ボックス 758"/>
        <xdr:cNvSpPr txBox="1"/>
      </xdr:nvSpPr>
      <xdr:spPr>
        <a:xfrm>
          <a:off x="20167111" y="542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112492</xdr:rowOff>
    </xdr:from>
    <xdr:to>
      <xdr:col>102</xdr:col>
      <xdr:colOff>165100</xdr:colOff>
      <xdr:row>37</xdr:row>
      <xdr:rowOff>42642</xdr:rowOff>
    </xdr:to>
    <xdr:sp macro="" textlink="">
      <xdr:nvSpPr>
        <xdr:cNvPr id="760" name="楕円 759"/>
        <xdr:cNvSpPr/>
      </xdr:nvSpPr>
      <xdr:spPr>
        <a:xfrm>
          <a:off x="19494500" y="628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59169</xdr:rowOff>
    </xdr:from>
    <xdr:ext cx="469744" cy="259045"/>
    <xdr:sp macro="" textlink="">
      <xdr:nvSpPr>
        <xdr:cNvPr id="761" name="テキスト ボックス 760"/>
        <xdr:cNvSpPr txBox="1"/>
      </xdr:nvSpPr>
      <xdr:spPr>
        <a:xfrm>
          <a:off x="19310428" y="605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129728</xdr:rowOff>
    </xdr:from>
    <xdr:to>
      <xdr:col>98</xdr:col>
      <xdr:colOff>38100</xdr:colOff>
      <xdr:row>36</xdr:row>
      <xdr:rowOff>59878</xdr:rowOff>
    </xdr:to>
    <xdr:sp macro="" textlink="">
      <xdr:nvSpPr>
        <xdr:cNvPr id="762" name="楕円 761"/>
        <xdr:cNvSpPr/>
      </xdr:nvSpPr>
      <xdr:spPr>
        <a:xfrm>
          <a:off x="18605500" y="613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76405</xdr:rowOff>
    </xdr:from>
    <xdr:ext cx="534377" cy="259045"/>
    <xdr:sp macro="" textlink="">
      <xdr:nvSpPr>
        <xdr:cNvPr id="763" name="テキスト ボックス 762"/>
        <xdr:cNvSpPr txBox="1"/>
      </xdr:nvSpPr>
      <xdr:spPr>
        <a:xfrm>
          <a:off x="18389111" y="590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85" name="直線コネクタ 784"/>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8"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9" name="直線コネクタ 788"/>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29287</xdr:rowOff>
    </xdr:from>
    <xdr:to>
      <xdr:col>116</xdr:col>
      <xdr:colOff>63500</xdr:colOff>
      <xdr:row>57</xdr:row>
      <xdr:rowOff>45654</xdr:rowOff>
    </xdr:to>
    <xdr:cxnSp macro="">
      <xdr:nvCxnSpPr>
        <xdr:cNvPr id="790" name="直線コネクタ 789"/>
        <xdr:cNvCxnSpPr/>
      </xdr:nvCxnSpPr>
      <xdr:spPr>
        <a:xfrm>
          <a:off x="21323300" y="9801937"/>
          <a:ext cx="838200" cy="1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10451</xdr:rowOff>
    </xdr:from>
    <xdr:ext cx="469744" cy="259045"/>
    <xdr:sp macro="" textlink="">
      <xdr:nvSpPr>
        <xdr:cNvPr id="791" name="貸付金平均値テキスト"/>
        <xdr:cNvSpPr txBox="1"/>
      </xdr:nvSpPr>
      <xdr:spPr>
        <a:xfrm>
          <a:off x="22212300" y="978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92" name="フローチャート: 判断 791"/>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3180</xdr:rowOff>
    </xdr:from>
    <xdr:to>
      <xdr:col>111</xdr:col>
      <xdr:colOff>177800</xdr:colOff>
      <xdr:row>57</xdr:row>
      <xdr:rowOff>29287</xdr:rowOff>
    </xdr:to>
    <xdr:cxnSp macro="">
      <xdr:nvCxnSpPr>
        <xdr:cNvPr id="793" name="直線コネクタ 792"/>
        <xdr:cNvCxnSpPr/>
      </xdr:nvCxnSpPr>
      <xdr:spPr>
        <a:xfrm>
          <a:off x="20434300" y="9775830"/>
          <a:ext cx="889000" cy="2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94" name="フローチャート: 判断 793"/>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101114</xdr:rowOff>
    </xdr:from>
    <xdr:ext cx="469744" cy="259045"/>
    <xdr:sp macro="" textlink="">
      <xdr:nvSpPr>
        <xdr:cNvPr id="795" name="テキスト ボックス 794"/>
        <xdr:cNvSpPr txBox="1"/>
      </xdr:nvSpPr>
      <xdr:spPr>
        <a:xfrm>
          <a:off x="21088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129459</xdr:rowOff>
    </xdr:from>
    <xdr:to>
      <xdr:col>107</xdr:col>
      <xdr:colOff>50800</xdr:colOff>
      <xdr:row>57</xdr:row>
      <xdr:rowOff>3180</xdr:rowOff>
    </xdr:to>
    <xdr:cxnSp macro="">
      <xdr:nvCxnSpPr>
        <xdr:cNvPr id="796" name="直線コネクタ 795"/>
        <xdr:cNvCxnSpPr/>
      </xdr:nvCxnSpPr>
      <xdr:spPr>
        <a:xfrm>
          <a:off x="19545300" y="9730659"/>
          <a:ext cx="889000" cy="4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7" name="フローチャート: 判断 796"/>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70416</xdr:rowOff>
    </xdr:from>
    <xdr:ext cx="469744" cy="259045"/>
    <xdr:sp macro="" textlink="">
      <xdr:nvSpPr>
        <xdr:cNvPr id="798" name="テキスト ボックス 797"/>
        <xdr:cNvSpPr txBox="1"/>
      </xdr:nvSpPr>
      <xdr:spPr>
        <a:xfrm>
          <a:off x="20199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97180</xdr:rowOff>
    </xdr:from>
    <xdr:to>
      <xdr:col>102</xdr:col>
      <xdr:colOff>114300</xdr:colOff>
      <xdr:row>56</xdr:row>
      <xdr:rowOff>129459</xdr:rowOff>
    </xdr:to>
    <xdr:cxnSp macro="">
      <xdr:nvCxnSpPr>
        <xdr:cNvPr id="799" name="直線コネクタ 798"/>
        <xdr:cNvCxnSpPr/>
      </xdr:nvCxnSpPr>
      <xdr:spPr>
        <a:xfrm>
          <a:off x="18656300" y="9698380"/>
          <a:ext cx="889000" cy="3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800" name="フローチャート: 判断 799"/>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35551</xdr:rowOff>
    </xdr:from>
    <xdr:ext cx="469744" cy="259045"/>
    <xdr:sp macro="" textlink="">
      <xdr:nvSpPr>
        <xdr:cNvPr id="801" name="テキスト ボックス 800"/>
        <xdr:cNvSpPr txBox="1"/>
      </xdr:nvSpPr>
      <xdr:spPr>
        <a:xfrm>
          <a:off x="19310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116606</xdr:rowOff>
    </xdr:from>
    <xdr:to>
      <xdr:col>98</xdr:col>
      <xdr:colOff>38100</xdr:colOff>
      <xdr:row>57</xdr:row>
      <xdr:rowOff>46756</xdr:rowOff>
    </xdr:to>
    <xdr:sp macro="" textlink="">
      <xdr:nvSpPr>
        <xdr:cNvPr id="802" name="フローチャート: 判断 801"/>
        <xdr:cNvSpPr/>
      </xdr:nvSpPr>
      <xdr:spPr>
        <a:xfrm>
          <a:off x="18605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37883</xdr:rowOff>
    </xdr:from>
    <xdr:ext cx="469744" cy="259045"/>
    <xdr:sp macro="" textlink="">
      <xdr:nvSpPr>
        <xdr:cNvPr id="803" name="テキスト ボックス 802"/>
        <xdr:cNvSpPr txBox="1"/>
      </xdr:nvSpPr>
      <xdr:spPr>
        <a:xfrm>
          <a:off x="18421428" y="981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166304</xdr:rowOff>
    </xdr:from>
    <xdr:to>
      <xdr:col>116</xdr:col>
      <xdr:colOff>114300</xdr:colOff>
      <xdr:row>57</xdr:row>
      <xdr:rowOff>96454</xdr:rowOff>
    </xdr:to>
    <xdr:sp macro="" textlink="">
      <xdr:nvSpPr>
        <xdr:cNvPr id="809" name="楕円 808"/>
        <xdr:cNvSpPr/>
      </xdr:nvSpPr>
      <xdr:spPr>
        <a:xfrm>
          <a:off x="22110700" y="976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17731</xdr:rowOff>
    </xdr:from>
    <xdr:ext cx="469744" cy="259045"/>
    <xdr:sp macro="" textlink="">
      <xdr:nvSpPr>
        <xdr:cNvPr id="810" name="貸付金該当値テキスト"/>
        <xdr:cNvSpPr txBox="1"/>
      </xdr:nvSpPr>
      <xdr:spPr>
        <a:xfrm>
          <a:off x="22212300" y="961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149937</xdr:rowOff>
    </xdr:from>
    <xdr:to>
      <xdr:col>112</xdr:col>
      <xdr:colOff>38100</xdr:colOff>
      <xdr:row>57</xdr:row>
      <xdr:rowOff>80087</xdr:rowOff>
    </xdr:to>
    <xdr:sp macro="" textlink="">
      <xdr:nvSpPr>
        <xdr:cNvPr id="811" name="楕円 810"/>
        <xdr:cNvSpPr/>
      </xdr:nvSpPr>
      <xdr:spPr>
        <a:xfrm>
          <a:off x="21272500" y="975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96614</xdr:rowOff>
    </xdr:from>
    <xdr:ext cx="469744" cy="259045"/>
    <xdr:sp macro="" textlink="">
      <xdr:nvSpPr>
        <xdr:cNvPr id="812" name="テキスト ボックス 811"/>
        <xdr:cNvSpPr txBox="1"/>
      </xdr:nvSpPr>
      <xdr:spPr>
        <a:xfrm>
          <a:off x="21088428" y="952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123830</xdr:rowOff>
    </xdr:from>
    <xdr:to>
      <xdr:col>107</xdr:col>
      <xdr:colOff>101600</xdr:colOff>
      <xdr:row>57</xdr:row>
      <xdr:rowOff>53980</xdr:rowOff>
    </xdr:to>
    <xdr:sp macro="" textlink="">
      <xdr:nvSpPr>
        <xdr:cNvPr id="813" name="楕円 812"/>
        <xdr:cNvSpPr/>
      </xdr:nvSpPr>
      <xdr:spPr>
        <a:xfrm>
          <a:off x="20383500" y="972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45107</xdr:rowOff>
    </xdr:from>
    <xdr:ext cx="469744" cy="259045"/>
    <xdr:sp macro="" textlink="">
      <xdr:nvSpPr>
        <xdr:cNvPr id="814" name="テキスト ボックス 813"/>
        <xdr:cNvSpPr txBox="1"/>
      </xdr:nvSpPr>
      <xdr:spPr>
        <a:xfrm>
          <a:off x="20199428" y="981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78659</xdr:rowOff>
    </xdr:from>
    <xdr:to>
      <xdr:col>102</xdr:col>
      <xdr:colOff>165100</xdr:colOff>
      <xdr:row>57</xdr:row>
      <xdr:rowOff>8809</xdr:rowOff>
    </xdr:to>
    <xdr:sp macro="" textlink="">
      <xdr:nvSpPr>
        <xdr:cNvPr id="815" name="楕円 814"/>
        <xdr:cNvSpPr/>
      </xdr:nvSpPr>
      <xdr:spPr>
        <a:xfrm>
          <a:off x="19494500" y="967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25336</xdr:rowOff>
    </xdr:from>
    <xdr:ext cx="469744" cy="259045"/>
    <xdr:sp macro="" textlink="">
      <xdr:nvSpPr>
        <xdr:cNvPr id="816" name="テキスト ボックス 815"/>
        <xdr:cNvSpPr txBox="1"/>
      </xdr:nvSpPr>
      <xdr:spPr>
        <a:xfrm>
          <a:off x="19310428" y="945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46380</xdr:rowOff>
    </xdr:from>
    <xdr:to>
      <xdr:col>98</xdr:col>
      <xdr:colOff>38100</xdr:colOff>
      <xdr:row>56</xdr:row>
      <xdr:rowOff>147980</xdr:rowOff>
    </xdr:to>
    <xdr:sp macro="" textlink="">
      <xdr:nvSpPr>
        <xdr:cNvPr id="817" name="楕円 816"/>
        <xdr:cNvSpPr/>
      </xdr:nvSpPr>
      <xdr:spPr>
        <a:xfrm>
          <a:off x="18605500" y="96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164507</xdr:rowOff>
    </xdr:from>
    <xdr:ext cx="469744" cy="259045"/>
    <xdr:sp macro="" textlink="">
      <xdr:nvSpPr>
        <xdr:cNvPr id="818" name="テキスト ボックス 817"/>
        <xdr:cNvSpPr txBox="1"/>
      </xdr:nvSpPr>
      <xdr:spPr>
        <a:xfrm>
          <a:off x="18421428" y="942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43" name="直線コネクタ 842"/>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44"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45" name="直線コネクタ 844"/>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6"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7" name="直線コネクタ 846"/>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42945</xdr:rowOff>
    </xdr:from>
    <xdr:to>
      <xdr:col>116</xdr:col>
      <xdr:colOff>63500</xdr:colOff>
      <xdr:row>76</xdr:row>
      <xdr:rowOff>97561</xdr:rowOff>
    </xdr:to>
    <xdr:cxnSp macro="">
      <xdr:nvCxnSpPr>
        <xdr:cNvPr id="848" name="直線コネクタ 847"/>
        <xdr:cNvCxnSpPr/>
      </xdr:nvCxnSpPr>
      <xdr:spPr>
        <a:xfrm flipV="1">
          <a:off x="21323300" y="13073145"/>
          <a:ext cx="838200" cy="5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133704</xdr:rowOff>
    </xdr:from>
    <xdr:ext cx="534377" cy="259045"/>
    <xdr:sp macro="" textlink="">
      <xdr:nvSpPr>
        <xdr:cNvPr id="849" name="繰出金平均値テキスト"/>
        <xdr:cNvSpPr txBox="1"/>
      </xdr:nvSpPr>
      <xdr:spPr>
        <a:xfrm>
          <a:off x="22212300" y="12821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50" name="フローチャート: 判断 849"/>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84455</xdr:rowOff>
    </xdr:from>
    <xdr:to>
      <xdr:col>111</xdr:col>
      <xdr:colOff>177800</xdr:colOff>
      <xdr:row>76</xdr:row>
      <xdr:rowOff>97561</xdr:rowOff>
    </xdr:to>
    <xdr:cxnSp macro="">
      <xdr:nvCxnSpPr>
        <xdr:cNvPr id="851" name="直線コネクタ 850"/>
        <xdr:cNvCxnSpPr/>
      </xdr:nvCxnSpPr>
      <xdr:spPr>
        <a:xfrm>
          <a:off x="20434300" y="13114655"/>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52" name="フローチャート: 判断 851"/>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13060</xdr:rowOff>
    </xdr:from>
    <xdr:ext cx="534377" cy="259045"/>
    <xdr:sp macro="" textlink="">
      <xdr:nvSpPr>
        <xdr:cNvPr id="853" name="テキスト ボックス 852"/>
        <xdr:cNvSpPr txBox="1"/>
      </xdr:nvSpPr>
      <xdr:spPr>
        <a:xfrm>
          <a:off x="21056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5093</xdr:rowOff>
    </xdr:from>
    <xdr:to>
      <xdr:col>107</xdr:col>
      <xdr:colOff>50800</xdr:colOff>
      <xdr:row>76</xdr:row>
      <xdr:rowOff>84455</xdr:rowOff>
    </xdr:to>
    <xdr:cxnSp macro="">
      <xdr:nvCxnSpPr>
        <xdr:cNvPr id="854" name="直線コネクタ 853"/>
        <xdr:cNvCxnSpPr/>
      </xdr:nvCxnSpPr>
      <xdr:spPr>
        <a:xfrm>
          <a:off x="19545300" y="13035293"/>
          <a:ext cx="889000" cy="7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55" name="フローチャート: 判断 854"/>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160869</xdr:rowOff>
    </xdr:from>
    <xdr:ext cx="534377" cy="259045"/>
    <xdr:sp macro="" textlink="">
      <xdr:nvSpPr>
        <xdr:cNvPr id="856" name="テキスト ボックス 855"/>
        <xdr:cNvSpPr txBox="1"/>
      </xdr:nvSpPr>
      <xdr:spPr>
        <a:xfrm>
          <a:off x="20167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5093</xdr:rowOff>
    </xdr:from>
    <xdr:to>
      <xdr:col>102</xdr:col>
      <xdr:colOff>114300</xdr:colOff>
      <xdr:row>76</xdr:row>
      <xdr:rowOff>132442</xdr:rowOff>
    </xdr:to>
    <xdr:cxnSp macro="">
      <xdr:nvCxnSpPr>
        <xdr:cNvPr id="857" name="直線コネクタ 856"/>
        <xdr:cNvCxnSpPr/>
      </xdr:nvCxnSpPr>
      <xdr:spPr>
        <a:xfrm flipV="1">
          <a:off x="18656300" y="13035293"/>
          <a:ext cx="889000" cy="12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8" name="フローチャート: 判断 857"/>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163231</xdr:rowOff>
    </xdr:from>
    <xdr:ext cx="534377" cy="259045"/>
    <xdr:sp macro="" textlink="">
      <xdr:nvSpPr>
        <xdr:cNvPr id="859" name="テキスト ボックス 858"/>
        <xdr:cNvSpPr txBox="1"/>
      </xdr:nvSpPr>
      <xdr:spPr>
        <a:xfrm>
          <a:off x="19278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112617</xdr:rowOff>
    </xdr:from>
    <xdr:to>
      <xdr:col>98</xdr:col>
      <xdr:colOff>38100</xdr:colOff>
      <xdr:row>75</xdr:row>
      <xdr:rowOff>42767</xdr:rowOff>
    </xdr:to>
    <xdr:sp macro="" textlink="">
      <xdr:nvSpPr>
        <xdr:cNvPr id="860" name="フローチャート: 判断 859"/>
        <xdr:cNvSpPr/>
      </xdr:nvSpPr>
      <xdr:spPr>
        <a:xfrm>
          <a:off x="18605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59294</xdr:rowOff>
    </xdr:from>
    <xdr:ext cx="534377" cy="259045"/>
    <xdr:sp macro="" textlink="">
      <xdr:nvSpPr>
        <xdr:cNvPr id="861" name="テキスト ボックス 860"/>
        <xdr:cNvSpPr txBox="1"/>
      </xdr:nvSpPr>
      <xdr:spPr>
        <a:xfrm>
          <a:off x="18389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163595</xdr:rowOff>
    </xdr:from>
    <xdr:to>
      <xdr:col>116</xdr:col>
      <xdr:colOff>114300</xdr:colOff>
      <xdr:row>76</xdr:row>
      <xdr:rowOff>93745</xdr:rowOff>
    </xdr:to>
    <xdr:sp macro="" textlink="">
      <xdr:nvSpPr>
        <xdr:cNvPr id="867" name="楕円 866"/>
        <xdr:cNvSpPr/>
      </xdr:nvSpPr>
      <xdr:spPr>
        <a:xfrm>
          <a:off x="22110700" y="1302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142022</xdr:rowOff>
    </xdr:from>
    <xdr:ext cx="534377" cy="259045"/>
    <xdr:sp macro="" textlink="">
      <xdr:nvSpPr>
        <xdr:cNvPr id="868" name="繰出金該当値テキスト"/>
        <xdr:cNvSpPr txBox="1"/>
      </xdr:nvSpPr>
      <xdr:spPr>
        <a:xfrm>
          <a:off x="22212300" y="1300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46761</xdr:rowOff>
    </xdr:from>
    <xdr:to>
      <xdr:col>112</xdr:col>
      <xdr:colOff>38100</xdr:colOff>
      <xdr:row>76</xdr:row>
      <xdr:rowOff>148361</xdr:rowOff>
    </xdr:to>
    <xdr:sp macro="" textlink="">
      <xdr:nvSpPr>
        <xdr:cNvPr id="869" name="楕円 868"/>
        <xdr:cNvSpPr/>
      </xdr:nvSpPr>
      <xdr:spPr>
        <a:xfrm>
          <a:off x="21272500" y="130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139488</xdr:rowOff>
    </xdr:from>
    <xdr:ext cx="534377" cy="259045"/>
    <xdr:sp macro="" textlink="">
      <xdr:nvSpPr>
        <xdr:cNvPr id="870" name="テキスト ボックス 869"/>
        <xdr:cNvSpPr txBox="1"/>
      </xdr:nvSpPr>
      <xdr:spPr>
        <a:xfrm>
          <a:off x="21056111" y="1316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33655</xdr:rowOff>
    </xdr:from>
    <xdr:to>
      <xdr:col>107</xdr:col>
      <xdr:colOff>101600</xdr:colOff>
      <xdr:row>76</xdr:row>
      <xdr:rowOff>135255</xdr:rowOff>
    </xdr:to>
    <xdr:sp macro="" textlink="">
      <xdr:nvSpPr>
        <xdr:cNvPr id="871" name="楕円 870"/>
        <xdr:cNvSpPr/>
      </xdr:nvSpPr>
      <xdr:spPr>
        <a:xfrm>
          <a:off x="20383500" y="1306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126382</xdr:rowOff>
    </xdr:from>
    <xdr:ext cx="534377" cy="259045"/>
    <xdr:sp macro="" textlink="">
      <xdr:nvSpPr>
        <xdr:cNvPr id="872" name="テキスト ボックス 871"/>
        <xdr:cNvSpPr txBox="1"/>
      </xdr:nvSpPr>
      <xdr:spPr>
        <a:xfrm>
          <a:off x="20167111" y="1315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125743</xdr:rowOff>
    </xdr:from>
    <xdr:to>
      <xdr:col>102</xdr:col>
      <xdr:colOff>165100</xdr:colOff>
      <xdr:row>76</xdr:row>
      <xdr:rowOff>55893</xdr:rowOff>
    </xdr:to>
    <xdr:sp macro="" textlink="">
      <xdr:nvSpPr>
        <xdr:cNvPr id="873" name="楕円 872"/>
        <xdr:cNvSpPr/>
      </xdr:nvSpPr>
      <xdr:spPr>
        <a:xfrm>
          <a:off x="19494500" y="1298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47020</xdr:rowOff>
    </xdr:from>
    <xdr:ext cx="534377" cy="259045"/>
    <xdr:sp macro="" textlink="">
      <xdr:nvSpPr>
        <xdr:cNvPr id="874" name="テキスト ボックス 873"/>
        <xdr:cNvSpPr txBox="1"/>
      </xdr:nvSpPr>
      <xdr:spPr>
        <a:xfrm>
          <a:off x="19278111" y="1307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81642</xdr:rowOff>
    </xdr:from>
    <xdr:to>
      <xdr:col>98</xdr:col>
      <xdr:colOff>38100</xdr:colOff>
      <xdr:row>77</xdr:row>
      <xdr:rowOff>11792</xdr:rowOff>
    </xdr:to>
    <xdr:sp macro="" textlink="">
      <xdr:nvSpPr>
        <xdr:cNvPr id="875" name="楕円 874"/>
        <xdr:cNvSpPr/>
      </xdr:nvSpPr>
      <xdr:spPr>
        <a:xfrm>
          <a:off x="18605500" y="1311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2919</xdr:rowOff>
    </xdr:from>
    <xdr:ext cx="534377" cy="259045"/>
    <xdr:sp macro="" textlink="">
      <xdr:nvSpPr>
        <xdr:cNvPr id="876" name="テキスト ボックス 875"/>
        <xdr:cNvSpPr txBox="1"/>
      </xdr:nvSpPr>
      <xdr:spPr>
        <a:xfrm>
          <a:off x="18389111" y="1320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0" name="テキスト ボックス 88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2" name="テキスト ボックス 89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4" name="テキスト ボックス 89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168911</xdr:rowOff>
    </xdr:from>
    <xdr:to>
      <xdr:col>112</xdr:col>
      <xdr:colOff>38100</xdr:colOff>
      <xdr:row>98</xdr:row>
      <xdr:rowOff>99061</xdr:rowOff>
    </xdr:to>
    <xdr:sp macro="" textlink="">
      <xdr:nvSpPr>
        <xdr:cNvPr id="907" name="フローチャート: 判断 906"/>
        <xdr:cNvSpPr/>
      </xdr:nvSpPr>
      <xdr:spPr>
        <a:xfrm>
          <a:off x="21272500" y="1679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115588</xdr:rowOff>
    </xdr:from>
    <xdr:ext cx="249299" cy="259045"/>
    <xdr:sp macro="" textlink="">
      <xdr:nvSpPr>
        <xdr:cNvPr id="908" name="テキスト ボックス 907"/>
        <xdr:cNvSpPr txBox="1"/>
      </xdr:nvSpPr>
      <xdr:spPr>
        <a:xfrm>
          <a:off x="21198650" y="16574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111761</xdr:rowOff>
    </xdr:from>
    <xdr:to>
      <xdr:col>107</xdr:col>
      <xdr:colOff>101600</xdr:colOff>
      <xdr:row>97</xdr:row>
      <xdr:rowOff>41911</xdr:rowOff>
    </xdr:to>
    <xdr:sp macro="" textlink="">
      <xdr:nvSpPr>
        <xdr:cNvPr id="910" name="フローチャート: 判断 909"/>
        <xdr:cNvSpPr/>
      </xdr:nvSpPr>
      <xdr:spPr>
        <a:xfrm>
          <a:off x="20383500" y="1657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58438</xdr:rowOff>
    </xdr:from>
    <xdr:ext cx="249299" cy="259045"/>
    <xdr:sp macro="" textlink="">
      <xdr:nvSpPr>
        <xdr:cNvPr id="911" name="テキスト ボックス 910"/>
        <xdr:cNvSpPr txBox="1"/>
      </xdr:nvSpPr>
      <xdr:spPr>
        <a:xfrm>
          <a:off x="20309650" y="163461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2" name="直線コネクタ 91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3" name="フローチャート: 判断 91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4" name="テキスト ボックス 91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5" name="フローチャート: 判断 914"/>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6" name="テキスト ボックス 915"/>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5" name="テキスト ボックス 92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7" name="テキスト ボックス 926"/>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9" name="テキスト ボックス 92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0" name="楕円 92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1" name="テキスト ボックス 930"/>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ja-JP" altLang="en-US" sz="1300" baseline="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461</a:t>
          </a:r>
          <a:r>
            <a:rPr kumimoji="1" lang="ja-JP" altLang="en-US" sz="1300">
              <a:latin typeface="ＭＳ Ｐゴシック" panose="020B0600070205080204" pitchFamily="50" charset="-128"/>
              <a:ea typeface="ＭＳ Ｐゴシック" panose="020B0600070205080204" pitchFamily="50" charset="-128"/>
            </a:rPr>
            <a:t>千円となっている。人件費は住民一人当たり約</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千円であり、平成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年度までの低下傾向から転じて増加となったが、平成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策定した定員適正化計画（令和２年度までの年齢別職員数の平準化等）に基づく職員数の増及び、給与改定に基づく人件費単価の増が主な要因である。安定した行政サービスを維持し、より効果的で効率的な行政運営を実現するため、定員管理計画に基づき、引き続き職員数、人件費等の適正管理に努める。補助費等については、一部事務組合や病院事業会計への負担金の減により、前々年度と同水準に下がったが、類似団体平均と比較すると依然高い水準にある。普通建設事業費は公共施設の改修等により前年度より増加しており、今後庁舎建替等に伴い、さらに増加すると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40,867
40,328
132.44
19,035,969
18,844,176
148,223
11,797,630
20,014,386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163213</xdr:rowOff>
    </xdr:from>
    <xdr:to>
      <xdr:col>24</xdr:col>
      <xdr:colOff>63500</xdr:colOff>
      <xdr:row>37</xdr:row>
      <xdr:rowOff>13643</xdr:rowOff>
    </xdr:to>
    <xdr:cxnSp macro="">
      <xdr:nvCxnSpPr>
        <xdr:cNvPr id="63" name="直線コネクタ 62"/>
        <xdr:cNvCxnSpPr/>
      </xdr:nvCxnSpPr>
      <xdr:spPr>
        <a:xfrm>
          <a:off x="3797300" y="6335413"/>
          <a:ext cx="8382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42870</xdr:rowOff>
    </xdr:from>
    <xdr:ext cx="469744" cy="259045"/>
    <xdr:sp macro="" textlink="">
      <xdr:nvSpPr>
        <xdr:cNvPr id="64" name="議会費平均値テキスト"/>
        <xdr:cNvSpPr txBox="1"/>
      </xdr:nvSpPr>
      <xdr:spPr>
        <a:xfrm>
          <a:off x="4686300" y="6043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153089</xdr:rowOff>
    </xdr:from>
    <xdr:to>
      <xdr:col>19</xdr:col>
      <xdr:colOff>177800</xdr:colOff>
      <xdr:row>36</xdr:row>
      <xdr:rowOff>163213</xdr:rowOff>
    </xdr:to>
    <xdr:cxnSp macro="">
      <xdr:nvCxnSpPr>
        <xdr:cNvPr id="66" name="直線コネクタ 65"/>
        <xdr:cNvCxnSpPr/>
      </xdr:nvCxnSpPr>
      <xdr:spPr>
        <a:xfrm>
          <a:off x="2908300" y="6325289"/>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126037</xdr:rowOff>
    </xdr:from>
    <xdr:ext cx="469744" cy="259045"/>
    <xdr:sp macro="" textlink="">
      <xdr:nvSpPr>
        <xdr:cNvPr id="68" name="テキスト ボックス 67"/>
        <xdr:cNvSpPr txBox="1"/>
      </xdr:nvSpPr>
      <xdr:spPr>
        <a:xfrm>
          <a:off x="3562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22461</xdr:rowOff>
    </xdr:from>
    <xdr:to>
      <xdr:col>15</xdr:col>
      <xdr:colOff>50800</xdr:colOff>
      <xdr:row>36</xdr:row>
      <xdr:rowOff>153089</xdr:rowOff>
    </xdr:to>
    <xdr:cxnSp macro="">
      <xdr:nvCxnSpPr>
        <xdr:cNvPr id="69" name="直線コネクタ 68"/>
        <xdr:cNvCxnSpPr/>
      </xdr:nvCxnSpPr>
      <xdr:spPr>
        <a:xfrm>
          <a:off x="2019300" y="6194661"/>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113628</xdr:rowOff>
    </xdr:from>
    <xdr:ext cx="469744" cy="259045"/>
    <xdr:sp macro="" textlink="">
      <xdr:nvSpPr>
        <xdr:cNvPr id="71" name="テキスト ボックス 70"/>
        <xdr:cNvSpPr txBox="1"/>
      </xdr:nvSpPr>
      <xdr:spPr>
        <a:xfrm>
          <a:off x="2673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22461</xdr:rowOff>
    </xdr:from>
    <xdr:to>
      <xdr:col>10</xdr:col>
      <xdr:colOff>114300</xdr:colOff>
      <xdr:row>36</xdr:row>
      <xdr:rowOff>144599</xdr:rowOff>
    </xdr:to>
    <xdr:cxnSp macro="">
      <xdr:nvCxnSpPr>
        <xdr:cNvPr id="72" name="直線コネクタ 71"/>
        <xdr:cNvCxnSpPr/>
      </xdr:nvCxnSpPr>
      <xdr:spPr>
        <a:xfrm flipV="1">
          <a:off x="1130300" y="6194661"/>
          <a:ext cx="889000" cy="12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634</xdr:rowOff>
    </xdr:from>
    <xdr:ext cx="469744" cy="259045"/>
    <xdr:sp macro="" textlink="">
      <xdr:nvSpPr>
        <xdr:cNvPr id="74" name="テキスト ボックス 73"/>
        <xdr:cNvSpPr txBox="1"/>
      </xdr:nvSpPr>
      <xdr:spPr>
        <a:xfrm>
          <a:off x="1784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156174</xdr:rowOff>
    </xdr:from>
    <xdr:to>
      <xdr:col>6</xdr:col>
      <xdr:colOff>38100</xdr:colOff>
      <xdr:row>35</xdr:row>
      <xdr:rowOff>86324</xdr:rowOff>
    </xdr:to>
    <xdr:sp macro="" textlink="">
      <xdr:nvSpPr>
        <xdr:cNvPr id="75" name="フローチャート: 判断 74"/>
        <xdr:cNvSpPr/>
      </xdr:nvSpPr>
      <xdr:spPr>
        <a:xfrm>
          <a:off x="1079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102851</xdr:rowOff>
    </xdr:from>
    <xdr:ext cx="469744" cy="259045"/>
    <xdr:sp macro="" textlink="">
      <xdr:nvSpPr>
        <xdr:cNvPr id="76" name="テキスト ボックス 75"/>
        <xdr:cNvSpPr txBox="1"/>
      </xdr:nvSpPr>
      <xdr:spPr>
        <a:xfrm>
          <a:off x="895428"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134293</xdr:rowOff>
    </xdr:from>
    <xdr:to>
      <xdr:col>24</xdr:col>
      <xdr:colOff>114300</xdr:colOff>
      <xdr:row>37</xdr:row>
      <xdr:rowOff>64443</xdr:rowOff>
    </xdr:to>
    <xdr:sp macro="" textlink="">
      <xdr:nvSpPr>
        <xdr:cNvPr id="82" name="楕円 81"/>
        <xdr:cNvSpPr/>
      </xdr:nvSpPr>
      <xdr:spPr>
        <a:xfrm>
          <a:off x="4584700" y="630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112720</xdr:rowOff>
    </xdr:from>
    <xdr:ext cx="469744" cy="259045"/>
    <xdr:sp macro="" textlink="">
      <xdr:nvSpPr>
        <xdr:cNvPr id="83" name="議会費該当値テキスト"/>
        <xdr:cNvSpPr txBox="1"/>
      </xdr:nvSpPr>
      <xdr:spPr>
        <a:xfrm>
          <a:off x="4686300"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112413</xdr:rowOff>
    </xdr:from>
    <xdr:to>
      <xdr:col>20</xdr:col>
      <xdr:colOff>38100</xdr:colOff>
      <xdr:row>37</xdr:row>
      <xdr:rowOff>42563</xdr:rowOff>
    </xdr:to>
    <xdr:sp macro="" textlink="">
      <xdr:nvSpPr>
        <xdr:cNvPr id="84" name="楕円 83"/>
        <xdr:cNvSpPr/>
      </xdr:nvSpPr>
      <xdr:spPr>
        <a:xfrm>
          <a:off x="3746500" y="62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33690</xdr:rowOff>
    </xdr:from>
    <xdr:ext cx="469744" cy="259045"/>
    <xdr:sp macro="" textlink="">
      <xdr:nvSpPr>
        <xdr:cNvPr id="85" name="テキスト ボックス 84"/>
        <xdr:cNvSpPr txBox="1"/>
      </xdr:nvSpPr>
      <xdr:spPr>
        <a:xfrm>
          <a:off x="3562428" y="637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102289</xdr:rowOff>
    </xdr:from>
    <xdr:to>
      <xdr:col>15</xdr:col>
      <xdr:colOff>101600</xdr:colOff>
      <xdr:row>37</xdr:row>
      <xdr:rowOff>32439</xdr:rowOff>
    </xdr:to>
    <xdr:sp macro="" textlink="">
      <xdr:nvSpPr>
        <xdr:cNvPr id="86" name="楕円 85"/>
        <xdr:cNvSpPr/>
      </xdr:nvSpPr>
      <xdr:spPr>
        <a:xfrm>
          <a:off x="2857500" y="627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23566</xdr:rowOff>
    </xdr:from>
    <xdr:ext cx="469744" cy="259045"/>
    <xdr:sp macro="" textlink="">
      <xdr:nvSpPr>
        <xdr:cNvPr id="87" name="テキスト ボックス 86"/>
        <xdr:cNvSpPr txBox="1"/>
      </xdr:nvSpPr>
      <xdr:spPr>
        <a:xfrm>
          <a:off x="2673428" y="636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143111</xdr:rowOff>
    </xdr:from>
    <xdr:to>
      <xdr:col>10</xdr:col>
      <xdr:colOff>165100</xdr:colOff>
      <xdr:row>36</xdr:row>
      <xdr:rowOff>73261</xdr:rowOff>
    </xdr:to>
    <xdr:sp macro="" textlink="">
      <xdr:nvSpPr>
        <xdr:cNvPr id="88" name="楕円 87"/>
        <xdr:cNvSpPr/>
      </xdr:nvSpPr>
      <xdr:spPr>
        <a:xfrm>
          <a:off x="1968500" y="614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64388</xdr:rowOff>
    </xdr:from>
    <xdr:ext cx="469744" cy="259045"/>
    <xdr:sp macro="" textlink="">
      <xdr:nvSpPr>
        <xdr:cNvPr id="89" name="テキスト ボックス 88"/>
        <xdr:cNvSpPr txBox="1"/>
      </xdr:nvSpPr>
      <xdr:spPr>
        <a:xfrm>
          <a:off x="1784428" y="623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93799</xdr:rowOff>
    </xdr:from>
    <xdr:to>
      <xdr:col>6</xdr:col>
      <xdr:colOff>38100</xdr:colOff>
      <xdr:row>37</xdr:row>
      <xdr:rowOff>23949</xdr:rowOff>
    </xdr:to>
    <xdr:sp macro="" textlink="">
      <xdr:nvSpPr>
        <xdr:cNvPr id="90" name="楕円 89"/>
        <xdr:cNvSpPr/>
      </xdr:nvSpPr>
      <xdr:spPr>
        <a:xfrm>
          <a:off x="1079500" y="62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15076</xdr:rowOff>
    </xdr:from>
    <xdr:ext cx="469744" cy="259045"/>
    <xdr:sp macro="" textlink="">
      <xdr:nvSpPr>
        <xdr:cNvPr id="91" name="テキスト ボックス 90"/>
        <xdr:cNvSpPr txBox="1"/>
      </xdr:nvSpPr>
      <xdr:spPr>
        <a:xfrm>
          <a:off x="895428" y="635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38179</xdr:rowOff>
    </xdr:from>
    <xdr:to>
      <xdr:col>24</xdr:col>
      <xdr:colOff>63500</xdr:colOff>
      <xdr:row>58</xdr:row>
      <xdr:rowOff>38735</xdr:rowOff>
    </xdr:to>
    <xdr:cxnSp macro="">
      <xdr:nvCxnSpPr>
        <xdr:cNvPr id="120" name="直線コネクタ 119"/>
        <xdr:cNvCxnSpPr/>
      </xdr:nvCxnSpPr>
      <xdr:spPr>
        <a:xfrm flipV="1">
          <a:off x="3797300" y="9982279"/>
          <a:ext cx="8382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101193</xdr:rowOff>
    </xdr:from>
    <xdr:ext cx="534377" cy="259045"/>
    <xdr:sp macro="" textlink="">
      <xdr:nvSpPr>
        <xdr:cNvPr id="121" name="総務費平均値テキスト"/>
        <xdr:cNvSpPr txBox="1"/>
      </xdr:nvSpPr>
      <xdr:spPr>
        <a:xfrm>
          <a:off x="4686300" y="97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38735</xdr:rowOff>
    </xdr:from>
    <xdr:to>
      <xdr:col>19</xdr:col>
      <xdr:colOff>177800</xdr:colOff>
      <xdr:row>58</xdr:row>
      <xdr:rowOff>45220</xdr:rowOff>
    </xdr:to>
    <xdr:cxnSp macro="">
      <xdr:nvCxnSpPr>
        <xdr:cNvPr id="123" name="直線コネクタ 122"/>
        <xdr:cNvCxnSpPr/>
      </xdr:nvCxnSpPr>
      <xdr:spPr>
        <a:xfrm flipV="1">
          <a:off x="2908300" y="9982835"/>
          <a:ext cx="889000" cy="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39150</xdr:rowOff>
    </xdr:from>
    <xdr:ext cx="534377" cy="259045"/>
    <xdr:sp macro="" textlink="">
      <xdr:nvSpPr>
        <xdr:cNvPr id="125" name="テキスト ボックス 124"/>
        <xdr:cNvSpPr txBox="1"/>
      </xdr:nvSpPr>
      <xdr:spPr>
        <a:xfrm>
          <a:off x="3530111" y="96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24714</xdr:rowOff>
    </xdr:from>
    <xdr:to>
      <xdr:col>15</xdr:col>
      <xdr:colOff>50800</xdr:colOff>
      <xdr:row>58</xdr:row>
      <xdr:rowOff>45220</xdr:rowOff>
    </xdr:to>
    <xdr:cxnSp macro="">
      <xdr:nvCxnSpPr>
        <xdr:cNvPr id="126" name="直線コネクタ 125"/>
        <xdr:cNvCxnSpPr/>
      </xdr:nvCxnSpPr>
      <xdr:spPr>
        <a:xfrm>
          <a:off x="2019300" y="9968814"/>
          <a:ext cx="889000" cy="2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32095</xdr:rowOff>
    </xdr:from>
    <xdr:ext cx="534377" cy="259045"/>
    <xdr:sp macro="" textlink="">
      <xdr:nvSpPr>
        <xdr:cNvPr id="128" name="テキスト ボックス 127"/>
        <xdr:cNvSpPr txBox="1"/>
      </xdr:nvSpPr>
      <xdr:spPr>
        <a:xfrm>
          <a:off x="2641111" y="96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24714</xdr:rowOff>
    </xdr:from>
    <xdr:to>
      <xdr:col>10</xdr:col>
      <xdr:colOff>114300</xdr:colOff>
      <xdr:row>58</xdr:row>
      <xdr:rowOff>83727</xdr:rowOff>
    </xdr:to>
    <xdr:cxnSp macro="">
      <xdr:nvCxnSpPr>
        <xdr:cNvPr id="129" name="直線コネクタ 128"/>
        <xdr:cNvCxnSpPr/>
      </xdr:nvCxnSpPr>
      <xdr:spPr>
        <a:xfrm flipV="1">
          <a:off x="1130300" y="9968814"/>
          <a:ext cx="889000" cy="5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28411</xdr:rowOff>
    </xdr:from>
    <xdr:ext cx="534377" cy="259045"/>
    <xdr:sp macro="" textlink="">
      <xdr:nvSpPr>
        <xdr:cNvPr id="131" name="テキスト ボックス 130"/>
        <xdr:cNvSpPr txBox="1"/>
      </xdr:nvSpPr>
      <xdr:spPr>
        <a:xfrm>
          <a:off x="1752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2" name="フローチャート: 判断 131"/>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3" name="テキスト ボックス 132"/>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158829</xdr:rowOff>
    </xdr:from>
    <xdr:to>
      <xdr:col>24</xdr:col>
      <xdr:colOff>114300</xdr:colOff>
      <xdr:row>58</xdr:row>
      <xdr:rowOff>88979</xdr:rowOff>
    </xdr:to>
    <xdr:sp macro="" textlink="">
      <xdr:nvSpPr>
        <xdr:cNvPr id="139" name="楕円 138"/>
        <xdr:cNvSpPr/>
      </xdr:nvSpPr>
      <xdr:spPr>
        <a:xfrm>
          <a:off x="4584700" y="993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73756</xdr:rowOff>
    </xdr:from>
    <xdr:ext cx="534377" cy="259045"/>
    <xdr:sp macro="" textlink="">
      <xdr:nvSpPr>
        <xdr:cNvPr id="140" name="総務費該当値テキスト"/>
        <xdr:cNvSpPr txBox="1"/>
      </xdr:nvSpPr>
      <xdr:spPr>
        <a:xfrm>
          <a:off x="4686300" y="984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159385</xdr:rowOff>
    </xdr:from>
    <xdr:to>
      <xdr:col>20</xdr:col>
      <xdr:colOff>38100</xdr:colOff>
      <xdr:row>58</xdr:row>
      <xdr:rowOff>89535</xdr:rowOff>
    </xdr:to>
    <xdr:sp macro="" textlink="">
      <xdr:nvSpPr>
        <xdr:cNvPr id="141" name="楕円 140"/>
        <xdr:cNvSpPr/>
      </xdr:nvSpPr>
      <xdr:spPr>
        <a:xfrm>
          <a:off x="3746500" y="99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80662</xdr:rowOff>
    </xdr:from>
    <xdr:ext cx="534377" cy="259045"/>
    <xdr:sp macro="" textlink="">
      <xdr:nvSpPr>
        <xdr:cNvPr id="142" name="テキスト ボックス 141"/>
        <xdr:cNvSpPr txBox="1"/>
      </xdr:nvSpPr>
      <xdr:spPr>
        <a:xfrm>
          <a:off x="3530111"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165870</xdr:rowOff>
    </xdr:from>
    <xdr:to>
      <xdr:col>15</xdr:col>
      <xdr:colOff>101600</xdr:colOff>
      <xdr:row>58</xdr:row>
      <xdr:rowOff>96020</xdr:rowOff>
    </xdr:to>
    <xdr:sp macro="" textlink="">
      <xdr:nvSpPr>
        <xdr:cNvPr id="143" name="楕円 142"/>
        <xdr:cNvSpPr/>
      </xdr:nvSpPr>
      <xdr:spPr>
        <a:xfrm>
          <a:off x="2857500" y="9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87147</xdr:rowOff>
    </xdr:from>
    <xdr:ext cx="534377" cy="259045"/>
    <xdr:sp macro="" textlink="">
      <xdr:nvSpPr>
        <xdr:cNvPr id="144" name="テキスト ボックス 143"/>
        <xdr:cNvSpPr txBox="1"/>
      </xdr:nvSpPr>
      <xdr:spPr>
        <a:xfrm>
          <a:off x="2641111" y="1003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145364</xdr:rowOff>
    </xdr:from>
    <xdr:to>
      <xdr:col>10</xdr:col>
      <xdr:colOff>165100</xdr:colOff>
      <xdr:row>58</xdr:row>
      <xdr:rowOff>75514</xdr:rowOff>
    </xdr:to>
    <xdr:sp macro="" textlink="">
      <xdr:nvSpPr>
        <xdr:cNvPr id="145" name="楕円 144"/>
        <xdr:cNvSpPr/>
      </xdr:nvSpPr>
      <xdr:spPr>
        <a:xfrm>
          <a:off x="1968500" y="99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66641</xdr:rowOff>
    </xdr:from>
    <xdr:ext cx="534377" cy="259045"/>
    <xdr:sp macro="" textlink="">
      <xdr:nvSpPr>
        <xdr:cNvPr id="146" name="テキスト ボックス 145"/>
        <xdr:cNvSpPr txBox="1"/>
      </xdr:nvSpPr>
      <xdr:spPr>
        <a:xfrm>
          <a:off x="1752111" y="1001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32927</xdr:rowOff>
    </xdr:from>
    <xdr:to>
      <xdr:col>6</xdr:col>
      <xdr:colOff>38100</xdr:colOff>
      <xdr:row>58</xdr:row>
      <xdr:rowOff>134527</xdr:rowOff>
    </xdr:to>
    <xdr:sp macro="" textlink="">
      <xdr:nvSpPr>
        <xdr:cNvPr id="147" name="楕円 146"/>
        <xdr:cNvSpPr/>
      </xdr:nvSpPr>
      <xdr:spPr>
        <a:xfrm>
          <a:off x="1079500" y="997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125654</xdr:rowOff>
    </xdr:from>
    <xdr:ext cx="534377" cy="259045"/>
    <xdr:sp macro="" textlink="">
      <xdr:nvSpPr>
        <xdr:cNvPr id="148" name="テキスト ボックス 147"/>
        <xdr:cNvSpPr txBox="1"/>
      </xdr:nvSpPr>
      <xdr:spPr>
        <a:xfrm>
          <a:off x="863111" y="1006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22946</xdr:rowOff>
    </xdr:from>
    <xdr:to>
      <xdr:col>24</xdr:col>
      <xdr:colOff>63500</xdr:colOff>
      <xdr:row>77</xdr:row>
      <xdr:rowOff>27243</xdr:rowOff>
    </xdr:to>
    <xdr:cxnSp macro="">
      <xdr:nvCxnSpPr>
        <xdr:cNvPr id="178" name="直線コネクタ 177"/>
        <xdr:cNvCxnSpPr/>
      </xdr:nvCxnSpPr>
      <xdr:spPr>
        <a:xfrm flipV="1">
          <a:off x="3797300" y="13224596"/>
          <a:ext cx="8382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130047</xdr:rowOff>
    </xdr:from>
    <xdr:ext cx="599010" cy="259045"/>
    <xdr:sp macro="" textlink="">
      <xdr:nvSpPr>
        <xdr:cNvPr id="179" name="民生費平均値テキスト"/>
        <xdr:cNvSpPr txBox="1"/>
      </xdr:nvSpPr>
      <xdr:spPr>
        <a:xfrm>
          <a:off x="4686300" y="13160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22671</xdr:rowOff>
    </xdr:from>
    <xdr:to>
      <xdr:col>19</xdr:col>
      <xdr:colOff>177800</xdr:colOff>
      <xdr:row>77</xdr:row>
      <xdr:rowOff>27243</xdr:rowOff>
    </xdr:to>
    <xdr:cxnSp macro="">
      <xdr:nvCxnSpPr>
        <xdr:cNvPr id="181" name="直線コネクタ 180"/>
        <xdr:cNvCxnSpPr/>
      </xdr:nvCxnSpPr>
      <xdr:spPr>
        <a:xfrm>
          <a:off x="2908300" y="13052871"/>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80779</xdr:rowOff>
    </xdr:from>
    <xdr:ext cx="599010" cy="259045"/>
    <xdr:sp macro="" textlink="">
      <xdr:nvSpPr>
        <xdr:cNvPr id="183" name="テキスト ボックス 182"/>
        <xdr:cNvSpPr txBox="1"/>
      </xdr:nvSpPr>
      <xdr:spPr>
        <a:xfrm>
          <a:off x="3497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22671</xdr:rowOff>
    </xdr:from>
    <xdr:to>
      <xdr:col>15</xdr:col>
      <xdr:colOff>50800</xdr:colOff>
      <xdr:row>77</xdr:row>
      <xdr:rowOff>127287</xdr:rowOff>
    </xdr:to>
    <xdr:cxnSp macro="">
      <xdr:nvCxnSpPr>
        <xdr:cNvPr id="184" name="直線コネクタ 183"/>
        <xdr:cNvCxnSpPr/>
      </xdr:nvCxnSpPr>
      <xdr:spPr>
        <a:xfrm flipV="1">
          <a:off x="2019300" y="13052871"/>
          <a:ext cx="889000" cy="27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56903</xdr:rowOff>
    </xdr:from>
    <xdr:ext cx="599010" cy="259045"/>
    <xdr:sp macro="" textlink="">
      <xdr:nvSpPr>
        <xdr:cNvPr id="186" name="テキスト ボックス 185"/>
        <xdr:cNvSpPr txBox="1"/>
      </xdr:nvSpPr>
      <xdr:spPr>
        <a:xfrm>
          <a:off x="2608795" y="132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127287</xdr:rowOff>
    </xdr:from>
    <xdr:to>
      <xdr:col>10</xdr:col>
      <xdr:colOff>114300</xdr:colOff>
      <xdr:row>77</xdr:row>
      <xdr:rowOff>150093</xdr:rowOff>
    </xdr:to>
    <xdr:cxnSp macro="">
      <xdr:nvCxnSpPr>
        <xdr:cNvPr id="187" name="直線コネクタ 186"/>
        <xdr:cNvCxnSpPr/>
      </xdr:nvCxnSpPr>
      <xdr:spPr>
        <a:xfrm flipV="1">
          <a:off x="1130300" y="13328937"/>
          <a:ext cx="889000" cy="2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112608</xdr:rowOff>
    </xdr:from>
    <xdr:ext cx="599010" cy="259045"/>
    <xdr:sp macro="" textlink="">
      <xdr:nvSpPr>
        <xdr:cNvPr id="189" name="テキスト ボックス 188"/>
        <xdr:cNvSpPr txBox="1"/>
      </xdr:nvSpPr>
      <xdr:spPr>
        <a:xfrm>
          <a:off x="1719795" y="1297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90" name="フローチャート: 判断 189"/>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91" name="テキスト ボックス 190"/>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143596</xdr:rowOff>
    </xdr:from>
    <xdr:to>
      <xdr:col>24</xdr:col>
      <xdr:colOff>114300</xdr:colOff>
      <xdr:row>77</xdr:row>
      <xdr:rowOff>73746</xdr:rowOff>
    </xdr:to>
    <xdr:sp macro="" textlink="">
      <xdr:nvSpPr>
        <xdr:cNvPr id="197" name="楕円 196"/>
        <xdr:cNvSpPr/>
      </xdr:nvSpPr>
      <xdr:spPr>
        <a:xfrm>
          <a:off x="4584700" y="1317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166473</xdr:rowOff>
    </xdr:from>
    <xdr:ext cx="599010" cy="259045"/>
    <xdr:sp macro="" textlink="">
      <xdr:nvSpPr>
        <xdr:cNvPr id="198" name="民生費該当値テキスト"/>
        <xdr:cNvSpPr txBox="1"/>
      </xdr:nvSpPr>
      <xdr:spPr>
        <a:xfrm>
          <a:off x="4686300" y="1302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147893</xdr:rowOff>
    </xdr:from>
    <xdr:to>
      <xdr:col>20</xdr:col>
      <xdr:colOff>38100</xdr:colOff>
      <xdr:row>77</xdr:row>
      <xdr:rowOff>78043</xdr:rowOff>
    </xdr:to>
    <xdr:sp macro="" textlink="">
      <xdr:nvSpPr>
        <xdr:cNvPr id="199" name="楕円 198"/>
        <xdr:cNvSpPr/>
      </xdr:nvSpPr>
      <xdr:spPr>
        <a:xfrm>
          <a:off x="3746500" y="1317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69170</xdr:rowOff>
    </xdr:from>
    <xdr:ext cx="599010" cy="259045"/>
    <xdr:sp macro="" textlink="">
      <xdr:nvSpPr>
        <xdr:cNvPr id="200" name="テキスト ボックス 199"/>
        <xdr:cNvSpPr txBox="1"/>
      </xdr:nvSpPr>
      <xdr:spPr>
        <a:xfrm>
          <a:off x="3497795" y="1327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143322</xdr:rowOff>
    </xdr:from>
    <xdr:to>
      <xdr:col>15</xdr:col>
      <xdr:colOff>101600</xdr:colOff>
      <xdr:row>76</xdr:row>
      <xdr:rowOff>73471</xdr:rowOff>
    </xdr:to>
    <xdr:sp macro="" textlink="">
      <xdr:nvSpPr>
        <xdr:cNvPr id="201" name="楕円 200"/>
        <xdr:cNvSpPr/>
      </xdr:nvSpPr>
      <xdr:spPr>
        <a:xfrm>
          <a:off x="2857500" y="130020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89999</xdr:rowOff>
    </xdr:from>
    <xdr:ext cx="599010" cy="259045"/>
    <xdr:sp macro="" textlink="">
      <xdr:nvSpPr>
        <xdr:cNvPr id="202" name="テキスト ボックス 201"/>
        <xdr:cNvSpPr txBox="1"/>
      </xdr:nvSpPr>
      <xdr:spPr>
        <a:xfrm>
          <a:off x="2608795" y="12777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76487</xdr:rowOff>
    </xdr:from>
    <xdr:to>
      <xdr:col>10</xdr:col>
      <xdr:colOff>165100</xdr:colOff>
      <xdr:row>78</xdr:row>
      <xdr:rowOff>6637</xdr:rowOff>
    </xdr:to>
    <xdr:sp macro="" textlink="">
      <xdr:nvSpPr>
        <xdr:cNvPr id="203" name="楕円 202"/>
        <xdr:cNvSpPr/>
      </xdr:nvSpPr>
      <xdr:spPr>
        <a:xfrm>
          <a:off x="1968500" y="132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169214</xdr:rowOff>
    </xdr:from>
    <xdr:ext cx="599010" cy="259045"/>
    <xdr:sp macro="" textlink="">
      <xdr:nvSpPr>
        <xdr:cNvPr id="204" name="テキスト ボックス 203"/>
        <xdr:cNvSpPr txBox="1"/>
      </xdr:nvSpPr>
      <xdr:spPr>
        <a:xfrm>
          <a:off x="1719795" y="13370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99293</xdr:rowOff>
    </xdr:from>
    <xdr:to>
      <xdr:col>6</xdr:col>
      <xdr:colOff>38100</xdr:colOff>
      <xdr:row>78</xdr:row>
      <xdr:rowOff>29443</xdr:rowOff>
    </xdr:to>
    <xdr:sp macro="" textlink="">
      <xdr:nvSpPr>
        <xdr:cNvPr id="205" name="楕円 204"/>
        <xdr:cNvSpPr/>
      </xdr:nvSpPr>
      <xdr:spPr>
        <a:xfrm>
          <a:off x="1079500" y="1330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20570</xdr:rowOff>
    </xdr:from>
    <xdr:ext cx="599010" cy="259045"/>
    <xdr:sp macro="" textlink="">
      <xdr:nvSpPr>
        <xdr:cNvPr id="206" name="テキスト ボックス 205"/>
        <xdr:cNvSpPr txBox="1"/>
      </xdr:nvSpPr>
      <xdr:spPr>
        <a:xfrm>
          <a:off x="830795" y="13393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109252</xdr:rowOff>
    </xdr:from>
    <xdr:to>
      <xdr:col>24</xdr:col>
      <xdr:colOff>63500</xdr:colOff>
      <xdr:row>95</xdr:row>
      <xdr:rowOff>148963</xdr:rowOff>
    </xdr:to>
    <xdr:cxnSp macro="">
      <xdr:nvCxnSpPr>
        <xdr:cNvPr id="237" name="直線コネクタ 236"/>
        <xdr:cNvCxnSpPr/>
      </xdr:nvCxnSpPr>
      <xdr:spPr>
        <a:xfrm>
          <a:off x="3797300" y="16397002"/>
          <a:ext cx="838200" cy="3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60622</xdr:rowOff>
    </xdr:from>
    <xdr:ext cx="534377" cy="259045"/>
    <xdr:sp macro="" textlink="">
      <xdr:nvSpPr>
        <xdr:cNvPr id="238" name="衛生費平均値テキスト"/>
        <xdr:cNvSpPr txBox="1"/>
      </xdr:nvSpPr>
      <xdr:spPr>
        <a:xfrm>
          <a:off x="4686300" y="1651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109252</xdr:rowOff>
    </xdr:from>
    <xdr:to>
      <xdr:col>19</xdr:col>
      <xdr:colOff>177800</xdr:colOff>
      <xdr:row>95</xdr:row>
      <xdr:rowOff>114903</xdr:rowOff>
    </xdr:to>
    <xdr:cxnSp macro="">
      <xdr:nvCxnSpPr>
        <xdr:cNvPr id="240" name="直線コネクタ 239"/>
        <xdr:cNvCxnSpPr/>
      </xdr:nvCxnSpPr>
      <xdr:spPr>
        <a:xfrm flipV="1">
          <a:off x="2908300" y="16397002"/>
          <a:ext cx="8890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46448</xdr:rowOff>
    </xdr:from>
    <xdr:ext cx="534377" cy="259045"/>
    <xdr:sp macro="" textlink="">
      <xdr:nvSpPr>
        <xdr:cNvPr id="242" name="テキスト ボックス 241"/>
        <xdr:cNvSpPr txBox="1"/>
      </xdr:nvSpPr>
      <xdr:spPr>
        <a:xfrm>
          <a:off x="3530111" y="1667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129401</xdr:rowOff>
    </xdr:from>
    <xdr:to>
      <xdr:col>15</xdr:col>
      <xdr:colOff>50800</xdr:colOff>
      <xdr:row>95</xdr:row>
      <xdr:rowOff>114903</xdr:rowOff>
    </xdr:to>
    <xdr:cxnSp macro="">
      <xdr:nvCxnSpPr>
        <xdr:cNvPr id="243" name="直線コネクタ 242"/>
        <xdr:cNvCxnSpPr/>
      </xdr:nvCxnSpPr>
      <xdr:spPr>
        <a:xfrm>
          <a:off x="2019300" y="16245701"/>
          <a:ext cx="889000" cy="15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37642</xdr:rowOff>
    </xdr:from>
    <xdr:ext cx="534377" cy="259045"/>
    <xdr:sp macro="" textlink="">
      <xdr:nvSpPr>
        <xdr:cNvPr id="245" name="テキスト ボックス 244"/>
        <xdr:cNvSpPr txBox="1"/>
      </xdr:nvSpPr>
      <xdr:spPr>
        <a:xfrm>
          <a:off x="2641111" y="1666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129401</xdr:rowOff>
    </xdr:from>
    <xdr:to>
      <xdr:col>10</xdr:col>
      <xdr:colOff>114300</xdr:colOff>
      <xdr:row>95</xdr:row>
      <xdr:rowOff>49403</xdr:rowOff>
    </xdr:to>
    <xdr:cxnSp macro="">
      <xdr:nvCxnSpPr>
        <xdr:cNvPr id="246" name="直線コネクタ 245"/>
        <xdr:cNvCxnSpPr/>
      </xdr:nvCxnSpPr>
      <xdr:spPr>
        <a:xfrm flipV="1">
          <a:off x="1130300" y="16245701"/>
          <a:ext cx="889000" cy="9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1055</xdr:rowOff>
    </xdr:from>
    <xdr:ext cx="534377" cy="259045"/>
    <xdr:sp macro="" textlink="">
      <xdr:nvSpPr>
        <xdr:cNvPr id="248" name="テキスト ボックス 247"/>
        <xdr:cNvSpPr txBox="1"/>
      </xdr:nvSpPr>
      <xdr:spPr>
        <a:xfrm>
          <a:off x="1752111" y="1663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9" name="フローチャート: 判断 248"/>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50" name="テキスト ボックス 249"/>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98163</xdr:rowOff>
    </xdr:from>
    <xdr:to>
      <xdr:col>24</xdr:col>
      <xdr:colOff>114300</xdr:colOff>
      <xdr:row>96</xdr:row>
      <xdr:rowOff>28313</xdr:rowOff>
    </xdr:to>
    <xdr:sp macro="" textlink="">
      <xdr:nvSpPr>
        <xdr:cNvPr id="256" name="楕円 255"/>
        <xdr:cNvSpPr/>
      </xdr:nvSpPr>
      <xdr:spPr>
        <a:xfrm>
          <a:off x="4584700" y="1638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121040</xdr:rowOff>
    </xdr:from>
    <xdr:ext cx="534377" cy="259045"/>
    <xdr:sp macro="" textlink="">
      <xdr:nvSpPr>
        <xdr:cNvPr id="257" name="衛生費該当値テキスト"/>
        <xdr:cNvSpPr txBox="1"/>
      </xdr:nvSpPr>
      <xdr:spPr>
        <a:xfrm>
          <a:off x="4686300" y="1623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58452</xdr:rowOff>
    </xdr:from>
    <xdr:to>
      <xdr:col>20</xdr:col>
      <xdr:colOff>38100</xdr:colOff>
      <xdr:row>95</xdr:row>
      <xdr:rowOff>160052</xdr:rowOff>
    </xdr:to>
    <xdr:sp macro="" textlink="">
      <xdr:nvSpPr>
        <xdr:cNvPr id="258" name="楕円 257"/>
        <xdr:cNvSpPr/>
      </xdr:nvSpPr>
      <xdr:spPr>
        <a:xfrm>
          <a:off x="3746500" y="1634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5129</xdr:rowOff>
    </xdr:from>
    <xdr:ext cx="534377" cy="259045"/>
    <xdr:sp macro="" textlink="">
      <xdr:nvSpPr>
        <xdr:cNvPr id="259" name="テキスト ボックス 258"/>
        <xdr:cNvSpPr txBox="1"/>
      </xdr:nvSpPr>
      <xdr:spPr>
        <a:xfrm>
          <a:off x="3530111" y="1612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64103</xdr:rowOff>
    </xdr:from>
    <xdr:to>
      <xdr:col>15</xdr:col>
      <xdr:colOff>101600</xdr:colOff>
      <xdr:row>95</xdr:row>
      <xdr:rowOff>165703</xdr:rowOff>
    </xdr:to>
    <xdr:sp macro="" textlink="">
      <xdr:nvSpPr>
        <xdr:cNvPr id="260" name="楕円 259"/>
        <xdr:cNvSpPr/>
      </xdr:nvSpPr>
      <xdr:spPr>
        <a:xfrm>
          <a:off x="2857500" y="1635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10780</xdr:rowOff>
    </xdr:from>
    <xdr:ext cx="534377" cy="259045"/>
    <xdr:sp macro="" textlink="">
      <xdr:nvSpPr>
        <xdr:cNvPr id="261" name="テキスト ボックス 260"/>
        <xdr:cNvSpPr txBox="1"/>
      </xdr:nvSpPr>
      <xdr:spPr>
        <a:xfrm>
          <a:off x="2641111" y="1612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78601</xdr:rowOff>
    </xdr:from>
    <xdr:to>
      <xdr:col>10</xdr:col>
      <xdr:colOff>165100</xdr:colOff>
      <xdr:row>95</xdr:row>
      <xdr:rowOff>8751</xdr:rowOff>
    </xdr:to>
    <xdr:sp macro="" textlink="">
      <xdr:nvSpPr>
        <xdr:cNvPr id="262" name="楕円 261"/>
        <xdr:cNvSpPr/>
      </xdr:nvSpPr>
      <xdr:spPr>
        <a:xfrm>
          <a:off x="1968500" y="1619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25278</xdr:rowOff>
    </xdr:from>
    <xdr:ext cx="534377" cy="259045"/>
    <xdr:sp macro="" textlink="">
      <xdr:nvSpPr>
        <xdr:cNvPr id="263" name="テキスト ボックス 262"/>
        <xdr:cNvSpPr txBox="1"/>
      </xdr:nvSpPr>
      <xdr:spPr>
        <a:xfrm>
          <a:off x="1752111" y="1597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170053</xdr:rowOff>
    </xdr:from>
    <xdr:to>
      <xdr:col>6</xdr:col>
      <xdr:colOff>38100</xdr:colOff>
      <xdr:row>95</xdr:row>
      <xdr:rowOff>100203</xdr:rowOff>
    </xdr:to>
    <xdr:sp macro="" textlink="">
      <xdr:nvSpPr>
        <xdr:cNvPr id="264" name="楕円 263"/>
        <xdr:cNvSpPr/>
      </xdr:nvSpPr>
      <xdr:spPr>
        <a:xfrm>
          <a:off x="1079500" y="1628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116730</xdr:rowOff>
    </xdr:from>
    <xdr:ext cx="534377" cy="259045"/>
    <xdr:sp macro="" textlink="">
      <xdr:nvSpPr>
        <xdr:cNvPr id="265" name="テキスト ボックス 264"/>
        <xdr:cNvSpPr txBox="1"/>
      </xdr:nvSpPr>
      <xdr:spPr>
        <a:xfrm>
          <a:off x="863111" y="1606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33172</xdr:rowOff>
    </xdr:from>
    <xdr:to>
      <xdr:col>55</xdr:col>
      <xdr:colOff>0</xdr:colOff>
      <xdr:row>34</xdr:row>
      <xdr:rowOff>81636</xdr:rowOff>
    </xdr:to>
    <xdr:cxnSp macro="">
      <xdr:nvCxnSpPr>
        <xdr:cNvPr id="292" name="直線コネクタ 291"/>
        <xdr:cNvCxnSpPr/>
      </xdr:nvCxnSpPr>
      <xdr:spPr>
        <a:xfrm>
          <a:off x="9639300" y="5862472"/>
          <a:ext cx="8382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163568</xdr:rowOff>
    </xdr:from>
    <xdr:ext cx="469744" cy="259045"/>
    <xdr:sp macro="" textlink="">
      <xdr:nvSpPr>
        <xdr:cNvPr id="293" name="労働費平均値テキスト"/>
        <xdr:cNvSpPr txBox="1"/>
      </xdr:nvSpPr>
      <xdr:spPr>
        <a:xfrm>
          <a:off x="10528300" y="6335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32258</xdr:rowOff>
    </xdr:from>
    <xdr:to>
      <xdr:col>50</xdr:col>
      <xdr:colOff>114300</xdr:colOff>
      <xdr:row>34</xdr:row>
      <xdr:rowOff>33172</xdr:rowOff>
    </xdr:to>
    <xdr:cxnSp macro="">
      <xdr:nvCxnSpPr>
        <xdr:cNvPr id="295" name="直線コネクタ 294"/>
        <xdr:cNvCxnSpPr/>
      </xdr:nvCxnSpPr>
      <xdr:spPr>
        <a:xfrm>
          <a:off x="8750300" y="5690108"/>
          <a:ext cx="889000" cy="17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78986</xdr:rowOff>
    </xdr:from>
    <xdr:ext cx="469744" cy="259045"/>
    <xdr:sp macro="" textlink="">
      <xdr:nvSpPr>
        <xdr:cNvPr id="297" name="テキスト ボックス 296"/>
        <xdr:cNvSpPr txBox="1"/>
      </xdr:nvSpPr>
      <xdr:spPr>
        <a:xfrm>
          <a:off x="9404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119126</xdr:rowOff>
    </xdr:from>
    <xdr:to>
      <xdr:col>45</xdr:col>
      <xdr:colOff>177800</xdr:colOff>
      <xdr:row>33</xdr:row>
      <xdr:rowOff>32258</xdr:rowOff>
    </xdr:to>
    <xdr:cxnSp macro="">
      <xdr:nvCxnSpPr>
        <xdr:cNvPr id="298" name="直線コネクタ 297"/>
        <xdr:cNvCxnSpPr/>
      </xdr:nvCxnSpPr>
      <xdr:spPr>
        <a:xfrm>
          <a:off x="7861300" y="5434076"/>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78071</xdr:rowOff>
    </xdr:from>
    <xdr:ext cx="469744" cy="259045"/>
    <xdr:sp macro="" textlink="">
      <xdr:nvSpPr>
        <xdr:cNvPr id="300" name="テキスト ボックス 299"/>
        <xdr:cNvSpPr txBox="1"/>
      </xdr:nvSpPr>
      <xdr:spPr>
        <a:xfrm>
          <a:off x="8515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30429</xdr:rowOff>
    </xdr:from>
    <xdr:to>
      <xdr:col>41</xdr:col>
      <xdr:colOff>50800</xdr:colOff>
      <xdr:row>31</xdr:row>
      <xdr:rowOff>119126</xdr:rowOff>
    </xdr:to>
    <xdr:cxnSp macro="">
      <xdr:nvCxnSpPr>
        <xdr:cNvPr id="301" name="直線コネクタ 300"/>
        <xdr:cNvCxnSpPr/>
      </xdr:nvCxnSpPr>
      <xdr:spPr>
        <a:xfrm>
          <a:off x="6972300" y="5345379"/>
          <a:ext cx="8890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35323</xdr:rowOff>
    </xdr:from>
    <xdr:ext cx="469744" cy="259045"/>
    <xdr:sp macro="" textlink="">
      <xdr:nvSpPr>
        <xdr:cNvPr id="303" name="テキスト ボックス 302"/>
        <xdr:cNvSpPr txBox="1"/>
      </xdr:nvSpPr>
      <xdr:spPr>
        <a:xfrm>
          <a:off x="7626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4" name="フローチャート: 判断 303"/>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129963</xdr:rowOff>
    </xdr:from>
    <xdr:ext cx="469744" cy="259045"/>
    <xdr:sp macro="" textlink="">
      <xdr:nvSpPr>
        <xdr:cNvPr id="305" name="テキスト ボックス 304"/>
        <xdr:cNvSpPr txBox="1"/>
      </xdr:nvSpPr>
      <xdr:spPr>
        <a:xfrm>
          <a:off x="6737428" y="63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30836</xdr:rowOff>
    </xdr:from>
    <xdr:to>
      <xdr:col>55</xdr:col>
      <xdr:colOff>50800</xdr:colOff>
      <xdr:row>34</xdr:row>
      <xdr:rowOff>132436</xdr:rowOff>
    </xdr:to>
    <xdr:sp macro="" textlink="">
      <xdr:nvSpPr>
        <xdr:cNvPr id="311" name="楕円 310"/>
        <xdr:cNvSpPr/>
      </xdr:nvSpPr>
      <xdr:spPr>
        <a:xfrm>
          <a:off x="10426700" y="586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53713</xdr:rowOff>
    </xdr:from>
    <xdr:ext cx="469744" cy="259045"/>
    <xdr:sp macro="" textlink="">
      <xdr:nvSpPr>
        <xdr:cNvPr id="312" name="労働費該当値テキスト"/>
        <xdr:cNvSpPr txBox="1"/>
      </xdr:nvSpPr>
      <xdr:spPr>
        <a:xfrm>
          <a:off x="10528300" y="571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153822</xdr:rowOff>
    </xdr:from>
    <xdr:to>
      <xdr:col>50</xdr:col>
      <xdr:colOff>165100</xdr:colOff>
      <xdr:row>34</xdr:row>
      <xdr:rowOff>83972</xdr:rowOff>
    </xdr:to>
    <xdr:sp macro="" textlink="">
      <xdr:nvSpPr>
        <xdr:cNvPr id="313" name="楕円 312"/>
        <xdr:cNvSpPr/>
      </xdr:nvSpPr>
      <xdr:spPr>
        <a:xfrm>
          <a:off x="9588500" y="581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100499</xdr:rowOff>
    </xdr:from>
    <xdr:ext cx="469744" cy="259045"/>
    <xdr:sp macro="" textlink="">
      <xdr:nvSpPr>
        <xdr:cNvPr id="314" name="テキスト ボックス 313"/>
        <xdr:cNvSpPr txBox="1"/>
      </xdr:nvSpPr>
      <xdr:spPr>
        <a:xfrm>
          <a:off x="9404428" y="558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152908</xdr:rowOff>
    </xdr:from>
    <xdr:to>
      <xdr:col>46</xdr:col>
      <xdr:colOff>38100</xdr:colOff>
      <xdr:row>33</xdr:row>
      <xdr:rowOff>83058</xdr:rowOff>
    </xdr:to>
    <xdr:sp macro="" textlink="">
      <xdr:nvSpPr>
        <xdr:cNvPr id="315" name="楕円 314"/>
        <xdr:cNvSpPr/>
      </xdr:nvSpPr>
      <xdr:spPr>
        <a:xfrm>
          <a:off x="8699500" y="563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99585</xdr:rowOff>
    </xdr:from>
    <xdr:ext cx="469744" cy="259045"/>
    <xdr:sp macro="" textlink="">
      <xdr:nvSpPr>
        <xdr:cNvPr id="316" name="テキスト ボックス 315"/>
        <xdr:cNvSpPr txBox="1"/>
      </xdr:nvSpPr>
      <xdr:spPr>
        <a:xfrm>
          <a:off x="8515428" y="541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68326</xdr:rowOff>
    </xdr:from>
    <xdr:to>
      <xdr:col>41</xdr:col>
      <xdr:colOff>101600</xdr:colOff>
      <xdr:row>31</xdr:row>
      <xdr:rowOff>169926</xdr:rowOff>
    </xdr:to>
    <xdr:sp macro="" textlink="">
      <xdr:nvSpPr>
        <xdr:cNvPr id="317" name="楕円 316"/>
        <xdr:cNvSpPr/>
      </xdr:nvSpPr>
      <xdr:spPr>
        <a:xfrm>
          <a:off x="7810500" y="538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15003</xdr:rowOff>
    </xdr:from>
    <xdr:ext cx="469744" cy="259045"/>
    <xdr:sp macro="" textlink="">
      <xdr:nvSpPr>
        <xdr:cNvPr id="318" name="テキスト ボックス 317"/>
        <xdr:cNvSpPr txBox="1"/>
      </xdr:nvSpPr>
      <xdr:spPr>
        <a:xfrm>
          <a:off x="7626428" y="515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151079</xdr:rowOff>
    </xdr:from>
    <xdr:to>
      <xdr:col>36</xdr:col>
      <xdr:colOff>165100</xdr:colOff>
      <xdr:row>31</xdr:row>
      <xdr:rowOff>81229</xdr:rowOff>
    </xdr:to>
    <xdr:sp macro="" textlink="">
      <xdr:nvSpPr>
        <xdr:cNvPr id="319" name="楕円 318"/>
        <xdr:cNvSpPr/>
      </xdr:nvSpPr>
      <xdr:spPr>
        <a:xfrm>
          <a:off x="6921500" y="529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97756</xdr:rowOff>
    </xdr:from>
    <xdr:ext cx="469744" cy="259045"/>
    <xdr:sp macro="" textlink="">
      <xdr:nvSpPr>
        <xdr:cNvPr id="320" name="テキスト ボックス 319"/>
        <xdr:cNvSpPr txBox="1"/>
      </xdr:nvSpPr>
      <xdr:spPr>
        <a:xfrm>
          <a:off x="6737428" y="506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848</xdr:rowOff>
    </xdr:from>
    <xdr:to>
      <xdr:col>55</xdr:col>
      <xdr:colOff>0</xdr:colOff>
      <xdr:row>57</xdr:row>
      <xdr:rowOff>25422</xdr:rowOff>
    </xdr:to>
    <xdr:cxnSp macro="">
      <xdr:nvCxnSpPr>
        <xdr:cNvPr id="347" name="直線コネクタ 346"/>
        <xdr:cNvCxnSpPr/>
      </xdr:nvCxnSpPr>
      <xdr:spPr>
        <a:xfrm flipV="1">
          <a:off x="9639300" y="9773498"/>
          <a:ext cx="8382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1957</xdr:rowOff>
    </xdr:from>
    <xdr:ext cx="534377" cy="259045"/>
    <xdr:sp macro="" textlink="">
      <xdr:nvSpPr>
        <xdr:cNvPr id="348" name="農林水産業費平均値テキスト"/>
        <xdr:cNvSpPr txBox="1"/>
      </xdr:nvSpPr>
      <xdr:spPr>
        <a:xfrm>
          <a:off x="10528300" y="9431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25422</xdr:rowOff>
    </xdr:from>
    <xdr:to>
      <xdr:col>50</xdr:col>
      <xdr:colOff>114300</xdr:colOff>
      <xdr:row>57</xdr:row>
      <xdr:rowOff>31961</xdr:rowOff>
    </xdr:to>
    <xdr:cxnSp macro="">
      <xdr:nvCxnSpPr>
        <xdr:cNvPr id="350" name="直線コネクタ 349"/>
        <xdr:cNvCxnSpPr/>
      </xdr:nvCxnSpPr>
      <xdr:spPr>
        <a:xfrm flipV="1">
          <a:off x="8750300" y="9798072"/>
          <a:ext cx="889000" cy="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90738</xdr:rowOff>
    </xdr:from>
    <xdr:ext cx="534377" cy="259045"/>
    <xdr:sp macro="" textlink="">
      <xdr:nvSpPr>
        <xdr:cNvPr id="352" name="テキスト ボックス 351"/>
        <xdr:cNvSpPr txBox="1"/>
      </xdr:nvSpPr>
      <xdr:spPr>
        <a:xfrm>
          <a:off x="9372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109410</xdr:rowOff>
    </xdr:from>
    <xdr:to>
      <xdr:col>45</xdr:col>
      <xdr:colOff>177800</xdr:colOff>
      <xdr:row>57</xdr:row>
      <xdr:rowOff>31961</xdr:rowOff>
    </xdr:to>
    <xdr:cxnSp macro="">
      <xdr:nvCxnSpPr>
        <xdr:cNvPr id="353" name="直線コネクタ 352"/>
        <xdr:cNvCxnSpPr/>
      </xdr:nvCxnSpPr>
      <xdr:spPr>
        <a:xfrm>
          <a:off x="7861300" y="9710610"/>
          <a:ext cx="889000" cy="9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97710</xdr:rowOff>
    </xdr:from>
    <xdr:ext cx="534377" cy="259045"/>
    <xdr:sp macro="" textlink="">
      <xdr:nvSpPr>
        <xdr:cNvPr id="355" name="テキスト ボックス 354"/>
        <xdr:cNvSpPr txBox="1"/>
      </xdr:nvSpPr>
      <xdr:spPr>
        <a:xfrm>
          <a:off x="8483111" y="935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109410</xdr:rowOff>
    </xdr:from>
    <xdr:to>
      <xdr:col>41</xdr:col>
      <xdr:colOff>50800</xdr:colOff>
      <xdr:row>56</xdr:row>
      <xdr:rowOff>165943</xdr:rowOff>
    </xdr:to>
    <xdr:cxnSp macro="">
      <xdr:nvCxnSpPr>
        <xdr:cNvPr id="356" name="直線コネクタ 355"/>
        <xdr:cNvCxnSpPr/>
      </xdr:nvCxnSpPr>
      <xdr:spPr>
        <a:xfrm flipV="1">
          <a:off x="6972300" y="9710610"/>
          <a:ext cx="889000" cy="5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78965</xdr:rowOff>
    </xdr:from>
    <xdr:ext cx="534377" cy="259045"/>
    <xdr:sp macro="" textlink="">
      <xdr:nvSpPr>
        <xdr:cNvPr id="358" name="テキスト ボックス 357"/>
        <xdr:cNvSpPr txBox="1"/>
      </xdr:nvSpPr>
      <xdr:spPr>
        <a:xfrm>
          <a:off x="7594111" y="93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108240</xdr:rowOff>
    </xdr:from>
    <xdr:to>
      <xdr:col>36</xdr:col>
      <xdr:colOff>165100</xdr:colOff>
      <xdr:row>55</xdr:row>
      <xdr:rowOff>38390</xdr:rowOff>
    </xdr:to>
    <xdr:sp macro="" textlink="">
      <xdr:nvSpPr>
        <xdr:cNvPr id="359" name="フローチャート: 判断 358"/>
        <xdr:cNvSpPr/>
      </xdr:nvSpPr>
      <xdr:spPr>
        <a:xfrm>
          <a:off x="6921500" y="93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54917</xdr:rowOff>
    </xdr:from>
    <xdr:ext cx="534377" cy="259045"/>
    <xdr:sp macro="" textlink="">
      <xdr:nvSpPr>
        <xdr:cNvPr id="360" name="テキスト ボックス 359"/>
        <xdr:cNvSpPr txBox="1"/>
      </xdr:nvSpPr>
      <xdr:spPr>
        <a:xfrm>
          <a:off x="6705111" y="91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121498</xdr:rowOff>
    </xdr:from>
    <xdr:to>
      <xdr:col>55</xdr:col>
      <xdr:colOff>50800</xdr:colOff>
      <xdr:row>57</xdr:row>
      <xdr:rowOff>51648</xdr:rowOff>
    </xdr:to>
    <xdr:sp macro="" textlink="">
      <xdr:nvSpPr>
        <xdr:cNvPr id="366" name="楕円 365"/>
        <xdr:cNvSpPr/>
      </xdr:nvSpPr>
      <xdr:spPr>
        <a:xfrm>
          <a:off x="10426700" y="972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99925</xdr:rowOff>
    </xdr:from>
    <xdr:ext cx="534377" cy="259045"/>
    <xdr:sp macro="" textlink="">
      <xdr:nvSpPr>
        <xdr:cNvPr id="367" name="農林水産業費該当値テキスト"/>
        <xdr:cNvSpPr txBox="1"/>
      </xdr:nvSpPr>
      <xdr:spPr>
        <a:xfrm>
          <a:off x="10528300" y="970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146072</xdr:rowOff>
    </xdr:from>
    <xdr:to>
      <xdr:col>50</xdr:col>
      <xdr:colOff>165100</xdr:colOff>
      <xdr:row>57</xdr:row>
      <xdr:rowOff>76222</xdr:rowOff>
    </xdr:to>
    <xdr:sp macro="" textlink="">
      <xdr:nvSpPr>
        <xdr:cNvPr id="368" name="楕円 367"/>
        <xdr:cNvSpPr/>
      </xdr:nvSpPr>
      <xdr:spPr>
        <a:xfrm>
          <a:off x="9588500" y="974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67349</xdr:rowOff>
    </xdr:from>
    <xdr:ext cx="534377" cy="259045"/>
    <xdr:sp macro="" textlink="">
      <xdr:nvSpPr>
        <xdr:cNvPr id="369" name="テキスト ボックス 368"/>
        <xdr:cNvSpPr txBox="1"/>
      </xdr:nvSpPr>
      <xdr:spPr>
        <a:xfrm>
          <a:off x="9372111" y="983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152611</xdr:rowOff>
    </xdr:from>
    <xdr:to>
      <xdr:col>46</xdr:col>
      <xdr:colOff>38100</xdr:colOff>
      <xdr:row>57</xdr:row>
      <xdr:rowOff>82761</xdr:rowOff>
    </xdr:to>
    <xdr:sp macro="" textlink="">
      <xdr:nvSpPr>
        <xdr:cNvPr id="370" name="楕円 369"/>
        <xdr:cNvSpPr/>
      </xdr:nvSpPr>
      <xdr:spPr>
        <a:xfrm>
          <a:off x="8699500" y="975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73888</xdr:rowOff>
    </xdr:from>
    <xdr:ext cx="534377" cy="259045"/>
    <xdr:sp macro="" textlink="">
      <xdr:nvSpPr>
        <xdr:cNvPr id="371" name="テキスト ボックス 370"/>
        <xdr:cNvSpPr txBox="1"/>
      </xdr:nvSpPr>
      <xdr:spPr>
        <a:xfrm>
          <a:off x="8483111" y="98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58610</xdr:rowOff>
    </xdr:from>
    <xdr:to>
      <xdr:col>41</xdr:col>
      <xdr:colOff>101600</xdr:colOff>
      <xdr:row>56</xdr:row>
      <xdr:rowOff>160210</xdr:rowOff>
    </xdr:to>
    <xdr:sp macro="" textlink="">
      <xdr:nvSpPr>
        <xdr:cNvPr id="372" name="楕円 371"/>
        <xdr:cNvSpPr/>
      </xdr:nvSpPr>
      <xdr:spPr>
        <a:xfrm>
          <a:off x="7810500" y="96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151337</xdr:rowOff>
    </xdr:from>
    <xdr:ext cx="534377" cy="259045"/>
    <xdr:sp macro="" textlink="">
      <xdr:nvSpPr>
        <xdr:cNvPr id="373" name="テキスト ボックス 372"/>
        <xdr:cNvSpPr txBox="1"/>
      </xdr:nvSpPr>
      <xdr:spPr>
        <a:xfrm>
          <a:off x="7594111" y="975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115143</xdr:rowOff>
    </xdr:from>
    <xdr:to>
      <xdr:col>36</xdr:col>
      <xdr:colOff>165100</xdr:colOff>
      <xdr:row>57</xdr:row>
      <xdr:rowOff>45293</xdr:rowOff>
    </xdr:to>
    <xdr:sp macro="" textlink="">
      <xdr:nvSpPr>
        <xdr:cNvPr id="374" name="楕円 373"/>
        <xdr:cNvSpPr/>
      </xdr:nvSpPr>
      <xdr:spPr>
        <a:xfrm>
          <a:off x="6921500" y="971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36420</xdr:rowOff>
    </xdr:from>
    <xdr:ext cx="534377" cy="259045"/>
    <xdr:sp macro="" textlink="">
      <xdr:nvSpPr>
        <xdr:cNvPr id="375" name="テキスト ボックス 374"/>
        <xdr:cNvSpPr txBox="1"/>
      </xdr:nvSpPr>
      <xdr:spPr>
        <a:xfrm>
          <a:off x="6705111" y="980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139381</xdr:rowOff>
    </xdr:from>
    <xdr:to>
      <xdr:col>55</xdr:col>
      <xdr:colOff>0</xdr:colOff>
      <xdr:row>77</xdr:row>
      <xdr:rowOff>157462</xdr:rowOff>
    </xdr:to>
    <xdr:cxnSp macro="">
      <xdr:nvCxnSpPr>
        <xdr:cNvPr id="402" name="直線コネクタ 401"/>
        <xdr:cNvCxnSpPr/>
      </xdr:nvCxnSpPr>
      <xdr:spPr>
        <a:xfrm>
          <a:off x="9639300" y="13341031"/>
          <a:ext cx="838200" cy="1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135072</xdr:rowOff>
    </xdr:from>
    <xdr:ext cx="534377" cy="259045"/>
    <xdr:sp macro="" textlink="">
      <xdr:nvSpPr>
        <xdr:cNvPr id="403" name="商工費平均値テキスト"/>
        <xdr:cNvSpPr txBox="1"/>
      </xdr:nvSpPr>
      <xdr:spPr>
        <a:xfrm>
          <a:off x="10528300" y="12993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93980</xdr:rowOff>
    </xdr:from>
    <xdr:to>
      <xdr:col>50</xdr:col>
      <xdr:colOff>114300</xdr:colOff>
      <xdr:row>77</xdr:row>
      <xdr:rowOff>139381</xdr:rowOff>
    </xdr:to>
    <xdr:cxnSp macro="">
      <xdr:nvCxnSpPr>
        <xdr:cNvPr id="405" name="直線コネクタ 404"/>
        <xdr:cNvCxnSpPr/>
      </xdr:nvCxnSpPr>
      <xdr:spPr>
        <a:xfrm>
          <a:off x="8750300" y="13295630"/>
          <a:ext cx="889000" cy="4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20398</xdr:rowOff>
    </xdr:from>
    <xdr:ext cx="534377" cy="259045"/>
    <xdr:sp macro="" textlink="">
      <xdr:nvSpPr>
        <xdr:cNvPr id="407" name="テキスト ボックス 406"/>
        <xdr:cNvSpPr txBox="1"/>
      </xdr:nvSpPr>
      <xdr:spPr>
        <a:xfrm>
          <a:off x="9372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93980</xdr:rowOff>
    </xdr:from>
    <xdr:to>
      <xdr:col>45</xdr:col>
      <xdr:colOff>177800</xdr:colOff>
      <xdr:row>77</xdr:row>
      <xdr:rowOff>112633</xdr:rowOff>
    </xdr:to>
    <xdr:cxnSp macro="">
      <xdr:nvCxnSpPr>
        <xdr:cNvPr id="408" name="直線コネクタ 407"/>
        <xdr:cNvCxnSpPr/>
      </xdr:nvCxnSpPr>
      <xdr:spPr>
        <a:xfrm flipV="1">
          <a:off x="7861300" y="13295630"/>
          <a:ext cx="889000" cy="1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32697</xdr:rowOff>
    </xdr:from>
    <xdr:ext cx="534377" cy="259045"/>
    <xdr:sp macro="" textlink="">
      <xdr:nvSpPr>
        <xdr:cNvPr id="410" name="テキスト ボックス 409"/>
        <xdr:cNvSpPr txBox="1"/>
      </xdr:nvSpPr>
      <xdr:spPr>
        <a:xfrm>
          <a:off x="8483111" y="1289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112633</xdr:rowOff>
    </xdr:from>
    <xdr:to>
      <xdr:col>41</xdr:col>
      <xdr:colOff>50800</xdr:colOff>
      <xdr:row>77</xdr:row>
      <xdr:rowOff>119949</xdr:rowOff>
    </xdr:to>
    <xdr:cxnSp macro="">
      <xdr:nvCxnSpPr>
        <xdr:cNvPr id="411" name="直線コネクタ 410"/>
        <xdr:cNvCxnSpPr/>
      </xdr:nvCxnSpPr>
      <xdr:spPr>
        <a:xfrm flipV="1">
          <a:off x="6972300" y="13314283"/>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11963</xdr:rowOff>
    </xdr:from>
    <xdr:ext cx="534377" cy="259045"/>
    <xdr:sp macro="" textlink="">
      <xdr:nvSpPr>
        <xdr:cNvPr id="413" name="テキスト ボックス 412"/>
        <xdr:cNvSpPr txBox="1"/>
      </xdr:nvSpPr>
      <xdr:spPr>
        <a:xfrm>
          <a:off x="7594111" y="128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74476</xdr:rowOff>
    </xdr:from>
    <xdr:to>
      <xdr:col>36</xdr:col>
      <xdr:colOff>165100</xdr:colOff>
      <xdr:row>77</xdr:row>
      <xdr:rowOff>4626</xdr:rowOff>
    </xdr:to>
    <xdr:sp macro="" textlink="">
      <xdr:nvSpPr>
        <xdr:cNvPr id="414" name="フローチャート: 判断 413"/>
        <xdr:cNvSpPr/>
      </xdr:nvSpPr>
      <xdr:spPr>
        <a:xfrm>
          <a:off x="6921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21152</xdr:rowOff>
    </xdr:from>
    <xdr:ext cx="534377" cy="259045"/>
    <xdr:sp macro="" textlink="">
      <xdr:nvSpPr>
        <xdr:cNvPr id="415" name="テキスト ボックス 414"/>
        <xdr:cNvSpPr txBox="1"/>
      </xdr:nvSpPr>
      <xdr:spPr>
        <a:xfrm>
          <a:off x="6705111" y="128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106662</xdr:rowOff>
    </xdr:from>
    <xdr:to>
      <xdr:col>55</xdr:col>
      <xdr:colOff>50800</xdr:colOff>
      <xdr:row>78</xdr:row>
      <xdr:rowOff>36812</xdr:rowOff>
    </xdr:to>
    <xdr:sp macro="" textlink="">
      <xdr:nvSpPr>
        <xdr:cNvPr id="421" name="楕円 420"/>
        <xdr:cNvSpPr/>
      </xdr:nvSpPr>
      <xdr:spPr>
        <a:xfrm>
          <a:off x="10426700" y="1330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21589</xdr:rowOff>
    </xdr:from>
    <xdr:ext cx="469744" cy="259045"/>
    <xdr:sp macro="" textlink="">
      <xdr:nvSpPr>
        <xdr:cNvPr id="422" name="商工費該当値テキスト"/>
        <xdr:cNvSpPr txBox="1"/>
      </xdr:nvSpPr>
      <xdr:spPr>
        <a:xfrm>
          <a:off x="10528300" y="1322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88581</xdr:rowOff>
    </xdr:from>
    <xdr:to>
      <xdr:col>50</xdr:col>
      <xdr:colOff>165100</xdr:colOff>
      <xdr:row>78</xdr:row>
      <xdr:rowOff>18731</xdr:rowOff>
    </xdr:to>
    <xdr:sp macro="" textlink="">
      <xdr:nvSpPr>
        <xdr:cNvPr id="423" name="楕円 422"/>
        <xdr:cNvSpPr/>
      </xdr:nvSpPr>
      <xdr:spPr>
        <a:xfrm>
          <a:off x="9588500" y="1329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9858</xdr:rowOff>
    </xdr:from>
    <xdr:ext cx="469744" cy="259045"/>
    <xdr:sp macro="" textlink="">
      <xdr:nvSpPr>
        <xdr:cNvPr id="424" name="テキスト ボックス 423"/>
        <xdr:cNvSpPr txBox="1"/>
      </xdr:nvSpPr>
      <xdr:spPr>
        <a:xfrm>
          <a:off x="9404428" y="1338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43180</xdr:rowOff>
    </xdr:from>
    <xdr:to>
      <xdr:col>46</xdr:col>
      <xdr:colOff>38100</xdr:colOff>
      <xdr:row>77</xdr:row>
      <xdr:rowOff>144780</xdr:rowOff>
    </xdr:to>
    <xdr:sp macro="" textlink="">
      <xdr:nvSpPr>
        <xdr:cNvPr id="425" name="楕円 424"/>
        <xdr:cNvSpPr/>
      </xdr:nvSpPr>
      <xdr:spPr>
        <a:xfrm>
          <a:off x="8699500" y="132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135907</xdr:rowOff>
    </xdr:from>
    <xdr:ext cx="469744" cy="259045"/>
    <xdr:sp macro="" textlink="">
      <xdr:nvSpPr>
        <xdr:cNvPr id="426" name="テキスト ボックス 425"/>
        <xdr:cNvSpPr txBox="1"/>
      </xdr:nvSpPr>
      <xdr:spPr>
        <a:xfrm>
          <a:off x="8515428" y="1333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61833</xdr:rowOff>
    </xdr:from>
    <xdr:to>
      <xdr:col>41</xdr:col>
      <xdr:colOff>101600</xdr:colOff>
      <xdr:row>77</xdr:row>
      <xdr:rowOff>163433</xdr:rowOff>
    </xdr:to>
    <xdr:sp macro="" textlink="">
      <xdr:nvSpPr>
        <xdr:cNvPr id="427" name="楕円 426"/>
        <xdr:cNvSpPr/>
      </xdr:nvSpPr>
      <xdr:spPr>
        <a:xfrm>
          <a:off x="7810500" y="1326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154560</xdr:rowOff>
    </xdr:from>
    <xdr:ext cx="469744" cy="259045"/>
    <xdr:sp macro="" textlink="">
      <xdr:nvSpPr>
        <xdr:cNvPr id="428" name="テキスト ボックス 427"/>
        <xdr:cNvSpPr txBox="1"/>
      </xdr:nvSpPr>
      <xdr:spPr>
        <a:xfrm>
          <a:off x="7626428" y="1335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69149</xdr:rowOff>
    </xdr:from>
    <xdr:to>
      <xdr:col>36</xdr:col>
      <xdr:colOff>165100</xdr:colOff>
      <xdr:row>77</xdr:row>
      <xdr:rowOff>170749</xdr:rowOff>
    </xdr:to>
    <xdr:sp macro="" textlink="">
      <xdr:nvSpPr>
        <xdr:cNvPr id="429" name="楕円 428"/>
        <xdr:cNvSpPr/>
      </xdr:nvSpPr>
      <xdr:spPr>
        <a:xfrm>
          <a:off x="6921500" y="1327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161876</xdr:rowOff>
    </xdr:from>
    <xdr:ext cx="469744" cy="259045"/>
    <xdr:sp macro="" textlink="">
      <xdr:nvSpPr>
        <xdr:cNvPr id="430" name="テキスト ボックス 429"/>
        <xdr:cNvSpPr txBox="1"/>
      </xdr:nvSpPr>
      <xdr:spPr>
        <a:xfrm>
          <a:off x="6737428" y="1336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169666</xdr:rowOff>
    </xdr:from>
    <xdr:to>
      <xdr:col>55</xdr:col>
      <xdr:colOff>0</xdr:colOff>
      <xdr:row>98</xdr:row>
      <xdr:rowOff>5538</xdr:rowOff>
    </xdr:to>
    <xdr:cxnSp macro="">
      <xdr:nvCxnSpPr>
        <xdr:cNvPr id="457" name="直線コネクタ 456"/>
        <xdr:cNvCxnSpPr/>
      </xdr:nvCxnSpPr>
      <xdr:spPr>
        <a:xfrm flipV="1">
          <a:off x="9639300" y="16800316"/>
          <a:ext cx="838200" cy="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114555</xdr:rowOff>
    </xdr:from>
    <xdr:ext cx="534377" cy="259045"/>
    <xdr:sp macro="" textlink="">
      <xdr:nvSpPr>
        <xdr:cNvPr id="458" name="土木費平均値テキスト"/>
        <xdr:cNvSpPr txBox="1"/>
      </xdr:nvSpPr>
      <xdr:spPr>
        <a:xfrm>
          <a:off x="10528300" y="1674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5538</xdr:rowOff>
    </xdr:from>
    <xdr:to>
      <xdr:col>50</xdr:col>
      <xdr:colOff>114300</xdr:colOff>
      <xdr:row>98</xdr:row>
      <xdr:rowOff>9857</xdr:rowOff>
    </xdr:to>
    <xdr:cxnSp macro="">
      <xdr:nvCxnSpPr>
        <xdr:cNvPr id="460" name="直線コネクタ 459"/>
        <xdr:cNvCxnSpPr/>
      </xdr:nvCxnSpPr>
      <xdr:spPr>
        <a:xfrm flipV="1">
          <a:off x="8750300" y="16807638"/>
          <a:ext cx="889000" cy="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50337</xdr:rowOff>
    </xdr:from>
    <xdr:ext cx="534377" cy="259045"/>
    <xdr:sp macro="" textlink="">
      <xdr:nvSpPr>
        <xdr:cNvPr id="462" name="テキスト ボックス 461"/>
        <xdr:cNvSpPr txBox="1"/>
      </xdr:nvSpPr>
      <xdr:spPr>
        <a:xfrm>
          <a:off x="9372111" y="1685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165539</xdr:rowOff>
    </xdr:from>
    <xdr:to>
      <xdr:col>45</xdr:col>
      <xdr:colOff>177800</xdr:colOff>
      <xdr:row>98</xdr:row>
      <xdr:rowOff>9857</xdr:rowOff>
    </xdr:to>
    <xdr:cxnSp macro="">
      <xdr:nvCxnSpPr>
        <xdr:cNvPr id="463" name="直線コネクタ 462"/>
        <xdr:cNvCxnSpPr/>
      </xdr:nvCxnSpPr>
      <xdr:spPr>
        <a:xfrm>
          <a:off x="7861300" y="16796189"/>
          <a:ext cx="889000" cy="1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64501</xdr:rowOff>
    </xdr:from>
    <xdr:ext cx="534377" cy="259045"/>
    <xdr:sp macro="" textlink="">
      <xdr:nvSpPr>
        <xdr:cNvPr id="465" name="テキスト ボックス 464"/>
        <xdr:cNvSpPr txBox="1"/>
      </xdr:nvSpPr>
      <xdr:spPr>
        <a:xfrm>
          <a:off x="8483111" y="1686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94907</xdr:rowOff>
    </xdr:from>
    <xdr:to>
      <xdr:col>41</xdr:col>
      <xdr:colOff>50800</xdr:colOff>
      <xdr:row>97</xdr:row>
      <xdr:rowOff>165539</xdr:rowOff>
    </xdr:to>
    <xdr:cxnSp macro="">
      <xdr:nvCxnSpPr>
        <xdr:cNvPr id="466" name="直線コネクタ 465"/>
        <xdr:cNvCxnSpPr/>
      </xdr:nvCxnSpPr>
      <xdr:spPr>
        <a:xfrm>
          <a:off x="6972300" y="16725557"/>
          <a:ext cx="889000" cy="7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45311</xdr:rowOff>
    </xdr:from>
    <xdr:ext cx="534377" cy="259045"/>
    <xdr:sp macro="" textlink="">
      <xdr:nvSpPr>
        <xdr:cNvPr id="468" name="テキスト ボックス 467"/>
        <xdr:cNvSpPr txBox="1"/>
      </xdr:nvSpPr>
      <xdr:spPr>
        <a:xfrm>
          <a:off x="7594111" y="1684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97726</xdr:rowOff>
    </xdr:from>
    <xdr:to>
      <xdr:col>36</xdr:col>
      <xdr:colOff>165100</xdr:colOff>
      <xdr:row>98</xdr:row>
      <xdr:rowOff>27876</xdr:rowOff>
    </xdr:to>
    <xdr:sp macro="" textlink="">
      <xdr:nvSpPr>
        <xdr:cNvPr id="469" name="フローチャート: 判断 468"/>
        <xdr:cNvSpPr/>
      </xdr:nvSpPr>
      <xdr:spPr>
        <a:xfrm>
          <a:off x="6921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19003</xdr:rowOff>
    </xdr:from>
    <xdr:ext cx="534377" cy="259045"/>
    <xdr:sp macro="" textlink="">
      <xdr:nvSpPr>
        <xdr:cNvPr id="470" name="テキスト ボックス 469"/>
        <xdr:cNvSpPr txBox="1"/>
      </xdr:nvSpPr>
      <xdr:spPr>
        <a:xfrm>
          <a:off x="6705111" y="168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118866</xdr:rowOff>
    </xdr:from>
    <xdr:to>
      <xdr:col>55</xdr:col>
      <xdr:colOff>50800</xdr:colOff>
      <xdr:row>98</xdr:row>
      <xdr:rowOff>49016</xdr:rowOff>
    </xdr:to>
    <xdr:sp macro="" textlink="">
      <xdr:nvSpPr>
        <xdr:cNvPr id="476" name="楕円 475"/>
        <xdr:cNvSpPr/>
      </xdr:nvSpPr>
      <xdr:spPr>
        <a:xfrm>
          <a:off x="10426700" y="1674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78243</xdr:rowOff>
    </xdr:from>
    <xdr:ext cx="534377" cy="259045"/>
    <xdr:sp macro="" textlink="">
      <xdr:nvSpPr>
        <xdr:cNvPr id="477" name="土木費該当値テキスト"/>
        <xdr:cNvSpPr txBox="1"/>
      </xdr:nvSpPr>
      <xdr:spPr>
        <a:xfrm>
          <a:off x="10528300" y="1653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126188</xdr:rowOff>
    </xdr:from>
    <xdr:to>
      <xdr:col>50</xdr:col>
      <xdr:colOff>165100</xdr:colOff>
      <xdr:row>98</xdr:row>
      <xdr:rowOff>56338</xdr:rowOff>
    </xdr:to>
    <xdr:sp macro="" textlink="">
      <xdr:nvSpPr>
        <xdr:cNvPr id="478" name="楕円 477"/>
        <xdr:cNvSpPr/>
      </xdr:nvSpPr>
      <xdr:spPr>
        <a:xfrm>
          <a:off x="9588500" y="167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72865</xdr:rowOff>
    </xdr:from>
    <xdr:ext cx="534377" cy="259045"/>
    <xdr:sp macro="" textlink="">
      <xdr:nvSpPr>
        <xdr:cNvPr id="479" name="テキスト ボックス 478"/>
        <xdr:cNvSpPr txBox="1"/>
      </xdr:nvSpPr>
      <xdr:spPr>
        <a:xfrm>
          <a:off x="9372111" y="1653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130507</xdr:rowOff>
    </xdr:from>
    <xdr:to>
      <xdr:col>46</xdr:col>
      <xdr:colOff>38100</xdr:colOff>
      <xdr:row>98</xdr:row>
      <xdr:rowOff>60657</xdr:rowOff>
    </xdr:to>
    <xdr:sp macro="" textlink="">
      <xdr:nvSpPr>
        <xdr:cNvPr id="480" name="楕円 479"/>
        <xdr:cNvSpPr/>
      </xdr:nvSpPr>
      <xdr:spPr>
        <a:xfrm>
          <a:off x="8699500" y="1676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77184</xdr:rowOff>
    </xdr:from>
    <xdr:ext cx="534377" cy="259045"/>
    <xdr:sp macro="" textlink="">
      <xdr:nvSpPr>
        <xdr:cNvPr id="481" name="テキスト ボックス 480"/>
        <xdr:cNvSpPr txBox="1"/>
      </xdr:nvSpPr>
      <xdr:spPr>
        <a:xfrm>
          <a:off x="8483111" y="1653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114739</xdr:rowOff>
    </xdr:from>
    <xdr:to>
      <xdr:col>41</xdr:col>
      <xdr:colOff>101600</xdr:colOff>
      <xdr:row>98</xdr:row>
      <xdr:rowOff>44889</xdr:rowOff>
    </xdr:to>
    <xdr:sp macro="" textlink="">
      <xdr:nvSpPr>
        <xdr:cNvPr id="482" name="楕円 481"/>
        <xdr:cNvSpPr/>
      </xdr:nvSpPr>
      <xdr:spPr>
        <a:xfrm>
          <a:off x="7810500" y="1674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61416</xdr:rowOff>
    </xdr:from>
    <xdr:ext cx="534377" cy="259045"/>
    <xdr:sp macro="" textlink="">
      <xdr:nvSpPr>
        <xdr:cNvPr id="483" name="テキスト ボックス 482"/>
        <xdr:cNvSpPr txBox="1"/>
      </xdr:nvSpPr>
      <xdr:spPr>
        <a:xfrm>
          <a:off x="7594111" y="165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44107</xdr:rowOff>
    </xdr:from>
    <xdr:to>
      <xdr:col>36</xdr:col>
      <xdr:colOff>165100</xdr:colOff>
      <xdr:row>97</xdr:row>
      <xdr:rowOff>145707</xdr:rowOff>
    </xdr:to>
    <xdr:sp macro="" textlink="">
      <xdr:nvSpPr>
        <xdr:cNvPr id="484" name="楕円 483"/>
        <xdr:cNvSpPr/>
      </xdr:nvSpPr>
      <xdr:spPr>
        <a:xfrm>
          <a:off x="6921500" y="1667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162234</xdr:rowOff>
    </xdr:from>
    <xdr:ext cx="534377" cy="259045"/>
    <xdr:sp macro="" textlink="">
      <xdr:nvSpPr>
        <xdr:cNvPr id="485" name="テキスト ボックス 484"/>
        <xdr:cNvSpPr txBox="1"/>
      </xdr:nvSpPr>
      <xdr:spPr>
        <a:xfrm>
          <a:off x="6705111" y="1644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30383</xdr:rowOff>
    </xdr:from>
    <xdr:to>
      <xdr:col>85</xdr:col>
      <xdr:colOff>127000</xdr:colOff>
      <xdr:row>36</xdr:row>
      <xdr:rowOff>12187</xdr:rowOff>
    </xdr:to>
    <xdr:cxnSp macro="">
      <xdr:nvCxnSpPr>
        <xdr:cNvPr id="513" name="直線コネクタ 512"/>
        <xdr:cNvCxnSpPr/>
      </xdr:nvCxnSpPr>
      <xdr:spPr>
        <a:xfrm>
          <a:off x="15481300" y="5345333"/>
          <a:ext cx="838200" cy="83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146834</xdr:rowOff>
    </xdr:from>
    <xdr:ext cx="534377" cy="259045"/>
    <xdr:sp macro="" textlink="">
      <xdr:nvSpPr>
        <xdr:cNvPr id="514" name="消防費平均値テキスト"/>
        <xdr:cNvSpPr txBox="1"/>
      </xdr:nvSpPr>
      <xdr:spPr>
        <a:xfrm>
          <a:off x="16370300" y="6147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30383</xdr:rowOff>
    </xdr:from>
    <xdr:to>
      <xdr:col>81</xdr:col>
      <xdr:colOff>50800</xdr:colOff>
      <xdr:row>34</xdr:row>
      <xdr:rowOff>6060</xdr:rowOff>
    </xdr:to>
    <xdr:cxnSp macro="">
      <xdr:nvCxnSpPr>
        <xdr:cNvPr id="516" name="直線コネクタ 515"/>
        <xdr:cNvCxnSpPr/>
      </xdr:nvCxnSpPr>
      <xdr:spPr>
        <a:xfrm flipV="1">
          <a:off x="14592300" y="5345333"/>
          <a:ext cx="889000" cy="49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84015</xdr:rowOff>
    </xdr:from>
    <xdr:ext cx="534377" cy="259045"/>
    <xdr:sp macro="" textlink="">
      <xdr:nvSpPr>
        <xdr:cNvPr id="518" name="テキスト ボックス 517"/>
        <xdr:cNvSpPr txBox="1"/>
      </xdr:nvSpPr>
      <xdr:spPr>
        <a:xfrm>
          <a:off x="15214111" y="625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6060</xdr:rowOff>
    </xdr:from>
    <xdr:to>
      <xdr:col>76</xdr:col>
      <xdr:colOff>114300</xdr:colOff>
      <xdr:row>36</xdr:row>
      <xdr:rowOff>135448</xdr:rowOff>
    </xdr:to>
    <xdr:cxnSp macro="">
      <xdr:nvCxnSpPr>
        <xdr:cNvPr id="519" name="直線コネクタ 518"/>
        <xdr:cNvCxnSpPr/>
      </xdr:nvCxnSpPr>
      <xdr:spPr>
        <a:xfrm flipV="1">
          <a:off x="13703300" y="5835360"/>
          <a:ext cx="889000" cy="47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85935</xdr:rowOff>
    </xdr:from>
    <xdr:ext cx="534377" cy="259045"/>
    <xdr:sp macro="" textlink="">
      <xdr:nvSpPr>
        <xdr:cNvPr id="521" name="テキスト ボックス 520"/>
        <xdr:cNvSpPr txBox="1"/>
      </xdr:nvSpPr>
      <xdr:spPr>
        <a:xfrm>
          <a:off x="14325111" y="625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135448</xdr:rowOff>
    </xdr:from>
    <xdr:to>
      <xdr:col>71</xdr:col>
      <xdr:colOff>177800</xdr:colOff>
      <xdr:row>37</xdr:row>
      <xdr:rowOff>14244</xdr:rowOff>
    </xdr:to>
    <xdr:cxnSp macro="">
      <xdr:nvCxnSpPr>
        <xdr:cNvPr id="522" name="直線コネクタ 521"/>
        <xdr:cNvCxnSpPr/>
      </xdr:nvCxnSpPr>
      <xdr:spPr>
        <a:xfrm flipV="1">
          <a:off x="12814300" y="6307648"/>
          <a:ext cx="889000" cy="5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3" name="フローチャート: 判断 522"/>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29130</xdr:rowOff>
    </xdr:from>
    <xdr:ext cx="534377" cy="259045"/>
    <xdr:sp macro="" textlink="">
      <xdr:nvSpPr>
        <xdr:cNvPr id="524" name="テキスト ボックス 523"/>
        <xdr:cNvSpPr txBox="1"/>
      </xdr:nvSpPr>
      <xdr:spPr>
        <a:xfrm>
          <a:off x="13436111" y="585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92329</xdr:rowOff>
    </xdr:from>
    <xdr:to>
      <xdr:col>67</xdr:col>
      <xdr:colOff>101600</xdr:colOff>
      <xdr:row>35</xdr:row>
      <xdr:rowOff>22479</xdr:rowOff>
    </xdr:to>
    <xdr:sp macro="" textlink="">
      <xdr:nvSpPr>
        <xdr:cNvPr id="525" name="フローチャート: 判断 524"/>
        <xdr:cNvSpPr/>
      </xdr:nvSpPr>
      <xdr:spPr>
        <a:xfrm>
          <a:off x="12763500" y="59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39006</xdr:rowOff>
    </xdr:from>
    <xdr:ext cx="534377" cy="259045"/>
    <xdr:sp macro="" textlink="">
      <xdr:nvSpPr>
        <xdr:cNvPr id="526" name="テキスト ボックス 525"/>
        <xdr:cNvSpPr txBox="1"/>
      </xdr:nvSpPr>
      <xdr:spPr>
        <a:xfrm>
          <a:off x="12547111" y="569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132837</xdr:rowOff>
    </xdr:from>
    <xdr:to>
      <xdr:col>85</xdr:col>
      <xdr:colOff>177800</xdr:colOff>
      <xdr:row>36</xdr:row>
      <xdr:rowOff>62987</xdr:rowOff>
    </xdr:to>
    <xdr:sp macro="" textlink="">
      <xdr:nvSpPr>
        <xdr:cNvPr id="532" name="楕円 531"/>
        <xdr:cNvSpPr/>
      </xdr:nvSpPr>
      <xdr:spPr>
        <a:xfrm>
          <a:off x="16268700" y="613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155714</xdr:rowOff>
    </xdr:from>
    <xdr:ext cx="534377" cy="259045"/>
    <xdr:sp macro="" textlink="">
      <xdr:nvSpPr>
        <xdr:cNvPr id="533" name="消防費該当値テキスト"/>
        <xdr:cNvSpPr txBox="1"/>
      </xdr:nvSpPr>
      <xdr:spPr>
        <a:xfrm>
          <a:off x="16370300" y="59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151033</xdr:rowOff>
    </xdr:from>
    <xdr:to>
      <xdr:col>81</xdr:col>
      <xdr:colOff>101600</xdr:colOff>
      <xdr:row>31</xdr:row>
      <xdr:rowOff>81183</xdr:rowOff>
    </xdr:to>
    <xdr:sp macro="" textlink="">
      <xdr:nvSpPr>
        <xdr:cNvPr id="534" name="楕円 533"/>
        <xdr:cNvSpPr/>
      </xdr:nvSpPr>
      <xdr:spPr>
        <a:xfrm>
          <a:off x="15430500" y="529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97710</xdr:rowOff>
    </xdr:from>
    <xdr:ext cx="534377" cy="259045"/>
    <xdr:sp macro="" textlink="">
      <xdr:nvSpPr>
        <xdr:cNvPr id="535" name="テキスト ボックス 534"/>
        <xdr:cNvSpPr txBox="1"/>
      </xdr:nvSpPr>
      <xdr:spPr>
        <a:xfrm>
          <a:off x="15214111" y="506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126710</xdr:rowOff>
    </xdr:from>
    <xdr:to>
      <xdr:col>76</xdr:col>
      <xdr:colOff>165100</xdr:colOff>
      <xdr:row>34</xdr:row>
      <xdr:rowOff>56860</xdr:rowOff>
    </xdr:to>
    <xdr:sp macro="" textlink="">
      <xdr:nvSpPr>
        <xdr:cNvPr id="536" name="楕円 535"/>
        <xdr:cNvSpPr/>
      </xdr:nvSpPr>
      <xdr:spPr>
        <a:xfrm>
          <a:off x="14541500" y="578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73387</xdr:rowOff>
    </xdr:from>
    <xdr:ext cx="534377" cy="259045"/>
    <xdr:sp macro="" textlink="">
      <xdr:nvSpPr>
        <xdr:cNvPr id="537" name="テキスト ボックス 536"/>
        <xdr:cNvSpPr txBox="1"/>
      </xdr:nvSpPr>
      <xdr:spPr>
        <a:xfrm>
          <a:off x="14325111" y="555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84648</xdr:rowOff>
    </xdr:from>
    <xdr:to>
      <xdr:col>72</xdr:col>
      <xdr:colOff>38100</xdr:colOff>
      <xdr:row>37</xdr:row>
      <xdr:rowOff>14798</xdr:rowOff>
    </xdr:to>
    <xdr:sp macro="" textlink="">
      <xdr:nvSpPr>
        <xdr:cNvPr id="538" name="楕円 537"/>
        <xdr:cNvSpPr/>
      </xdr:nvSpPr>
      <xdr:spPr>
        <a:xfrm>
          <a:off x="13652500" y="625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5925</xdr:rowOff>
    </xdr:from>
    <xdr:ext cx="534377" cy="259045"/>
    <xdr:sp macro="" textlink="">
      <xdr:nvSpPr>
        <xdr:cNvPr id="539" name="テキスト ボックス 538"/>
        <xdr:cNvSpPr txBox="1"/>
      </xdr:nvSpPr>
      <xdr:spPr>
        <a:xfrm>
          <a:off x="13436111" y="634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134894</xdr:rowOff>
    </xdr:from>
    <xdr:to>
      <xdr:col>67</xdr:col>
      <xdr:colOff>101600</xdr:colOff>
      <xdr:row>37</xdr:row>
      <xdr:rowOff>65044</xdr:rowOff>
    </xdr:to>
    <xdr:sp macro="" textlink="">
      <xdr:nvSpPr>
        <xdr:cNvPr id="540" name="楕円 539"/>
        <xdr:cNvSpPr/>
      </xdr:nvSpPr>
      <xdr:spPr>
        <a:xfrm>
          <a:off x="12763500" y="630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56171</xdr:rowOff>
    </xdr:from>
    <xdr:ext cx="534377" cy="259045"/>
    <xdr:sp macro="" textlink="">
      <xdr:nvSpPr>
        <xdr:cNvPr id="541" name="テキスト ボックス 540"/>
        <xdr:cNvSpPr txBox="1"/>
      </xdr:nvSpPr>
      <xdr:spPr>
        <a:xfrm>
          <a:off x="12547111" y="639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74239</xdr:rowOff>
    </xdr:from>
    <xdr:to>
      <xdr:col>85</xdr:col>
      <xdr:colOff>127000</xdr:colOff>
      <xdr:row>57</xdr:row>
      <xdr:rowOff>7912</xdr:rowOff>
    </xdr:to>
    <xdr:cxnSp macro="">
      <xdr:nvCxnSpPr>
        <xdr:cNvPr id="573" name="直線コネクタ 572"/>
        <xdr:cNvCxnSpPr/>
      </xdr:nvCxnSpPr>
      <xdr:spPr>
        <a:xfrm flipV="1">
          <a:off x="15481300" y="9675439"/>
          <a:ext cx="838200" cy="10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7385</xdr:rowOff>
    </xdr:from>
    <xdr:ext cx="534377" cy="259045"/>
    <xdr:sp macro="" textlink="">
      <xdr:nvSpPr>
        <xdr:cNvPr id="574" name="教育費平均値テキスト"/>
        <xdr:cNvSpPr txBox="1"/>
      </xdr:nvSpPr>
      <xdr:spPr>
        <a:xfrm>
          <a:off x="16370300" y="9608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7912</xdr:rowOff>
    </xdr:from>
    <xdr:to>
      <xdr:col>81</xdr:col>
      <xdr:colOff>50800</xdr:colOff>
      <xdr:row>57</xdr:row>
      <xdr:rowOff>110309</xdr:rowOff>
    </xdr:to>
    <xdr:cxnSp macro="">
      <xdr:nvCxnSpPr>
        <xdr:cNvPr id="576" name="直線コネクタ 575"/>
        <xdr:cNvCxnSpPr/>
      </xdr:nvCxnSpPr>
      <xdr:spPr>
        <a:xfrm flipV="1">
          <a:off x="14592300" y="9780562"/>
          <a:ext cx="889000" cy="10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117922</xdr:rowOff>
    </xdr:from>
    <xdr:ext cx="534377" cy="259045"/>
    <xdr:sp macro="" textlink="">
      <xdr:nvSpPr>
        <xdr:cNvPr id="578" name="テキスト ボックス 577"/>
        <xdr:cNvSpPr txBox="1"/>
      </xdr:nvSpPr>
      <xdr:spPr>
        <a:xfrm>
          <a:off x="15214111" y="93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165499</xdr:rowOff>
    </xdr:from>
    <xdr:to>
      <xdr:col>76</xdr:col>
      <xdr:colOff>114300</xdr:colOff>
      <xdr:row>57</xdr:row>
      <xdr:rowOff>110309</xdr:rowOff>
    </xdr:to>
    <xdr:cxnSp macro="">
      <xdr:nvCxnSpPr>
        <xdr:cNvPr id="579" name="直線コネクタ 578"/>
        <xdr:cNvCxnSpPr/>
      </xdr:nvCxnSpPr>
      <xdr:spPr>
        <a:xfrm>
          <a:off x="13703300" y="9595249"/>
          <a:ext cx="889000" cy="28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151037</xdr:rowOff>
    </xdr:from>
    <xdr:ext cx="534377" cy="259045"/>
    <xdr:sp macro="" textlink="">
      <xdr:nvSpPr>
        <xdr:cNvPr id="581" name="テキスト ボックス 580"/>
        <xdr:cNvSpPr txBox="1"/>
      </xdr:nvSpPr>
      <xdr:spPr>
        <a:xfrm>
          <a:off x="14325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165499</xdr:rowOff>
    </xdr:from>
    <xdr:to>
      <xdr:col>71</xdr:col>
      <xdr:colOff>177800</xdr:colOff>
      <xdr:row>57</xdr:row>
      <xdr:rowOff>118211</xdr:rowOff>
    </xdr:to>
    <xdr:cxnSp macro="">
      <xdr:nvCxnSpPr>
        <xdr:cNvPr id="582" name="直線コネクタ 581"/>
        <xdr:cNvCxnSpPr/>
      </xdr:nvCxnSpPr>
      <xdr:spPr>
        <a:xfrm flipV="1">
          <a:off x="12814300" y="9595249"/>
          <a:ext cx="889000" cy="29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3" name="フローチャート: 判断 582"/>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56860</xdr:rowOff>
    </xdr:from>
    <xdr:ext cx="534377" cy="259045"/>
    <xdr:sp macro="" textlink="">
      <xdr:nvSpPr>
        <xdr:cNvPr id="584" name="テキスト ボックス 583"/>
        <xdr:cNvSpPr txBox="1"/>
      </xdr:nvSpPr>
      <xdr:spPr>
        <a:xfrm>
          <a:off x="13436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68914</xdr:rowOff>
    </xdr:from>
    <xdr:to>
      <xdr:col>67</xdr:col>
      <xdr:colOff>101600</xdr:colOff>
      <xdr:row>55</xdr:row>
      <xdr:rowOff>170514</xdr:rowOff>
    </xdr:to>
    <xdr:sp macro="" textlink="">
      <xdr:nvSpPr>
        <xdr:cNvPr id="585" name="フローチャート: 判断 584"/>
        <xdr:cNvSpPr/>
      </xdr:nvSpPr>
      <xdr:spPr>
        <a:xfrm>
          <a:off x="12763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15591</xdr:rowOff>
    </xdr:from>
    <xdr:ext cx="534377" cy="259045"/>
    <xdr:sp macro="" textlink="">
      <xdr:nvSpPr>
        <xdr:cNvPr id="586" name="テキスト ボックス 585"/>
        <xdr:cNvSpPr txBox="1"/>
      </xdr:nvSpPr>
      <xdr:spPr>
        <a:xfrm>
          <a:off x="12547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23439</xdr:rowOff>
    </xdr:from>
    <xdr:to>
      <xdr:col>85</xdr:col>
      <xdr:colOff>177800</xdr:colOff>
      <xdr:row>56</xdr:row>
      <xdr:rowOff>125039</xdr:rowOff>
    </xdr:to>
    <xdr:sp macro="" textlink="">
      <xdr:nvSpPr>
        <xdr:cNvPr id="592" name="楕円 591"/>
        <xdr:cNvSpPr/>
      </xdr:nvSpPr>
      <xdr:spPr>
        <a:xfrm>
          <a:off x="16268700" y="962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46316</xdr:rowOff>
    </xdr:from>
    <xdr:ext cx="534377" cy="259045"/>
    <xdr:sp macro="" textlink="">
      <xdr:nvSpPr>
        <xdr:cNvPr id="593" name="教育費該当値テキスト"/>
        <xdr:cNvSpPr txBox="1"/>
      </xdr:nvSpPr>
      <xdr:spPr>
        <a:xfrm>
          <a:off x="16370300" y="947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128562</xdr:rowOff>
    </xdr:from>
    <xdr:to>
      <xdr:col>81</xdr:col>
      <xdr:colOff>101600</xdr:colOff>
      <xdr:row>57</xdr:row>
      <xdr:rowOff>58712</xdr:rowOff>
    </xdr:to>
    <xdr:sp macro="" textlink="">
      <xdr:nvSpPr>
        <xdr:cNvPr id="594" name="楕円 593"/>
        <xdr:cNvSpPr/>
      </xdr:nvSpPr>
      <xdr:spPr>
        <a:xfrm>
          <a:off x="15430500" y="972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49839</xdr:rowOff>
    </xdr:from>
    <xdr:ext cx="534377" cy="259045"/>
    <xdr:sp macro="" textlink="">
      <xdr:nvSpPr>
        <xdr:cNvPr id="595" name="テキスト ボックス 594"/>
        <xdr:cNvSpPr txBox="1"/>
      </xdr:nvSpPr>
      <xdr:spPr>
        <a:xfrm>
          <a:off x="15214111" y="982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59509</xdr:rowOff>
    </xdr:from>
    <xdr:to>
      <xdr:col>76</xdr:col>
      <xdr:colOff>165100</xdr:colOff>
      <xdr:row>57</xdr:row>
      <xdr:rowOff>161109</xdr:rowOff>
    </xdr:to>
    <xdr:sp macro="" textlink="">
      <xdr:nvSpPr>
        <xdr:cNvPr id="596" name="楕円 595"/>
        <xdr:cNvSpPr/>
      </xdr:nvSpPr>
      <xdr:spPr>
        <a:xfrm>
          <a:off x="14541500" y="983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152236</xdr:rowOff>
    </xdr:from>
    <xdr:ext cx="534377" cy="259045"/>
    <xdr:sp macro="" textlink="">
      <xdr:nvSpPr>
        <xdr:cNvPr id="597" name="テキスト ボックス 596"/>
        <xdr:cNvSpPr txBox="1"/>
      </xdr:nvSpPr>
      <xdr:spPr>
        <a:xfrm>
          <a:off x="14325111" y="992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114699</xdr:rowOff>
    </xdr:from>
    <xdr:to>
      <xdr:col>72</xdr:col>
      <xdr:colOff>38100</xdr:colOff>
      <xdr:row>56</xdr:row>
      <xdr:rowOff>44849</xdr:rowOff>
    </xdr:to>
    <xdr:sp macro="" textlink="">
      <xdr:nvSpPr>
        <xdr:cNvPr id="598" name="楕円 597"/>
        <xdr:cNvSpPr/>
      </xdr:nvSpPr>
      <xdr:spPr>
        <a:xfrm>
          <a:off x="13652500" y="954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61376</xdr:rowOff>
    </xdr:from>
    <xdr:ext cx="534377" cy="259045"/>
    <xdr:sp macro="" textlink="">
      <xdr:nvSpPr>
        <xdr:cNvPr id="599" name="テキスト ボックス 598"/>
        <xdr:cNvSpPr txBox="1"/>
      </xdr:nvSpPr>
      <xdr:spPr>
        <a:xfrm>
          <a:off x="13436111" y="931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67411</xdr:rowOff>
    </xdr:from>
    <xdr:to>
      <xdr:col>67</xdr:col>
      <xdr:colOff>101600</xdr:colOff>
      <xdr:row>57</xdr:row>
      <xdr:rowOff>169011</xdr:rowOff>
    </xdr:to>
    <xdr:sp macro="" textlink="">
      <xdr:nvSpPr>
        <xdr:cNvPr id="600" name="楕円 599"/>
        <xdr:cNvSpPr/>
      </xdr:nvSpPr>
      <xdr:spPr>
        <a:xfrm>
          <a:off x="12763500" y="984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160138</xdr:rowOff>
    </xdr:from>
    <xdr:ext cx="534377" cy="259045"/>
    <xdr:sp macro="" textlink="">
      <xdr:nvSpPr>
        <xdr:cNvPr id="601" name="テキスト ボックス 600"/>
        <xdr:cNvSpPr txBox="1"/>
      </xdr:nvSpPr>
      <xdr:spPr>
        <a:xfrm>
          <a:off x="12547111" y="993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2387</xdr:rowOff>
    </xdr:from>
    <xdr:to>
      <xdr:col>85</xdr:col>
      <xdr:colOff>127000</xdr:colOff>
      <xdr:row>79</xdr:row>
      <xdr:rowOff>44450</xdr:rowOff>
    </xdr:to>
    <xdr:cxnSp macro="">
      <xdr:nvCxnSpPr>
        <xdr:cNvPr id="630" name="直線コネクタ 629"/>
        <xdr:cNvCxnSpPr/>
      </xdr:nvCxnSpPr>
      <xdr:spPr>
        <a:xfrm flipV="1">
          <a:off x="15481300" y="13546937"/>
          <a:ext cx="8382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31" name="災害復旧費平均値テキスト"/>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43669</xdr:rowOff>
    </xdr:from>
    <xdr:to>
      <xdr:col>76</xdr:col>
      <xdr:colOff>114300</xdr:colOff>
      <xdr:row>79</xdr:row>
      <xdr:rowOff>44450</xdr:rowOff>
    </xdr:to>
    <xdr:cxnSp macro="">
      <xdr:nvCxnSpPr>
        <xdr:cNvPr id="636" name="直線コネクタ 635"/>
        <xdr:cNvCxnSpPr/>
      </xdr:nvCxnSpPr>
      <xdr:spPr>
        <a:xfrm>
          <a:off x="13703300" y="13588219"/>
          <a:ext cx="8890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38" name="テキスト ボックス 637"/>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40963</xdr:rowOff>
    </xdr:from>
    <xdr:to>
      <xdr:col>71</xdr:col>
      <xdr:colOff>177800</xdr:colOff>
      <xdr:row>79</xdr:row>
      <xdr:rowOff>43669</xdr:rowOff>
    </xdr:to>
    <xdr:cxnSp macro="">
      <xdr:nvCxnSpPr>
        <xdr:cNvPr id="639" name="直線コネクタ 638"/>
        <xdr:cNvCxnSpPr/>
      </xdr:nvCxnSpPr>
      <xdr:spPr>
        <a:xfrm>
          <a:off x="12814300" y="13585513"/>
          <a:ext cx="889000" cy="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0" name="フローチャート: 判断 639"/>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56170</xdr:rowOff>
    </xdr:from>
    <xdr:ext cx="469744" cy="259045"/>
    <xdr:sp macro="" textlink="">
      <xdr:nvSpPr>
        <xdr:cNvPr id="641" name="テキスト ボックス 640"/>
        <xdr:cNvSpPr txBox="1"/>
      </xdr:nvSpPr>
      <xdr:spPr>
        <a:xfrm>
          <a:off x="13468428" y="132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10585</xdr:rowOff>
    </xdr:from>
    <xdr:to>
      <xdr:col>67</xdr:col>
      <xdr:colOff>101600</xdr:colOff>
      <xdr:row>78</xdr:row>
      <xdr:rowOff>112185</xdr:rowOff>
    </xdr:to>
    <xdr:sp macro="" textlink="">
      <xdr:nvSpPr>
        <xdr:cNvPr id="642" name="フローチャート: 判断 641"/>
        <xdr:cNvSpPr/>
      </xdr:nvSpPr>
      <xdr:spPr>
        <a:xfrm>
          <a:off x="12763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128712</xdr:rowOff>
    </xdr:from>
    <xdr:ext cx="469744" cy="259045"/>
    <xdr:sp macro="" textlink="">
      <xdr:nvSpPr>
        <xdr:cNvPr id="643" name="テキスト ボックス 642"/>
        <xdr:cNvSpPr txBox="1"/>
      </xdr:nvSpPr>
      <xdr:spPr>
        <a:xfrm>
          <a:off x="12579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123037</xdr:rowOff>
    </xdr:from>
    <xdr:to>
      <xdr:col>85</xdr:col>
      <xdr:colOff>177800</xdr:colOff>
      <xdr:row>79</xdr:row>
      <xdr:rowOff>53187</xdr:rowOff>
    </xdr:to>
    <xdr:sp macro="" textlink="">
      <xdr:nvSpPr>
        <xdr:cNvPr id="649" name="楕円 648"/>
        <xdr:cNvSpPr/>
      </xdr:nvSpPr>
      <xdr:spPr>
        <a:xfrm>
          <a:off x="16268700" y="134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37964</xdr:rowOff>
    </xdr:from>
    <xdr:ext cx="469744" cy="259045"/>
    <xdr:sp macro="" textlink="">
      <xdr:nvSpPr>
        <xdr:cNvPr id="650" name="災害復旧費該当値テキスト"/>
        <xdr:cNvSpPr txBox="1"/>
      </xdr:nvSpPr>
      <xdr:spPr>
        <a:xfrm>
          <a:off x="16370300" y="1341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164319</xdr:rowOff>
    </xdr:from>
    <xdr:to>
      <xdr:col>72</xdr:col>
      <xdr:colOff>38100</xdr:colOff>
      <xdr:row>79</xdr:row>
      <xdr:rowOff>94469</xdr:rowOff>
    </xdr:to>
    <xdr:sp macro="" textlink="">
      <xdr:nvSpPr>
        <xdr:cNvPr id="655" name="楕円 654"/>
        <xdr:cNvSpPr/>
      </xdr:nvSpPr>
      <xdr:spPr>
        <a:xfrm>
          <a:off x="13652500" y="1353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85596</xdr:rowOff>
    </xdr:from>
    <xdr:ext cx="313932" cy="259045"/>
    <xdr:sp macro="" textlink="">
      <xdr:nvSpPr>
        <xdr:cNvPr id="656" name="テキスト ボックス 655"/>
        <xdr:cNvSpPr txBox="1"/>
      </xdr:nvSpPr>
      <xdr:spPr>
        <a:xfrm>
          <a:off x="13546333" y="136301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161613</xdr:rowOff>
    </xdr:from>
    <xdr:to>
      <xdr:col>67</xdr:col>
      <xdr:colOff>101600</xdr:colOff>
      <xdr:row>79</xdr:row>
      <xdr:rowOff>91763</xdr:rowOff>
    </xdr:to>
    <xdr:sp macro="" textlink="">
      <xdr:nvSpPr>
        <xdr:cNvPr id="657" name="楕円 656"/>
        <xdr:cNvSpPr/>
      </xdr:nvSpPr>
      <xdr:spPr>
        <a:xfrm>
          <a:off x="12763500" y="1353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82890</xdr:rowOff>
    </xdr:from>
    <xdr:ext cx="378565" cy="259045"/>
    <xdr:sp macro="" textlink="">
      <xdr:nvSpPr>
        <xdr:cNvPr id="658" name="テキスト ボックス 657"/>
        <xdr:cNvSpPr txBox="1"/>
      </xdr:nvSpPr>
      <xdr:spPr>
        <a:xfrm>
          <a:off x="12625017" y="13627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145338</xdr:rowOff>
    </xdr:from>
    <xdr:to>
      <xdr:col>85</xdr:col>
      <xdr:colOff>127000</xdr:colOff>
      <xdr:row>96</xdr:row>
      <xdr:rowOff>157400</xdr:rowOff>
    </xdr:to>
    <xdr:cxnSp macro="">
      <xdr:nvCxnSpPr>
        <xdr:cNvPr id="689" name="直線コネクタ 688"/>
        <xdr:cNvCxnSpPr/>
      </xdr:nvCxnSpPr>
      <xdr:spPr>
        <a:xfrm flipV="1">
          <a:off x="15481300" y="16604538"/>
          <a:ext cx="838200" cy="1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37058</xdr:rowOff>
    </xdr:from>
    <xdr:ext cx="534377" cy="259045"/>
    <xdr:sp macro="" textlink="">
      <xdr:nvSpPr>
        <xdr:cNvPr id="690" name="公債費平均値テキスト"/>
        <xdr:cNvSpPr txBox="1"/>
      </xdr:nvSpPr>
      <xdr:spPr>
        <a:xfrm>
          <a:off x="16370300" y="1632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157400</xdr:rowOff>
    </xdr:from>
    <xdr:to>
      <xdr:col>81</xdr:col>
      <xdr:colOff>50800</xdr:colOff>
      <xdr:row>97</xdr:row>
      <xdr:rowOff>11923</xdr:rowOff>
    </xdr:to>
    <xdr:cxnSp macro="">
      <xdr:nvCxnSpPr>
        <xdr:cNvPr id="692" name="直線コネクタ 691"/>
        <xdr:cNvCxnSpPr/>
      </xdr:nvCxnSpPr>
      <xdr:spPr>
        <a:xfrm flipV="1">
          <a:off x="14592300" y="16616600"/>
          <a:ext cx="889000" cy="2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126233</xdr:rowOff>
    </xdr:from>
    <xdr:ext cx="534377" cy="259045"/>
    <xdr:sp macro="" textlink="">
      <xdr:nvSpPr>
        <xdr:cNvPr id="694" name="テキスト ボックス 693"/>
        <xdr:cNvSpPr txBox="1"/>
      </xdr:nvSpPr>
      <xdr:spPr>
        <a:xfrm>
          <a:off x="15214111" y="162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170909</xdr:rowOff>
    </xdr:from>
    <xdr:to>
      <xdr:col>76</xdr:col>
      <xdr:colOff>114300</xdr:colOff>
      <xdr:row>97</xdr:row>
      <xdr:rowOff>11923</xdr:rowOff>
    </xdr:to>
    <xdr:cxnSp macro="">
      <xdr:nvCxnSpPr>
        <xdr:cNvPr id="695" name="直線コネクタ 694"/>
        <xdr:cNvCxnSpPr/>
      </xdr:nvCxnSpPr>
      <xdr:spPr>
        <a:xfrm>
          <a:off x="13703300" y="16630109"/>
          <a:ext cx="889000" cy="1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107466</xdr:rowOff>
    </xdr:from>
    <xdr:ext cx="534377" cy="259045"/>
    <xdr:sp macro="" textlink="">
      <xdr:nvSpPr>
        <xdr:cNvPr id="697" name="テキスト ボックス 696"/>
        <xdr:cNvSpPr txBox="1"/>
      </xdr:nvSpPr>
      <xdr:spPr>
        <a:xfrm>
          <a:off x="14325111" y="162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170909</xdr:rowOff>
    </xdr:from>
    <xdr:to>
      <xdr:col>71</xdr:col>
      <xdr:colOff>177800</xdr:colOff>
      <xdr:row>97</xdr:row>
      <xdr:rowOff>3324</xdr:rowOff>
    </xdr:to>
    <xdr:cxnSp macro="">
      <xdr:nvCxnSpPr>
        <xdr:cNvPr id="698" name="直線コネクタ 697"/>
        <xdr:cNvCxnSpPr/>
      </xdr:nvCxnSpPr>
      <xdr:spPr>
        <a:xfrm flipV="1">
          <a:off x="12814300" y="16630109"/>
          <a:ext cx="889000" cy="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699" name="フローチャート: 判断 698"/>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80317</xdr:rowOff>
    </xdr:from>
    <xdr:ext cx="534377" cy="259045"/>
    <xdr:sp macro="" textlink="">
      <xdr:nvSpPr>
        <xdr:cNvPr id="700" name="テキスト ボックス 699"/>
        <xdr:cNvSpPr txBox="1"/>
      </xdr:nvSpPr>
      <xdr:spPr>
        <a:xfrm>
          <a:off x="13436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167027</xdr:rowOff>
    </xdr:from>
    <xdr:to>
      <xdr:col>67</xdr:col>
      <xdr:colOff>101600</xdr:colOff>
      <xdr:row>95</xdr:row>
      <xdr:rowOff>97177</xdr:rowOff>
    </xdr:to>
    <xdr:sp macro="" textlink="">
      <xdr:nvSpPr>
        <xdr:cNvPr id="701" name="フローチャート: 判断 700"/>
        <xdr:cNvSpPr/>
      </xdr:nvSpPr>
      <xdr:spPr>
        <a:xfrm>
          <a:off x="12763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113704</xdr:rowOff>
    </xdr:from>
    <xdr:ext cx="534377" cy="259045"/>
    <xdr:sp macro="" textlink="">
      <xdr:nvSpPr>
        <xdr:cNvPr id="702" name="テキスト ボックス 701"/>
        <xdr:cNvSpPr txBox="1"/>
      </xdr:nvSpPr>
      <xdr:spPr>
        <a:xfrm>
          <a:off x="12547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94538</xdr:rowOff>
    </xdr:from>
    <xdr:to>
      <xdr:col>85</xdr:col>
      <xdr:colOff>177800</xdr:colOff>
      <xdr:row>97</xdr:row>
      <xdr:rowOff>24688</xdr:rowOff>
    </xdr:to>
    <xdr:sp macro="" textlink="">
      <xdr:nvSpPr>
        <xdr:cNvPr id="708" name="楕円 707"/>
        <xdr:cNvSpPr/>
      </xdr:nvSpPr>
      <xdr:spPr>
        <a:xfrm>
          <a:off x="16268700" y="1655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72965</xdr:rowOff>
    </xdr:from>
    <xdr:ext cx="534377" cy="259045"/>
    <xdr:sp macro="" textlink="">
      <xdr:nvSpPr>
        <xdr:cNvPr id="709" name="公債費該当値テキスト"/>
        <xdr:cNvSpPr txBox="1"/>
      </xdr:nvSpPr>
      <xdr:spPr>
        <a:xfrm>
          <a:off x="16370300" y="1653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106600</xdr:rowOff>
    </xdr:from>
    <xdr:to>
      <xdr:col>81</xdr:col>
      <xdr:colOff>101600</xdr:colOff>
      <xdr:row>97</xdr:row>
      <xdr:rowOff>36750</xdr:rowOff>
    </xdr:to>
    <xdr:sp macro="" textlink="">
      <xdr:nvSpPr>
        <xdr:cNvPr id="710" name="楕円 709"/>
        <xdr:cNvSpPr/>
      </xdr:nvSpPr>
      <xdr:spPr>
        <a:xfrm>
          <a:off x="15430500" y="165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27877</xdr:rowOff>
    </xdr:from>
    <xdr:ext cx="534377" cy="259045"/>
    <xdr:sp macro="" textlink="">
      <xdr:nvSpPr>
        <xdr:cNvPr id="711" name="テキスト ボックス 710"/>
        <xdr:cNvSpPr txBox="1"/>
      </xdr:nvSpPr>
      <xdr:spPr>
        <a:xfrm>
          <a:off x="15214111" y="166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132573</xdr:rowOff>
    </xdr:from>
    <xdr:to>
      <xdr:col>76</xdr:col>
      <xdr:colOff>165100</xdr:colOff>
      <xdr:row>97</xdr:row>
      <xdr:rowOff>62723</xdr:rowOff>
    </xdr:to>
    <xdr:sp macro="" textlink="">
      <xdr:nvSpPr>
        <xdr:cNvPr id="712" name="楕円 711"/>
        <xdr:cNvSpPr/>
      </xdr:nvSpPr>
      <xdr:spPr>
        <a:xfrm>
          <a:off x="14541500" y="1659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53850</xdr:rowOff>
    </xdr:from>
    <xdr:ext cx="534377" cy="259045"/>
    <xdr:sp macro="" textlink="">
      <xdr:nvSpPr>
        <xdr:cNvPr id="713" name="テキスト ボックス 712"/>
        <xdr:cNvSpPr txBox="1"/>
      </xdr:nvSpPr>
      <xdr:spPr>
        <a:xfrm>
          <a:off x="14325111" y="1668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120109</xdr:rowOff>
    </xdr:from>
    <xdr:to>
      <xdr:col>72</xdr:col>
      <xdr:colOff>38100</xdr:colOff>
      <xdr:row>97</xdr:row>
      <xdr:rowOff>50259</xdr:rowOff>
    </xdr:to>
    <xdr:sp macro="" textlink="">
      <xdr:nvSpPr>
        <xdr:cNvPr id="714" name="楕円 713"/>
        <xdr:cNvSpPr/>
      </xdr:nvSpPr>
      <xdr:spPr>
        <a:xfrm>
          <a:off x="13652500" y="1657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41386</xdr:rowOff>
    </xdr:from>
    <xdr:ext cx="534377" cy="259045"/>
    <xdr:sp macro="" textlink="">
      <xdr:nvSpPr>
        <xdr:cNvPr id="715" name="テキスト ボックス 714"/>
        <xdr:cNvSpPr txBox="1"/>
      </xdr:nvSpPr>
      <xdr:spPr>
        <a:xfrm>
          <a:off x="13436111" y="1667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123974</xdr:rowOff>
    </xdr:from>
    <xdr:to>
      <xdr:col>67</xdr:col>
      <xdr:colOff>101600</xdr:colOff>
      <xdr:row>97</xdr:row>
      <xdr:rowOff>54124</xdr:rowOff>
    </xdr:to>
    <xdr:sp macro="" textlink="">
      <xdr:nvSpPr>
        <xdr:cNvPr id="716" name="楕円 715"/>
        <xdr:cNvSpPr/>
      </xdr:nvSpPr>
      <xdr:spPr>
        <a:xfrm>
          <a:off x="12763500" y="1658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45251</xdr:rowOff>
    </xdr:from>
    <xdr:ext cx="534377" cy="259045"/>
    <xdr:sp macro="" textlink="">
      <xdr:nvSpPr>
        <xdr:cNvPr id="717" name="テキスト ボックス 716"/>
        <xdr:cNvSpPr txBox="1"/>
      </xdr:nvSpPr>
      <xdr:spPr>
        <a:xfrm>
          <a:off x="12547111" y="1667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60604</xdr:rowOff>
    </xdr:from>
    <xdr:to>
      <xdr:col>116</xdr:col>
      <xdr:colOff>63500</xdr:colOff>
      <xdr:row>38</xdr:row>
      <xdr:rowOff>139700</xdr:rowOff>
    </xdr:to>
    <xdr:cxnSp macro="">
      <xdr:nvCxnSpPr>
        <xdr:cNvPr id="744" name="直線コネクタ 743"/>
        <xdr:cNvCxnSpPr/>
      </xdr:nvCxnSpPr>
      <xdr:spPr>
        <a:xfrm>
          <a:off x="21323300" y="6575704"/>
          <a:ext cx="8382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60604</xdr:rowOff>
    </xdr:from>
    <xdr:to>
      <xdr:col>111</xdr:col>
      <xdr:colOff>177800</xdr:colOff>
      <xdr:row>38</xdr:row>
      <xdr:rowOff>139700</xdr:rowOff>
    </xdr:to>
    <xdr:cxnSp macro="">
      <xdr:nvCxnSpPr>
        <xdr:cNvPr id="747" name="直線コネクタ 746"/>
        <xdr:cNvCxnSpPr/>
      </xdr:nvCxnSpPr>
      <xdr:spPr>
        <a:xfrm flipV="1">
          <a:off x="20434300" y="6575704"/>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130878</xdr:rowOff>
    </xdr:from>
    <xdr:ext cx="378565" cy="259045"/>
    <xdr:sp macro="" textlink="">
      <xdr:nvSpPr>
        <xdr:cNvPr id="749" name="テキスト ボックス 748"/>
        <xdr:cNvSpPr txBox="1"/>
      </xdr:nvSpPr>
      <xdr:spPr>
        <a:xfrm>
          <a:off x="21134017" y="6645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4" name="フローチャート: 判断 753"/>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5" name="テキスト ボックス 754"/>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6" name="フローチャート: 判断 755"/>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7" name="テキスト ボックス 756"/>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9804</xdr:rowOff>
    </xdr:from>
    <xdr:to>
      <xdr:col>112</xdr:col>
      <xdr:colOff>38100</xdr:colOff>
      <xdr:row>38</xdr:row>
      <xdr:rowOff>111404</xdr:rowOff>
    </xdr:to>
    <xdr:sp macro="" textlink="">
      <xdr:nvSpPr>
        <xdr:cNvPr id="765" name="楕円 764"/>
        <xdr:cNvSpPr/>
      </xdr:nvSpPr>
      <xdr:spPr>
        <a:xfrm>
          <a:off x="21272500" y="65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127931</xdr:rowOff>
    </xdr:from>
    <xdr:ext cx="378565" cy="259045"/>
    <xdr:sp macro="" textlink="">
      <xdr:nvSpPr>
        <xdr:cNvPr id="766" name="テキスト ボックス 765"/>
        <xdr:cNvSpPr txBox="1"/>
      </xdr:nvSpPr>
      <xdr:spPr>
        <a:xfrm>
          <a:off x="21134017" y="6300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168910</xdr:rowOff>
    </xdr:from>
    <xdr:to>
      <xdr:col>112</xdr:col>
      <xdr:colOff>38100</xdr:colOff>
      <xdr:row>58</xdr:row>
      <xdr:rowOff>99060</xdr:rowOff>
    </xdr:to>
    <xdr:sp macro="" textlink="">
      <xdr:nvSpPr>
        <xdr:cNvPr id="803" name="フローチャート: 判断 802"/>
        <xdr:cNvSpPr/>
      </xdr:nvSpPr>
      <xdr:spPr>
        <a:xfrm>
          <a:off x="21272500" y="994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115587</xdr:rowOff>
    </xdr:from>
    <xdr:ext cx="249299" cy="259045"/>
    <xdr:sp macro="" textlink="">
      <xdr:nvSpPr>
        <xdr:cNvPr id="804" name="テキスト ボックス 803"/>
        <xdr:cNvSpPr txBox="1"/>
      </xdr:nvSpPr>
      <xdr:spPr>
        <a:xfrm>
          <a:off x="21198650" y="9716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111760</xdr:rowOff>
    </xdr:from>
    <xdr:to>
      <xdr:col>107</xdr:col>
      <xdr:colOff>101600</xdr:colOff>
      <xdr:row>57</xdr:row>
      <xdr:rowOff>41910</xdr:rowOff>
    </xdr:to>
    <xdr:sp macro="" textlink="">
      <xdr:nvSpPr>
        <xdr:cNvPr id="806" name="フローチャート: 判断 805"/>
        <xdr:cNvSpPr/>
      </xdr:nvSpPr>
      <xdr:spPr>
        <a:xfrm>
          <a:off x="20383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58437</xdr:rowOff>
    </xdr:from>
    <xdr:ext cx="249299" cy="259045"/>
    <xdr:sp macro="" textlink="">
      <xdr:nvSpPr>
        <xdr:cNvPr id="807" name="テキスト ボックス 806"/>
        <xdr:cNvSpPr txBox="1"/>
      </xdr:nvSpPr>
      <xdr:spPr>
        <a:xfrm>
          <a:off x="20309650" y="94881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1" name="フローチャート: 判断 810"/>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2" name="テキスト ボックス 811"/>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衛生費については、西脇病院への負担金の減少等により、住民一人当たり約</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千円から約</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千円へと減少している。消防費については、北はりま消防組合への負担金が減少したことで、類似団体平均とほぼ同程度となった。教育費については、社会教育施設の改修に係る経費の計上により、住民一人当たり約</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千円から</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千円へと増加した。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兵庫県西脇市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実質収支額の標準財政規模に占める割合は減少傾向にあるも、財政調整基金残高の標準財政規模に占める割合については、</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％以上の高い水準で推移している。今後、庁舎建替や公共施設の老朽化対策に要する経費が見込まれるため、財政調整基金の適正管理に努め、引き続き健全財政の安定化を図る。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兵庫県西脇市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年度は全ての会計において黒字となっている。今後も事業の効率化と経費削減等により、経営の健全化に努め、適正な財政運営を図っていく。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82138_&#35199;&#33031;&#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10.1</v>
          </cell>
          <cell r="CN51">
            <v>15.1</v>
          </cell>
          <cell r="CV51">
            <v>2</v>
          </cell>
        </row>
        <row r="53">
          <cell r="CF53">
            <v>62.7</v>
          </cell>
          <cell r="CN53">
            <v>64.2</v>
          </cell>
          <cell r="CV53">
            <v>64.2</v>
          </cell>
        </row>
        <row r="55">
          <cell r="AN55" t="str">
            <v>類似団体内平均値</v>
          </cell>
          <cell r="CF55">
            <v>52.3</v>
          </cell>
          <cell r="CN55">
            <v>55.4</v>
          </cell>
          <cell r="CV55">
            <v>52.7</v>
          </cell>
        </row>
        <row r="57">
          <cell r="CF57">
            <v>57.1</v>
          </cell>
          <cell r="CN57">
            <v>58.7</v>
          </cell>
          <cell r="CV57">
            <v>59.5</v>
          </cell>
        </row>
        <row r="72">
          <cell r="BP72" t="str">
            <v>H26</v>
          </cell>
          <cell r="BX72" t="str">
            <v>H27</v>
          </cell>
          <cell r="CF72" t="str">
            <v>H28</v>
          </cell>
          <cell r="CN72" t="str">
            <v>H29</v>
          </cell>
          <cell r="CV72" t="str">
            <v>H30</v>
          </cell>
        </row>
        <row r="73">
          <cell r="AN73" t="str">
            <v>当該団体値</v>
          </cell>
          <cell r="BP73">
            <v>29.8</v>
          </cell>
          <cell r="BX73">
            <v>30.7</v>
          </cell>
          <cell r="CF73">
            <v>10.1</v>
          </cell>
          <cell r="CN73">
            <v>15.1</v>
          </cell>
          <cell r="CV73">
            <v>2</v>
          </cell>
        </row>
        <row r="75">
          <cell r="BP75">
            <v>8.4</v>
          </cell>
          <cell r="BX75">
            <v>7.8</v>
          </cell>
          <cell r="CF75">
            <v>8.4</v>
          </cell>
          <cell r="CN75">
            <v>8.6999999999999993</v>
          </cell>
          <cell r="CV75">
            <v>8.6999999999999993</v>
          </cell>
        </row>
        <row r="77">
          <cell r="AN77" t="str">
            <v>類似団体内平均値</v>
          </cell>
          <cell r="BP77">
            <v>60.8</v>
          </cell>
          <cell r="BX77">
            <v>56.8</v>
          </cell>
          <cell r="CF77">
            <v>52.3</v>
          </cell>
          <cell r="CN77">
            <v>55.4</v>
          </cell>
          <cell r="CV77">
            <v>52.7</v>
          </cell>
        </row>
        <row r="79">
          <cell r="BP79">
            <v>11.1</v>
          </cell>
          <cell r="BX79">
            <v>10.199999999999999</v>
          </cell>
          <cell r="CF79">
            <v>10</v>
          </cell>
          <cell r="CN79">
            <v>9.6999999999999993</v>
          </cell>
          <cell r="CV79">
            <v>9.5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19035969</v>
      </c>
      <c r="BO4" s="392"/>
      <c r="BP4" s="392"/>
      <c r="BQ4" s="392"/>
      <c r="BR4" s="392"/>
      <c r="BS4" s="392"/>
      <c r="BT4" s="392"/>
      <c r="BU4" s="393"/>
      <c r="BV4" s="391">
        <v>19683317</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1.3</v>
      </c>
      <c r="CU4" s="398"/>
      <c r="CV4" s="398"/>
      <c r="CW4" s="398"/>
      <c r="CX4" s="398"/>
      <c r="CY4" s="398"/>
      <c r="CZ4" s="398"/>
      <c r="DA4" s="399"/>
      <c r="DB4" s="397">
        <v>2.2000000000000002</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18844176</v>
      </c>
      <c r="BO5" s="429"/>
      <c r="BP5" s="429"/>
      <c r="BQ5" s="429"/>
      <c r="BR5" s="429"/>
      <c r="BS5" s="429"/>
      <c r="BT5" s="429"/>
      <c r="BU5" s="430"/>
      <c r="BV5" s="428">
        <v>19337134</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89.7</v>
      </c>
      <c r="CU5" s="426"/>
      <c r="CV5" s="426"/>
      <c r="CW5" s="426"/>
      <c r="CX5" s="426"/>
      <c r="CY5" s="426"/>
      <c r="CZ5" s="426"/>
      <c r="DA5" s="427"/>
      <c r="DB5" s="425">
        <v>89.1</v>
      </c>
      <c r="DC5" s="426"/>
      <c r="DD5" s="426"/>
      <c r="DE5" s="426"/>
      <c r="DF5" s="426"/>
      <c r="DG5" s="426"/>
      <c r="DH5" s="426"/>
      <c r="DI5" s="427"/>
      <c r="DJ5" s="185"/>
      <c r="DK5" s="185"/>
      <c r="DL5" s="185"/>
      <c r="DM5" s="185"/>
      <c r="DN5" s="185"/>
      <c r="DO5" s="185"/>
    </row>
    <row r="6" spans="1:119" ht="18.75" customHeight="1">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191793</v>
      </c>
      <c r="BO6" s="429"/>
      <c r="BP6" s="429"/>
      <c r="BQ6" s="429"/>
      <c r="BR6" s="429"/>
      <c r="BS6" s="429"/>
      <c r="BT6" s="429"/>
      <c r="BU6" s="430"/>
      <c r="BV6" s="428">
        <v>346183</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95.1</v>
      </c>
      <c r="CU6" s="466"/>
      <c r="CV6" s="466"/>
      <c r="CW6" s="466"/>
      <c r="CX6" s="466"/>
      <c r="CY6" s="466"/>
      <c r="CZ6" s="466"/>
      <c r="DA6" s="467"/>
      <c r="DB6" s="465">
        <v>94.6</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102</v>
      </c>
      <c r="AV7" s="461"/>
      <c r="AW7" s="461"/>
      <c r="AX7" s="461"/>
      <c r="AY7" s="462" t="s">
        <v>106</v>
      </c>
      <c r="AZ7" s="463"/>
      <c r="BA7" s="463"/>
      <c r="BB7" s="463"/>
      <c r="BC7" s="463"/>
      <c r="BD7" s="463"/>
      <c r="BE7" s="463"/>
      <c r="BF7" s="463"/>
      <c r="BG7" s="463"/>
      <c r="BH7" s="463"/>
      <c r="BI7" s="463"/>
      <c r="BJ7" s="463"/>
      <c r="BK7" s="463"/>
      <c r="BL7" s="463"/>
      <c r="BM7" s="464"/>
      <c r="BN7" s="428">
        <v>43570</v>
      </c>
      <c r="BO7" s="429"/>
      <c r="BP7" s="429"/>
      <c r="BQ7" s="429"/>
      <c r="BR7" s="429"/>
      <c r="BS7" s="429"/>
      <c r="BT7" s="429"/>
      <c r="BU7" s="430"/>
      <c r="BV7" s="428">
        <v>85785</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11797630</v>
      </c>
      <c r="CU7" s="429"/>
      <c r="CV7" s="429"/>
      <c r="CW7" s="429"/>
      <c r="CX7" s="429"/>
      <c r="CY7" s="429"/>
      <c r="CZ7" s="429"/>
      <c r="DA7" s="430"/>
      <c r="DB7" s="428">
        <v>11700090</v>
      </c>
      <c r="DC7" s="429"/>
      <c r="DD7" s="429"/>
      <c r="DE7" s="429"/>
      <c r="DF7" s="429"/>
      <c r="DG7" s="429"/>
      <c r="DH7" s="429"/>
      <c r="DI7" s="430"/>
      <c r="DJ7" s="185"/>
      <c r="DK7" s="185"/>
      <c r="DL7" s="185"/>
      <c r="DM7" s="185"/>
      <c r="DN7" s="185"/>
      <c r="DO7" s="185"/>
    </row>
    <row r="8" spans="1:119" ht="18.75" customHeight="1" thickBot="1">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148223</v>
      </c>
      <c r="BO8" s="429"/>
      <c r="BP8" s="429"/>
      <c r="BQ8" s="429"/>
      <c r="BR8" s="429"/>
      <c r="BS8" s="429"/>
      <c r="BT8" s="429"/>
      <c r="BU8" s="430"/>
      <c r="BV8" s="428">
        <v>260398</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0.45</v>
      </c>
      <c r="CU8" s="469"/>
      <c r="CV8" s="469"/>
      <c r="CW8" s="469"/>
      <c r="CX8" s="469"/>
      <c r="CY8" s="469"/>
      <c r="CZ8" s="469"/>
      <c r="DA8" s="470"/>
      <c r="DB8" s="468">
        <v>0.46</v>
      </c>
      <c r="DC8" s="469"/>
      <c r="DD8" s="469"/>
      <c r="DE8" s="469"/>
      <c r="DF8" s="469"/>
      <c r="DG8" s="469"/>
      <c r="DH8" s="469"/>
      <c r="DI8" s="470"/>
      <c r="DJ8" s="185"/>
      <c r="DK8" s="185"/>
      <c r="DL8" s="185"/>
      <c r="DM8" s="185"/>
      <c r="DN8" s="185"/>
      <c r="DO8" s="185"/>
    </row>
    <row r="9" spans="1:119" ht="18.75" customHeight="1" thickBot="1">
      <c r="A9" s="186"/>
      <c r="B9" s="422" t="s">
        <v>112</v>
      </c>
      <c r="C9" s="423"/>
      <c r="D9" s="423"/>
      <c r="E9" s="423"/>
      <c r="F9" s="423"/>
      <c r="G9" s="423"/>
      <c r="H9" s="423"/>
      <c r="I9" s="423"/>
      <c r="J9" s="423"/>
      <c r="K9" s="471"/>
      <c r="L9" s="472" t="s">
        <v>113</v>
      </c>
      <c r="M9" s="473"/>
      <c r="N9" s="473"/>
      <c r="O9" s="473"/>
      <c r="P9" s="473"/>
      <c r="Q9" s="474"/>
      <c r="R9" s="475">
        <v>40866</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116</v>
      </c>
      <c r="AV9" s="461"/>
      <c r="AW9" s="461"/>
      <c r="AX9" s="461"/>
      <c r="AY9" s="462" t="s">
        <v>117</v>
      </c>
      <c r="AZ9" s="463"/>
      <c r="BA9" s="463"/>
      <c r="BB9" s="463"/>
      <c r="BC9" s="463"/>
      <c r="BD9" s="463"/>
      <c r="BE9" s="463"/>
      <c r="BF9" s="463"/>
      <c r="BG9" s="463"/>
      <c r="BH9" s="463"/>
      <c r="BI9" s="463"/>
      <c r="BJ9" s="463"/>
      <c r="BK9" s="463"/>
      <c r="BL9" s="463"/>
      <c r="BM9" s="464"/>
      <c r="BN9" s="428">
        <v>-112175</v>
      </c>
      <c r="BO9" s="429"/>
      <c r="BP9" s="429"/>
      <c r="BQ9" s="429"/>
      <c r="BR9" s="429"/>
      <c r="BS9" s="429"/>
      <c r="BT9" s="429"/>
      <c r="BU9" s="430"/>
      <c r="BV9" s="428">
        <v>-245362</v>
      </c>
      <c r="BW9" s="429"/>
      <c r="BX9" s="429"/>
      <c r="BY9" s="429"/>
      <c r="BZ9" s="429"/>
      <c r="CA9" s="429"/>
      <c r="CB9" s="429"/>
      <c r="CC9" s="430"/>
      <c r="CD9" s="431" t="s">
        <v>118</v>
      </c>
      <c r="CE9" s="432"/>
      <c r="CF9" s="432"/>
      <c r="CG9" s="432"/>
      <c r="CH9" s="432"/>
      <c r="CI9" s="432"/>
      <c r="CJ9" s="432"/>
      <c r="CK9" s="432"/>
      <c r="CL9" s="432"/>
      <c r="CM9" s="432"/>
      <c r="CN9" s="432"/>
      <c r="CO9" s="432"/>
      <c r="CP9" s="432"/>
      <c r="CQ9" s="432"/>
      <c r="CR9" s="432"/>
      <c r="CS9" s="433"/>
      <c r="CT9" s="425">
        <v>12.7</v>
      </c>
      <c r="CU9" s="426"/>
      <c r="CV9" s="426"/>
      <c r="CW9" s="426"/>
      <c r="CX9" s="426"/>
      <c r="CY9" s="426"/>
      <c r="CZ9" s="426"/>
      <c r="DA9" s="427"/>
      <c r="DB9" s="425">
        <v>12.3</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119</v>
      </c>
      <c r="M10" s="458"/>
      <c r="N10" s="458"/>
      <c r="O10" s="458"/>
      <c r="P10" s="458"/>
      <c r="Q10" s="459"/>
      <c r="R10" s="479">
        <v>42802</v>
      </c>
      <c r="S10" s="480"/>
      <c r="T10" s="480"/>
      <c r="U10" s="480"/>
      <c r="V10" s="481"/>
      <c r="W10" s="416"/>
      <c r="X10" s="417"/>
      <c r="Y10" s="417"/>
      <c r="Z10" s="417"/>
      <c r="AA10" s="417"/>
      <c r="AB10" s="417"/>
      <c r="AC10" s="417"/>
      <c r="AD10" s="417"/>
      <c r="AE10" s="417"/>
      <c r="AF10" s="417"/>
      <c r="AG10" s="417"/>
      <c r="AH10" s="417"/>
      <c r="AI10" s="417"/>
      <c r="AJ10" s="417"/>
      <c r="AK10" s="417"/>
      <c r="AL10" s="420"/>
      <c r="AM10" s="457" t="s">
        <v>120</v>
      </c>
      <c r="AN10" s="458"/>
      <c r="AO10" s="458"/>
      <c r="AP10" s="458"/>
      <c r="AQ10" s="458"/>
      <c r="AR10" s="458"/>
      <c r="AS10" s="458"/>
      <c r="AT10" s="459"/>
      <c r="AU10" s="460" t="s">
        <v>94</v>
      </c>
      <c r="AV10" s="461"/>
      <c r="AW10" s="461"/>
      <c r="AX10" s="461"/>
      <c r="AY10" s="462" t="s">
        <v>121</v>
      </c>
      <c r="AZ10" s="463"/>
      <c r="BA10" s="463"/>
      <c r="BB10" s="463"/>
      <c r="BC10" s="463"/>
      <c r="BD10" s="463"/>
      <c r="BE10" s="463"/>
      <c r="BF10" s="463"/>
      <c r="BG10" s="463"/>
      <c r="BH10" s="463"/>
      <c r="BI10" s="463"/>
      <c r="BJ10" s="463"/>
      <c r="BK10" s="463"/>
      <c r="BL10" s="463"/>
      <c r="BM10" s="464"/>
      <c r="BN10" s="428">
        <v>6278</v>
      </c>
      <c r="BO10" s="429"/>
      <c r="BP10" s="429"/>
      <c r="BQ10" s="429"/>
      <c r="BR10" s="429"/>
      <c r="BS10" s="429"/>
      <c r="BT10" s="429"/>
      <c r="BU10" s="430"/>
      <c r="BV10" s="428">
        <v>6347</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94</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129</v>
      </c>
      <c r="DC11" s="469"/>
      <c r="DD11" s="469"/>
      <c r="DE11" s="469"/>
      <c r="DF11" s="469"/>
      <c r="DG11" s="469"/>
      <c r="DH11" s="469"/>
      <c r="DI11" s="470"/>
      <c r="DJ11" s="185"/>
      <c r="DK11" s="185"/>
      <c r="DL11" s="185"/>
      <c r="DM11" s="185"/>
      <c r="DN11" s="185"/>
      <c r="DO11" s="185"/>
    </row>
    <row r="12" spans="1:119" ht="18.75" customHeight="1">
      <c r="A12" s="186"/>
      <c r="B12" s="488" t="s">
        <v>130</v>
      </c>
      <c r="C12" s="489"/>
      <c r="D12" s="489"/>
      <c r="E12" s="489"/>
      <c r="F12" s="489"/>
      <c r="G12" s="489"/>
      <c r="H12" s="489"/>
      <c r="I12" s="489"/>
      <c r="J12" s="489"/>
      <c r="K12" s="490"/>
      <c r="L12" s="497" t="s">
        <v>131</v>
      </c>
      <c r="M12" s="498"/>
      <c r="N12" s="498"/>
      <c r="O12" s="498"/>
      <c r="P12" s="498"/>
      <c r="Q12" s="499"/>
      <c r="R12" s="500">
        <v>40867</v>
      </c>
      <c r="S12" s="501"/>
      <c r="T12" s="501"/>
      <c r="U12" s="501"/>
      <c r="V12" s="502"/>
      <c r="W12" s="503" t="s">
        <v>1</v>
      </c>
      <c r="X12" s="461"/>
      <c r="Y12" s="461"/>
      <c r="Z12" s="461"/>
      <c r="AA12" s="461"/>
      <c r="AB12" s="504"/>
      <c r="AC12" s="460" t="s">
        <v>132</v>
      </c>
      <c r="AD12" s="461"/>
      <c r="AE12" s="461"/>
      <c r="AF12" s="461"/>
      <c r="AG12" s="504"/>
      <c r="AH12" s="460" t="s">
        <v>133</v>
      </c>
      <c r="AI12" s="461"/>
      <c r="AJ12" s="461"/>
      <c r="AK12" s="461"/>
      <c r="AL12" s="505"/>
      <c r="AM12" s="457" t="s">
        <v>134</v>
      </c>
      <c r="AN12" s="458"/>
      <c r="AO12" s="458"/>
      <c r="AP12" s="458"/>
      <c r="AQ12" s="458"/>
      <c r="AR12" s="458"/>
      <c r="AS12" s="458"/>
      <c r="AT12" s="459"/>
      <c r="AU12" s="460" t="s">
        <v>135</v>
      </c>
      <c r="AV12" s="461"/>
      <c r="AW12" s="461"/>
      <c r="AX12" s="461"/>
      <c r="AY12" s="462" t="s">
        <v>136</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0</v>
      </c>
      <c r="BW12" s="429"/>
      <c r="BX12" s="429"/>
      <c r="BY12" s="429"/>
      <c r="BZ12" s="429"/>
      <c r="CA12" s="429"/>
      <c r="CB12" s="429"/>
      <c r="CC12" s="430"/>
      <c r="CD12" s="431" t="s">
        <v>137</v>
      </c>
      <c r="CE12" s="432"/>
      <c r="CF12" s="432"/>
      <c r="CG12" s="432"/>
      <c r="CH12" s="432"/>
      <c r="CI12" s="432"/>
      <c r="CJ12" s="432"/>
      <c r="CK12" s="432"/>
      <c r="CL12" s="432"/>
      <c r="CM12" s="432"/>
      <c r="CN12" s="432"/>
      <c r="CO12" s="432"/>
      <c r="CP12" s="432"/>
      <c r="CQ12" s="432"/>
      <c r="CR12" s="432"/>
      <c r="CS12" s="433"/>
      <c r="CT12" s="468" t="s">
        <v>138</v>
      </c>
      <c r="CU12" s="469"/>
      <c r="CV12" s="469"/>
      <c r="CW12" s="469"/>
      <c r="CX12" s="469"/>
      <c r="CY12" s="469"/>
      <c r="CZ12" s="469"/>
      <c r="DA12" s="470"/>
      <c r="DB12" s="468" t="s">
        <v>129</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139</v>
      </c>
      <c r="N13" s="517"/>
      <c r="O13" s="517"/>
      <c r="P13" s="517"/>
      <c r="Q13" s="518"/>
      <c r="R13" s="509">
        <v>40328</v>
      </c>
      <c r="S13" s="510"/>
      <c r="T13" s="510"/>
      <c r="U13" s="510"/>
      <c r="V13" s="511"/>
      <c r="W13" s="444" t="s">
        <v>140</v>
      </c>
      <c r="X13" s="445"/>
      <c r="Y13" s="445"/>
      <c r="Z13" s="445"/>
      <c r="AA13" s="445"/>
      <c r="AB13" s="435"/>
      <c r="AC13" s="479">
        <v>357</v>
      </c>
      <c r="AD13" s="480"/>
      <c r="AE13" s="480"/>
      <c r="AF13" s="480"/>
      <c r="AG13" s="519"/>
      <c r="AH13" s="479">
        <v>390</v>
      </c>
      <c r="AI13" s="480"/>
      <c r="AJ13" s="480"/>
      <c r="AK13" s="480"/>
      <c r="AL13" s="481"/>
      <c r="AM13" s="457" t="s">
        <v>141</v>
      </c>
      <c r="AN13" s="458"/>
      <c r="AO13" s="458"/>
      <c r="AP13" s="458"/>
      <c r="AQ13" s="458"/>
      <c r="AR13" s="458"/>
      <c r="AS13" s="458"/>
      <c r="AT13" s="459"/>
      <c r="AU13" s="460" t="s">
        <v>142</v>
      </c>
      <c r="AV13" s="461"/>
      <c r="AW13" s="461"/>
      <c r="AX13" s="461"/>
      <c r="AY13" s="462" t="s">
        <v>143</v>
      </c>
      <c r="AZ13" s="463"/>
      <c r="BA13" s="463"/>
      <c r="BB13" s="463"/>
      <c r="BC13" s="463"/>
      <c r="BD13" s="463"/>
      <c r="BE13" s="463"/>
      <c r="BF13" s="463"/>
      <c r="BG13" s="463"/>
      <c r="BH13" s="463"/>
      <c r="BI13" s="463"/>
      <c r="BJ13" s="463"/>
      <c r="BK13" s="463"/>
      <c r="BL13" s="463"/>
      <c r="BM13" s="464"/>
      <c r="BN13" s="428">
        <v>-105897</v>
      </c>
      <c r="BO13" s="429"/>
      <c r="BP13" s="429"/>
      <c r="BQ13" s="429"/>
      <c r="BR13" s="429"/>
      <c r="BS13" s="429"/>
      <c r="BT13" s="429"/>
      <c r="BU13" s="430"/>
      <c r="BV13" s="428">
        <v>-239015</v>
      </c>
      <c r="BW13" s="429"/>
      <c r="BX13" s="429"/>
      <c r="BY13" s="429"/>
      <c r="BZ13" s="429"/>
      <c r="CA13" s="429"/>
      <c r="CB13" s="429"/>
      <c r="CC13" s="430"/>
      <c r="CD13" s="431" t="s">
        <v>144</v>
      </c>
      <c r="CE13" s="432"/>
      <c r="CF13" s="432"/>
      <c r="CG13" s="432"/>
      <c r="CH13" s="432"/>
      <c r="CI13" s="432"/>
      <c r="CJ13" s="432"/>
      <c r="CK13" s="432"/>
      <c r="CL13" s="432"/>
      <c r="CM13" s="432"/>
      <c r="CN13" s="432"/>
      <c r="CO13" s="432"/>
      <c r="CP13" s="432"/>
      <c r="CQ13" s="432"/>
      <c r="CR13" s="432"/>
      <c r="CS13" s="433"/>
      <c r="CT13" s="425">
        <v>8.6999999999999993</v>
      </c>
      <c r="CU13" s="426"/>
      <c r="CV13" s="426"/>
      <c r="CW13" s="426"/>
      <c r="CX13" s="426"/>
      <c r="CY13" s="426"/>
      <c r="CZ13" s="426"/>
      <c r="DA13" s="427"/>
      <c r="DB13" s="425">
        <v>8.6999999999999993</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145</v>
      </c>
      <c r="M14" s="507"/>
      <c r="N14" s="507"/>
      <c r="O14" s="507"/>
      <c r="P14" s="507"/>
      <c r="Q14" s="508"/>
      <c r="R14" s="509">
        <v>41177</v>
      </c>
      <c r="S14" s="510"/>
      <c r="T14" s="510"/>
      <c r="U14" s="510"/>
      <c r="V14" s="511"/>
      <c r="W14" s="418"/>
      <c r="X14" s="419"/>
      <c r="Y14" s="419"/>
      <c r="Z14" s="419"/>
      <c r="AA14" s="419"/>
      <c r="AB14" s="408"/>
      <c r="AC14" s="512">
        <v>1.8</v>
      </c>
      <c r="AD14" s="513"/>
      <c r="AE14" s="513"/>
      <c r="AF14" s="513"/>
      <c r="AG14" s="514"/>
      <c r="AH14" s="512">
        <v>2</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146</v>
      </c>
      <c r="CE14" s="521"/>
      <c r="CF14" s="521"/>
      <c r="CG14" s="521"/>
      <c r="CH14" s="521"/>
      <c r="CI14" s="521"/>
      <c r="CJ14" s="521"/>
      <c r="CK14" s="521"/>
      <c r="CL14" s="521"/>
      <c r="CM14" s="521"/>
      <c r="CN14" s="521"/>
      <c r="CO14" s="521"/>
      <c r="CP14" s="521"/>
      <c r="CQ14" s="521"/>
      <c r="CR14" s="521"/>
      <c r="CS14" s="522"/>
      <c r="CT14" s="523">
        <v>2</v>
      </c>
      <c r="CU14" s="524"/>
      <c r="CV14" s="524"/>
      <c r="CW14" s="524"/>
      <c r="CX14" s="524"/>
      <c r="CY14" s="524"/>
      <c r="CZ14" s="524"/>
      <c r="DA14" s="525"/>
      <c r="DB14" s="523">
        <v>15.1</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147</v>
      </c>
      <c r="N15" s="517"/>
      <c r="O15" s="517"/>
      <c r="P15" s="517"/>
      <c r="Q15" s="518"/>
      <c r="R15" s="509">
        <v>40724</v>
      </c>
      <c r="S15" s="510"/>
      <c r="T15" s="510"/>
      <c r="U15" s="510"/>
      <c r="V15" s="511"/>
      <c r="W15" s="444" t="s">
        <v>148</v>
      </c>
      <c r="X15" s="445"/>
      <c r="Y15" s="445"/>
      <c r="Z15" s="445"/>
      <c r="AA15" s="445"/>
      <c r="AB15" s="435"/>
      <c r="AC15" s="479">
        <v>7555</v>
      </c>
      <c r="AD15" s="480"/>
      <c r="AE15" s="480"/>
      <c r="AF15" s="480"/>
      <c r="AG15" s="519"/>
      <c r="AH15" s="479">
        <v>7502</v>
      </c>
      <c r="AI15" s="480"/>
      <c r="AJ15" s="480"/>
      <c r="AK15" s="480"/>
      <c r="AL15" s="481"/>
      <c r="AM15" s="457"/>
      <c r="AN15" s="458"/>
      <c r="AO15" s="458"/>
      <c r="AP15" s="458"/>
      <c r="AQ15" s="458"/>
      <c r="AR15" s="458"/>
      <c r="AS15" s="458"/>
      <c r="AT15" s="459"/>
      <c r="AU15" s="460"/>
      <c r="AV15" s="461"/>
      <c r="AW15" s="461"/>
      <c r="AX15" s="461"/>
      <c r="AY15" s="388" t="s">
        <v>149</v>
      </c>
      <c r="AZ15" s="389"/>
      <c r="BA15" s="389"/>
      <c r="BB15" s="389"/>
      <c r="BC15" s="389"/>
      <c r="BD15" s="389"/>
      <c r="BE15" s="389"/>
      <c r="BF15" s="389"/>
      <c r="BG15" s="389"/>
      <c r="BH15" s="389"/>
      <c r="BI15" s="389"/>
      <c r="BJ15" s="389"/>
      <c r="BK15" s="389"/>
      <c r="BL15" s="389"/>
      <c r="BM15" s="390"/>
      <c r="BN15" s="391">
        <v>4323133</v>
      </c>
      <c r="BO15" s="392"/>
      <c r="BP15" s="392"/>
      <c r="BQ15" s="392"/>
      <c r="BR15" s="392"/>
      <c r="BS15" s="392"/>
      <c r="BT15" s="392"/>
      <c r="BU15" s="393"/>
      <c r="BV15" s="391">
        <v>4375854</v>
      </c>
      <c r="BW15" s="392"/>
      <c r="BX15" s="392"/>
      <c r="BY15" s="392"/>
      <c r="BZ15" s="392"/>
      <c r="CA15" s="392"/>
      <c r="CB15" s="392"/>
      <c r="CC15" s="393"/>
      <c r="CD15" s="526" t="s">
        <v>150</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151</v>
      </c>
      <c r="M16" s="537"/>
      <c r="N16" s="537"/>
      <c r="O16" s="537"/>
      <c r="P16" s="537"/>
      <c r="Q16" s="538"/>
      <c r="R16" s="529" t="s">
        <v>152</v>
      </c>
      <c r="S16" s="530"/>
      <c r="T16" s="530"/>
      <c r="U16" s="530"/>
      <c r="V16" s="531"/>
      <c r="W16" s="418"/>
      <c r="X16" s="419"/>
      <c r="Y16" s="419"/>
      <c r="Z16" s="419"/>
      <c r="AA16" s="419"/>
      <c r="AB16" s="408"/>
      <c r="AC16" s="512">
        <v>38.9</v>
      </c>
      <c r="AD16" s="513"/>
      <c r="AE16" s="513"/>
      <c r="AF16" s="513"/>
      <c r="AG16" s="514"/>
      <c r="AH16" s="512">
        <v>38.700000000000003</v>
      </c>
      <c r="AI16" s="513"/>
      <c r="AJ16" s="513"/>
      <c r="AK16" s="513"/>
      <c r="AL16" s="515"/>
      <c r="AM16" s="457"/>
      <c r="AN16" s="458"/>
      <c r="AO16" s="458"/>
      <c r="AP16" s="458"/>
      <c r="AQ16" s="458"/>
      <c r="AR16" s="458"/>
      <c r="AS16" s="458"/>
      <c r="AT16" s="459"/>
      <c r="AU16" s="460"/>
      <c r="AV16" s="461"/>
      <c r="AW16" s="461"/>
      <c r="AX16" s="461"/>
      <c r="AY16" s="462" t="s">
        <v>153</v>
      </c>
      <c r="AZ16" s="463"/>
      <c r="BA16" s="463"/>
      <c r="BB16" s="463"/>
      <c r="BC16" s="463"/>
      <c r="BD16" s="463"/>
      <c r="BE16" s="463"/>
      <c r="BF16" s="463"/>
      <c r="BG16" s="463"/>
      <c r="BH16" s="463"/>
      <c r="BI16" s="463"/>
      <c r="BJ16" s="463"/>
      <c r="BK16" s="463"/>
      <c r="BL16" s="463"/>
      <c r="BM16" s="464"/>
      <c r="BN16" s="428">
        <v>9777912</v>
      </c>
      <c r="BO16" s="429"/>
      <c r="BP16" s="429"/>
      <c r="BQ16" s="429"/>
      <c r="BR16" s="429"/>
      <c r="BS16" s="429"/>
      <c r="BT16" s="429"/>
      <c r="BU16" s="430"/>
      <c r="BV16" s="428">
        <v>9637770</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2" t="s">
        <v>154</v>
      </c>
      <c r="N17" s="533"/>
      <c r="O17" s="533"/>
      <c r="P17" s="533"/>
      <c r="Q17" s="534"/>
      <c r="R17" s="529" t="s">
        <v>155</v>
      </c>
      <c r="S17" s="530"/>
      <c r="T17" s="530"/>
      <c r="U17" s="530"/>
      <c r="V17" s="531"/>
      <c r="W17" s="444" t="s">
        <v>156</v>
      </c>
      <c r="X17" s="445"/>
      <c r="Y17" s="445"/>
      <c r="Z17" s="445"/>
      <c r="AA17" s="445"/>
      <c r="AB17" s="435"/>
      <c r="AC17" s="479">
        <v>11516</v>
      </c>
      <c r="AD17" s="480"/>
      <c r="AE17" s="480"/>
      <c r="AF17" s="480"/>
      <c r="AG17" s="519"/>
      <c r="AH17" s="479">
        <v>11493</v>
      </c>
      <c r="AI17" s="480"/>
      <c r="AJ17" s="480"/>
      <c r="AK17" s="480"/>
      <c r="AL17" s="481"/>
      <c r="AM17" s="457"/>
      <c r="AN17" s="458"/>
      <c r="AO17" s="458"/>
      <c r="AP17" s="458"/>
      <c r="AQ17" s="458"/>
      <c r="AR17" s="458"/>
      <c r="AS17" s="458"/>
      <c r="AT17" s="459"/>
      <c r="AU17" s="460"/>
      <c r="AV17" s="461"/>
      <c r="AW17" s="461"/>
      <c r="AX17" s="461"/>
      <c r="AY17" s="462" t="s">
        <v>157</v>
      </c>
      <c r="AZ17" s="463"/>
      <c r="BA17" s="463"/>
      <c r="BB17" s="463"/>
      <c r="BC17" s="463"/>
      <c r="BD17" s="463"/>
      <c r="BE17" s="463"/>
      <c r="BF17" s="463"/>
      <c r="BG17" s="463"/>
      <c r="BH17" s="463"/>
      <c r="BI17" s="463"/>
      <c r="BJ17" s="463"/>
      <c r="BK17" s="463"/>
      <c r="BL17" s="463"/>
      <c r="BM17" s="464"/>
      <c r="BN17" s="428">
        <v>5498771</v>
      </c>
      <c r="BO17" s="429"/>
      <c r="BP17" s="429"/>
      <c r="BQ17" s="429"/>
      <c r="BR17" s="429"/>
      <c r="BS17" s="429"/>
      <c r="BT17" s="429"/>
      <c r="BU17" s="430"/>
      <c r="BV17" s="428">
        <v>5557339</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158</v>
      </c>
      <c r="C18" s="471"/>
      <c r="D18" s="471"/>
      <c r="E18" s="540"/>
      <c r="F18" s="540"/>
      <c r="G18" s="540"/>
      <c r="H18" s="540"/>
      <c r="I18" s="540"/>
      <c r="J18" s="540"/>
      <c r="K18" s="540"/>
      <c r="L18" s="541">
        <v>132.44</v>
      </c>
      <c r="M18" s="541"/>
      <c r="N18" s="541"/>
      <c r="O18" s="541"/>
      <c r="P18" s="541"/>
      <c r="Q18" s="541"/>
      <c r="R18" s="542"/>
      <c r="S18" s="542"/>
      <c r="T18" s="542"/>
      <c r="U18" s="542"/>
      <c r="V18" s="543"/>
      <c r="W18" s="446"/>
      <c r="X18" s="447"/>
      <c r="Y18" s="447"/>
      <c r="Z18" s="447"/>
      <c r="AA18" s="447"/>
      <c r="AB18" s="438"/>
      <c r="AC18" s="544">
        <v>59.3</v>
      </c>
      <c r="AD18" s="545"/>
      <c r="AE18" s="545"/>
      <c r="AF18" s="545"/>
      <c r="AG18" s="546"/>
      <c r="AH18" s="544">
        <v>59.3</v>
      </c>
      <c r="AI18" s="545"/>
      <c r="AJ18" s="545"/>
      <c r="AK18" s="545"/>
      <c r="AL18" s="547"/>
      <c r="AM18" s="457"/>
      <c r="AN18" s="458"/>
      <c r="AO18" s="458"/>
      <c r="AP18" s="458"/>
      <c r="AQ18" s="458"/>
      <c r="AR18" s="458"/>
      <c r="AS18" s="458"/>
      <c r="AT18" s="459"/>
      <c r="AU18" s="460"/>
      <c r="AV18" s="461"/>
      <c r="AW18" s="461"/>
      <c r="AX18" s="461"/>
      <c r="AY18" s="462" t="s">
        <v>159</v>
      </c>
      <c r="AZ18" s="463"/>
      <c r="BA18" s="463"/>
      <c r="BB18" s="463"/>
      <c r="BC18" s="463"/>
      <c r="BD18" s="463"/>
      <c r="BE18" s="463"/>
      <c r="BF18" s="463"/>
      <c r="BG18" s="463"/>
      <c r="BH18" s="463"/>
      <c r="BI18" s="463"/>
      <c r="BJ18" s="463"/>
      <c r="BK18" s="463"/>
      <c r="BL18" s="463"/>
      <c r="BM18" s="464"/>
      <c r="BN18" s="428">
        <v>10733848</v>
      </c>
      <c r="BO18" s="429"/>
      <c r="BP18" s="429"/>
      <c r="BQ18" s="429"/>
      <c r="BR18" s="429"/>
      <c r="BS18" s="429"/>
      <c r="BT18" s="429"/>
      <c r="BU18" s="430"/>
      <c r="BV18" s="428">
        <v>10545249</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160</v>
      </c>
      <c r="C19" s="471"/>
      <c r="D19" s="471"/>
      <c r="E19" s="540"/>
      <c r="F19" s="540"/>
      <c r="G19" s="540"/>
      <c r="H19" s="540"/>
      <c r="I19" s="540"/>
      <c r="J19" s="540"/>
      <c r="K19" s="540"/>
      <c r="L19" s="548">
        <v>309</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161</v>
      </c>
      <c r="AZ19" s="463"/>
      <c r="BA19" s="463"/>
      <c r="BB19" s="463"/>
      <c r="BC19" s="463"/>
      <c r="BD19" s="463"/>
      <c r="BE19" s="463"/>
      <c r="BF19" s="463"/>
      <c r="BG19" s="463"/>
      <c r="BH19" s="463"/>
      <c r="BI19" s="463"/>
      <c r="BJ19" s="463"/>
      <c r="BK19" s="463"/>
      <c r="BL19" s="463"/>
      <c r="BM19" s="464"/>
      <c r="BN19" s="428">
        <v>13293821</v>
      </c>
      <c r="BO19" s="429"/>
      <c r="BP19" s="429"/>
      <c r="BQ19" s="429"/>
      <c r="BR19" s="429"/>
      <c r="BS19" s="429"/>
      <c r="BT19" s="429"/>
      <c r="BU19" s="430"/>
      <c r="BV19" s="428">
        <v>13440049</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162</v>
      </c>
      <c r="C20" s="471"/>
      <c r="D20" s="471"/>
      <c r="E20" s="540"/>
      <c r="F20" s="540"/>
      <c r="G20" s="540"/>
      <c r="H20" s="540"/>
      <c r="I20" s="540"/>
      <c r="J20" s="540"/>
      <c r="K20" s="540"/>
      <c r="L20" s="548">
        <v>15049</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163</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164</v>
      </c>
      <c r="C22" s="563"/>
      <c r="D22" s="564"/>
      <c r="E22" s="440" t="s">
        <v>1</v>
      </c>
      <c r="F22" s="445"/>
      <c r="G22" s="445"/>
      <c r="H22" s="445"/>
      <c r="I22" s="445"/>
      <c r="J22" s="445"/>
      <c r="K22" s="435"/>
      <c r="L22" s="440" t="s">
        <v>165</v>
      </c>
      <c r="M22" s="445"/>
      <c r="N22" s="445"/>
      <c r="O22" s="445"/>
      <c r="P22" s="435"/>
      <c r="Q22" s="571" t="s">
        <v>166</v>
      </c>
      <c r="R22" s="572"/>
      <c r="S22" s="572"/>
      <c r="T22" s="572"/>
      <c r="U22" s="572"/>
      <c r="V22" s="573"/>
      <c r="W22" s="577" t="s">
        <v>167</v>
      </c>
      <c r="X22" s="563"/>
      <c r="Y22" s="564"/>
      <c r="Z22" s="440" t="s">
        <v>1</v>
      </c>
      <c r="AA22" s="445"/>
      <c r="AB22" s="445"/>
      <c r="AC22" s="445"/>
      <c r="AD22" s="445"/>
      <c r="AE22" s="445"/>
      <c r="AF22" s="445"/>
      <c r="AG22" s="435"/>
      <c r="AH22" s="590" t="s">
        <v>168</v>
      </c>
      <c r="AI22" s="445"/>
      <c r="AJ22" s="445"/>
      <c r="AK22" s="445"/>
      <c r="AL22" s="435"/>
      <c r="AM22" s="590" t="s">
        <v>169</v>
      </c>
      <c r="AN22" s="591"/>
      <c r="AO22" s="591"/>
      <c r="AP22" s="591"/>
      <c r="AQ22" s="591"/>
      <c r="AR22" s="592"/>
      <c r="AS22" s="571" t="s">
        <v>166</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170</v>
      </c>
      <c r="AZ23" s="389"/>
      <c r="BA23" s="389"/>
      <c r="BB23" s="389"/>
      <c r="BC23" s="389"/>
      <c r="BD23" s="389"/>
      <c r="BE23" s="389"/>
      <c r="BF23" s="389"/>
      <c r="BG23" s="389"/>
      <c r="BH23" s="389"/>
      <c r="BI23" s="389"/>
      <c r="BJ23" s="389"/>
      <c r="BK23" s="389"/>
      <c r="BL23" s="389"/>
      <c r="BM23" s="390"/>
      <c r="BN23" s="428">
        <v>20014386</v>
      </c>
      <c r="BO23" s="429"/>
      <c r="BP23" s="429"/>
      <c r="BQ23" s="429"/>
      <c r="BR23" s="429"/>
      <c r="BS23" s="429"/>
      <c r="BT23" s="429"/>
      <c r="BU23" s="430"/>
      <c r="BV23" s="428">
        <v>20161743</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171</v>
      </c>
      <c r="F24" s="458"/>
      <c r="G24" s="458"/>
      <c r="H24" s="458"/>
      <c r="I24" s="458"/>
      <c r="J24" s="458"/>
      <c r="K24" s="459"/>
      <c r="L24" s="479">
        <v>1</v>
      </c>
      <c r="M24" s="480"/>
      <c r="N24" s="480"/>
      <c r="O24" s="480"/>
      <c r="P24" s="519"/>
      <c r="Q24" s="479">
        <v>9210</v>
      </c>
      <c r="R24" s="480"/>
      <c r="S24" s="480"/>
      <c r="T24" s="480"/>
      <c r="U24" s="480"/>
      <c r="V24" s="519"/>
      <c r="W24" s="578"/>
      <c r="X24" s="566"/>
      <c r="Y24" s="567"/>
      <c r="Z24" s="478" t="s">
        <v>172</v>
      </c>
      <c r="AA24" s="458"/>
      <c r="AB24" s="458"/>
      <c r="AC24" s="458"/>
      <c r="AD24" s="458"/>
      <c r="AE24" s="458"/>
      <c r="AF24" s="458"/>
      <c r="AG24" s="459"/>
      <c r="AH24" s="479">
        <v>220</v>
      </c>
      <c r="AI24" s="480"/>
      <c r="AJ24" s="480"/>
      <c r="AK24" s="480"/>
      <c r="AL24" s="519"/>
      <c r="AM24" s="479">
        <v>695860</v>
      </c>
      <c r="AN24" s="480"/>
      <c r="AO24" s="480"/>
      <c r="AP24" s="480"/>
      <c r="AQ24" s="480"/>
      <c r="AR24" s="519"/>
      <c r="AS24" s="479">
        <v>3163</v>
      </c>
      <c r="AT24" s="480"/>
      <c r="AU24" s="480"/>
      <c r="AV24" s="480"/>
      <c r="AW24" s="480"/>
      <c r="AX24" s="481"/>
      <c r="AY24" s="598" t="s">
        <v>173</v>
      </c>
      <c r="AZ24" s="599"/>
      <c r="BA24" s="599"/>
      <c r="BB24" s="599"/>
      <c r="BC24" s="599"/>
      <c r="BD24" s="599"/>
      <c r="BE24" s="599"/>
      <c r="BF24" s="599"/>
      <c r="BG24" s="599"/>
      <c r="BH24" s="599"/>
      <c r="BI24" s="599"/>
      <c r="BJ24" s="599"/>
      <c r="BK24" s="599"/>
      <c r="BL24" s="599"/>
      <c r="BM24" s="600"/>
      <c r="BN24" s="428">
        <v>17828544</v>
      </c>
      <c r="BO24" s="429"/>
      <c r="BP24" s="429"/>
      <c r="BQ24" s="429"/>
      <c r="BR24" s="429"/>
      <c r="BS24" s="429"/>
      <c r="BT24" s="429"/>
      <c r="BU24" s="430"/>
      <c r="BV24" s="428">
        <v>18101952</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174</v>
      </c>
      <c r="F25" s="458"/>
      <c r="G25" s="458"/>
      <c r="H25" s="458"/>
      <c r="I25" s="458"/>
      <c r="J25" s="458"/>
      <c r="K25" s="459"/>
      <c r="L25" s="479">
        <v>1</v>
      </c>
      <c r="M25" s="480"/>
      <c r="N25" s="480"/>
      <c r="O25" s="480"/>
      <c r="P25" s="519"/>
      <c r="Q25" s="479">
        <v>7500</v>
      </c>
      <c r="R25" s="480"/>
      <c r="S25" s="480"/>
      <c r="T25" s="480"/>
      <c r="U25" s="480"/>
      <c r="V25" s="519"/>
      <c r="W25" s="578"/>
      <c r="X25" s="566"/>
      <c r="Y25" s="567"/>
      <c r="Z25" s="478" t="s">
        <v>175</v>
      </c>
      <c r="AA25" s="458"/>
      <c r="AB25" s="458"/>
      <c r="AC25" s="458"/>
      <c r="AD25" s="458"/>
      <c r="AE25" s="458"/>
      <c r="AF25" s="458"/>
      <c r="AG25" s="459"/>
      <c r="AH25" s="479" t="s">
        <v>138</v>
      </c>
      <c r="AI25" s="480"/>
      <c r="AJ25" s="480"/>
      <c r="AK25" s="480"/>
      <c r="AL25" s="519"/>
      <c r="AM25" s="479" t="s">
        <v>129</v>
      </c>
      <c r="AN25" s="480"/>
      <c r="AO25" s="480"/>
      <c r="AP25" s="480"/>
      <c r="AQ25" s="480"/>
      <c r="AR25" s="519"/>
      <c r="AS25" s="479" t="s">
        <v>129</v>
      </c>
      <c r="AT25" s="480"/>
      <c r="AU25" s="480"/>
      <c r="AV25" s="480"/>
      <c r="AW25" s="480"/>
      <c r="AX25" s="481"/>
      <c r="AY25" s="388" t="s">
        <v>176</v>
      </c>
      <c r="AZ25" s="389"/>
      <c r="BA25" s="389"/>
      <c r="BB25" s="389"/>
      <c r="BC25" s="389"/>
      <c r="BD25" s="389"/>
      <c r="BE25" s="389"/>
      <c r="BF25" s="389"/>
      <c r="BG25" s="389"/>
      <c r="BH25" s="389"/>
      <c r="BI25" s="389"/>
      <c r="BJ25" s="389"/>
      <c r="BK25" s="389"/>
      <c r="BL25" s="389"/>
      <c r="BM25" s="390"/>
      <c r="BN25" s="391">
        <v>1104467</v>
      </c>
      <c r="BO25" s="392"/>
      <c r="BP25" s="392"/>
      <c r="BQ25" s="392"/>
      <c r="BR25" s="392"/>
      <c r="BS25" s="392"/>
      <c r="BT25" s="392"/>
      <c r="BU25" s="393"/>
      <c r="BV25" s="391">
        <v>2761387</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177</v>
      </c>
      <c r="F26" s="458"/>
      <c r="G26" s="458"/>
      <c r="H26" s="458"/>
      <c r="I26" s="458"/>
      <c r="J26" s="458"/>
      <c r="K26" s="459"/>
      <c r="L26" s="479">
        <v>1</v>
      </c>
      <c r="M26" s="480"/>
      <c r="N26" s="480"/>
      <c r="O26" s="480"/>
      <c r="P26" s="519"/>
      <c r="Q26" s="479">
        <v>6650</v>
      </c>
      <c r="R26" s="480"/>
      <c r="S26" s="480"/>
      <c r="T26" s="480"/>
      <c r="U26" s="480"/>
      <c r="V26" s="519"/>
      <c r="W26" s="578"/>
      <c r="X26" s="566"/>
      <c r="Y26" s="567"/>
      <c r="Z26" s="478" t="s">
        <v>178</v>
      </c>
      <c r="AA26" s="588"/>
      <c r="AB26" s="588"/>
      <c r="AC26" s="588"/>
      <c r="AD26" s="588"/>
      <c r="AE26" s="588"/>
      <c r="AF26" s="588"/>
      <c r="AG26" s="589"/>
      <c r="AH26" s="479">
        <v>10</v>
      </c>
      <c r="AI26" s="480"/>
      <c r="AJ26" s="480"/>
      <c r="AK26" s="480"/>
      <c r="AL26" s="519"/>
      <c r="AM26" s="479">
        <v>32930</v>
      </c>
      <c r="AN26" s="480"/>
      <c r="AO26" s="480"/>
      <c r="AP26" s="480"/>
      <c r="AQ26" s="480"/>
      <c r="AR26" s="519"/>
      <c r="AS26" s="479">
        <v>3293</v>
      </c>
      <c r="AT26" s="480"/>
      <c r="AU26" s="480"/>
      <c r="AV26" s="480"/>
      <c r="AW26" s="480"/>
      <c r="AX26" s="481"/>
      <c r="AY26" s="431" t="s">
        <v>179</v>
      </c>
      <c r="AZ26" s="432"/>
      <c r="BA26" s="432"/>
      <c r="BB26" s="432"/>
      <c r="BC26" s="432"/>
      <c r="BD26" s="432"/>
      <c r="BE26" s="432"/>
      <c r="BF26" s="432"/>
      <c r="BG26" s="432"/>
      <c r="BH26" s="432"/>
      <c r="BI26" s="432"/>
      <c r="BJ26" s="432"/>
      <c r="BK26" s="432"/>
      <c r="BL26" s="432"/>
      <c r="BM26" s="433"/>
      <c r="BN26" s="428" t="s">
        <v>138</v>
      </c>
      <c r="BO26" s="429"/>
      <c r="BP26" s="429"/>
      <c r="BQ26" s="429"/>
      <c r="BR26" s="429"/>
      <c r="BS26" s="429"/>
      <c r="BT26" s="429"/>
      <c r="BU26" s="430"/>
      <c r="BV26" s="428" t="s">
        <v>129</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180</v>
      </c>
      <c r="F27" s="458"/>
      <c r="G27" s="458"/>
      <c r="H27" s="458"/>
      <c r="I27" s="458"/>
      <c r="J27" s="458"/>
      <c r="K27" s="459"/>
      <c r="L27" s="479">
        <v>1</v>
      </c>
      <c r="M27" s="480"/>
      <c r="N27" s="480"/>
      <c r="O27" s="480"/>
      <c r="P27" s="519"/>
      <c r="Q27" s="479">
        <v>4650</v>
      </c>
      <c r="R27" s="480"/>
      <c r="S27" s="480"/>
      <c r="T27" s="480"/>
      <c r="U27" s="480"/>
      <c r="V27" s="519"/>
      <c r="W27" s="578"/>
      <c r="X27" s="566"/>
      <c r="Y27" s="567"/>
      <c r="Z27" s="478" t="s">
        <v>181</v>
      </c>
      <c r="AA27" s="458"/>
      <c r="AB27" s="458"/>
      <c r="AC27" s="458"/>
      <c r="AD27" s="458"/>
      <c r="AE27" s="458"/>
      <c r="AF27" s="458"/>
      <c r="AG27" s="459"/>
      <c r="AH27" s="479">
        <v>12</v>
      </c>
      <c r="AI27" s="480"/>
      <c r="AJ27" s="480"/>
      <c r="AK27" s="480"/>
      <c r="AL27" s="519"/>
      <c r="AM27" s="479">
        <v>43273</v>
      </c>
      <c r="AN27" s="480"/>
      <c r="AO27" s="480"/>
      <c r="AP27" s="480"/>
      <c r="AQ27" s="480"/>
      <c r="AR27" s="519"/>
      <c r="AS27" s="479">
        <v>3606</v>
      </c>
      <c r="AT27" s="480"/>
      <c r="AU27" s="480"/>
      <c r="AV27" s="480"/>
      <c r="AW27" s="480"/>
      <c r="AX27" s="481"/>
      <c r="AY27" s="520" t="s">
        <v>182</v>
      </c>
      <c r="AZ27" s="521"/>
      <c r="BA27" s="521"/>
      <c r="BB27" s="521"/>
      <c r="BC27" s="521"/>
      <c r="BD27" s="521"/>
      <c r="BE27" s="521"/>
      <c r="BF27" s="521"/>
      <c r="BG27" s="521"/>
      <c r="BH27" s="521"/>
      <c r="BI27" s="521"/>
      <c r="BJ27" s="521"/>
      <c r="BK27" s="521"/>
      <c r="BL27" s="521"/>
      <c r="BM27" s="522"/>
      <c r="BN27" s="601">
        <v>1022879</v>
      </c>
      <c r="BO27" s="602"/>
      <c r="BP27" s="602"/>
      <c r="BQ27" s="602"/>
      <c r="BR27" s="602"/>
      <c r="BS27" s="602"/>
      <c r="BT27" s="602"/>
      <c r="BU27" s="603"/>
      <c r="BV27" s="601">
        <v>1022879</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183</v>
      </c>
      <c r="F28" s="458"/>
      <c r="G28" s="458"/>
      <c r="H28" s="458"/>
      <c r="I28" s="458"/>
      <c r="J28" s="458"/>
      <c r="K28" s="459"/>
      <c r="L28" s="479">
        <v>1</v>
      </c>
      <c r="M28" s="480"/>
      <c r="N28" s="480"/>
      <c r="O28" s="480"/>
      <c r="P28" s="519"/>
      <c r="Q28" s="479">
        <v>4080</v>
      </c>
      <c r="R28" s="480"/>
      <c r="S28" s="480"/>
      <c r="T28" s="480"/>
      <c r="U28" s="480"/>
      <c r="V28" s="519"/>
      <c r="W28" s="578"/>
      <c r="X28" s="566"/>
      <c r="Y28" s="567"/>
      <c r="Z28" s="478" t="s">
        <v>184</v>
      </c>
      <c r="AA28" s="458"/>
      <c r="AB28" s="458"/>
      <c r="AC28" s="458"/>
      <c r="AD28" s="458"/>
      <c r="AE28" s="458"/>
      <c r="AF28" s="458"/>
      <c r="AG28" s="459"/>
      <c r="AH28" s="479" t="s">
        <v>138</v>
      </c>
      <c r="AI28" s="480"/>
      <c r="AJ28" s="480"/>
      <c r="AK28" s="480"/>
      <c r="AL28" s="519"/>
      <c r="AM28" s="479" t="s">
        <v>185</v>
      </c>
      <c r="AN28" s="480"/>
      <c r="AO28" s="480"/>
      <c r="AP28" s="480"/>
      <c r="AQ28" s="480"/>
      <c r="AR28" s="519"/>
      <c r="AS28" s="479" t="s">
        <v>129</v>
      </c>
      <c r="AT28" s="480"/>
      <c r="AU28" s="480"/>
      <c r="AV28" s="480"/>
      <c r="AW28" s="480"/>
      <c r="AX28" s="481"/>
      <c r="AY28" s="604" t="s">
        <v>186</v>
      </c>
      <c r="AZ28" s="605"/>
      <c r="BA28" s="605"/>
      <c r="BB28" s="606"/>
      <c r="BC28" s="388" t="s">
        <v>48</v>
      </c>
      <c r="BD28" s="389"/>
      <c r="BE28" s="389"/>
      <c r="BF28" s="389"/>
      <c r="BG28" s="389"/>
      <c r="BH28" s="389"/>
      <c r="BI28" s="389"/>
      <c r="BJ28" s="389"/>
      <c r="BK28" s="389"/>
      <c r="BL28" s="389"/>
      <c r="BM28" s="390"/>
      <c r="BN28" s="391">
        <v>5667611</v>
      </c>
      <c r="BO28" s="392"/>
      <c r="BP28" s="392"/>
      <c r="BQ28" s="392"/>
      <c r="BR28" s="392"/>
      <c r="BS28" s="392"/>
      <c r="BT28" s="392"/>
      <c r="BU28" s="393"/>
      <c r="BV28" s="391">
        <v>5521333</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187</v>
      </c>
      <c r="F29" s="458"/>
      <c r="G29" s="458"/>
      <c r="H29" s="458"/>
      <c r="I29" s="458"/>
      <c r="J29" s="458"/>
      <c r="K29" s="459"/>
      <c r="L29" s="479">
        <v>14</v>
      </c>
      <c r="M29" s="480"/>
      <c r="N29" s="480"/>
      <c r="O29" s="480"/>
      <c r="P29" s="519"/>
      <c r="Q29" s="479">
        <v>3700</v>
      </c>
      <c r="R29" s="480"/>
      <c r="S29" s="480"/>
      <c r="T29" s="480"/>
      <c r="U29" s="480"/>
      <c r="V29" s="519"/>
      <c r="W29" s="579"/>
      <c r="X29" s="580"/>
      <c r="Y29" s="581"/>
      <c r="Z29" s="478" t="s">
        <v>188</v>
      </c>
      <c r="AA29" s="458"/>
      <c r="AB29" s="458"/>
      <c r="AC29" s="458"/>
      <c r="AD29" s="458"/>
      <c r="AE29" s="458"/>
      <c r="AF29" s="458"/>
      <c r="AG29" s="459"/>
      <c r="AH29" s="479">
        <v>232</v>
      </c>
      <c r="AI29" s="480"/>
      <c r="AJ29" s="480"/>
      <c r="AK29" s="480"/>
      <c r="AL29" s="519"/>
      <c r="AM29" s="479">
        <v>739133</v>
      </c>
      <c r="AN29" s="480"/>
      <c r="AO29" s="480"/>
      <c r="AP29" s="480"/>
      <c r="AQ29" s="480"/>
      <c r="AR29" s="519"/>
      <c r="AS29" s="479">
        <v>3186</v>
      </c>
      <c r="AT29" s="480"/>
      <c r="AU29" s="480"/>
      <c r="AV29" s="480"/>
      <c r="AW29" s="480"/>
      <c r="AX29" s="481"/>
      <c r="AY29" s="607"/>
      <c r="AZ29" s="608"/>
      <c r="BA29" s="608"/>
      <c r="BB29" s="609"/>
      <c r="BC29" s="462" t="s">
        <v>189</v>
      </c>
      <c r="BD29" s="463"/>
      <c r="BE29" s="463"/>
      <c r="BF29" s="463"/>
      <c r="BG29" s="463"/>
      <c r="BH29" s="463"/>
      <c r="BI29" s="463"/>
      <c r="BJ29" s="463"/>
      <c r="BK29" s="463"/>
      <c r="BL29" s="463"/>
      <c r="BM29" s="464"/>
      <c r="BN29" s="428">
        <v>42536</v>
      </c>
      <c r="BO29" s="429"/>
      <c r="BP29" s="429"/>
      <c r="BQ29" s="429"/>
      <c r="BR29" s="429"/>
      <c r="BS29" s="429"/>
      <c r="BT29" s="429"/>
      <c r="BU29" s="430"/>
      <c r="BV29" s="428">
        <v>42528</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190</v>
      </c>
      <c r="X30" s="586"/>
      <c r="Y30" s="586"/>
      <c r="Z30" s="586"/>
      <c r="AA30" s="586"/>
      <c r="AB30" s="586"/>
      <c r="AC30" s="586"/>
      <c r="AD30" s="586"/>
      <c r="AE30" s="586"/>
      <c r="AF30" s="586"/>
      <c r="AG30" s="587"/>
      <c r="AH30" s="544">
        <v>98.5</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4813835</v>
      </c>
      <c r="BO30" s="602"/>
      <c r="BP30" s="602"/>
      <c r="BQ30" s="602"/>
      <c r="BR30" s="602"/>
      <c r="BS30" s="602"/>
      <c r="BT30" s="602"/>
      <c r="BU30" s="603"/>
      <c r="BV30" s="601">
        <v>4860938</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2" t="s">
        <v>197</v>
      </c>
      <c r="D33" s="452"/>
      <c r="E33" s="417" t="s">
        <v>198</v>
      </c>
      <c r="F33" s="417"/>
      <c r="G33" s="417"/>
      <c r="H33" s="417"/>
      <c r="I33" s="417"/>
      <c r="J33" s="417"/>
      <c r="K33" s="417"/>
      <c r="L33" s="417"/>
      <c r="M33" s="417"/>
      <c r="N33" s="417"/>
      <c r="O33" s="417"/>
      <c r="P33" s="417"/>
      <c r="Q33" s="417"/>
      <c r="R33" s="417"/>
      <c r="S33" s="417"/>
      <c r="T33" s="215"/>
      <c r="U33" s="452" t="s">
        <v>199</v>
      </c>
      <c r="V33" s="452"/>
      <c r="W33" s="417" t="s">
        <v>200</v>
      </c>
      <c r="X33" s="417"/>
      <c r="Y33" s="417"/>
      <c r="Z33" s="417"/>
      <c r="AA33" s="417"/>
      <c r="AB33" s="417"/>
      <c r="AC33" s="417"/>
      <c r="AD33" s="417"/>
      <c r="AE33" s="417"/>
      <c r="AF33" s="417"/>
      <c r="AG33" s="417"/>
      <c r="AH33" s="417"/>
      <c r="AI33" s="417"/>
      <c r="AJ33" s="417"/>
      <c r="AK33" s="417"/>
      <c r="AL33" s="215"/>
      <c r="AM33" s="452" t="s">
        <v>201</v>
      </c>
      <c r="AN33" s="452"/>
      <c r="AO33" s="417" t="s">
        <v>202</v>
      </c>
      <c r="AP33" s="417"/>
      <c r="AQ33" s="417"/>
      <c r="AR33" s="417"/>
      <c r="AS33" s="417"/>
      <c r="AT33" s="417"/>
      <c r="AU33" s="417"/>
      <c r="AV33" s="417"/>
      <c r="AW33" s="417"/>
      <c r="AX33" s="417"/>
      <c r="AY33" s="417"/>
      <c r="AZ33" s="417"/>
      <c r="BA33" s="417"/>
      <c r="BB33" s="417"/>
      <c r="BC33" s="417"/>
      <c r="BD33" s="216"/>
      <c r="BE33" s="417" t="s">
        <v>203</v>
      </c>
      <c r="BF33" s="417"/>
      <c r="BG33" s="417" t="s">
        <v>204</v>
      </c>
      <c r="BH33" s="417"/>
      <c r="BI33" s="417"/>
      <c r="BJ33" s="417"/>
      <c r="BK33" s="417"/>
      <c r="BL33" s="417"/>
      <c r="BM33" s="417"/>
      <c r="BN33" s="417"/>
      <c r="BO33" s="417"/>
      <c r="BP33" s="417"/>
      <c r="BQ33" s="417"/>
      <c r="BR33" s="417"/>
      <c r="BS33" s="417"/>
      <c r="BT33" s="417"/>
      <c r="BU33" s="417"/>
      <c r="BV33" s="216"/>
      <c r="BW33" s="452" t="s">
        <v>203</v>
      </c>
      <c r="BX33" s="452"/>
      <c r="BY33" s="417" t="s">
        <v>205</v>
      </c>
      <c r="BZ33" s="417"/>
      <c r="CA33" s="417"/>
      <c r="CB33" s="417"/>
      <c r="CC33" s="417"/>
      <c r="CD33" s="417"/>
      <c r="CE33" s="417"/>
      <c r="CF33" s="417"/>
      <c r="CG33" s="417"/>
      <c r="CH33" s="417"/>
      <c r="CI33" s="417"/>
      <c r="CJ33" s="417"/>
      <c r="CK33" s="417"/>
      <c r="CL33" s="417"/>
      <c r="CM33" s="417"/>
      <c r="CN33" s="215"/>
      <c r="CO33" s="452" t="s">
        <v>206</v>
      </c>
      <c r="CP33" s="452"/>
      <c r="CQ33" s="417" t="s">
        <v>207</v>
      </c>
      <c r="CR33" s="417"/>
      <c r="CS33" s="417"/>
      <c r="CT33" s="417"/>
      <c r="CU33" s="417"/>
      <c r="CV33" s="417"/>
      <c r="CW33" s="417"/>
      <c r="CX33" s="417"/>
      <c r="CY33" s="417"/>
      <c r="CZ33" s="417"/>
      <c r="DA33" s="417"/>
      <c r="DB33" s="417"/>
      <c r="DC33" s="417"/>
      <c r="DD33" s="417"/>
      <c r="DE33" s="417"/>
      <c r="DF33" s="215"/>
      <c r="DG33" s="613" t="s">
        <v>208</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5</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9</v>
      </c>
      <c r="AN34" s="614"/>
      <c r="AO34" s="615" t="str">
        <f>IF('各会計、関係団体の財政状況及び健全化判断比率'!B32="","",'各会計、関係団体の財政状況及び健全化判断比率'!B32)</f>
        <v>病院事業会計</v>
      </c>
      <c r="AP34" s="615"/>
      <c r="AQ34" s="615"/>
      <c r="AR34" s="615"/>
      <c r="AS34" s="615"/>
      <c r="AT34" s="615"/>
      <c r="AU34" s="615"/>
      <c r="AV34" s="615"/>
      <c r="AW34" s="615"/>
      <c r="AX34" s="615"/>
      <c r="AY34" s="615"/>
      <c r="AZ34" s="615"/>
      <c r="BA34" s="615"/>
      <c r="BB34" s="615"/>
      <c r="BC34" s="615"/>
      <c r="BD34" s="213"/>
      <c r="BE34" s="614">
        <f>IF(BG34="","",MAX(C34:D43,U34:V43,AM34:AN43)+1)</f>
        <v>12</v>
      </c>
      <c r="BF34" s="614"/>
      <c r="BG34" s="615" t="str">
        <f>IF('各会計、関係団体の財政状況及び健全化判断比率'!B35="","",'各会計、関係団体の財政状況及び健全化判断比率'!B35)</f>
        <v>太陽光発電事業特別会計</v>
      </c>
      <c r="BH34" s="615"/>
      <c r="BI34" s="615"/>
      <c r="BJ34" s="615"/>
      <c r="BK34" s="615"/>
      <c r="BL34" s="615"/>
      <c r="BM34" s="615"/>
      <c r="BN34" s="615"/>
      <c r="BO34" s="615"/>
      <c r="BP34" s="615"/>
      <c r="BQ34" s="615"/>
      <c r="BR34" s="615"/>
      <c r="BS34" s="615"/>
      <c r="BT34" s="615"/>
      <c r="BU34" s="615"/>
      <c r="BV34" s="213"/>
      <c r="BW34" s="614">
        <f>IF(BY34="","",MAX(C34:D43,U34:V43,AM34:AN43,BE34:BF43)+1)</f>
        <v>13</v>
      </c>
      <c r="BX34" s="614"/>
      <c r="BY34" s="615" t="str">
        <f>IF('各会計、関係団体の財政状況及び健全化判断比率'!B68="","",'各会計、関係団体の財政状況及び健全化判断比率'!B68)</f>
        <v>兵庫県市町村職員退職手当組合</v>
      </c>
      <c r="BZ34" s="615"/>
      <c r="CA34" s="615"/>
      <c r="CB34" s="615"/>
      <c r="CC34" s="615"/>
      <c r="CD34" s="615"/>
      <c r="CE34" s="615"/>
      <c r="CF34" s="615"/>
      <c r="CG34" s="615"/>
      <c r="CH34" s="615"/>
      <c r="CI34" s="615"/>
      <c r="CJ34" s="615"/>
      <c r="CK34" s="615"/>
      <c r="CL34" s="615"/>
      <c r="CM34" s="615"/>
      <c r="CN34" s="213"/>
      <c r="CO34" s="614">
        <f>IF(CQ34="","",MAX(C34:D43,U34:V43,AM34:AN43,BE34:BF43,BW34:BX43)+1)</f>
        <v>23</v>
      </c>
      <c r="CP34" s="614"/>
      <c r="CQ34" s="615" t="str">
        <f>IF('各会計、関係団体の財政状況及び健全化判断比率'!BS7="","",'各会計、関係団体の財政状況及び健全化判断比率'!BS7)</f>
        <v>（一財）西脇市住民サービス公社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c r="A35" s="186"/>
      <c r="B35" s="212"/>
      <c r="C35" s="614">
        <f>IF(E35="","",C34+1)</f>
        <v>2</v>
      </c>
      <c r="D35" s="614"/>
      <c r="E35" s="615" t="str">
        <f>IF('各会計、関係団体の財政状況及び健全化判断比率'!B8="","",'各会計、関係団体の財政状況及び健全化判断比率'!B8)</f>
        <v>学校給食センター特別会計</v>
      </c>
      <c r="F35" s="615"/>
      <c r="G35" s="615"/>
      <c r="H35" s="615"/>
      <c r="I35" s="615"/>
      <c r="J35" s="615"/>
      <c r="K35" s="615"/>
      <c r="L35" s="615"/>
      <c r="M35" s="615"/>
      <c r="N35" s="615"/>
      <c r="O35" s="615"/>
      <c r="P35" s="615"/>
      <c r="Q35" s="615"/>
      <c r="R35" s="615"/>
      <c r="S35" s="615"/>
      <c r="T35" s="213"/>
      <c r="U35" s="614">
        <f>IF(W35="","",U34+1)</f>
        <v>6</v>
      </c>
      <c r="V35" s="614"/>
      <c r="W35" s="615" t="str">
        <f>IF('各会計、関係団体の財政状況及び健全化判断比率'!B29="","",'各会計、関係団体の財政状況及び健全化判断比率'!B29)</f>
        <v>老人保健施設特別会計</v>
      </c>
      <c r="X35" s="615"/>
      <c r="Y35" s="615"/>
      <c r="Z35" s="615"/>
      <c r="AA35" s="615"/>
      <c r="AB35" s="615"/>
      <c r="AC35" s="615"/>
      <c r="AD35" s="615"/>
      <c r="AE35" s="615"/>
      <c r="AF35" s="615"/>
      <c r="AG35" s="615"/>
      <c r="AH35" s="615"/>
      <c r="AI35" s="615"/>
      <c r="AJ35" s="615"/>
      <c r="AK35" s="615"/>
      <c r="AL35" s="213"/>
      <c r="AM35" s="614">
        <f t="shared" ref="AM35:AM43" si="0">IF(AO35="","",AM34+1)</f>
        <v>10</v>
      </c>
      <c r="AN35" s="614"/>
      <c r="AO35" s="615" t="str">
        <f>IF('各会計、関係団体の財政状況及び健全化判断比率'!B33="","",'各会計、関係団体の財政状況及び健全化判断比率'!B33)</f>
        <v>水道事業会計</v>
      </c>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14</v>
      </c>
      <c r="BX35" s="614"/>
      <c r="BY35" s="615" t="str">
        <f>IF('各会計、関係団体の財政状況及び健全化判断比率'!B69="","",'各会計、関係団体の財政状況及び健全化判断比率'!B69)</f>
        <v>兵庫県後期高齢者医療広域連合（一般会計）</v>
      </c>
      <c r="BZ35" s="615"/>
      <c r="CA35" s="615"/>
      <c r="CB35" s="615"/>
      <c r="CC35" s="615"/>
      <c r="CD35" s="615"/>
      <c r="CE35" s="615"/>
      <c r="CF35" s="615"/>
      <c r="CG35" s="615"/>
      <c r="CH35" s="615"/>
      <c r="CI35" s="615"/>
      <c r="CJ35" s="615"/>
      <c r="CK35" s="615"/>
      <c r="CL35" s="615"/>
      <c r="CM35" s="615"/>
      <c r="CN35" s="213"/>
      <c r="CO35" s="614">
        <f t="shared" ref="CO35:CO43" si="3">IF(CQ35="","",CO34+1)</f>
        <v>24</v>
      </c>
      <c r="CP35" s="614"/>
      <c r="CQ35" s="615" t="str">
        <f>IF('各会計、関係団体の財政状況及び健全化判断比率'!BS8="","",'各会計、関係団体の財政状況及び健全化判断比率'!BS8)</f>
        <v>（公財）北播磨地場産業開発機構</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c r="A36" s="186"/>
      <c r="B36" s="212"/>
      <c r="C36" s="614">
        <f>IF(E36="","",C35+1)</f>
        <v>3</v>
      </c>
      <c r="D36" s="614"/>
      <c r="E36" s="615" t="str">
        <f>IF('各会計、関係団体の財政状況及び健全化判断比率'!B9="","",'各会計、関係団体の財政状況及び健全化判断比率'!B9)</f>
        <v>公営墓地特別会計</v>
      </c>
      <c r="F36" s="615"/>
      <c r="G36" s="615"/>
      <c r="H36" s="615"/>
      <c r="I36" s="615"/>
      <c r="J36" s="615"/>
      <c r="K36" s="615"/>
      <c r="L36" s="615"/>
      <c r="M36" s="615"/>
      <c r="N36" s="615"/>
      <c r="O36" s="615"/>
      <c r="P36" s="615"/>
      <c r="Q36" s="615"/>
      <c r="R36" s="615"/>
      <c r="S36" s="615"/>
      <c r="T36" s="213"/>
      <c r="U36" s="614">
        <f t="shared" ref="U36:U43" si="4">IF(W36="","",U35+1)</f>
        <v>7</v>
      </c>
      <c r="V36" s="614"/>
      <c r="W36" s="615" t="str">
        <f>IF('各会計、関係団体の財政状況及び健全化判断比率'!B30="","",'各会計、関係団体の財政状況及び健全化判断比率'!B30)</f>
        <v>介護保険特別会計</v>
      </c>
      <c r="X36" s="615"/>
      <c r="Y36" s="615"/>
      <c r="Z36" s="615"/>
      <c r="AA36" s="615"/>
      <c r="AB36" s="615"/>
      <c r="AC36" s="615"/>
      <c r="AD36" s="615"/>
      <c r="AE36" s="615"/>
      <c r="AF36" s="615"/>
      <c r="AG36" s="615"/>
      <c r="AH36" s="615"/>
      <c r="AI36" s="615"/>
      <c r="AJ36" s="615"/>
      <c r="AK36" s="615"/>
      <c r="AL36" s="213"/>
      <c r="AM36" s="614">
        <f t="shared" si="0"/>
        <v>11</v>
      </c>
      <c r="AN36" s="614"/>
      <c r="AO36" s="615" t="str">
        <f>IF('各会計、関係団体の財政状況及び健全化判断比率'!B34="","",'各会計、関係団体の財政状況及び健全化判断比率'!B34)</f>
        <v>下水道事業会計</v>
      </c>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15</v>
      </c>
      <c r="BX36" s="614"/>
      <c r="BY36" s="615" t="str">
        <f>IF('各会計、関係団体の財政状況及び健全化判断比率'!B70="","",'各会計、関係団体の財政状況及び健全化判断比率'!B70)</f>
        <v>兵庫県後期高齢者医療広域連合（農業共済事業特別会計）</v>
      </c>
      <c r="BZ36" s="615"/>
      <c r="CA36" s="615"/>
      <c r="CB36" s="615"/>
      <c r="CC36" s="615"/>
      <c r="CD36" s="615"/>
      <c r="CE36" s="615"/>
      <c r="CF36" s="615"/>
      <c r="CG36" s="615"/>
      <c r="CH36" s="615"/>
      <c r="CI36" s="615"/>
      <c r="CJ36" s="615"/>
      <c r="CK36" s="615"/>
      <c r="CL36" s="615"/>
      <c r="CM36" s="615"/>
      <c r="CN36" s="213"/>
      <c r="CO36" s="614">
        <f t="shared" si="3"/>
        <v>25</v>
      </c>
      <c r="CP36" s="614"/>
      <c r="CQ36" s="615" t="str">
        <f>IF('各会計、関係団体の財政状況及び健全化判断比率'!BS9="","",'各会計、関係団体の財政状況及び健全化判断比率'!BS9)</f>
        <v>（公財）西脇市文化・スポーツ振興財団</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c r="A37" s="186"/>
      <c r="B37" s="212"/>
      <c r="C37" s="614">
        <f>IF(E37="","",C36+1)</f>
        <v>4</v>
      </c>
      <c r="D37" s="614"/>
      <c r="E37" s="615" t="str">
        <f>IF('各会計、関係団体の財政状況及び健全化判断比率'!B10="","",'各会計、関係団体の財政状況及び健全化判断比率'!B10)</f>
        <v>茜が丘宅地供給事業特別会計</v>
      </c>
      <c r="F37" s="615"/>
      <c r="G37" s="615"/>
      <c r="H37" s="615"/>
      <c r="I37" s="615"/>
      <c r="J37" s="615"/>
      <c r="K37" s="615"/>
      <c r="L37" s="615"/>
      <c r="M37" s="615"/>
      <c r="N37" s="615"/>
      <c r="O37" s="615"/>
      <c r="P37" s="615"/>
      <c r="Q37" s="615"/>
      <c r="R37" s="615"/>
      <c r="S37" s="615"/>
      <c r="T37" s="213"/>
      <c r="U37" s="614">
        <f t="shared" si="4"/>
        <v>8</v>
      </c>
      <c r="V37" s="614"/>
      <c r="W37" s="615" t="str">
        <f>IF('各会計、関係団体の財政状況及び健全化判断比率'!B31="","",'各会計、関係団体の財政状況及び健全化判断比率'!B31)</f>
        <v>後期高齢者医療特別会計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16</v>
      </c>
      <c r="BX37" s="614"/>
      <c r="BY37" s="615" t="str">
        <f>IF('各会計、関係団体の財政状況及び健全化判断比率'!B71="","",'各会計、関係団体の財政状況及び健全化判断比率'!B71)</f>
        <v>北はりま消防組合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17</v>
      </c>
      <c r="BX38" s="614"/>
      <c r="BY38" s="615" t="str">
        <f>IF('各会計、関係団体の財政状況及び健全化判断比率'!B72="","",'各会計、関係団体の財政状況及び健全化判断比率'!B72)</f>
        <v>西脇多可行政事務組合（一般会計）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18</v>
      </c>
      <c r="BX39" s="614"/>
      <c r="BY39" s="615" t="str">
        <f>IF('各会計、関係団体の財政状況及び健全化判断比率'!B73="","",'各会計、関係団体の財政状況及び健全化判断比率'!B73)</f>
        <v>西脇多可行政事務組合（特別会計）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19</v>
      </c>
      <c r="BX40" s="614"/>
      <c r="BY40" s="615" t="str">
        <f>IF('各会計、関係団体の財政状況及び健全化判断比率'!B74="","",'各会計、関係団体の財政状況及び健全化判断比率'!B74)</f>
        <v>北播磨清掃事務組合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20</v>
      </c>
      <c r="BX41" s="614"/>
      <c r="BY41" s="615" t="str">
        <f>IF('各会計、関係団体の財政状況及び健全化判断比率'!B75="","",'各会計、関係団体の財政状況及び健全化判断比率'!B75)</f>
        <v>氷上多可衛生事務組合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21</v>
      </c>
      <c r="BX42" s="614"/>
      <c r="BY42" s="615" t="str">
        <f>IF('各会計、関係団体の財政状況及び健全化判断比率'!B76="","",'各会計、関係団体の財政状況及び健全化判断比率'!B76)</f>
        <v>播磨内陸医務事業組合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22</v>
      </c>
      <c r="BX43" s="614"/>
      <c r="BY43" s="615" t="str">
        <f>IF('各会計、関係団体の財政状況及び健全化判断比率'!B77="","",'各会計、関係団体の財政状況及び健全化判断比率'!B77)</f>
        <v>北播衛生事務組合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209</v>
      </c>
      <c r="C46" s="185"/>
      <c r="D46" s="185"/>
      <c r="E46" s="185" t="s">
        <v>210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213</v>
      </c>
    </row>
    <row r="50" spans="5:5">
      <c r="E50" s="187" t="s">
        <v>214</v>
      </c>
    </row>
    <row r="51" spans="5:5">
      <c r="E51" s="187" t="s">
        <v>215</v>
      </c>
    </row>
    <row r="52" spans="5:5">
      <c r="E52" s="187" t="s">
        <v>216</v>
      </c>
    </row>
    <row r="53" spans="5:5"/>
    <row r="54" spans="5:5"/>
    <row r="55" spans="5:5"/>
    <row r="56" spans="5:5"/>
    <row r="57" spans="5:5" hidden="1"/>
    <row r="58" spans="5:5" hidden="1"/>
    <row r="59" spans="5:5" hidden="1"/>
  </sheetData>
  <sheetProtection algorithmName="SHA-512" hashValue="bhv/p5RBvdNXwyvYTgDEGiplDoM8MT8j4+R+JSYU63YqyF6aOAjwwHDpbArRWSe42OeoAS77DSb1vciwghTywA==" saltValue="90FSyb+NaBxtv8atpsgUi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R16" sqref="R16:V1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c r="A34" s="22"/>
      <c r="B34" s="31"/>
      <c r="C34" s="1206" t="s">
        <v>577</v>
      </c>
      <c r="D34" s="1206"/>
      <c r="E34" s="1207"/>
      <c r="F34" s="32">
        <v>17.59</v>
      </c>
      <c r="G34" s="33">
        <v>18.38</v>
      </c>
      <c r="H34" s="33">
        <v>20.16</v>
      </c>
      <c r="I34" s="33">
        <v>17.55</v>
      </c>
      <c r="J34" s="34">
        <v>18.91</v>
      </c>
      <c r="K34" s="22"/>
      <c r="L34" s="22"/>
      <c r="M34" s="22"/>
      <c r="N34" s="22"/>
      <c r="O34" s="22"/>
      <c r="P34" s="22"/>
    </row>
    <row r="35" spans="1:16" ht="39" customHeight="1">
      <c r="A35" s="22"/>
      <c r="B35" s="35"/>
      <c r="C35" s="1200" t="s">
        <v>578</v>
      </c>
      <c r="D35" s="1201"/>
      <c r="E35" s="1202"/>
      <c r="F35" s="36">
        <v>6.4</v>
      </c>
      <c r="G35" s="37">
        <v>4.05</v>
      </c>
      <c r="H35" s="37">
        <v>3.25</v>
      </c>
      <c r="I35" s="37">
        <v>3.39</v>
      </c>
      <c r="J35" s="38">
        <v>3.86</v>
      </c>
      <c r="K35" s="22"/>
      <c r="L35" s="22"/>
      <c r="M35" s="22"/>
      <c r="N35" s="22"/>
      <c r="O35" s="22"/>
      <c r="P35" s="22"/>
    </row>
    <row r="36" spans="1:16" ht="39" customHeight="1">
      <c r="A36" s="22"/>
      <c r="B36" s="35"/>
      <c r="C36" s="1200" t="s">
        <v>579</v>
      </c>
      <c r="D36" s="1201"/>
      <c r="E36" s="1202"/>
      <c r="F36" s="36">
        <v>2.87</v>
      </c>
      <c r="G36" s="37">
        <v>3.02</v>
      </c>
      <c r="H36" s="37">
        <v>2.95</v>
      </c>
      <c r="I36" s="37">
        <v>2.66</v>
      </c>
      <c r="J36" s="38">
        <v>2.41</v>
      </c>
      <c r="K36" s="22"/>
      <c r="L36" s="22"/>
      <c r="M36" s="22"/>
      <c r="N36" s="22"/>
      <c r="O36" s="22"/>
      <c r="P36" s="22"/>
    </row>
    <row r="37" spans="1:16" ht="39" customHeight="1">
      <c r="A37" s="22"/>
      <c r="B37" s="35"/>
      <c r="C37" s="1200" t="s">
        <v>580</v>
      </c>
      <c r="D37" s="1201"/>
      <c r="E37" s="1202"/>
      <c r="F37" s="36">
        <v>5.89</v>
      </c>
      <c r="G37" s="37">
        <v>4.7699999999999996</v>
      </c>
      <c r="H37" s="37">
        <v>4.2699999999999996</v>
      </c>
      <c r="I37" s="37">
        <v>2.2200000000000002</v>
      </c>
      <c r="J37" s="38">
        <v>1.25</v>
      </c>
      <c r="K37" s="22"/>
      <c r="L37" s="22"/>
      <c r="M37" s="22"/>
      <c r="N37" s="22"/>
      <c r="O37" s="22"/>
      <c r="P37" s="22"/>
    </row>
    <row r="38" spans="1:16" ht="39" customHeight="1">
      <c r="A38" s="22"/>
      <c r="B38" s="35"/>
      <c r="C38" s="1200" t="s">
        <v>581</v>
      </c>
      <c r="D38" s="1201"/>
      <c r="E38" s="1202"/>
      <c r="F38" s="36">
        <v>0.98</v>
      </c>
      <c r="G38" s="37">
        <v>0.18</v>
      </c>
      <c r="H38" s="37">
        <v>0.51</v>
      </c>
      <c r="I38" s="37">
        <v>1.7</v>
      </c>
      <c r="J38" s="38">
        <v>1.05</v>
      </c>
      <c r="K38" s="22"/>
      <c r="L38" s="22"/>
      <c r="M38" s="22"/>
      <c r="N38" s="22"/>
      <c r="O38" s="22"/>
      <c r="P38" s="22"/>
    </row>
    <row r="39" spans="1:16" ht="39" customHeight="1">
      <c r="A39" s="22"/>
      <c r="B39" s="35"/>
      <c r="C39" s="1200" t="s">
        <v>582</v>
      </c>
      <c r="D39" s="1201"/>
      <c r="E39" s="1202"/>
      <c r="F39" s="36">
        <v>0.44</v>
      </c>
      <c r="G39" s="37">
        <v>0.26</v>
      </c>
      <c r="H39" s="37">
        <v>0.6</v>
      </c>
      <c r="I39" s="37">
        <v>0.62</v>
      </c>
      <c r="J39" s="38">
        <v>0.97</v>
      </c>
      <c r="K39" s="22"/>
      <c r="L39" s="22"/>
      <c r="M39" s="22"/>
      <c r="N39" s="22"/>
      <c r="O39" s="22"/>
      <c r="P39" s="22"/>
    </row>
    <row r="40" spans="1:16" ht="39" customHeight="1">
      <c r="A40" s="22"/>
      <c r="B40" s="35"/>
      <c r="C40" s="1200" t="s">
        <v>583</v>
      </c>
      <c r="D40" s="1201"/>
      <c r="E40" s="1202"/>
      <c r="F40" s="36">
        <v>0.1</v>
      </c>
      <c r="G40" s="37">
        <v>0.1</v>
      </c>
      <c r="H40" s="37">
        <v>0.12</v>
      </c>
      <c r="I40" s="37">
        <v>0.12</v>
      </c>
      <c r="J40" s="38">
        <v>0.13</v>
      </c>
      <c r="K40" s="22"/>
      <c r="L40" s="22"/>
      <c r="M40" s="22"/>
      <c r="N40" s="22"/>
      <c r="O40" s="22"/>
      <c r="P40" s="22"/>
    </row>
    <row r="41" spans="1:16" ht="39" customHeight="1">
      <c r="A41" s="22"/>
      <c r="B41" s="35"/>
      <c r="C41" s="1200" t="s">
        <v>584</v>
      </c>
      <c r="D41" s="1201"/>
      <c r="E41" s="1202"/>
      <c r="F41" s="36">
        <v>0</v>
      </c>
      <c r="G41" s="37">
        <v>0</v>
      </c>
      <c r="H41" s="37">
        <v>0</v>
      </c>
      <c r="I41" s="37">
        <v>0</v>
      </c>
      <c r="J41" s="38">
        <v>0</v>
      </c>
      <c r="K41" s="22"/>
      <c r="L41" s="22"/>
      <c r="M41" s="22"/>
      <c r="N41" s="22"/>
      <c r="O41" s="22"/>
      <c r="P41" s="22"/>
    </row>
    <row r="42" spans="1:16" ht="39" customHeight="1">
      <c r="A42" s="22"/>
      <c r="B42" s="39"/>
      <c r="C42" s="1200" t="s">
        <v>585</v>
      </c>
      <c r="D42" s="1201"/>
      <c r="E42" s="1202"/>
      <c r="F42" s="36" t="s">
        <v>525</v>
      </c>
      <c r="G42" s="37" t="s">
        <v>586</v>
      </c>
      <c r="H42" s="37" t="s">
        <v>525</v>
      </c>
      <c r="I42" s="37" t="s">
        <v>525</v>
      </c>
      <c r="J42" s="38" t="s">
        <v>525</v>
      </c>
      <c r="K42" s="22"/>
      <c r="L42" s="22"/>
      <c r="M42" s="22"/>
      <c r="N42" s="22"/>
      <c r="O42" s="22"/>
      <c r="P42" s="22"/>
    </row>
    <row r="43" spans="1:16" ht="39" customHeight="1" thickBot="1">
      <c r="A43" s="22"/>
      <c r="B43" s="40"/>
      <c r="C43" s="1203" t="s">
        <v>587</v>
      </c>
      <c r="D43" s="1204"/>
      <c r="E43" s="1205"/>
      <c r="F43" s="41">
        <v>0.77</v>
      </c>
      <c r="G43" s="42">
        <v>0.3</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TlT4NvXlkSFPQaEU+OQceYOUY5H20vqhf1yAhn5NZH1pKo17IkJ5FS1uMaTs9EnvMiMc6x5Lo3kngk7XAV6CA==" saltValue="ItmetAQfLVoqKLSf5RdR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R16" sqref="R16:V1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c r="A45" s="48"/>
      <c r="B45" s="1208" t="s">
        <v>11</v>
      </c>
      <c r="C45" s="1209"/>
      <c r="D45" s="58"/>
      <c r="E45" s="1214" t="s">
        <v>12</v>
      </c>
      <c r="F45" s="1214"/>
      <c r="G45" s="1214"/>
      <c r="H45" s="1214"/>
      <c r="I45" s="1214"/>
      <c r="J45" s="1215"/>
      <c r="K45" s="59">
        <v>1651</v>
      </c>
      <c r="L45" s="60">
        <v>1650</v>
      </c>
      <c r="M45" s="60">
        <v>1644</v>
      </c>
      <c r="N45" s="60">
        <v>1717</v>
      </c>
      <c r="O45" s="61">
        <v>1756</v>
      </c>
      <c r="P45" s="48"/>
      <c r="Q45" s="48"/>
      <c r="R45" s="48"/>
      <c r="S45" s="48"/>
      <c r="T45" s="48"/>
      <c r="U45" s="48"/>
    </row>
    <row r="46" spans="1:21" ht="30.75" customHeight="1">
      <c r="A46" s="48"/>
      <c r="B46" s="1210"/>
      <c r="C46" s="1211"/>
      <c r="D46" s="62"/>
      <c r="E46" s="1216" t="s">
        <v>13</v>
      </c>
      <c r="F46" s="1216"/>
      <c r="G46" s="1216"/>
      <c r="H46" s="1216"/>
      <c r="I46" s="1216"/>
      <c r="J46" s="1217"/>
      <c r="K46" s="63" t="s">
        <v>525</v>
      </c>
      <c r="L46" s="64" t="s">
        <v>525</v>
      </c>
      <c r="M46" s="64" t="s">
        <v>525</v>
      </c>
      <c r="N46" s="64" t="s">
        <v>525</v>
      </c>
      <c r="O46" s="65" t="s">
        <v>525</v>
      </c>
      <c r="P46" s="48"/>
      <c r="Q46" s="48"/>
      <c r="R46" s="48"/>
      <c r="S46" s="48"/>
      <c r="T46" s="48"/>
      <c r="U46" s="48"/>
    </row>
    <row r="47" spans="1:21" ht="30.75" customHeight="1">
      <c r="A47" s="48"/>
      <c r="B47" s="1210"/>
      <c r="C47" s="1211"/>
      <c r="D47" s="62"/>
      <c r="E47" s="1216" t="s">
        <v>14</v>
      </c>
      <c r="F47" s="1216"/>
      <c r="G47" s="1216"/>
      <c r="H47" s="1216"/>
      <c r="I47" s="1216"/>
      <c r="J47" s="1217"/>
      <c r="K47" s="63">
        <v>7</v>
      </c>
      <c r="L47" s="64">
        <v>3</v>
      </c>
      <c r="M47" s="64" t="s">
        <v>525</v>
      </c>
      <c r="N47" s="64" t="s">
        <v>525</v>
      </c>
      <c r="O47" s="65" t="s">
        <v>525</v>
      </c>
      <c r="P47" s="48"/>
      <c r="Q47" s="48"/>
      <c r="R47" s="48"/>
      <c r="S47" s="48"/>
      <c r="T47" s="48"/>
      <c r="U47" s="48"/>
    </row>
    <row r="48" spans="1:21" ht="30.75" customHeight="1">
      <c r="A48" s="48"/>
      <c r="B48" s="1210"/>
      <c r="C48" s="1211"/>
      <c r="D48" s="62"/>
      <c r="E48" s="1216" t="s">
        <v>15</v>
      </c>
      <c r="F48" s="1216"/>
      <c r="G48" s="1216"/>
      <c r="H48" s="1216"/>
      <c r="I48" s="1216"/>
      <c r="J48" s="1217"/>
      <c r="K48" s="63">
        <v>1825</v>
      </c>
      <c r="L48" s="64">
        <v>1911</v>
      </c>
      <c r="M48" s="64">
        <v>1868</v>
      </c>
      <c r="N48" s="64">
        <v>1874</v>
      </c>
      <c r="O48" s="65">
        <v>1891</v>
      </c>
      <c r="P48" s="48"/>
      <c r="Q48" s="48"/>
      <c r="R48" s="48"/>
      <c r="S48" s="48"/>
      <c r="T48" s="48"/>
      <c r="U48" s="48"/>
    </row>
    <row r="49" spans="1:21" ht="30.75" customHeight="1">
      <c r="A49" s="48"/>
      <c r="B49" s="1210"/>
      <c r="C49" s="1211"/>
      <c r="D49" s="62"/>
      <c r="E49" s="1216" t="s">
        <v>16</v>
      </c>
      <c r="F49" s="1216"/>
      <c r="G49" s="1216"/>
      <c r="H49" s="1216"/>
      <c r="I49" s="1216"/>
      <c r="J49" s="1217"/>
      <c r="K49" s="63">
        <v>231</v>
      </c>
      <c r="L49" s="64">
        <v>255</v>
      </c>
      <c r="M49" s="64">
        <v>263</v>
      </c>
      <c r="N49" s="64">
        <v>256</v>
      </c>
      <c r="O49" s="65">
        <v>250</v>
      </c>
      <c r="P49" s="48"/>
      <c r="Q49" s="48"/>
      <c r="R49" s="48"/>
      <c r="S49" s="48"/>
      <c r="T49" s="48"/>
      <c r="U49" s="48"/>
    </row>
    <row r="50" spans="1:21" ht="30.75" customHeight="1">
      <c r="A50" s="48"/>
      <c r="B50" s="1210"/>
      <c r="C50" s="1211"/>
      <c r="D50" s="62"/>
      <c r="E50" s="1216" t="s">
        <v>17</v>
      </c>
      <c r="F50" s="1216"/>
      <c r="G50" s="1216"/>
      <c r="H50" s="1216"/>
      <c r="I50" s="1216"/>
      <c r="J50" s="1217"/>
      <c r="K50" s="63" t="s">
        <v>525</v>
      </c>
      <c r="L50" s="64" t="s">
        <v>525</v>
      </c>
      <c r="M50" s="64" t="s">
        <v>525</v>
      </c>
      <c r="N50" s="64" t="s">
        <v>525</v>
      </c>
      <c r="O50" s="65" t="s">
        <v>525</v>
      </c>
      <c r="P50" s="48"/>
      <c r="Q50" s="48"/>
      <c r="R50" s="48"/>
      <c r="S50" s="48"/>
      <c r="T50" s="48"/>
      <c r="U50" s="48"/>
    </row>
    <row r="51" spans="1:21" ht="30.75" customHeight="1">
      <c r="A51" s="48"/>
      <c r="B51" s="1212"/>
      <c r="C51" s="1213"/>
      <c r="D51" s="66"/>
      <c r="E51" s="1216" t="s">
        <v>18</v>
      </c>
      <c r="F51" s="1216"/>
      <c r="G51" s="1216"/>
      <c r="H51" s="1216"/>
      <c r="I51" s="1216"/>
      <c r="J51" s="1217"/>
      <c r="K51" s="63" t="s">
        <v>525</v>
      </c>
      <c r="L51" s="64" t="s">
        <v>525</v>
      </c>
      <c r="M51" s="64" t="s">
        <v>525</v>
      </c>
      <c r="N51" s="64" t="s">
        <v>525</v>
      </c>
      <c r="O51" s="65" t="s">
        <v>525</v>
      </c>
      <c r="P51" s="48"/>
      <c r="Q51" s="48"/>
      <c r="R51" s="48"/>
      <c r="S51" s="48"/>
      <c r="T51" s="48"/>
      <c r="U51" s="48"/>
    </row>
    <row r="52" spans="1:21" ht="30.75" customHeight="1">
      <c r="A52" s="48"/>
      <c r="B52" s="1218" t="s">
        <v>19</v>
      </c>
      <c r="C52" s="1219"/>
      <c r="D52" s="66"/>
      <c r="E52" s="1216" t="s">
        <v>20</v>
      </c>
      <c r="F52" s="1216"/>
      <c r="G52" s="1216"/>
      <c r="H52" s="1216"/>
      <c r="I52" s="1216"/>
      <c r="J52" s="1217"/>
      <c r="K52" s="63">
        <v>2974</v>
      </c>
      <c r="L52" s="64">
        <v>3034</v>
      </c>
      <c r="M52" s="64">
        <v>3001</v>
      </c>
      <c r="N52" s="64">
        <v>3026</v>
      </c>
      <c r="O52" s="65">
        <v>3126</v>
      </c>
      <c r="P52" s="48"/>
      <c r="Q52" s="48"/>
      <c r="R52" s="48"/>
      <c r="S52" s="48"/>
      <c r="T52" s="48"/>
      <c r="U52" s="48"/>
    </row>
    <row r="53" spans="1:21" ht="30.75" customHeight="1" thickBot="1">
      <c r="A53" s="48"/>
      <c r="B53" s="1220" t="s">
        <v>21</v>
      </c>
      <c r="C53" s="1221"/>
      <c r="D53" s="67"/>
      <c r="E53" s="1222" t="s">
        <v>22</v>
      </c>
      <c r="F53" s="1222"/>
      <c r="G53" s="1222"/>
      <c r="H53" s="1222"/>
      <c r="I53" s="1222"/>
      <c r="J53" s="1223"/>
      <c r="K53" s="68">
        <v>740</v>
      </c>
      <c r="L53" s="69">
        <v>785</v>
      </c>
      <c r="M53" s="69">
        <v>774</v>
      </c>
      <c r="N53" s="69">
        <v>821</v>
      </c>
      <c r="O53" s="70">
        <v>771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588</v>
      </c>
      <c r="L56" s="80" t="s">
        <v>589</v>
      </c>
      <c r="M56" s="80" t="s">
        <v>590</v>
      </c>
      <c r="N56" s="80" t="s">
        <v>591</v>
      </c>
      <c r="O56" s="81" t="s">
        <v>592</v>
      </c>
      <c r="P56" s="48"/>
      <c r="Q56" s="48"/>
      <c r="R56" s="48"/>
      <c r="S56" s="48"/>
      <c r="T56" s="48"/>
      <c r="U56" s="48"/>
    </row>
    <row r="57" spans="1:21" ht="31.5" customHeight="1">
      <c r="B57" s="1224" t="s">
        <v>25</v>
      </c>
      <c r="C57" s="1225"/>
      <c r="D57" s="1228" t="s">
        <v>26</v>
      </c>
      <c r="E57" s="1229"/>
      <c r="F57" s="1229"/>
      <c r="G57" s="1229"/>
      <c r="H57" s="1229"/>
      <c r="I57" s="1229"/>
      <c r="J57" s="1230"/>
      <c r="K57" s="82">
        <v>180</v>
      </c>
      <c r="L57" s="83">
        <v>146</v>
      </c>
      <c r="M57" s="83">
        <v>103</v>
      </c>
      <c r="N57" s="83">
        <v>49</v>
      </c>
      <c r="O57" s="84">
        <v>0</v>
      </c>
    </row>
    <row r="58" spans="1:21" ht="31.5" customHeight="1" thickBot="1">
      <c r="B58" s="1226"/>
      <c r="C58" s="1227"/>
      <c r="D58" s="1231" t="s">
        <v>27</v>
      </c>
      <c r="E58" s="1232"/>
      <c r="F58" s="1232"/>
      <c r="G58" s="1232"/>
      <c r="H58" s="1232"/>
      <c r="I58" s="1232"/>
      <c r="J58" s="1233"/>
      <c r="K58" s="85">
        <v>40</v>
      </c>
      <c r="L58" s="86">
        <v>30</v>
      </c>
      <c r="M58" s="86">
        <v>17</v>
      </c>
      <c r="N58" s="86">
        <v>0</v>
      </c>
      <c r="O58" s="87">
        <v>0</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w6VQTiWL+//Zgg4kuZPB8rd+OpRLtz/gqgxlEy9B3KBa2iha5F1nF852mACFEXdAnHH2CpR7OLZzG+9DDvQMw==" saltValue="zSRlb24ru11/7QcKouATR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S38" sqref="S38"/>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567</v>
      </c>
      <c r="J40" s="99" t="s">
        <v>568</v>
      </c>
      <c r="K40" s="99" t="s">
        <v>569</v>
      </c>
      <c r="L40" s="99" t="s">
        <v>570</v>
      </c>
      <c r="M40" s="100" t="s">
        <v>571</v>
      </c>
    </row>
    <row r="41" spans="2:13" ht="27.75" customHeight="1">
      <c r="B41" s="1234" t="s">
        <v>30</v>
      </c>
      <c r="C41" s="1235"/>
      <c r="D41" s="101"/>
      <c r="E41" s="1240" t="s">
        <v>31</v>
      </c>
      <c r="F41" s="1240"/>
      <c r="G41" s="1240"/>
      <c r="H41" s="1241"/>
      <c r="I41" s="102">
        <v>18508</v>
      </c>
      <c r="J41" s="103">
        <v>19060</v>
      </c>
      <c r="K41" s="103">
        <v>19629</v>
      </c>
      <c r="L41" s="103">
        <v>20162</v>
      </c>
      <c r="M41" s="104">
        <v>20014</v>
      </c>
    </row>
    <row r="42" spans="2:13" ht="27.75" customHeight="1">
      <c r="B42" s="1236"/>
      <c r="C42" s="1237"/>
      <c r="D42" s="105"/>
      <c r="E42" s="1242" t="s">
        <v>32</v>
      </c>
      <c r="F42" s="1242"/>
      <c r="G42" s="1242"/>
      <c r="H42" s="1243"/>
      <c r="I42" s="106">
        <v>2</v>
      </c>
      <c r="J42" s="107" t="s">
        <v>525</v>
      </c>
      <c r="K42" s="107" t="s">
        <v>525</v>
      </c>
      <c r="L42" s="107" t="s">
        <v>525</v>
      </c>
      <c r="M42" s="108" t="s">
        <v>525</v>
      </c>
    </row>
    <row r="43" spans="2:13" ht="27.75" customHeight="1">
      <c r="B43" s="1236"/>
      <c r="C43" s="1237"/>
      <c r="D43" s="105"/>
      <c r="E43" s="1242" t="s">
        <v>33</v>
      </c>
      <c r="F43" s="1242"/>
      <c r="G43" s="1242"/>
      <c r="H43" s="1243"/>
      <c r="I43" s="106">
        <v>22983</v>
      </c>
      <c r="J43" s="107">
        <v>23991</v>
      </c>
      <c r="K43" s="107">
        <v>22154</v>
      </c>
      <c r="L43" s="107">
        <v>20910</v>
      </c>
      <c r="M43" s="108">
        <v>19217</v>
      </c>
    </row>
    <row r="44" spans="2:13" ht="27.75" customHeight="1">
      <c r="B44" s="1236"/>
      <c r="C44" s="1237"/>
      <c r="D44" s="105"/>
      <c r="E44" s="1242" t="s">
        <v>34</v>
      </c>
      <c r="F44" s="1242"/>
      <c r="G44" s="1242"/>
      <c r="H44" s="1243"/>
      <c r="I44" s="106">
        <v>968</v>
      </c>
      <c r="J44" s="107">
        <v>764</v>
      </c>
      <c r="K44" s="107">
        <v>548</v>
      </c>
      <c r="L44" s="107">
        <v>473</v>
      </c>
      <c r="M44" s="108">
        <v>966</v>
      </c>
    </row>
    <row r="45" spans="2:13" ht="27.75" customHeight="1">
      <c r="B45" s="1236"/>
      <c r="C45" s="1237"/>
      <c r="D45" s="105"/>
      <c r="E45" s="1242" t="s">
        <v>35</v>
      </c>
      <c r="F45" s="1242"/>
      <c r="G45" s="1242"/>
      <c r="H45" s="1243"/>
      <c r="I45" s="106">
        <v>1816</v>
      </c>
      <c r="J45" s="107">
        <v>1660</v>
      </c>
      <c r="K45" s="107">
        <v>1538</v>
      </c>
      <c r="L45" s="107">
        <v>1562</v>
      </c>
      <c r="M45" s="108">
        <v>1591</v>
      </c>
    </row>
    <row r="46" spans="2:13" ht="27.75" customHeight="1">
      <c r="B46" s="1236"/>
      <c r="C46" s="1237"/>
      <c r="D46" s="109"/>
      <c r="E46" s="1242" t="s">
        <v>36</v>
      </c>
      <c r="F46" s="1242"/>
      <c r="G46" s="1242"/>
      <c r="H46" s="1243"/>
      <c r="I46" s="106">
        <v>8</v>
      </c>
      <c r="J46" s="107">
        <v>7</v>
      </c>
      <c r="K46" s="107">
        <v>6</v>
      </c>
      <c r="L46" s="107">
        <v>7</v>
      </c>
      <c r="M46" s="108">
        <v>8</v>
      </c>
    </row>
    <row r="47" spans="2:13" ht="27.75" customHeight="1">
      <c r="B47" s="1236"/>
      <c r="C47" s="1237"/>
      <c r="D47" s="110"/>
      <c r="E47" s="1244" t="s">
        <v>37</v>
      </c>
      <c r="F47" s="1245"/>
      <c r="G47" s="1245"/>
      <c r="H47" s="1246"/>
      <c r="I47" s="106" t="s">
        <v>525</v>
      </c>
      <c r="J47" s="107" t="s">
        <v>525</v>
      </c>
      <c r="K47" s="107" t="s">
        <v>525</v>
      </c>
      <c r="L47" s="107" t="s">
        <v>525</v>
      </c>
      <c r="M47" s="108" t="s">
        <v>525</v>
      </c>
    </row>
    <row r="48" spans="2:13" ht="27.75" customHeight="1">
      <c r="B48" s="1236"/>
      <c r="C48" s="1237"/>
      <c r="D48" s="105"/>
      <c r="E48" s="1242" t="s">
        <v>38</v>
      </c>
      <c r="F48" s="1242"/>
      <c r="G48" s="1242"/>
      <c r="H48" s="1243"/>
      <c r="I48" s="106" t="s">
        <v>525</v>
      </c>
      <c r="J48" s="107" t="s">
        <v>525</v>
      </c>
      <c r="K48" s="107" t="s">
        <v>525</v>
      </c>
      <c r="L48" s="107" t="s">
        <v>525</v>
      </c>
      <c r="M48" s="108" t="s">
        <v>525</v>
      </c>
    </row>
    <row r="49" spans="2:13" ht="27.75" customHeight="1">
      <c r="B49" s="1238"/>
      <c r="C49" s="1239"/>
      <c r="D49" s="105"/>
      <c r="E49" s="1242" t="s">
        <v>39</v>
      </c>
      <c r="F49" s="1242"/>
      <c r="G49" s="1242"/>
      <c r="H49" s="1243"/>
      <c r="I49" s="106" t="s">
        <v>525</v>
      </c>
      <c r="J49" s="107" t="s">
        <v>525</v>
      </c>
      <c r="K49" s="107" t="s">
        <v>525</v>
      </c>
      <c r="L49" s="107" t="s">
        <v>525</v>
      </c>
      <c r="M49" s="108" t="s">
        <v>525</v>
      </c>
    </row>
    <row r="50" spans="2:13" ht="27.75" customHeight="1">
      <c r="B50" s="1247" t="s">
        <v>40</v>
      </c>
      <c r="C50" s="1248"/>
      <c r="D50" s="111"/>
      <c r="E50" s="1242" t="s">
        <v>41</v>
      </c>
      <c r="F50" s="1242"/>
      <c r="G50" s="1242"/>
      <c r="H50" s="1243"/>
      <c r="I50" s="106">
        <v>8483</v>
      </c>
      <c r="J50" s="107">
        <v>9334</v>
      </c>
      <c r="K50" s="107">
        <v>9682</v>
      </c>
      <c r="L50" s="107">
        <v>10001</v>
      </c>
      <c r="M50" s="108">
        <v>10171</v>
      </c>
    </row>
    <row r="51" spans="2:13" ht="27.75" customHeight="1">
      <c r="B51" s="1236"/>
      <c r="C51" s="1237"/>
      <c r="D51" s="105"/>
      <c r="E51" s="1242" t="s">
        <v>42</v>
      </c>
      <c r="F51" s="1242"/>
      <c r="G51" s="1242"/>
      <c r="H51" s="1243"/>
      <c r="I51" s="106">
        <v>2865</v>
      </c>
      <c r="J51" s="107">
        <v>2777</v>
      </c>
      <c r="K51" s="107">
        <v>2692</v>
      </c>
      <c r="L51" s="107">
        <v>2596</v>
      </c>
      <c r="M51" s="108">
        <v>2337</v>
      </c>
    </row>
    <row r="52" spans="2:13" ht="27.75" customHeight="1">
      <c r="B52" s="1238"/>
      <c r="C52" s="1239"/>
      <c r="D52" s="105"/>
      <c r="E52" s="1242" t="s">
        <v>43</v>
      </c>
      <c r="F52" s="1242"/>
      <c r="G52" s="1242"/>
      <c r="H52" s="1243"/>
      <c r="I52" s="106">
        <v>30241</v>
      </c>
      <c r="J52" s="107">
        <v>30556</v>
      </c>
      <c r="K52" s="107">
        <v>30578</v>
      </c>
      <c r="L52" s="107">
        <v>29157</v>
      </c>
      <c r="M52" s="108">
        <v>29106</v>
      </c>
    </row>
    <row r="53" spans="2:13" ht="27.75" customHeight="1" thickBot="1">
      <c r="B53" s="1249" t="s">
        <v>44</v>
      </c>
      <c r="C53" s="1250"/>
      <c r="D53" s="112"/>
      <c r="E53" s="1251" t="s">
        <v>45</v>
      </c>
      <c r="F53" s="1251"/>
      <c r="G53" s="1251"/>
      <c r="H53" s="1252"/>
      <c r="I53" s="113">
        <v>2696</v>
      </c>
      <c r="J53" s="114">
        <v>2814</v>
      </c>
      <c r="K53" s="114">
        <v>923</v>
      </c>
      <c r="L53" s="114">
        <v>1360</v>
      </c>
      <c r="M53" s="115">
        <v>183</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l7Xj2kp1bhtWKiiCskY23VaVSRfgR3zDFheVwYLzalIdojXSde08uw+3xf1UwKntw/zNRb7mp6qrITnVItjJw==" saltValue="X/Ed+133MvQmgbVg7oFY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R16" sqref="R16:V16"/>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569</v>
      </c>
      <c r="G54" s="124" t="s">
        <v>570</v>
      </c>
      <c r="H54" s="125" t="s">
        <v>571</v>
      </c>
    </row>
    <row r="55" spans="2:8" ht="52.5" customHeight="1">
      <c r="B55" s="126"/>
      <c r="C55" s="1261" t="s">
        <v>48</v>
      </c>
      <c r="D55" s="1261"/>
      <c r="E55" s="1262"/>
      <c r="F55" s="127">
        <v>5255</v>
      </c>
      <c r="G55" s="127">
        <v>5521</v>
      </c>
      <c r="H55" s="128">
        <v>5668</v>
      </c>
    </row>
    <row r="56" spans="2:8" ht="52.5" customHeight="1">
      <c r="B56" s="129"/>
      <c r="C56" s="1263" t="s">
        <v>49</v>
      </c>
      <c r="D56" s="1263"/>
      <c r="E56" s="1264"/>
      <c r="F56" s="130">
        <v>45</v>
      </c>
      <c r="G56" s="130">
        <v>43</v>
      </c>
      <c r="H56" s="131">
        <v>43</v>
      </c>
    </row>
    <row r="57" spans="2:8" ht="53.25" customHeight="1">
      <c r="B57" s="129"/>
      <c r="C57" s="1265" t="s">
        <v>50</v>
      </c>
      <c r="D57" s="1265"/>
      <c r="E57" s="1266"/>
      <c r="F57" s="132">
        <v>4774</v>
      </c>
      <c r="G57" s="132">
        <v>4861</v>
      </c>
      <c r="H57" s="133">
        <v>4814</v>
      </c>
    </row>
    <row r="58" spans="2:8" ht="45.75" customHeight="1">
      <c r="B58" s="134"/>
      <c r="C58" s="1253" t="s">
        <v>611</v>
      </c>
      <c r="D58" s="1254"/>
      <c r="E58" s="1255"/>
      <c r="F58" s="135">
        <v>2231</v>
      </c>
      <c r="G58" s="135">
        <v>2256</v>
      </c>
      <c r="H58" s="136">
        <v>2203</v>
      </c>
    </row>
    <row r="59" spans="2:8" ht="45.75" customHeight="1">
      <c r="B59" s="134"/>
      <c r="C59" s="1253" t="s">
        <v>612</v>
      </c>
      <c r="D59" s="1254"/>
      <c r="E59" s="1255"/>
      <c r="F59" s="135">
        <v>1372</v>
      </c>
      <c r="G59" s="135">
        <v>1374</v>
      </c>
      <c r="H59" s="136">
        <v>1373</v>
      </c>
    </row>
    <row r="60" spans="2:8" ht="45.75" customHeight="1">
      <c r="B60" s="134"/>
      <c r="C60" s="1253" t="s">
        <v>613</v>
      </c>
      <c r="D60" s="1254"/>
      <c r="E60" s="1255"/>
      <c r="F60" s="135">
        <v>509</v>
      </c>
      <c r="G60" s="135">
        <v>509</v>
      </c>
      <c r="H60" s="136">
        <v>509</v>
      </c>
    </row>
    <row r="61" spans="2:8" ht="45.75" customHeight="1">
      <c r="B61" s="134"/>
      <c r="C61" s="1253" t="s">
        <v>614</v>
      </c>
      <c r="D61" s="1254"/>
      <c r="E61" s="1255"/>
      <c r="F61" s="135">
        <v>227</v>
      </c>
      <c r="G61" s="135">
        <v>264</v>
      </c>
      <c r="H61" s="136">
        <v>250</v>
      </c>
    </row>
    <row r="62" spans="2:8" ht="45.75" customHeight="1" thickBot="1">
      <c r="B62" s="137"/>
      <c r="C62" s="1256" t="s">
        <v>615</v>
      </c>
      <c r="D62" s="1257"/>
      <c r="E62" s="1258"/>
      <c r="F62" s="138">
        <v>185</v>
      </c>
      <c r="G62" s="138">
        <v>175</v>
      </c>
      <c r="H62" s="139">
        <v>173</v>
      </c>
    </row>
    <row r="63" spans="2:8" ht="52.5" customHeight="1" thickBot="1">
      <c r="B63" s="140"/>
      <c r="C63" s="1259" t="s">
        <v>51</v>
      </c>
      <c r="D63" s="1259"/>
      <c r="E63" s="1260"/>
      <c r="F63" s="141">
        <v>10074</v>
      </c>
      <c r="G63" s="141">
        <v>10425</v>
      </c>
      <c r="H63" s="142">
        <v>10524</v>
      </c>
    </row>
    <row r="64" spans="2:8" ht="15" customHeight="1"/>
    <row r="65" ht="0" hidden="1" customHeight="1"/>
    <row r="66" ht="0" hidden="1" customHeight="1"/>
  </sheetData>
  <sheetProtection algorithmName="SHA-512" hashValue="MleCUOKMKlS2nT7LOszGQr+9G+oKLmtwoA5Vt9gR7l2lNpQ0A+sVlSGyN4ALzracDdqsX3Ey/mptQOevlEnRbA==" saltValue="HIjK+mYTq7BkbZW1OwEN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70" zoomScaleNormal="70" zoomScaleSheetLayoutView="55" workbookViewId="0">
      <selection activeCell="CT16" sqref="CT16"/>
    </sheetView>
  </sheetViews>
  <sheetFormatPr defaultColWidth="0" defaultRowHeight="13.5" customHeight="1" zeroHeight="1"/>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c r="A1" s="1267"/>
      <c r="B1" s="1268"/>
      <c r="DD1" s="1269"/>
      <c r="DE1" s="1269"/>
    </row>
    <row r="2" spans="1:143" ht="25.5" customHeight="1">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618</v>
      </c>
    </row>
    <row r="11" spans="1:143" s="290" customFormat="1">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618</v>
      </c>
    </row>
    <row r="13" spans="1:143" s="290" customFormat="1">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c r="DD19" s="1269"/>
      <c r="DE19" s="1269"/>
    </row>
    <row r="20" spans="1:351">
      <c r="DD20" s="1269"/>
      <c r="DE20" s="1269"/>
    </row>
    <row r="21" spans="1:351" ht="17.2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c r="B22" s="1276"/>
      <c r="MM22" s="1275"/>
    </row>
    <row r="23" spans="1:351">
      <c r="B23" s="1276"/>
    </row>
    <row r="24" spans="1:351">
      <c r="B24" s="1276"/>
    </row>
    <row r="25" spans="1:351">
      <c r="B25" s="1276"/>
    </row>
    <row r="26" spans="1:351">
      <c r="B26" s="1276"/>
    </row>
    <row r="27" spans="1:351">
      <c r="B27" s="1276"/>
    </row>
    <row r="28" spans="1:351">
      <c r="B28" s="1276"/>
    </row>
    <row r="29" spans="1:351">
      <c r="B29" s="1276"/>
    </row>
    <row r="30" spans="1:351">
      <c r="B30" s="1276"/>
    </row>
    <row r="31" spans="1:351">
      <c r="B31" s="1276"/>
    </row>
    <row r="32" spans="1:351">
      <c r="B32" s="1276"/>
    </row>
    <row r="33" spans="2:109">
      <c r="B33" s="1276"/>
    </row>
    <row r="34" spans="2:109">
      <c r="B34" s="1276"/>
    </row>
    <row r="35" spans="2:109">
      <c r="B35" s="1276"/>
    </row>
    <row r="36" spans="2:109">
      <c r="B36" s="1276"/>
    </row>
    <row r="37" spans="2:109">
      <c r="B37" s="1276"/>
    </row>
    <row r="38" spans="2:109">
      <c r="B38" s="1276"/>
    </row>
    <row r="39" spans="2:109">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c r="B40" s="1281"/>
      <c r="DD40" s="1281"/>
      <c r="DE40" s="1269"/>
    </row>
    <row r="41" spans="2:109" ht="17.25">
      <c r="B41" s="1282" t="s">
        <v>619</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c r="B42" s="1276"/>
      <c r="G42" s="1283"/>
      <c r="I42" s="1284"/>
      <c r="J42" s="1284"/>
      <c r="K42" s="1284"/>
      <c r="AM42" s="1283"/>
      <c r="AN42" s="1283" t="s">
        <v>620</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c r="B43" s="1276"/>
      <c r="AN43" s="1285" t="s">
        <v>621</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c r="B49" s="1276"/>
      <c r="AN49" s="1269" t="s">
        <v>622</v>
      </c>
    </row>
    <row r="50" spans="1:109">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567</v>
      </c>
      <c r="BQ50" s="1301"/>
      <c r="BR50" s="1301"/>
      <c r="BS50" s="1301"/>
      <c r="BT50" s="1301"/>
      <c r="BU50" s="1301"/>
      <c r="BV50" s="1301"/>
      <c r="BW50" s="1301"/>
      <c r="BX50" s="1301" t="s">
        <v>568</v>
      </c>
      <c r="BY50" s="1301"/>
      <c r="BZ50" s="1301"/>
      <c r="CA50" s="1301"/>
      <c r="CB50" s="1301"/>
      <c r="CC50" s="1301"/>
      <c r="CD50" s="1301"/>
      <c r="CE50" s="1301"/>
      <c r="CF50" s="1301" t="s">
        <v>569</v>
      </c>
      <c r="CG50" s="1301"/>
      <c r="CH50" s="1301"/>
      <c r="CI50" s="1301"/>
      <c r="CJ50" s="1301"/>
      <c r="CK50" s="1301"/>
      <c r="CL50" s="1301"/>
      <c r="CM50" s="1301"/>
      <c r="CN50" s="1301" t="s">
        <v>570</v>
      </c>
      <c r="CO50" s="1301"/>
      <c r="CP50" s="1301"/>
      <c r="CQ50" s="1301"/>
      <c r="CR50" s="1301"/>
      <c r="CS50" s="1301"/>
      <c r="CT50" s="1301"/>
      <c r="CU50" s="1301"/>
      <c r="CV50" s="1301" t="s">
        <v>571</v>
      </c>
      <c r="CW50" s="1301"/>
      <c r="CX50" s="1301"/>
      <c r="CY50" s="1301"/>
      <c r="CZ50" s="1301"/>
      <c r="DA50" s="1301"/>
      <c r="DB50" s="1301"/>
      <c r="DC50" s="1301"/>
    </row>
    <row r="51" spans="1:109" ht="13.5" customHeight="1">
      <c r="B51" s="1276"/>
      <c r="G51" s="1302"/>
      <c r="H51" s="1302"/>
      <c r="I51" s="1303"/>
      <c r="J51" s="1303"/>
      <c r="K51" s="1304"/>
      <c r="L51" s="1304"/>
      <c r="M51" s="1304"/>
      <c r="N51" s="1304"/>
      <c r="AM51" s="1294"/>
      <c r="AN51" s="1305" t="s">
        <v>623</v>
      </c>
      <c r="AO51" s="1305"/>
      <c r="AP51" s="1305"/>
      <c r="AQ51" s="1305"/>
      <c r="AR51" s="1305"/>
      <c r="AS51" s="1305"/>
      <c r="AT51" s="1305"/>
      <c r="AU51" s="1305"/>
      <c r="AV51" s="1305"/>
      <c r="AW51" s="1305"/>
      <c r="AX51" s="1305"/>
      <c r="AY51" s="1305"/>
      <c r="AZ51" s="1305"/>
      <c r="BA51" s="1305"/>
      <c r="BB51" s="1305" t="s">
        <v>624</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7">
        <v>10.1</v>
      </c>
      <c r="CG51" s="1307"/>
      <c r="CH51" s="1307"/>
      <c r="CI51" s="1307"/>
      <c r="CJ51" s="1307"/>
      <c r="CK51" s="1307"/>
      <c r="CL51" s="1307"/>
      <c r="CM51" s="1307"/>
      <c r="CN51" s="1307">
        <v>15.1</v>
      </c>
      <c r="CO51" s="1307"/>
      <c r="CP51" s="1307"/>
      <c r="CQ51" s="1307"/>
      <c r="CR51" s="1307"/>
      <c r="CS51" s="1307"/>
      <c r="CT51" s="1307"/>
      <c r="CU51" s="1307"/>
      <c r="CV51" s="1307">
        <v>2</v>
      </c>
      <c r="CW51" s="1307"/>
      <c r="CX51" s="1307"/>
      <c r="CY51" s="1307"/>
      <c r="CZ51" s="1307"/>
      <c r="DA51" s="1307"/>
      <c r="DB51" s="1307"/>
      <c r="DC51" s="1307"/>
    </row>
    <row r="52" spans="1:109">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625</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7">
        <v>62.7</v>
      </c>
      <c r="CG53" s="1307"/>
      <c r="CH53" s="1307"/>
      <c r="CI53" s="1307"/>
      <c r="CJ53" s="1307"/>
      <c r="CK53" s="1307"/>
      <c r="CL53" s="1307"/>
      <c r="CM53" s="1307"/>
      <c r="CN53" s="1307">
        <v>64.2</v>
      </c>
      <c r="CO53" s="1307"/>
      <c r="CP53" s="1307"/>
      <c r="CQ53" s="1307"/>
      <c r="CR53" s="1307"/>
      <c r="CS53" s="1307"/>
      <c r="CT53" s="1307"/>
      <c r="CU53" s="1307"/>
      <c r="CV53" s="1307">
        <v>64.2</v>
      </c>
      <c r="CW53" s="1307"/>
      <c r="CX53" s="1307"/>
      <c r="CY53" s="1307"/>
      <c r="CZ53" s="1307"/>
      <c r="DA53" s="1307"/>
      <c r="DB53" s="1307"/>
      <c r="DC53" s="1307"/>
    </row>
    <row r="54" spans="1:109">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1284"/>
      <c r="B55" s="1276"/>
      <c r="G55" s="1295"/>
      <c r="H55" s="1295"/>
      <c r="I55" s="1295"/>
      <c r="J55" s="1295"/>
      <c r="K55" s="1304"/>
      <c r="L55" s="1304"/>
      <c r="M55" s="1304"/>
      <c r="N55" s="1304"/>
      <c r="AN55" s="1301" t="s">
        <v>626</v>
      </c>
      <c r="AO55" s="1301"/>
      <c r="AP55" s="1301"/>
      <c r="AQ55" s="1301"/>
      <c r="AR55" s="1301"/>
      <c r="AS55" s="1301"/>
      <c r="AT55" s="1301"/>
      <c r="AU55" s="1301"/>
      <c r="AV55" s="1301"/>
      <c r="AW55" s="1301"/>
      <c r="AX55" s="1301"/>
      <c r="AY55" s="1301"/>
      <c r="AZ55" s="1301"/>
      <c r="BA55" s="1301"/>
      <c r="BB55" s="1305" t="s">
        <v>624</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7">
        <v>52.3</v>
      </c>
      <c r="CG55" s="1307"/>
      <c r="CH55" s="1307"/>
      <c r="CI55" s="1307"/>
      <c r="CJ55" s="1307"/>
      <c r="CK55" s="1307"/>
      <c r="CL55" s="1307"/>
      <c r="CM55" s="1307"/>
      <c r="CN55" s="1307">
        <v>55.4</v>
      </c>
      <c r="CO55" s="1307"/>
      <c r="CP55" s="1307"/>
      <c r="CQ55" s="1307"/>
      <c r="CR55" s="1307"/>
      <c r="CS55" s="1307"/>
      <c r="CT55" s="1307"/>
      <c r="CU55" s="1307"/>
      <c r="CV55" s="1307">
        <v>52.7</v>
      </c>
      <c r="CW55" s="1307"/>
      <c r="CX55" s="1307"/>
      <c r="CY55" s="1307"/>
      <c r="CZ55" s="1307"/>
      <c r="DA55" s="1307"/>
      <c r="DB55" s="1307"/>
      <c r="DC55" s="1307"/>
    </row>
    <row r="56" spans="1:109">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625</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7">
        <v>57.1</v>
      </c>
      <c r="CG57" s="1307"/>
      <c r="CH57" s="1307"/>
      <c r="CI57" s="1307"/>
      <c r="CJ57" s="1307"/>
      <c r="CK57" s="1307"/>
      <c r="CL57" s="1307"/>
      <c r="CM57" s="1307"/>
      <c r="CN57" s="1307">
        <v>58.7</v>
      </c>
      <c r="CO57" s="1307"/>
      <c r="CP57" s="1307"/>
      <c r="CQ57" s="1307"/>
      <c r="CR57" s="1307"/>
      <c r="CS57" s="1307"/>
      <c r="CT57" s="1307"/>
      <c r="CU57" s="1307"/>
      <c r="CV57" s="1307">
        <v>59.5</v>
      </c>
      <c r="CW57" s="1307"/>
      <c r="CX57" s="1307"/>
      <c r="CY57" s="1307"/>
      <c r="CZ57" s="1307"/>
      <c r="DA57" s="1307"/>
      <c r="DB57" s="1307"/>
      <c r="DC57" s="1307"/>
      <c r="DD57" s="1310"/>
      <c r="DE57" s="1308"/>
    </row>
    <row r="58" spans="1:109" s="1284" customFormat="1">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c r="B63" s="1316" t="s">
        <v>627</v>
      </c>
    </row>
    <row r="64" spans="1:109">
      <c r="B64" s="1276"/>
      <c r="G64" s="1283"/>
      <c r="I64" s="1317"/>
      <c r="J64" s="1317"/>
      <c r="K64" s="1317"/>
      <c r="L64" s="1317"/>
      <c r="M64" s="1317"/>
      <c r="N64" s="1318"/>
      <c r="AM64" s="1283"/>
      <c r="AN64" s="1283" t="s">
        <v>620</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c r="B65" s="1276"/>
      <c r="AN65" s="1285" t="s">
        <v>628</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c r="B71" s="1276"/>
      <c r="G71" s="1322"/>
      <c r="I71" s="1323"/>
      <c r="J71" s="1320"/>
      <c r="K71" s="1320"/>
      <c r="L71" s="1321"/>
      <c r="M71" s="1320"/>
      <c r="N71" s="1321"/>
      <c r="AM71" s="1322"/>
      <c r="AN71" s="1269" t="s">
        <v>622</v>
      </c>
    </row>
    <row r="72" spans="2:107">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567</v>
      </c>
      <c r="BQ72" s="1301"/>
      <c r="BR72" s="1301"/>
      <c r="BS72" s="1301"/>
      <c r="BT72" s="1301"/>
      <c r="BU72" s="1301"/>
      <c r="BV72" s="1301"/>
      <c r="BW72" s="1301"/>
      <c r="BX72" s="1301" t="s">
        <v>568</v>
      </c>
      <c r="BY72" s="1301"/>
      <c r="BZ72" s="1301"/>
      <c r="CA72" s="1301"/>
      <c r="CB72" s="1301"/>
      <c r="CC72" s="1301"/>
      <c r="CD72" s="1301"/>
      <c r="CE72" s="1301"/>
      <c r="CF72" s="1301" t="s">
        <v>569</v>
      </c>
      <c r="CG72" s="1301"/>
      <c r="CH72" s="1301"/>
      <c r="CI72" s="1301"/>
      <c r="CJ72" s="1301"/>
      <c r="CK72" s="1301"/>
      <c r="CL72" s="1301"/>
      <c r="CM72" s="1301"/>
      <c r="CN72" s="1301" t="s">
        <v>570</v>
      </c>
      <c r="CO72" s="1301"/>
      <c r="CP72" s="1301"/>
      <c r="CQ72" s="1301"/>
      <c r="CR72" s="1301"/>
      <c r="CS72" s="1301"/>
      <c r="CT72" s="1301"/>
      <c r="CU72" s="1301"/>
      <c r="CV72" s="1301" t="s">
        <v>571</v>
      </c>
      <c r="CW72" s="1301"/>
      <c r="CX72" s="1301"/>
      <c r="CY72" s="1301"/>
      <c r="CZ72" s="1301"/>
      <c r="DA72" s="1301"/>
      <c r="DB72" s="1301"/>
      <c r="DC72" s="1301"/>
    </row>
    <row r="73" spans="2:107">
      <c r="B73" s="1276"/>
      <c r="G73" s="1302"/>
      <c r="H73" s="1302"/>
      <c r="I73" s="1302"/>
      <c r="J73" s="1302"/>
      <c r="K73" s="1324"/>
      <c r="L73" s="1324"/>
      <c r="M73" s="1324"/>
      <c r="N73" s="1324"/>
      <c r="AM73" s="1294"/>
      <c r="AN73" s="1305" t="s">
        <v>623</v>
      </c>
      <c r="AO73" s="1305"/>
      <c r="AP73" s="1305"/>
      <c r="AQ73" s="1305"/>
      <c r="AR73" s="1305"/>
      <c r="AS73" s="1305"/>
      <c r="AT73" s="1305"/>
      <c r="AU73" s="1305"/>
      <c r="AV73" s="1305"/>
      <c r="AW73" s="1305"/>
      <c r="AX73" s="1305"/>
      <c r="AY73" s="1305"/>
      <c r="AZ73" s="1305"/>
      <c r="BA73" s="1305"/>
      <c r="BB73" s="1305" t="s">
        <v>624</v>
      </c>
      <c r="BC73" s="1305"/>
      <c r="BD73" s="1305"/>
      <c r="BE73" s="1305"/>
      <c r="BF73" s="1305"/>
      <c r="BG73" s="1305"/>
      <c r="BH73" s="1305"/>
      <c r="BI73" s="1305"/>
      <c r="BJ73" s="1305"/>
      <c r="BK73" s="1305"/>
      <c r="BL73" s="1305"/>
      <c r="BM73" s="1305"/>
      <c r="BN73" s="1305"/>
      <c r="BO73" s="1305"/>
      <c r="BP73" s="1307">
        <v>29.8</v>
      </c>
      <c r="BQ73" s="1307"/>
      <c r="BR73" s="1307"/>
      <c r="BS73" s="1307"/>
      <c r="BT73" s="1307"/>
      <c r="BU73" s="1307"/>
      <c r="BV73" s="1307"/>
      <c r="BW73" s="1307"/>
      <c r="BX73" s="1307">
        <v>30.7</v>
      </c>
      <c r="BY73" s="1307"/>
      <c r="BZ73" s="1307"/>
      <c r="CA73" s="1307"/>
      <c r="CB73" s="1307"/>
      <c r="CC73" s="1307"/>
      <c r="CD73" s="1307"/>
      <c r="CE73" s="1307"/>
      <c r="CF73" s="1307">
        <v>10.1</v>
      </c>
      <c r="CG73" s="1307"/>
      <c r="CH73" s="1307"/>
      <c r="CI73" s="1307"/>
      <c r="CJ73" s="1307"/>
      <c r="CK73" s="1307"/>
      <c r="CL73" s="1307"/>
      <c r="CM73" s="1307"/>
      <c r="CN73" s="1307">
        <v>15.1</v>
      </c>
      <c r="CO73" s="1307"/>
      <c r="CP73" s="1307"/>
      <c r="CQ73" s="1307"/>
      <c r="CR73" s="1307"/>
      <c r="CS73" s="1307"/>
      <c r="CT73" s="1307"/>
      <c r="CU73" s="1307"/>
      <c r="CV73" s="1307">
        <v>2</v>
      </c>
      <c r="CW73" s="1307"/>
      <c r="CX73" s="1307"/>
      <c r="CY73" s="1307"/>
      <c r="CZ73" s="1307"/>
      <c r="DA73" s="1307"/>
      <c r="DB73" s="1307"/>
      <c r="DC73" s="1307"/>
    </row>
    <row r="74" spans="2:107">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629</v>
      </c>
      <c r="BC75" s="1305"/>
      <c r="BD75" s="1305"/>
      <c r="BE75" s="1305"/>
      <c r="BF75" s="1305"/>
      <c r="BG75" s="1305"/>
      <c r="BH75" s="1305"/>
      <c r="BI75" s="1305"/>
      <c r="BJ75" s="1305"/>
      <c r="BK75" s="1305"/>
      <c r="BL75" s="1305"/>
      <c r="BM75" s="1305"/>
      <c r="BN75" s="1305"/>
      <c r="BO75" s="1305"/>
      <c r="BP75" s="1307">
        <v>8.4</v>
      </c>
      <c r="BQ75" s="1307"/>
      <c r="BR75" s="1307"/>
      <c r="BS75" s="1307"/>
      <c r="BT75" s="1307"/>
      <c r="BU75" s="1307"/>
      <c r="BV75" s="1307"/>
      <c r="BW75" s="1307"/>
      <c r="BX75" s="1307">
        <v>7.8</v>
      </c>
      <c r="BY75" s="1307"/>
      <c r="BZ75" s="1307"/>
      <c r="CA75" s="1307"/>
      <c r="CB75" s="1307"/>
      <c r="CC75" s="1307"/>
      <c r="CD75" s="1307"/>
      <c r="CE75" s="1307"/>
      <c r="CF75" s="1307">
        <v>8.4</v>
      </c>
      <c r="CG75" s="1307"/>
      <c r="CH75" s="1307"/>
      <c r="CI75" s="1307"/>
      <c r="CJ75" s="1307"/>
      <c r="CK75" s="1307"/>
      <c r="CL75" s="1307"/>
      <c r="CM75" s="1307"/>
      <c r="CN75" s="1307">
        <v>8.6999999999999993</v>
      </c>
      <c r="CO75" s="1307"/>
      <c r="CP75" s="1307"/>
      <c r="CQ75" s="1307"/>
      <c r="CR75" s="1307"/>
      <c r="CS75" s="1307"/>
      <c r="CT75" s="1307"/>
      <c r="CU75" s="1307"/>
      <c r="CV75" s="1307">
        <v>8.6999999999999993</v>
      </c>
      <c r="CW75" s="1307"/>
      <c r="CX75" s="1307"/>
      <c r="CY75" s="1307"/>
      <c r="CZ75" s="1307"/>
      <c r="DA75" s="1307"/>
      <c r="DB75" s="1307"/>
      <c r="DC75" s="1307"/>
    </row>
    <row r="76" spans="2:107">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1276"/>
      <c r="G77" s="1295"/>
      <c r="H77" s="1295"/>
      <c r="I77" s="1295"/>
      <c r="J77" s="1295"/>
      <c r="K77" s="1324"/>
      <c r="L77" s="1324"/>
      <c r="M77" s="1324"/>
      <c r="N77" s="1324"/>
      <c r="AN77" s="1301" t="s">
        <v>626</v>
      </c>
      <c r="AO77" s="1301"/>
      <c r="AP77" s="1301"/>
      <c r="AQ77" s="1301"/>
      <c r="AR77" s="1301"/>
      <c r="AS77" s="1301"/>
      <c r="AT77" s="1301"/>
      <c r="AU77" s="1301"/>
      <c r="AV77" s="1301"/>
      <c r="AW77" s="1301"/>
      <c r="AX77" s="1301"/>
      <c r="AY77" s="1301"/>
      <c r="AZ77" s="1301"/>
      <c r="BA77" s="1301"/>
      <c r="BB77" s="1305" t="s">
        <v>624</v>
      </c>
      <c r="BC77" s="1305"/>
      <c r="BD77" s="1305"/>
      <c r="BE77" s="1305"/>
      <c r="BF77" s="1305"/>
      <c r="BG77" s="1305"/>
      <c r="BH77" s="1305"/>
      <c r="BI77" s="1305"/>
      <c r="BJ77" s="1305"/>
      <c r="BK77" s="1305"/>
      <c r="BL77" s="1305"/>
      <c r="BM77" s="1305"/>
      <c r="BN77" s="1305"/>
      <c r="BO77" s="1305"/>
      <c r="BP77" s="1307">
        <v>60.8</v>
      </c>
      <c r="BQ77" s="1307"/>
      <c r="BR77" s="1307"/>
      <c r="BS77" s="1307"/>
      <c r="BT77" s="1307"/>
      <c r="BU77" s="1307"/>
      <c r="BV77" s="1307"/>
      <c r="BW77" s="1307"/>
      <c r="BX77" s="1307">
        <v>56.8</v>
      </c>
      <c r="BY77" s="1307"/>
      <c r="BZ77" s="1307"/>
      <c r="CA77" s="1307"/>
      <c r="CB77" s="1307"/>
      <c r="CC77" s="1307"/>
      <c r="CD77" s="1307"/>
      <c r="CE77" s="1307"/>
      <c r="CF77" s="1307">
        <v>52.3</v>
      </c>
      <c r="CG77" s="1307"/>
      <c r="CH77" s="1307"/>
      <c r="CI77" s="1307"/>
      <c r="CJ77" s="1307"/>
      <c r="CK77" s="1307"/>
      <c r="CL77" s="1307"/>
      <c r="CM77" s="1307"/>
      <c r="CN77" s="1307">
        <v>55.4</v>
      </c>
      <c r="CO77" s="1307"/>
      <c r="CP77" s="1307"/>
      <c r="CQ77" s="1307"/>
      <c r="CR77" s="1307"/>
      <c r="CS77" s="1307"/>
      <c r="CT77" s="1307"/>
      <c r="CU77" s="1307"/>
      <c r="CV77" s="1307">
        <v>52.7</v>
      </c>
      <c r="CW77" s="1307"/>
      <c r="CX77" s="1307"/>
      <c r="CY77" s="1307"/>
      <c r="CZ77" s="1307"/>
      <c r="DA77" s="1307"/>
      <c r="DB77" s="1307"/>
      <c r="DC77" s="1307"/>
    </row>
    <row r="78" spans="2:107">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629</v>
      </c>
      <c r="BC79" s="1305"/>
      <c r="BD79" s="1305"/>
      <c r="BE79" s="1305"/>
      <c r="BF79" s="1305"/>
      <c r="BG79" s="1305"/>
      <c r="BH79" s="1305"/>
      <c r="BI79" s="1305"/>
      <c r="BJ79" s="1305"/>
      <c r="BK79" s="1305"/>
      <c r="BL79" s="1305"/>
      <c r="BM79" s="1305"/>
      <c r="BN79" s="1305"/>
      <c r="BO79" s="1305"/>
      <c r="BP79" s="1307">
        <v>11.1</v>
      </c>
      <c r="BQ79" s="1307"/>
      <c r="BR79" s="1307"/>
      <c r="BS79" s="1307"/>
      <c r="BT79" s="1307"/>
      <c r="BU79" s="1307"/>
      <c r="BV79" s="1307"/>
      <c r="BW79" s="1307"/>
      <c r="BX79" s="1307">
        <v>10.199999999999999</v>
      </c>
      <c r="BY79" s="1307"/>
      <c r="BZ79" s="1307"/>
      <c r="CA79" s="1307"/>
      <c r="CB79" s="1307"/>
      <c r="CC79" s="1307"/>
      <c r="CD79" s="1307"/>
      <c r="CE79" s="1307"/>
      <c r="CF79" s="1307">
        <v>10</v>
      </c>
      <c r="CG79" s="1307"/>
      <c r="CH79" s="1307"/>
      <c r="CI79" s="1307"/>
      <c r="CJ79" s="1307"/>
      <c r="CK79" s="1307"/>
      <c r="CL79" s="1307"/>
      <c r="CM79" s="1307"/>
      <c r="CN79" s="1307">
        <v>9.6999999999999993</v>
      </c>
      <c r="CO79" s="1307"/>
      <c r="CP79" s="1307"/>
      <c r="CQ79" s="1307"/>
      <c r="CR79" s="1307"/>
      <c r="CS79" s="1307"/>
      <c r="CT79" s="1307"/>
      <c r="CU79" s="1307"/>
      <c r="CV79" s="1307">
        <v>9.5</v>
      </c>
      <c r="CW79" s="1307"/>
      <c r="CX79" s="1307"/>
      <c r="CY79" s="1307"/>
      <c r="CZ79" s="1307"/>
      <c r="DA79" s="1307"/>
      <c r="DB79" s="1307"/>
      <c r="DC79" s="1307"/>
    </row>
    <row r="80" spans="2:107">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1276"/>
    </row>
    <row r="82" spans="2:109" ht="17.2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c r="DD84" s="1269"/>
      <c r="DE84" s="1269"/>
    </row>
    <row r="85" spans="2:109">
      <c r="DD85" s="1269"/>
      <c r="DE85" s="1269"/>
    </row>
    <row r="86" spans="2:109" hidden="1">
      <c r="DD86" s="1269"/>
      <c r="DE86" s="1269"/>
    </row>
    <row r="87" spans="2:109" hidden="1">
      <c r="K87" s="1327"/>
      <c r="AQ87" s="1327"/>
      <c r="BC87" s="1327"/>
      <c r="BO87" s="1327"/>
      <c r="CA87" s="1327"/>
      <c r="CM87" s="1327"/>
      <c r="CY87" s="1327"/>
      <c r="DD87" s="1269"/>
      <c r="DE87" s="1269"/>
    </row>
    <row r="88" spans="2:109" hidden="1">
      <c r="DD88" s="1269"/>
      <c r="DE88" s="1269"/>
    </row>
    <row r="89" spans="2:109" hidden="1">
      <c r="DD89" s="1269"/>
      <c r="DE89" s="1269"/>
    </row>
    <row r="90" spans="2:109" hidden="1">
      <c r="DD90" s="1269"/>
      <c r="DE90" s="1269"/>
    </row>
    <row r="91" spans="2:109" hidden="1">
      <c r="DD91" s="1269"/>
      <c r="DE91" s="1269"/>
    </row>
    <row r="92" spans="2:109" ht="13.5" hidden="1" customHeight="1">
      <c r="DD92" s="1269"/>
      <c r="DE92" s="1269"/>
    </row>
    <row r="93" spans="2:109" ht="13.5" hidden="1" customHeight="1">
      <c r="DD93" s="1269"/>
      <c r="DE93" s="1269"/>
    </row>
    <row r="94" spans="2:109" ht="13.5" hidden="1" customHeight="1">
      <c r="DD94" s="1269"/>
      <c r="DE94" s="1269"/>
    </row>
    <row r="95" spans="2:109" ht="13.5" hidden="1" customHeight="1">
      <c r="DD95" s="1269"/>
      <c r="DE95" s="1269"/>
    </row>
    <row r="96" spans="2:109" ht="13.5" hidden="1" customHeight="1">
      <c r="DD96" s="1269"/>
      <c r="DE96" s="1269"/>
    </row>
    <row r="97" spans="108:109" ht="13.5" hidden="1" customHeight="1">
      <c r="DD97" s="1269"/>
      <c r="DE97" s="1269"/>
    </row>
    <row r="98" spans="108:109" ht="13.5" hidden="1" customHeight="1">
      <c r="DD98" s="1269"/>
      <c r="DE98" s="1269"/>
    </row>
    <row r="99" spans="108:109" ht="13.5" hidden="1" customHeight="1">
      <c r="DD99" s="1269"/>
      <c r="DE99" s="1269"/>
    </row>
    <row r="100" spans="108:109" ht="13.5" hidden="1" customHeight="1">
      <c r="DD100" s="1269"/>
      <c r="DE100" s="1269"/>
    </row>
    <row r="101" spans="108:109" ht="13.5" hidden="1" customHeight="1">
      <c r="DD101" s="1269"/>
      <c r="DE101" s="1269"/>
    </row>
    <row r="102" spans="108:109" ht="13.5" hidden="1" customHeight="1">
      <c r="DD102" s="1269"/>
      <c r="DE102" s="1269"/>
    </row>
    <row r="103" spans="108:109" ht="13.5" hidden="1" customHeight="1">
      <c r="DD103" s="1269"/>
      <c r="DE103" s="1269"/>
    </row>
    <row r="104" spans="108:109" ht="13.5" hidden="1" customHeight="1">
      <c r="DD104" s="1269"/>
      <c r="DE104" s="1269"/>
    </row>
    <row r="105" spans="108:109" ht="13.5" hidden="1" customHeight="1">
      <c r="DD105" s="1269"/>
      <c r="DE105" s="1269"/>
    </row>
    <row r="106" spans="108:109" ht="13.5" hidden="1" customHeight="1">
      <c r="DD106" s="1269"/>
      <c r="DE106" s="1269"/>
    </row>
    <row r="107" spans="108:109" ht="13.5" hidden="1" customHeight="1">
      <c r="DD107" s="1269"/>
      <c r="DE107" s="1269"/>
    </row>
    <row r="108" spans="108:109" ht="13.5" hidden="1" customHeight="1">
      <c r="DD108" s="1269"/>
      <c r="DE108" s="1269"/>
    </row>
    <row r="109" spans="108:109" ht="13.5" hidden="1" customHeight="1">
      <c r="DD109" s="1269"/>
      <c r="DE109" s="1269"/>
    </row>
    <row r="110" spans="108:109" ht="13.5" hidden="1" customHeight="1">
      <c r="DD110" s="1269"/>
      <c r="DE110" s="1269"/>
    </row>
    <row r="111" spans="108:109" ht="13.5" hidden="1" customHeight="1">
      <c r="DD111" s="1269"/>
      <c r="DE111" s="1269"/>
    </row>
    <row r="112" spans="108:109" ht="13.5" hidden="1" customHeight="1">
      <c r="DD112" s="1269"/>
      <c r="DE112" s="1269"/>
    </row>
    <row r="113" spans="108:109" ht="13.5" hidden="1" customHeight="1">
      <c r="DD113" s="1269"/>
      <c r="DE113" s="1269"/>
    </row>
    <row r="114" spans="108:109" ht="13.5" hidden="1" customHeight="1">
      <c r="DD114" s="1269"/>
      <c r="DE114" s="1269"/>
    </row>
    <row r="115" spans="108:109" ht="13.5" hidden="1" customHeight="1">
      <c r="DD115" s="1269"/>
      <c r="DE115" s="1269"/>
    </row>
    <row r="116" spans="108:109" ht="13.5" hidden="1" customHeight="1">
      <c r="DD116" s="1269"/>
      <c r="DE116" s="1269"/>
    </row>
    <row r="117" spans="108:109" ht="13.5" hidden="1" customHeight="1">
      <c r="DD117" s="1269"/>
      <c r="DE117" s="1269"/>
    </row>
    <row r="118" spans="108:109" ht="13.5" hidden="1" customHeight="1">
      <c r="DD118" s="1269"/>
      <c r="DE118" s="1269"/>
    </row>
    <row r="119" spans="108:109" ht="13.5" hidden="1" customHeight="1">
      <c r="DD119" s="1269"/>
      <c r="DE119" s="1269"/>
    </row>
    <row r="120" spans="108:109" ht="13.5" hidden="1" customHeight="1">
      <c r="DD120" s="1269"/>
      <c r="DE120" s="1269"/>
    </row>
    <row r="121" spans="108:109" ht="13.5" hidden="1" customHeight="1">
      <c r="DD121" s="1269"/>
      <c r="DE121" s="1269"/>
    </row>
    <row r="122" spans="108:109" ht="13.5" hidden="1" customHeight="1">
      <c r="DD122" s="1269"/>
      <c r="DE122" s="1269"/>
    </row>
    <row r="123" spans="108:109" ht="13.5" hidden="1" customHeight="1">
      <c r="DD123" s="1269"/>
      <c r="DE123" s="1269"/>
    </row>
    <row r="124" spans="108:109" ht="13.5" hidden="1" customHeight="1">
      <c r="DD124" s="1269"/>
      <c r="DE124" s="1269"/>
    </row>
    <row r="125" spans="108:109" ht="13.5" hidden="1" customHeight="1">
      <c r="DD125" s="1269"/>
      <c r="DE125" s="1269"/>
    </row>
    <row r="126" spans="108:109" ht="13.5" hidden="1" customHeight="1">
      <c r="DD126" s="1269"/>
      <c r="DE126" s="1269"/>
    </row>
    <row r="127" spans="108:109" ht="13.5" hidden="1" customHeight="1">
      <c r="DD127" s="1269"/>
      <c r="DE127" s="1269"/>
    </row>
    <row r="128" spans="108:109" ht="13.5" hidden="1" customHeight="1">
      <c r="DD128" s="1269"/>
      <c r="DE128" s="1269"/>
    </row>
    <row r="129" spans="108:109" ht="13.5" hidden="1" customHeight="1">
      <c r="DD129" s="1269"/>
      <c r="DE129" s="1269"/>
    </row>
    <row r="130" spans="108:109" ht="13.5" hidden="1" customHeight="1">
      <c r="DD130" s="1269"/>
      <c r="DE130" s="1269"/>
    </row>
    <row r="131" spans="108:109" ht="13.5" hidden="1" customHeight="1">
      <c r="DD131" s="1269"/>
      <c r="DE131" s="1269"/>
    </row>
    <row r="132" spans="108:109" ht="13.5" hidden="1" customHeight="1">
      <c r="DD132" s="1269"/>
      <c r="DE132" s="1269"/>
    </row>
    <row r="133" spans="108:109" ht="13.5" hidden="1" customHeight="1">
      <c r="DD133" s="1269"/>
      <c r="DE133" s="1269"/>
    </row>
    <row r="134" spans="108:109" ht="13.5" hidden="1" customHeight="1">
      <c r="DD134" s="1269"/>
      <c r="DE134" s="1269"/>
    </row>
    <row r="135" spans="108:109" ht="13.5" hidden="1" customHeight="1">
      <c r="DD135" s="1269"/>
      <c r="DE135" s="1269"/>
    </row>
    <row r="136" spans="108:109" ht="13.5" hidden="1" customHeight="1">
      <c r="DD136" s="1269"/>
      <c r="DE136" s="1269"/>
    </row>
    <row r="137" spans="108:109" ht="13.5" hidden="1" customHeight="1">
      <c r="DD137" s="1269"/>
      <c r="DE137" s="1269"/>
    </row>
    <row r="138" spans="108:109" ht="13.5" hidden="1" customHeight="1">
      <c r="DD138" s="1269"/>
      <c r="DE138" s="1269"/>
    </row>
    <row r="139" spans="108:109" ht="13.5" hidden="1" customHeight="1">
      <c r="DD139" s="1269"/>
      <c r="DE139" s="1269"/>
    </row>
    <row r="140" spans="108:109" ht="13.5" hidden="1" customHeight="1">
      <c r="DD140" s="1269"/>
      <c r="DE140" s="1269"/>
    </row>
    <row r="141" spans="108:109" ht="13.5" hidden="1" customHeight="1">
      <c r="DD141" s="1269"/>
      <c r="DE141" s="1269"/>
    </row>
    <row r="142" spans="108:109" ht="13.5" hidden="1" customHeight="1">
      <c r="DD142" s="1269"/>
      <c r="DE142" s="1269"/>
    </row>
    <row r="143" spans="108:109" ht="13.5" hidden="1" customHeight="1">
      <c r="DD143" s="1269"/>
      <c r="DE143" s="1269"/>
    </row>
    <row r="144" spans="108:109" ht="13.5" hidden="1" customHeight="1">
      <c r="DD144" s="1269"/>
      <c r="DE144" s="1269"/>
    </row>
    <row r="145" spans="108:109" ht="13.5" hidden="1" customHeight="1">
      <c r="DD145" s="1269"/>
      <c r="DE145" s="1269"/>
    </row>
    <row r="146" spans="108:109" ht="13.5" hidden="1" customHeight="1">
      <c r="DD146" s="1269"/>
      <c r="DE146" s="1269"/>
    </row>
    <row r="147" spans="108:109" ht="13.5" hidden="1" customHeight="1">
      <c r="DD147" s="1269"/>
      <c r="DE147" s="1269"/>
    </row>
    <row r="148" spans="108:109" ht="13.5" hidden="1" customHeight="1">
      <c r="DD148" s="1269"/>
      <c r="DE148" s="1269"/>
    </row>
    <row r="149" spans="108:109" ht="13.5" hidden="1" customHeight="1">
      <c r="DD149" s="1269"/>
      <c r="DE149" s="1269"/>
    </row>
    <row r="150" spans="108:109" ht="13.5" hidden="1" customHeight="1">
      <c r="DD150" s="1269"/>
      <c r="DE150" s="1269"/>
    </row>
    <row r="151" spans="108:109" ht="13.5" hidden="1" customHeight="1">
      <c r="DD151" s="1269"/>
      <c r="DE151" s="1269"/>
    </row>
    <row r="152" spans="108:109" ht="13.5" hidden="1" customHeight="1">
      <c r="DD152" s="1269"/>
      <c r="DE152" s="1269"/>
    </row>
    <row r="153" spans="108:109" ht="13.5" hidden="1" customHeight="1">
      <c r="DD153" s="1269"/>
      <c r="DE153" s="1269"/>
    </row>
    <row r="154" spans="108:109" ht="13.5" hidden="1" customHeight="1">
      <c r="DD154" s="1269"/>
      <c r="DE154" s="1269"/>
    </row>
    <row r="155" spans="108:109" ht="13.5" hidden="1" customHeight="1">
      <c r="DD155" s="1269"/>
      <c r="DE155" s="1269"/>
    </row>
    <row r="156" spans="108:109" ht="13.5" hidden="1" customHeight="1">
      <c r="DD156" s="1269"/>
      <c r="DE156" s="1269"/>
    </row>
    <row r="157" spans="108:109" ht="13.5" hidden="1" customHeight="1">
      <c r="DD157" s="1269"/>
      <c r="DE157" s="1269"/>
    </row>
    <row r="158" spans="108:109" ht="13.5" hidden="1" customHeight="1">
      <c r="DD158" s="1269"/>
      <c r="DE158" s="1269"/>
    </row>
    <row r="159" spans="108:109" ht="13.5" hidden="1" customHeight="1">
      <c r="DD159" s="1269"/>
      <c r="DE159" s="1269"/>
    </row>
    <row r="160" spans="108:109" ht="13.5" hidden="1" customHeight="1">
      <c r="DD160" s="1269"/>
      <c r="DE160" s="126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pAwmUzfSWGakbc2QillPRN0FpfuWyZRLiZ70bi1y3DIa7fZTUC+j8EKgExaXYNx9FicVFHVRchKZ/K03qgNV3w==" saltValue="8Q+qP1dVvgjdf80Gx/KvY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election activeCell="DI21" sqref="DI21"/>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513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6LhU4suBSAU+5mqACPS/Mf7J9ZZzuQyg1p8m1/2M2IcVxSIonqSzUVK4qGUAfxX5cmu9XKaE3oGK5OeLNrrHLA==" saltValue="DH4T4ebFVg796V644/FMf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BL20" sqref="BL20"/>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630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Tadc5yb/Z/CCKYMmJ+KKavUVKvdswJ0H2MIWzJfStakKqB6SXCdE0AK2cNtkMC/NIC9IKUjVYDGWGUgmra2V5Q==" saltValue="BA5T0B5D5slKxVE75GtTV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564</v>
      </c>
      <c r="G2" s="156"/>
      <c r="H2" s="157"/>
    </row>
    <row r="3" spans="1:8">
      <c r="A3" s="153" t="s">
        <v>557</v>
      </c>
      <c r="B3" s="158"/>
      <c r="C3" s="159"/>
      <c r="D3" s="160">
        <v>57353</v>
      </c>
      <c r="E3" s="161"/>
      <c r="F3" s="162">
        <v>106614</v>
      </c>
      <c r="G3" s="163"/>
      <c r="H3" s="164"/>
    </row>
    <row r="4" spans="1:8">
      <c r="A4" s="165"/>
      <c r="B4" s="166"/>
      <c r="C4" s="167"/>
      <c r="D4" s="168">
        <v>10642</v>
      </c>
      <c r="E4" s="169"/>
      <c r="F4" s="170">
        <v>45545</v>
      </c>
      <c r="G4" s="171"/>
      <c r="H4" s="172"/>
    </row>
    <row r="5" spans="1:8">
      <c r="A5" s="153" t="s">
        <v>559</v>
      </c>
      <c r="B5" s="158"/>
      <c r="C5" s="159"/>
      <c r="D5" s="160">
        <v>42462</v>
      </c>
      <c r="E5" s="161"/>
      <c r="F5" s="162">
        <v>81768</v>
      </c>
      <c r="G5" s="163"/>
      <c r="H5" s="164"/>
    </row>
    <row r="6" spans="1:8">
      <c r="A6" s="165"/>
      <c r="B6" s="166"/>
      <c r="C6" s="167"/>
      <c r="D6" s="168">
        <v>8846</v>
      </c>
      <c r="E6" s="169"/>
      <c r="F6" s="170">
        <v>37917</v>
      </c>
      <c r="G6" s="171"/>
      <c r="H6" s="172"/>
    </row>
    <row r="7" spans="1:8">
      <c r="A7" s="153" t="s">
        <v>560</v>
      </c>
      <c r="B7" s="158"/>
      <c r="C7" s="159"/>
      <c r="D7" s="160">
        <v>50400</v>
      </c>
      <c r="E7" s="161"/>
      <c r="F7" s="162">
        <v>65876</v>
      </c>
      <c r="G7" s="163"/>
      <c r="H7" s="164"/>
    </row>
    <row r="8" spans="1:8">
      <c r="A8" s="165"/>
      <c r="B8" s="166"/>
      <c r="C8" s="167"/>
      <c r="D8" s="168">
        <v>11385</v>
      </c>
      <c r="E8" s="169"/>
      <c r="F8" s="170">
        <v>36484</v>
      </c>
      <c r="G8" s="171"/>
      <c r="H8" s="172"/>
    </row>
    <row r="9" spans="1:8">
      <c r="A9" s="153" t="s">
        <v>561</v>
      </c>
      <c r="B9" s="158"/>
      <c r="C9" s="159"/>
      <c r="D9" s="160">
        <v>28865</v>
      </c>
      <c r="E9" s="161"/>
      <c r="F9" s="162">
        <v>68468</v>
      </c>
      <c r="G9" s="163"/>
      <c r="H9" s="164"/>
    </row>
    <row r="10" spans="1:8">
      <c r="A10" s="165"/>
      <c r="B10" s="166"/>
      <c r="C10" s="167"/>
      <c r="D10" s="168">
        <v>8674</v>
      </c>
      <c r="E10" s="169"/>
      <c r="F10" s="170">
        <v>34140</v>
      </c>
      <c r="G10" s="171"/>
      <c r="H10" s="172"/>
    </row>
    <row r="11" spans="1:8">
      <c r="A11" s="153" t="s">
        <v>562</v>
      </c>
      <c r="B11" s="158"/>
      <c r="C11" s="159"/>
      <c r="D11" s="160">
        <v>37313</v>
      </c>
      <c r="E11" s="161"/>
      <c r="F11" s="162">
        <v>69729</v>
      </c>
      <c r="G11" s="163"/>
      <c r="H11" s="164"/>
    </row>
    <row r="12" spans="1:8">
      <c r="A12" s="165"/>
      <c r="B12" s="166"/>
      <c r="C12" s="173"/>
      <c r="D12" s="168">
        <v>14154</v>
      </c>
      <c r="E12" s="169"/>
      <c r="F12" s="170">
        <v>38908</v>
      </c>
      <c r="G12" s="171"/>
      <c r="H12" s="172"/>
    </row>
    <row r="13" spans="1:8">
      <c r="A13" s="153"/>
      <c r="B13" s="158"/>
      <c r="C13" s="174"/>
      <c r="D13" s="175">
        <v>43279</v>
      </c>
      <c r="E13" s="176"/>
      <c r="F13" s="177">
        <v>78491</v>
      </c>
      <c r="G13" s="178"/>
      <c r="H13" s="164"/>
    </row>
    <row r="14" spans="1:8">
      <c r="A14" s="165"/>
      <c r="B14" s="166"/>
      <c r="C14" s="167"/>
      <c r="D14" s="168">
        <v>10740</v>
      </c>
      <c r="E14" s="169"/>
      <c r="F14" s="170">
        <v>38599</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5.89</v>
      </c>
      <c r="C19" s="179">
        <f>ROUND(VALUE(SUBSTITUTE(実質収支比率等に係る経年分析!G$48,"▲","-")),2)</f>
        <v>4.78</v>
      </c>
      <c r="D19" s="179">
        <f>ROUND(VALUE(SUBSTITUTE(実質収支比率等に係る経年分析!H$48,"▲","-")),2)</f>
        <v>4.28</v>
      </c>
      <c r="E19" s="179">
        <f>ROUND(VALUE(SUBSTITUTE(実質収支比率等に係る経年分析!I$48,"▲","-")),2)</f>
        <v>2.23</v>
      </c>
      <c r="F19" s="179">
        <f>ROUND(VALUE(SUBSTITUTE(実質収支比率等に係る経年分析!J$48,"▲","-")),2)</f>
        <v>1.26</v>
      </c>
    </row>
    <row r="20" spans="1:11">
      <c r="A20" s="179" t="s">
        <v>55</v>
      </c>
      <c r="B20" s="179">
        <f>ROUND(VALUE(SUBSTITUTE(実質収支比率等に係る経年分析!F$47,"▲","-")),2)</f>
        <v>39.270000000000003</v>
      </c>
      <c r="C20" s="179">
        <f>ROUND(VALUE(SUBSTITUTE(実質収支比率等に係る経年分析!G$47,"▲","-")),2)</f>
        <v>41.71</v>
      </c>
      <c r="D20" s="179">
        <f>ROUND(VALUE(SUBSTITUTE(実質収支比率等に係る経年分析!H$47,"▲","-")),2)</f>
        <v>44.43</v>
      </c>
      <c r="E20" s="179">
        <f>ROUND(VALUE(SUBSTITUTE(実質収支比率等に係る経年分析!I$47,"▲","-")),2)</f>
        <v>47.19</v>
      </c>
      <c r="F20" s="179">
        <f>ROUND(VALUE(SUBSTITUTE(実質収支比率等に係る経年分析!J$47,"▲","-")),2)</f>
        <v>48.04</v>
      </c>
    </row>
    <row r="21" spans="1:11">
      <c r="A21" s="179" t="s">
        <v>56</v>
      </c>
      <c r="B21" s="179">
        <f>IF(ISNUMBER(VALUE(SUBSTITUTE(実質収支比率等に係る経年分析!F$49,"▲","-"))),ROUND(VALUE(SUBSTITUTE(実質収支比率等に係る経年分析!F$49,"▲","-")),2),NA())</f>
        <v>-1.05</v>
      </c>
      <c r="C21" s="179">
        <f>IF(ISNUMBER(VALUE(SUBSTITUTE(実質収支比率等に係る経年分析!G$49,"▲","-"))),ROUND(VALUE(SUBSTITUTE(実質収支比率等に係る経年分析!G$49,"▲","-")),2),NA())</f>
        <v>-0.96</v>
      </c>
      <c r="D21" s="179">
        <f>IF(ISNUMBER(VALUE(SUBSTITUTE(実質収支比率等に係る経年分析!H$49,"▲","-"))),ROUND(VALUE(SUBSTITUTE(実質収支比率等に係る経年分析!H$49,"▲","-")),2),NA())</f>
        <v>-0.47</v>
      </c>
      <c r="E21" s="179">
        <f>IF(ISNUMBER(VALUE(SUBSTITUTE(実質収支比率等に係る経年分析!I$49,"▲","-"))),ROUND(VALUE(SUBSTITUTE(実質収支比率等に係る経年分析!I$49,"▲","-")),2),NA())</f>
        <v>-2.04</v>
      </c>
      <c r="F21" s="179">
        <f>IF(ISNUMBER(VALUE(SUBSTITUTE(実質収支比率等に係る経年分析!J$49,"▲","-"))),ROUND(VALUE(SUBSTITUTE(実質収支比率等に係る経年分析!J$49,"▲","-")),2),NA())</f>
        <v>-0.9</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0.77</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f>IF(ROUND(VALUE(SUBSTITUTE(連結実質赤字比率に係る赤字・黒字の構成分析!G$42,"▲", "-")), 2) &lt; 0, ABS(ROUND(VALUE(SUBSTITUTE(連結実質赤字比率に係る赤字・黒字の構成分析!G$42,"▲", "-")), 2)), NA())</f>
        <v>0.31</v>
      </c>
      <c r="E28" s="180" t="e">
        <f>IF(ROUND(VALUE(SUBSTITUTE(連結実質赤字比率に係る赤字・黒字の構成分析!G$42,"▲", "-")), 2) &gt;= 0, ABS(ROUND(VALUE(SUBSTITUTE(連結実質赤字比率に係る赤字・黒字の構成分析!G$42,"▲", "-")), 2)), NA())</f>
        <v>#N/A</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学校給食センター特別会計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0.13</v>
      </c>
    </row>
    <row r="31" spans="1:11">
      <c r="A31" s="180" t="str">
        <f>IF(連結実質赤字比率に係る赤字・黒字の構成分析!C$39="",NA(),連結実質赤字比率に係る赤字・黒字の構成分析!C$39)</f>
        <v>介護保険特別会計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0.44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0.62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0.97</v>
      </c>
    </row>
    <row r="32" spans="1:11">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0.98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1.05</v>
      </c>
    </row>
    <row r="33" spans="1:16">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5.89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4.7699999999999996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4.2699999999999996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2.2200000000000002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1.25</v>
      </c>
    </row>
    <row r="34" spans="1:16">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2.87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3.02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2.95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2.66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2.41</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4.05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3.25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3.39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3.86</v>
      </c>
    </row>
    <row r="36" spans="1:16">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17.59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18.38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20.16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17.55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18.91</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2974</v>
      </c>
      <c r="E42" s="181"/>
      <c r="F42" s="181"/>
      <c r="G42" s="181">
        <f>'実質公債費比率（分子）の構造'!L$52</f>
        <v>3034</v>
      </c>
      <c r="H42" s="181"/>
      <c r="I42" s="181"/>
      <c r="J42" s="181">
        <f>'実質公債費比率（分子）の構造'!M$52</f>
        <v>3001</v>
      </c>
      <c r="K42" s="181"/>
      <c r="L42" s="181"/>
      <c r="M42" s="181">
        <f>'実質公債費比率（分子）の構造'!N$52</f>
        <v>3026</v>
      </c>
      <c r="N42" s="181"/>
      <c r="O42" s="181"/>
      <c r="P42" s="181">
        <f>'実質公債費比率（分子）の構造'!O$52</f>
        <v>3126</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231</v>
      </c>
      <c r="C45" s="181"/>
      <c r="D45" s="181"/>
      <c r="E45" s="181">
        <f>'実質公債費比率（分子）の構造'!L$49</f>
        <v>255</v>
      </c>
      <c r="F45" s="181"/>
      <c r="G45" s="181"/>
      <c r="H45" s="181">
        <f>'実質公債費比率（分子）の構造'!M$49</f>
        <v>263</v>
      </c>
      <c r="I45" s="181"/>
      <c r="J45" s="181"/>
      <c r="K45" s="181">
        <f>'実質公債費比率（分子）の構造'!N$49</f>
        <v>256</v>
      </c>
      <c r="L45" s="181"/>
      <c r="M45" s="181"/>
      <c r="N45" s="181">
        <f>'実質公債費比率（分子）の構造'!O$49</f>
        <v>250</v>
      </c>
      <c r="O45" s="181"/>
      <c r="P45" s="181"/>
    </row>
    <row r="46" spans="1:16">
      <c r="A46" s="181" t="s">
        <v>67</v>
      </c>
      <c r="B46" s="181">
        <f>'実質公債費比率（分子）の構造'!K$48</f>
        <v>1825</v>
      </c>
      <c r="C46" s="181"/>
      <c r="D46" s="181"/>
      <c r="E46" s="181">
        <f>'実質公債費比率（分子）の構造'!L$48</f>
        <v>1911</v>
      </c>
      <c r="F46" s="181"/>
      <c r="G46" s="181"/>
      <c r="H46" s="181">
        <f>'実質公債費比率（分子）の構造'!M$48</f>
        <v>1868</v>
      </c>
      <c r="I46" s="181"/>
      <c r="J46" s="181"/>
      <c r="K46" s="181">
        <f>'実質公債費比率（分子）の構造'!N$48</f>
        <v>1874</v>
      </c>
      <c r="L46" s="181"/>
      <c r="M46" s="181"/>
      <c r="N46" s="181">
        <f>'実質公債費比率（分子）の構造'!O$48</f>
        <v>1891</v>
      </c>
      <c r="O46" s="181"/>
      <c r="P46" s="181"/>
    </row>
    <row r="47" spans="1:16">
      <c r="A47" s="181" t="s">
        <v>68</v>
      </c>
      <c r="B47" s="181">
        <f>'実質公債費比率（分子）の構造'!K$47</f>
        <v>7</v>
      </c>
      <c r="C47" s="181"/>
      <c r="D47" s="181"/>
      <c r="E47" s="181">
        <f>'実質公債費比率（分子）の構造'!L$47</f>
        <v>3</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1651</v>
      </c>
      <c r="C49" s="181"/>
      <c r="D49" s="181"/>
      <c r="E49" s="181">
        <f>'実質公債費比率（分子）の構造'!L$45</f>
        <v>1650</v>
      </c>
      <c r="F49" s="181"/>
      <c r="G49" s="181"/>
      <c r="H49" s="181">
        <f>'実質公債費比率（分子）の構造'!M$45</f>
        <v>1644</v>
      </c>
      <c r="I49" s="181"/>
      <c r="J49" s="181"/>
      <c r="K49" s="181">
        <f>'実質公債費比率（分子）の構造'!N$45</f>
        <v>1717</v>
      </c>
      <c r="L49" s="181"/>
      <c r="M49" s="181"/>
      <c r="N49" s="181">
        <f>'実質公債費比率（分子）の構造'!O$45</f>
        <v>1756</v>
      </c>
      <c r="O49" s="181"/>
      <c r="P49" s="181"/>
    </row>
    <row r="50" spans="1:16">
      <c r="A50" s="181" t="s">
        <v>71</v>
      </c>
      <c r="B50" s="181" t="e">
        <f>NA()</f>
        <v>#N/A</v>
      </c>
      <c r="C50" s="181">
        <f>IF(ISNUMBER('実質公債費比率（分子）の構造'!K$53),'実質公債費比率（分子）の構造'!K$53,NA())</f>
        <v>740</v>
      </c>
      <c r="D50" s="181" t="e">
        <f>NA()</f>
        <v>#N/A</v>
      </c>
      <c r="E50" s="181" t="e">
        <f>NA()</f>
        <v>#N/A</v>
      </c>
      <c r="F50" s="181">
        <f>IF(ISNUMBER('実質公債費比率（分子）の構造'!L$53),'実質公債費比率（分子）の構造'!L$53,NA())</f>
        <v>785</v>
      </c>
      <c r="G50" s="181" t="e">
        <f>NA()</f>
        <v>#N/A</v>
      </c>
      <c r="H50" s="181" t="e">
        <f>NA()</f>
        <v>#N/A</v>
      </c>
      <c r="I50" s="181">
        <f>IF(ISNUMBER('実質公債費比率（分子）の構造'!M$53),'実質公債費比率（分子）の構造'!M$53,NA())</f>
        <v>774</v>
      </c>
      <c r="J50" s="181" t="e">
        <f>NA()</f>
        <v>#N/A</v>
      </c>
      <c r="K50" s="181" t="e">
        <f>NA()</f>
        <v>#N/A</v>
      </c>
      <c r="L50" s="181">
        <f>IF(ISNUMBER('実質公債費比率（分子）の構造'!N$53),'実質公債費比率（分子）の構造'!N$53,NA())</f>
        <v>821</v>
      </c>
      <c r="M50" s="181" t="e">
        <f>NA()</f>
        <v>#N/A</v>
      </c>
      <c r="N50" s="181" t="e">
        <f>NA()</f>
        <v>#N/A</v>
      </c>
      <c r="O50" s="181">
        <f>IF(ISNUMBER('実質公債費比率（分子）の構造'!O$53),'実質公債費比率（分子）の構造'!O$53,NA())</f>
        <v>771</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30241</v>
      </c>
      <c r="E56" s="180"/>
      <c r="F56" s="180"/>
      <c r="G56" s="180">
        <f>'将来負担比率（分子）の構造'!J$52</f>
        <v>30556</v>
      </c>
      <c r="H56" s="180"/>
      <c r="I56" s="180"/>
      <c r="J56" s="180">
        <f>'将来負担比率（分子）の構造'!K$52</f>
        <v>30578</v>
      </c>
      <c r="K56" s="180"/>
      <c r="L56" s="180"/>
      <c r="M56" s="180">
        <f>'将来負担比率（分子）の構造'!L$52</f>
        <v>29157</v>
      </c>
      <c r="N56" s="180"/>
      <c r="O56" s="180"/>
      <c r="P56" s="180">
        <f>'将来負担比率（分子）の構造'!M$52</f>
        <v>29106</v>
      </c>
    </row>
    <row r="57" spans="1:16">
      <c r="A57" s="180" t="s">
        <v>42</v>
      </c>
      <c r="B57" s="180"/>
      <c r="C57" s="180"/>
      <c r="D57" s="180">
        <f>'将来負担比率（分子）の構造'!I$51</f>
        <v>2865</v>
      </c>
      <c r="E57" s="180"/>
      <c r="F57" s="180"/>
      <c r="G57" s="180">
        <f>'将来負担比率（分子）の構造'!J$51</f>
        <v>2777</v>
      </c>
      <c r="H57" s="180"/>
      <c r="I57" s="180"/>
      <c r="J57" s="180">
        <f>'将来負担比率（分子）の構造'!K$51</f>
        <v>2692</v>
      </c>
      <c r="K57" s="180"/>
      <c r="L57" s="180"/>
      <c r="M57" s="180">
        <f>'将来負担比率（分子）の構造'!L$51</f>
        <v>2596</v>
      </c>
      <c r="N57" s="180"/>
      <c r="O57" s="180"/>
      <c r="P57" s="180">
        <f>'将来負担比率（分子）の構造'!M$51</f>
        <v>2337</v>
      </c>
    </row>
    <row r="58" spans="1:16">
      <c r="A58" s="180" t="s">
        <v>41</v>
      </c>
      <c r="B58" s="180"/>
      <c r="C58" s="180"/>
      <c r="D58" s="180">
        <f>'将来負担比率（分子）の構造'!I$50</f>
        <v>8483</v>
      </c>
      <c r="E58" s="180"/>
      <c r="F58" s="180"/>
      <c r="G58" s="180">
        <f>'将来負担比率（分子）の構造'!J$50</f>
        <v>9334</v>
      </c>
      <c r="H58" s="180"/>
      <c r="I58" s="180"/>
      <c r="J58" s="180">
        <f>'将来負担比率（分子）の構造'!K$50</f>
        <v>9682</v>
      </c>
      <c r="K58" s="180"/>
      <c r="L58" s="180"/>
      <c r="M58" s="180">
        <f>'将来負担比率（分子）の構造'!L$50</f>
        <v>10001</v>
      </c>
      <c r="N58" s="180"/>
      <c r="O58" s="180"/>
      <c r="P58" s="180">
        <f>'将来負担比率（分子）の構造'!M$50</f>
        <v>10171</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8</v>
      </c>
      <c r="C61" s="180"/>
      <c r="D61" s="180"/>
      <c r="E61" s="180">
        <f>'将来負担比率（分子）の構造'!J$46</f>
        <v>7</v>
      </c>
      <c r="F61" s="180"/>
      <c r="G61" s="180"/>
      <c r="H61" s="180">
        <f>'将来負担比率（分子）の構造'!K$46</f>
        <v>6</v>
      </c>
      <c r="I61" s="180"/>
      <c r="J61" s="180"/>
      <c r="K61" s="180">
        <f>'将来負担比率（分子）の構造'!L$46</f>
        <v>7</v>
      </c>
      <c r="L61" s="180"/>
      <c r="M61" s="180"/>
      <c r="N61" s="180">
        <f>'将来負担比率（分子）の構造'!M$46</f>
        <v>8</v>
      </c>
      <c r="O61" s="180"/>
      <c r="P61" s="180"/>
    </row>
    <row r="62" spans="1:16">
      <c r="A62" s="180" t="s">
        <v>35</v>
      </c>
      <c r="B62" s="180">
        <f>'将来負担比率（分子）の構造'!I$45</f>
        <v>1816</v>
      </c>
      <c r="C62" s="180"/>
      <c r="D62" s="180"/>
      <c r="E62" s="180">
        <f>'将来負担比率（分子）の構造'!J$45</f>
        <v>1660</v>
      </c>
      <c r="F62" s="180"/>
      <c r="G62" s="180"/>
      <c r="H62" s="180">
        <f>'将来負担比率（分子）の構造'!K$45</f>
        <v>1538</v>
      </c>
      <c r="I62" s="180"/>
      <c r="J62" s="180"/>
      <c r="K62" s="180">
        <f>'将来負担比率（分子）の構造'!L$45</f>
        <v>1562</v>
      </c>
      <c r="L62" s="180"/>
      <c r="M62" s="180"/>
      <c r="N62" s="180">
        <f>'将来負担比率（分子）の構造'!M$45</f>
        <v>1591</v>
      </c>
      <c r="O62" s="180"/>
      <c r="P62" s="180"/>
    </row>
    <row r="63" spans="1:16">
      <c r="A63" s="180" t="s">
        <v>34</v>
      </c>
      <c r="B63" s="180">
        <f>'将来負担比率（分子）の構造'!I$44</f>
        <v>968</v>
      </c>
      <c r="C63" s="180"/>
      <c r="D63" s="180"/>
      <c r="E63" s="180">
        <f>'将来負担比率（分子）の構造'!J$44</f>
        <v>764</v>
      </c>
      <c r="F63" s="180"/>
      <c r="G63" s="180"/>
      <c r="H63" s="180">
        <f>'将来負担比率（分子）の構造'!K$44</f>
        <v>548</v>
      </c>
      <c r="I63" s="180"/>
      <c r="J63" s="180"/>
      <c r="K63" s="180">
        <f>'将来負担比率（分子）の構造'!L$44</f>
        <v>473</v>
      </c>
      <c r="L63" s="180"/>
      <c r="M63" s="180"/>
      <c r="N63" s="180">
        <f>'将来負担比率（分子）の構造'!M$44</f>
        <v>966</v>
      </c>
      <c r="O63" s="180"/>
      <c r="P63" s="180"/>
    </row>
    <row r="64" spans="1:16">
      <c r="A64" s="180" t="s">
        <v>33</v>
      </c>
      <c r="B64" s="180">
        <f>'将来負担比率（分子）の構造'!I$43</f>
        <v>22983</v>
      </c>
      <c r="C64" s="180"/>
      <c r="D64" s="180"/>
      <c r="E64" s="180">
        <f>'将来負担比率（分子）の構造'!J$43</f>
        <v>23991</v>
      </c>
      <c r="F64" s="180"/>
      <c r="G64" s="180"/>
      <c r="H64" s="180">
        <f>'将来負担比率（分子）の構造'!K$43</f>
        <v>22154</v>
      </c>
      <c r="I64" s="180"/>
      <c r="J64" s="180"/>
      <c r="K64" s="180">
        <f>'将来負担比率（分子）の構造'!L$43</f>
        <v>20910</v>
      </c>
      <c r="L64" s="180"/>
      <c r="M64" s="180"/>
      <c r="N64" s="180">
        <f>'将来負担比率（分子）の構造'!M$43</f>
        <v>19217</v>
      </c>
      <c r="O64" s="180"/>
      <c r="P64" s="180"/>
    </row>
    <row r="65" spans="1:16">
      <c r="A65" s="180" t="s">
        <v>32</v>
      </c>
      <c r="B65" s="180">
        <f>'将来負担比率（分子）の構造'!I$42</f>
        <v>2</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18508</v>
      </c>
      <c r="C66" s="180"/>
      <c r="D66" s="180"/>
      <c r="E66" s="180">
        <f>'将来負担比率（分子）の構造'!J$41</f>
        <v>19060</v>
      </c>
      <c r="F66" s="180"/>
      <c r="G66" s="180"/>
      <c r="H66" s="180">
        <f>'将来負担比率（分子）の構造'!K$41</f>
        <v>19629</v>
      </c>
      <c r="I66" s="180"/>
      <c r="J66" s="180"/>
      <c r="K66" s="180">
        <f>'将来負担比率（分子）の構造'!L$41</f>
        <v>20162</v>
      </c>
      <c r="L66" s="180"/>
      <c r="M66" s="180"/>
      <c r="N66" s="180">
        <f>'将来負担比率（分子）の構造'!M$41</f>
        <v>20014</v>
      </c>
      <c r="O66" s="180"/>
      <c r="P66" s="180"/>
    </row>
    <row r="67" spans="1:16">
      <c r="A67" s="180" t="s">
        <v>75</v>
      </c>
      <c r="B67" s="180" t="e">
        <f>NA()</f>
        <v>#N/A</v>
      </c>
      <c r="C67" s="180">
        <f>IF(ISNUMBER('将来負担比率（分子）の構造'!I$53), IF('将来負担比率（分子）の構造'!I$53 &lt; 0, 0, '将来負担比率（分子）の構造'!I$53), NA())</f>
        <v>2696</v>
      </c>
      <c r="D67" s="180" t="e">
        <f>NA()</f>
        <v>#N/A</v>
      </c>
      <c r="E67" s="180" t="e">
        <f>NA()</f>
        <v>#N/A</v>
      </c>
      <c r="F67" s="180">
        <f>IF(ISNUMBER('将来負担比率（分子）の構造'!J$53), IF('将来負担比率（分子）の構造'!J$53 &lt; 0, 0, '将来負担比率（分子）の構造'!J$53), NA())</f>
        <v>2814</v>
      </c>
      <c r="G67" s="180" t="e">
        <f>NA()</f>
        <v>#N/A</v>
      </c>
      <c r="H67" s="180" t="e">
        <f>NA()</f>
        <v>#N/A</v>
      </c>
      <c r="I67" s="180">
        <f>IF(ISNUMBER('将来負担比率（分子）の構造'!K$53), IF('将来負担比率（分子）の構造'!K$53 &lt; 0, 0, '将来負担比率（分子）の構造'!K$53), NA())</f>
        <v>923</v>
      </c>
      <c r="J67" s="180" t="e">
        <f>NA()</f>
        <v>#N/A</v>
      </c>
      <c r="K67" s="180" t="e">
        <f>NA()</f>
        <v>#N/A</v>
      </c>
      <c r="L67" s="180">
        <f>IF(ISNUMBER('将来負担比率（分子）の構造'!L$53), IF('将来負担比率（分子）の構造'!L$53 &lt; 0, 0, '将来負担比率（分子）の構造'!L$53), NA())</f>
        <v>1360</v>
      </c>
      <c r="M67" s="180" t="e">
        <f>NA()</f>
        <v>#N/A</v>
      </c>
      <c r="N67" s="180" t="e">
        <f>NA()</f>
        <v>#N/A</v>
      </c>
      <c r="O67" s="180">
        <f>IF(ISNUMBER('将来負担比率（分子）の構造'!M$53), IF('将来負担比率（分子）の構造'!M$53 &lt; 0, 0, '将来負担比率（分子）の構造'!M$53), NA())</f>
        <v>183</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5255</v>
      </c>
      <c r="C72" s="184">
        <f>基金残高に係る経年分析!G55</f>
        <v>5521</v>
      </c>
      <c r="D72" s="184">
        <f>基金残高に係る経年分析!H55</f>
        <v>5668</v>
      </c>
    </row>
    <row r="73" spans="1:16">
      <c r="A73" s="183" t="s">
        <v>78</v>
      </c>
      <c r="B73" s="184">
        <f>基金残高に係る経年分析!F56</f>
        <v>45</v>
      </c>
      <c r="C73" s="184">
        <f>基金残高に係る経年分析!G56</f>
        <v>43</v>
      </c>
      <c r="D73" s="184">
        <f>基金残高に係る経年分析!H56</f>
        <v>43</v>
      </c>
    </row>
    <row r="74" spans="1:16">
      <c r="A74" s="183" t="s">
        <v>79</v>
      </c>
      <c r="B74" s="184">
        <f>基金残高に係る経年分析!F57</f>
        <v>4774</v>
      </c>
      <c r="C74" s="184">
        <f>基金残高に係る経年分析!G57</f>
        <v>4861</v>
      </c>
      <c r="D74" s="184">
        <f>基金残高に係る経年分析!H57</f>
        <v>4814</v>
      </c>
    </row>
  </sheetData>
  <sheetProtection algorithmName="SHA-512" hashValue="sJvNzomSL8UeV/YoeUozca9Q6qQX4zUOkVtcTxjFQBsMEofXwC4j/0yGC8ecKs9a5MueAfqaNG4hpemMN/b0VA==" saltValue="1lPARen+ry1YwthpjdAM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217</v>
      </c>
      <c r="DI1" s="618"/>
      <c r="DJ1" s="618"/>
      <c r="DK1" s="618"/>
      <c r="DL1" s="618"/>
      <c r="DM1" s="618"/>
      <c r="DN1" s="619"/>
      <c r="DO1" s="225"/>
      <c r="DP1" s="617" t="s">
        <v>218</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219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220</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221</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222</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223</v>
      </c>
      <c r="S4" s="621"/>
      <c r="T4" s="621"/>
      <c r="U4" s="621"/>
      <c r="V4" s="621"/>
      <c r="W4" s="621"/>
      <c r="X4" s="621"/>
      <c r="Y4" s="622"/>
      <c r="Z4" s="620" t="s">
        <v>224</v>
      </c>
      <c r="AA4" s="621"/>
      <c r="AB4" s="621"/>
      <c r="AC4" s="622"/>
      <c r="AD4" s="620" t="s">
        <v>225</v>
      </c>
      <c r="AE4" s="621"/>
      <c r="AF4" s="621"/>
      <c r="AG4" s="621"/>
      <c r="AH4" s="621"/>
      <c r="AI4" s="621"/>
      <c r="AJ4" s="621"/>
      <c r="AK4" s="622"/>
      <c r="AL4" s="620" t="s">
        <v>224</v>
      </c>
      <c r="AM4" s="621"/>
      <c r="AN4" s="621"/>
      <c r="AO4" s="622"/>
      <c r="AP4" s="626" t="s">
        <v>226</v>
      </c>
      <c r="AQ4" s="626"/>
      <c r="AR4" s="626"/>
      <c r="AS4" s="626"/>
      <c r="AT4" s="626"/>
      <c r="AU4" s="626"/>
      <c r="AV4" s="626"/>
      <c r="AW4" s="626"/>
      <c r="AX4" s="626"/>
      <c r="AY4" s="626"/>
      <c r="AZ4" s="626"/>
      <c r="BA4" s="626"/>
      <c r="BB4" s="626"/>
      <c r="BC4" s="626"/>
      <c r="BD4" s="626"/>
      <c r="BE4" s="626"/>
      <c r="BF4" s="626"/>
      <c r="BG4" s="626" t="s">
        <v>227</v>
      </c>
      <c r="BH4" s="626"/>
      <c r="BI4" s="626"/>
      <c r="BJ4" s="626"/>
      <c r="BK4" s="626"/>
      <c r="BL4" s="626"/>
      <c r="BM4" s="626"/>
      <c r="BN4" s="626"/>
      <c r="BO4" s="626" t="s">
        <v>224</v>
      </c>
      <c r="BP4" s="626"/>
      <c r="BQ4" s="626"/>
      <c r="BR4" s="626"/>
      <c r="BS4" s="626" t="s">
        <v>228</v>
      </c>
      <c r="BT4" s="626"/>
      <c r="BU4" s="626"/>
      <c r="BV4" s="626"/>
      <c r="BW4" s="626"/>
      <c r="BX4" s="626"/>
      <c r="BY4" s="626"/>
      <c r="BZ4" s="626"/>
      <c r="CA4" s="626"/>
      <c r="CB4" s="626"/>
      <c r="CD4" s="623" t="s">
        <v>229</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230</v>
      </c>
      <c r="C5" s="628"/>
      <c r="D5" s="628"/>
      <c r="E5" s="628"/>
      <c r="F5" s="628"/>
      <c r="G5" s="628"/>
      <c r="H5" s="628"/>
      <c r="I5" s="628"/>
      <c r="J5" s="628"/>
      <c r="K5" s="628"/>
      <c r="L5" s="628"/>
      <c r="M5" s="628"/>
      <c r="N5" s="628"/>
      <c r="O5" s="628"/>
      <c r="P5" s="628"/>
      <c r="Q5" s="629"/>
      <c r="R5" s="630">
        <v>4772309</v>
      </c>
      <c r="S5" s="631"/>
      <c r="T5" s="631"/>
      <c r="U5" s="631"/>
      <c r="V5" s="631"/>
      <c r="W5" s="631"/>
      <c r="X5" s="631"/>
      <c r="Y5" s="632"/>
      <c r="Z5" s="633">
        <v>25.1</v>
      </c>
      <c r="AA5" s="633"/>
      <c r="AB5" s="633"/>
      <c r="AC5" s="633"/>
      <c r="AD5" s="634">
        <v>4550372</v>
      </c>
      <c r="AE5" s="634"/>
      <c r="AF5" s="634"/>
      <c r="AG5" s="634"/>
      <c r="AH5" s="634"/>
      <c r="AI5" s="634"/>
      <c r="AJ5" s="634"/>
      <c r="AK5" s="634"/>
      <c r="AL5" s="635">
        <v>40.299999999999997</v>
      </c>
      <c r="AM5" s="636"/>
      <c r="AN5" s="636"/>
      <c r="AO5" s="637"/>
      <c r="AP5" s="627" t="s">
        <v>231</v>
      </c>
      <c r="AQ5" s="628"/>
      <c r="AR5" s="628"/>
      <c r="AS5" s="628"/>
      <c r="AT5" s="628"/>
      <c r="AU5" s="628"/>
      <c r="AV5" s="628"/>
      <c r="AW5" s="628"/>
      <c r="AX5" s="628"/>
      <c r="AY5" s="628"/>
      <c r="AZ5" s="628"/>
      <c r="BA5" s="628"/>
      <c r="BB5" s="628"/>
      <c r="BC5" s="628"/>
      <c r="BD5" s="628"/>
      <c r="BE5" s="628"/>
      <c r="BF5" s="629"/>
      <c r="BG5" s="641">
        <v>4550372</v>
      </c>
      <c r="BH5" s="642"/>
      <c r="BI5" s="642"/>
      <c r="BJ5" s="642"/>
      <c r="BK5" s="642"/>
      <c r="BL5" s="642"/>
      <c r="BM5" s="642"/>
      <c r="BN5" s="643"/>
      <c r="BO5" s="644">
        <v>95.3</v>
      </c>
      <c r="BP5" s="644"/>
      <c r="BQ5" s="644"/>
      <c r="BR5" s="644"/>
      <c r="BS5" s="645">
        <v>36615</v>
      </c>
      <c r="BT5" s="645"/>
      <c r="BU5" s="645"/>
      <c r="BV5" s="645"/>
      <c r="BW5" s="645"/>
      <c r="BX5" s="645"/>
      <c r="BY5" s="645"/>
      <c r="BZ5" s="645"/>
      <c r="CA5" s="645"/>
      <c r="CB5" s="649"/>
      <c r="CD5" s="623" t="s">
        <v>226</v>
      </c>
      <c r="CE5" s="624"/>
      <c r="CF5" s="624"/>
      <c r="CG5" s="624"/>
      <c r="CH5" s="624"/>
      <c r="CI5" s="624"/>
      <c r="CJ5" s="624"/>
      <c r="CK5" s="624"/>
      <c r="CL5" s="624"/>
      <c r="CM5" s="624"/>
      <c r="CN5" s="624"/>
      <c r="CO5" s="624"/>
      <c r="CP5" s="624"/>
      <c r="CQ5" s="625"/>
      <c r="CR5" s="623" t="s">
        <v>232</v>
      </c>
      <c r="CS5" s="624"/>
      <c r="CT5" s="624"/>
      <c r="CU5" s="624"/>
      <c r="CV5" s="624"/>
      <c r="CW5" s="624"/>
      <c r="CX5" s="624"/>
      <c r="CY5" s="625"/>
      <c r="CZ5" s="623" t="s">
        <v>224</v>
      </c>
      <c r="DA5" s="624"/>
      <c r="DB5" s="624"/>
      <c r="DC5" s="625"/>
      <c r="DD5" s="623" t="s">
        <v>233</v>
      </c>
      <c r="DE5" s="624"/>
      <c r="DF5" s="624"/>
      <c r="DG5" s="624"/>
      <c r="DH5" s="624"/>
      <c r="DI5" s="624"/>
      <c r="DJ5" s="624"/>
      <c r="DK5" s="624"/>
      <c r="DL5" s="624"/>
      <c r="DM5" s="624"/>
      <c r="DN5" s="624"/>
      <c r="DO5" s="624"/>
      <c r="DP5" s="625"/>
      <c r="DQ5" s="623" t="s">
        <v>234</v>
      </c>
      <c r="DR5" s="624"/>
      <c r="DS5" s="624"/>
      <c r="DT5" s="624"/>
      <c r="DU5" s="624"/>
      <c r="DV5" s="624"/>
      <c r="DW5" s="624"/>
      <c r="DX5" s="624"/>
      <c r="DY5" s="624"/>
      <c r="DZ5" s="624"/>
      <c r="EA5" s="624"/>
      <c r="EB5" s="624"/>
      <c r="EC5" s="625"/>
    </row>
    <row r="6" spans="2:143" ht="11.25" customHeight="1">
      <c r="B6" s="638" t="s">
        <v>235</v>
      </c>
      <c r="C6" s="639"/>
      <c r="D6" s="639"/>
      <c r="E6" s="639"/>
      <c r="F6" s="639"/>
      <c r="G6" s="639"/>
      <c r="H6" s="639"/>
      <c r="I6" s="639"/>
      <c r="J6" s="639"/>
      <c r="K6" s="639"/>
      <c r="L6" s="639"/>
      <c r="M6" s="639"/>
      <c r="N6" s="639"/>
      <c r="O6" s="639"/>
      <c r="P6" s="639"/>
      <c r="Q6" s="640"/>
      <c r="R6" s="641">
        <v>141735</v>
      </c>
      <c r="S6" s="642"/>
      <c r="T6" s="642"/>
      <c r="U6" s="642"/>
      <c r="V6" s="642"/>
      <c r="W6" s="642"/>
      <c r="X6" s="642"/>
      <c r="Y6" s="643"/>
      <c r="Z6" s="644">
        <v>0.7</v>
      </c>
      <c r="AA6" s="644"/>
      <c r="AB6" s="644"/>
      <c r="AC6" s="644"/>
      <c r="AD6" s="645">
        <v>141735</v>
      </c>
      <c r="AE6" s="645"/>
      <c r="AF6" s="645"/>
      <c r="AG6" s="645"/>
      <c r="AH6" s="645"/>
      <c r="AI6" s="645"/>
      <c r="AJ6" s="645"/>
      <c r="AK6" s="645"/>
      <c r="AL6" s="646">
        <v>1.3</v>
      </c>
      <c r="AM6" s="647"/>
      <c r="AN6" s="647"/>
      <c r="AO6" s="648"/>
      <c r="AP6" s="638" t="s">
        <v>236</v>
      </c>
      <c r="AQ6" s="639"/>
      <c r="AR6" s="639"/>
      <c r="AS6" s="639"/>
      <c r="AT6" s="639"/>
      <c r="AU6" s="639"/>
      <c r="AV6" s="639"/>
      <c r="AW6" s="639"/>
      <c r="AX6" s="639"/>
      <c r="AY6" s="639"/>
      <c r="AZ6" s="639"/>
      <c r="BA6" s="639"/>
      <c r="BB6" s="639"/>
      <c r="BC6" s="639"/>
      <c r="BD6" s="639"/>
      <c r="BE6" s="639"/>
      <c r="BF6" s="640"/>
      <c r="BG6" s="641">
        <v>4550372</v>
      </c>
      <c r="BH6" s="642"/>
      <c r="BI6" s="642"/>
      <c r="BJ6" s="642"/>
      <c r="BK6" s="642"/>
      <c r="BL6" s="642"/>
      <c r="BM6" s="642"/>
      <c r="BN6" s="643"/>
      <c r="BO6" s="644">
        <v>95.3</v>
      </c>
      <c r="BP6" s="644"/>
      <c r="BQ6" s="644"/>
      <c r="BR6" s="644"/>
      <c r="BS6" s="645">
        <v>36615</v>
      </c>
      <c r="BT6" s="645"/>
      <c r="BU6" s="645"/>
      <c r="BV6" s="645"/>
      <c r="BW6" s="645"/>
      <c r="BX6" s="645"/>
      <c r="BY6" s="645"/>
      <c r="BZ6" s="645"/>
      <c r="CA6" s="645"/>
      <c r="CB6" s="649"/>
      <c r="CD6" s="652" t="s">
        <v>237</v>
      </c>
      <c r="CE6" s="653"/>
      <c r="CF6" s="653"/>
      <c r="CG6" s="653"/>
      <c r="CH6" s="653"/>
      <c r="CI6" s="653"/>
      <c r="CJ6" s="653"/>
      <c r="CK6" s="653"/>
      <c r="CL6" s="653"/>
      <c r="CM6" s="653"/>
      <c r="CN6" s="653"/>
      <c r="CO6" s="653"/>
      <c r="CP6" s="653"/>
      <c r="CQ6" s="654"/>
      <c r="CR6" s="641">
        <v>176198</v>
      </c>
      <c r="CS6" s="642"/>
      <c r="CT6" s="642"/>
      <c r="CU6" s="642"/>
      <c r="CV6" s="642"/>
      <c r="CW6" s="642"/>
      <c r="CX6" s="642"/>
      <c r="CY6" s="643"/>
      <c r="CZ6" s="635">
        <v>0.9</v>
      </c>
      <c r="DA6" s="636"/>
      <c r="DB6" s="636"/>
      <c r="DC6" s="655"/>
      <c r="DD6" s="650" t="s">
        <v>238</v>
      </c>
      <c r="DE6" s="642"/>
      <c r="DF6" s="642"/>
      <c r="DG6" s="642"/>
      <c r="DH6" s="642"/>
      <c r="DI6" s="642"/>
      <c r="DJ6" s="642"/>
      <c r="DK6" s="642"/>
      <c r="DL6" s="642"/>
      <c r="DM6" s="642"/>
      <c r="DN6" s="642"/>
      <c r="DO6" s="642"/>
      <c r="DP6" s="643"/>
      <c r="DQ6" s="650">
        <v>176198</v>
      </c>
      <c r="DR6" s="642"/>
      <c r="DS6" s="642"/>
      <c r="DT6" s="642"/>
      <c r="DU6" s="642"/>
      <c r="DV6" s="642"/>
      <c r="DW6" s="642"/>
      <c r="DX6" s="642"/>
      <c r="DY6" s="642"/>
      <c r="DZ6" s="642"/>
      <c r="EA6" s="642"/>
      <c r="EB6" s="642"/>
      <c r="EC6" s="651"/>
    </row>
    <row r="7" spans="2:143" ht="11.25" customHeight="1">
      <c r="B7" s="638" t="s">
        <v>239</v>
      </c>
      <c r="C7" s="639"/>
      <c r="D7" s="639"/>
      <c r="E7" s="639"/>
      <c r="F7" s="639"/>
      <c r="G7" s="639"/>
      <c r="H7" s="639"/>
      <c r="I7" s="639"/>
      <c r="J7" s="639"/>
      <c r="K7" s="639"/>
      <c r="L7" s="639"/>
      <c r="M7" s="639"/>
      <c r="N7" s="639"/>
      <c r="O7" s="639"/>
      <c r="P7" s="639"/>
      <c r="Q7" s="640"/>
      <c r="R7" s="641">
        <v>9591</v>
      </c>
      <c r="S7" s="642"/>
      <c r="T7" s="642"/>
      <c r="U7" s="642"/>
      <c r="V7" s="642"/>
      <c r="W7" s="642"/>
      <c r="X7" s="642"/>
      <c r="Y7" s="643"/>
      <c r="Z7" s="644">
        <v>0.1</v>
      </c>
      <c r="AA7" s="644"/>
      <c r="AB7" s="644"/>
      <c r="AC7" s="644"/>
      <c r="AD7" s="645">
        <v>9591</v>
      </c>
      <c r="AE7" s="645"/>
      <c r="AF7" s="645"/>
      <c r="AG7" s="645"/>
      <c r="AH7" s="645"/>
      <c r="AI7" s="645"/>
      <c r="AJ7" s="645"/>
      <c r="AK7" s="645"/>
      <c r="AL7" s="646">
        <v>0.1</v>
      </c>
      <c r="AM7" s="647"/>
      <c r="AN7" s="647"/>
      <c r="AO7" s="648"/>
      <c r="AP7" s="638" t="s">
        <v>240</v>
      </c>
      <c r="AQ7" s="639"/>
      <c r="AR7" s="639"/>
      <c r="AS7" s="639"/>
      <c r="AT7" s="639"/>
      <c r="AU7" s="639"/>
      <c r="AV7" s="639"/>
      <c r="AW7" s="639"/>
      <c r="AX7" s="639"/>
      <c r="AY7" s="639"/>
      <c r="AZ7" s="639"/>
      <c r="BA7" s="639"/>
      <c r="BB7" s="639"/>
      <c r="BC7" s="639"/>
      <c r="BD7" s="639"/>
      <c r="BE7" s="639"/>
      <c r="BF7" s="640"/>
      <c r="BG7" s="641">
        <v>2014217</v>
      </c>
      <c r="BH7" s="642"/>
      <c r="BI7" s="642"/>
      <c r="BJ7" s="642"/>
      <c r="BK7" s="642"/>
      <c r="BL7" s="642"/>
      <c r="BM7" s="642"/>
      <c r="BN7" s="643"/>
      <c r="BO7" s="644">
        <v>42.2</v>
      </c>
      <c r="BP7" s="644"/>
      <c r="BQ7" s="644"/>
      <c r="BR7" s="644"/>
      <c r="BS7" s="645">
        <v>36615</v>
      </c>
      <c r="BT7" s="645"/>
      <c r="BU7" s="645"/>
      <c r="BV7" s="645"/>
      <c r="BW7" s="645"/>
      <c r="BX7" s="645"/>
      <c r="BY7" s="645"/>
      <c r="BZ7" s="645"/>
      <c r="CA7" s="645"/>
      <c r="CB7" s="649"/>
      <c r="CD7" s="656" t="s">
        <v>241</v>
      </c>
      <c r="CE7" s="657"/>
      <c r="CF7" s="657"/>
      <c r="CG7" s="657"/>
      <c r="CH7" s="657"/>
      <c r="CI7" s="657"/>
      <c r="CJ7" s="657"/>
      <c r="CK7" s="657"/>
      <c r="CL7" s="657"/>
      <c r="CM7" s="657"/>
      <c r="CN7" s="657"/>
      <c r="CO7" s="657"/>
      <c r="CP7" s="657"/>
      <c r="CQ7" s="658"/>
      <c r="CR7" s="641">
        <v>1906269</v>
      </c>
      <c r="CS7" s="642"/>
      <c r="CT7" s="642"/>
      <c r="CU7" s="642"/>
      <c r="CV7" s="642"/>
      <c r="CW7" s="642"/>
      <c r="CX7" s="642"/>
      <c r="CY7" s="643"/>
      <c r="CZ7" s="644">
        <v>10.1</v>
      </c>
      <c r="DA7" s="644"/>
      <c r="DB7" s="644"/>
      <c r="DC7" s="644"/>
      <c r="DD7" s="650">
        <v>148100</v>
      </c>
      <c r="DE7" s="642"/>
      <c r="DF7" s="642"/>
      <c r="DG7" s="642"/>
      <c r="DH7" s="642"/>
      <c r="DI7" s="642"/>
      <c r="DJ7" s="642"/>
      <c r="DK7" s="642"/>
      <c r="DL7" s="642"/>
      <c r="DM7" s="642"/>
      <c r="DN7" s="642"/>
      <c r="DO7" s="642"/>
      <c r="DP7" s="643"/>
      <c r="DQ7" s="650">
        <v>1397946</v>
      </c>
      <c r="DR7" s="642"/>
      <c r="DS7" s="642"/>
      <c r="DT7" s="642"/>
      <c r="DU7" s="642"/>
      <c r="DV7" s="642"/>
      <c r="DW7" s="642"/>
      <c r="DX7" s="642"/>
      <c r="DY7" s="642"/>
      <c r="DZ7" s="642"/>
      <c r="EA7" s="642"/>
      <c r="EB7" s="642"/>
      <c r="EC7" s="651"/>
    </row>
    <row r="8" spans="2:143" ht="11.25" customHeight="1">
      <c r="B8" s="638" t="s">
        <v>242</v>
      </c>
      <c r="C8" s="639"/>
      <c r="D8" s="639"/>
      <c r="E8" s="639"/>
      <c r="F8" s="639"/>
      <c r="G8" s="639"/>
      <c r="H8" s="639"/>
      <c r="I8" s="639"/>
      <c r="J8" s="639"/>
      <c r="K8" s="639"/>
      <c r="L8" s="639"/>
      <c r="M8" s="639"/>
      <c r="N8" s="639"/>
      <c r="O8" s="639"/>
      <c r="P8" s="639"/>
      <c r="Q8" s="640"/>
      <c r="R8" s="641">
        <v>28718</v>
      </c>
      <c r="S8" s="642"/>
      <c r="T8" s="642"/>
      <c r="U8" s="642"/>
      <c r="V8" s="642"/>
      <c r="W8" s="642"/>
      <c r="X8" s="642"/>
      <c r="Y8" s="643"/>
      <c r="Z8" s="644">
        <v>0.2</v>
      </c>
      <c r="AA8" s="644"/>
      <c r="AB8" s="644"/>
      <c r="AC8" s="644"/>
      <c r="AD8" s="645">
        <v>28718</v>
      </c>
      <c r="AE8" s="645"/>
      <c r="AF8" s="645"/>
      <c r="AG8" s="645"/>
      <c r="AH8" s="645"/>
      <c r="AI8" s="645"/>
      <c r="AJ8" s="645"/>
      <c r="AK8" s="645"/>
      <c r="AL8" s="646">
        <v>0.3</v>
      </c>
      <c r="AM8" s="647"/>
      <c r="AN8" s="647"/>
      <c r="AO8" s="648"/>
      <c r="AP8" s="638" t="s">
        <v>243</v>
      </c>
      <c r="AQ8" s="639"/>
      <c r="AR8" s="639"/>
      <c r="AS8" s="639"/>
      <c r="AT8" s="639"/>
      <c r="AU8" s="639"/>
      <c r="AV8" s="639"/>
      <c r="AW8" s="639"/>
      <c r="AX8" s="639"/>
      <c r="AY8" s="639"/>
      <c r="AZ8" s="639"/>
      <c r="BA8" s="639"/>
      <c r="BB8" s="639"/>
      <c r="BC8" s="639"/>
      <c r="BD8" s="639"/>
      <c r="BE8" s="639"/>
      <c r="BF8" s="640"/>
      <c r="BG8" s="641">
        <v>68608</v>
      </c>
      <c r="BH8" s="642"/>
      <c r="BI8" s="642"/>
      <c r="BJ8" s="642"/>
      <c r="BK8" s="642"/>
      <c r="BL8" s="642"/>
      <c r="BM8" s="642"/>
      <c r="BN8" s="643"/>
      <c r="BO8" s="644">
        <v>1.4</v>
      </c>
      <c r="BP8" s="644"/>
      <c r="BQ8" s="644"/>
      <c r="BR8" s="644"/>
      <c r="BS8" s="650" t="s">
        <v>138</v>
      </c>
      <c r="BT8" s="642"/>
      <c r="BU8" s="642"/>
      <c r="BV8" s="642"/>
      <c r="BW8" s="642"/>
      <c r="BX8" s="642"/>
      <c r="BY8" s="642"/>
      <c r="BZ8" s="642"/>
      <c r="CA8" s="642"/>
      <c r="CB8" s="651"/>
      <c r="CD8" s="656" t="s">
        <v>244</v>
      </c>
      <c r="CE8" s="657"/>
      <c r="CF8" s="657"/>
      <c r="CG8" s="657"/>
      <c r="CH8" s="657"/>
      <c r="CI8" s="657"/>
      <c r="CJ8" s="657"/>
      <c r="CK8" s="657"/>
      <c r="CL8" s="657"/>
      <c r="CM8" s="657"/>
      <c r="CN8" s="657"/>
      <c r="CO8" s="657"/>
      <c r="CP8" s="657"/>
      <c r="CQ8" s="658"/>
      <c r="CR8" s="641">
        <v>6041026</v>
      </c>
      <c r="CS8" s="642"/>
      <c r="CT8" s="642"/>
      <c r="CU8" s="642"/>
      <c r="CV8" s="642"/>
      <c r="CW8" s="642"/>
      <c r="CX8" s="642"/>
      <c r="CY8" s="643"/>
      <c r="CZ8" s="644">
        <v>32.1</v>
      </c>
      <c r="DA8" s="644"/>
      <c r="DB8" s="644"/>
      <c r="DC8" s="644"/>
      <c r="DD8" s="650">
        <v>4290</v>
      </c>
      <c r="DE8" s="642"/>
      <c r="DF8" s="642"/>
      <c r="DG8" s="642"/>
      <c r="DH8" s="642"/>
      <c r="DI8" s="642"/>
      <c r="DJ8" s="642"/>
      <c r="DK8" s="642"/>
      <c r="DL8" s="642"/>
      <c r="DM8" s="642"/>
      <c r="DN8" s="642"/>
      <c r="DO8" s="642"/>
      <c r="DP8" s="643"/>
      <c r="DQ8" s="650">
        <v>3349303</v>
      </c>
      <c r="DR8" s="642"/>
      <c r="DS8" s="642"/>
      <c r="DT8" s="642"/>
      <c r="DU8" s="642"/>
      <c r="DV8" s="642"/>
      <c r="DW8" s="642"/>
      <c r="DX8" s="642"/>
      <c r="DY8" s="642"/>
      <c r="DZ8" s="642"/>
      <c r="EA8" s="642"/>
      <c r="EB8" s="642"/>
      <c r="EC8" s="651"/>
    </row>
    <row r="9" spans="2:143" ht="11.25" customHeight="1">
      <c r="B9" s="638" t="s">
        <v>245</v>
      </c>
      <c r="C9" s="639"/>
      <c r="D9" s="639"/>
      <c r="E9" s="639"/>
      <c r="F9" s="639"/>
      <c r="G9" s="639"/>
      <c r="H9" s="639"/>
      <c r="I9" s="639"/>
      <c r="J9" s="639"/>
      <c r="K9" s="639"/>
      <c r="L9" s="639"/>
      <c r="M9" s="639"/>
      <c r="N9" s="639"/>
      <c r="O9" s="639"/>
      <c r="P9" s="639"/>
      <c r="Q9" s="640"/>
      <c r="R9" s="641">
        <v>22707</v>
      </c>
      <c r="S9" s="642"/>
      <c r="T9" s="642"/>
      <c r="U9" s="642"/>
      <c r="V9" s="642"/>
      <c r="W9" s="642"/>
      <c r="X9" s="642"/>
      <c r="Y9" s="643"/>
      <c r="Z9" s="644">
        <v>0.1</v>
      </c>
      <c r="AA9" s="644"/>
      <c r="AB9" s="644"/>
      <c r="AC9" s="644"/>
      <c r="AD9" s="645">
        <v>22707</v>
      </c>
      <c r="AE9" s="645"/>
      <c r="AF9" s="645"/>
      <c r="AG9" s="645"/>
      <c r="AH9" s="645"/>
      <c r="AI9" s="645"/>
      <c r="AJ9" s="645"/>
      <c r="AK9" s="645"/>
      <c r="AL9" s="646">
        <v>0.2</v>
      </c>
      <c r="AM9" s="647"/>
      <c r="AN9" s="647"/>
      <c r="AO9" s="648"/>
      <c r="AP9" s="638" t="s">
        <v>246</v>
      </c>
      <c r="AQ9" s="639"/>
      <c r="AR9" s="639"/>
      <c r="AS9" s="639"/>
      <c r="AT9" s="639"/>
      <c r="AU9" s="639"/>
      <c r="AV9" s="639"/>
      <c r="AW9" s="639"/>
      <c r="AX9" s="639"/>
      <c r="AY9" s="639"/>
      <c r="AZ9" s="639"/>
      <c r="BA9" s="639"/>
      <c r="BB9" s="639"/>
      <c r="BC9" s="639"/>
      <c r="BD9" s="639"/>
      <c r="BE9" s="639"/>
      <c r="BF9" s="640"/>
      <c r="BG9" s="641">
        <v>1642612</v>
      </c>
      <c r="BH9" s="642"/>
      <c r="BI9" s="642"/>
      <c r="BJ9" s="642"/>
      <c r="BK9" s="642"/>
      <c r="BL9" s="642"/>
      <c r="BM9" s="642"/>
      <c r="BN9" s="643"/>
      <c r="BO9" s="644">
        <v>34.4</v>
      </c>
      <c r="BP9" s="644"/>
      <c r="BQ9" s="644"/>
      <c r="BR9" s="644"/>
      <c r="BS9" s="650" t="s">
        <v>238</v>
      </c>
      <c r="BT9" s="642"/>
      <c r="BU9" s="642"/>
      <c r="BV9" s="642"/>
      <c r="BW9" s="642"/>
      <c r="BX9" s="642"/>
      <c r="BY9" s="642"/>
      <c r="BZ9" s="642"/>
      <c r="CA9" s="642"/>
      <c r="CB9" s="651"/>
      <c r="CD9" s="656" t="s">
        <v>247</v>
      </c>
      <c r="CE9" s="657"/>
      <c r="CF9" s="657"/>
      <c r="CG9" s="657"/>
      <c r="CH9" s="657"/>
      <c r="CI9" s="657"/>
      <c r="CJ9" s="657"/>
      <c r="CK9" s="657"/>
      <c r="CL9" s="657"/>
      <c r="CM9" s="657"/>
      <c r="CN9" s="657"/>
      <c r="CO9" s="657"/>
      <c r="CP9" s="657"/>
      <c r="CQ9" s="658"/>
      <c r="CR9" s="641">
        <v>2386608</v>
      </c>
      <c r="CS9" s="642"/>
      <c r="CT9" s="642"/>
      <c r="CU9" s="642"/>
      <c r="CV9" s="642"/>
      <c r="CW9" s="642"/>
      <c r="CX9" s="642"/>
      <c r="CY9" s="643"/>
      <c r="CZ9" s="644">
        <v>12.7</v>
      </c>
      <c r="DA9" s="644"/>
      <c r="DB9" s="644"/>
      <c r="DC9" s="644"/>
      <c r="DD9" s="650">
        <v>613</v>
      </c>
      <c r="DE9" s="642"/>
      <c r="DF9" s="642"/>
      <c r="DG9" s="642"/>
      <c r="DH9" s="642"/>
      <c r="DI9" s="642"/>
      <c r="DJ9" s="642"/>
      <c r="DK9" s="642"/>
      <c r="DL9" s="642"/>
      <c r="DM9" s="642"/>
      <c r="DN9" s="642"/>
      <c r="DO9" s="642"/>
      <c r="DP9" s="643"/>
      <c r="DQ9" s="650">
        <v>2167324</v>
      </c>
      <c r="DR9" s="642"/>
      <c r="DS9" s="642"/>
      <c r="DT9" s="642"/>
      <c r="DU9" s="642"/>
      <c r="DV9" s="642"/>
      <c r="DW9" s="642"/>
      <c r="DX9" s="642"/>
      <c r="DY9" s="642"/>
      <c r="DZ9" s="642"/>
      <c r="EA9" s="642"/>
      <c r="EB9" s="642"/>
      <c r="EC9" s="651"/>
    </row>
    <row r="10" spans="2:143" ht="11.25" customHeight="1">
      <c r="B10" s="638" t="s">
        <v>248</v>
      </c>
      <c r="C10" s="639"/>
      <c r="D10" s="639"/>
      <c r="E10" s="639"/>
      <c r="F10" s="639"/>
      <c r="G10" s="639"/>
      <c r="H10" s="639"/>
      <c r="I10" s="639"/>
      <c r="J10" s="639"/>
      <c r="K10" s="639"/>
      <c r="L10" s="639"/>
      <c r="M10" s="639"/>
      <c r="N10" s="639"/>
      <c r="O10" s="639"/>
      <c r="P10" s="639"/>
      <c r="Q10" s="640"/>
      <c r="R10" s="641" t="s">
        <v>238</v>
      </c>
      <c r="S10" s="642"/>
      <c r="T10" s="642"/>
      <c r="U10" s="642"/>
      <c r="V10" s="642"/>
      <c r="W10" s="642"/>
      <c r="X10" s="642"/>
      <c r="Y10" s="643"/>
      <c r="Z10" s="644" t="s">
        <v>138</v>
      </c>
      <c r="AA10" s="644"/>
      <c r="AB10" s="644"/>
      <c r="AC10" s="644"/>
      <c r="AD10" s="645" t="s">
        <v>238</v>
      </c>
      <c r="AE10" s="645"/>
      <c r="AF10" s="645"/>
      <c r="AG10" s="645"/>
      <c r="AH10" s="645"/>
      <c r="AI10" s="645"/>
      <c r="AJ10" s="645"/>
      <c r="AK10" s="645"/>
      <c r="AL10" s="646" t="s">
        <v>238</v>
      </c>
      <c r="AM10" s="647"/>
      <c r="AN10" s="647"/>
      <c r="AO10" s="648"/>
      <c r="AP10" s="638" t="s">
        <v>249</v>
      </c>
      <c r="AQ10" s="639"/>
      <c r="AR10" s="639"/>
      <c r="AS10" s="639"/>
      <c r="AT10" s="639"/>
      <c r="AU10" s="639"/>
      <c r="AV10" s="639"/>
      <c r="AW10" s="639"/>
      <c r="AX10" s="639"/>
      <c r="AY10" s="639"/>
      <c r="AZ10" s="639"/>
      <c r="BA10" s="639"/>
      <c r="BB10" s="639"/>
      <c r="BC10" s="639"/>
      <c r="BD10" s="639"/>
      <c r="BE10" s="639"/>
      <c r="BF10" s="640"/>
      <c r="BG10" s="641">
        <v>118551</v>
      </c>
      <c r="BH10" s="642"/>
      <c r="BI10" s="642"/>
      <c r="BJ10" s="642"/>
      <c r="BK10" s="642"/>
      <c r="BL10" s="642"/>
      <c r="BM10" s="642"/>
      <c r="BN10" s="643"/>
      <c r="BO10" s="644">
        <v>2.5</v>
      </c>
      <c r="BP10" s="644"/>
      <c r="BQ10" s="644"/>
      <c r="BR10" s="644"/>
      <c r="BS10" s="650" t="s">
        <v>238</v>
      </c>
      <c r="BT10" s="642"/>
      <c r="BU10" s="642"/>
      <c r="BV10" s="642"/>
      <c r="BW10" s="642"/>
      <c r="BX10" s="642"/>
      <c r="BY10" s="642"/>
      <c r="BZ10" s="642"/>
      <c r="CA10" s="642"/>
      <c r="CB10" s="651"/>
      <c r="CD10" s="656" t="s">
        <v>250</v>
      </c>
      <c r="CE10" s="657"/>
      <c r="CF10" s="657"/>
      <c r="CG10" s="657"/>
      <c r="CH10" s="657"/>
      <c r="CI10" s="657"/>
      <c r="CJ10" s="657"/>
      <c r="CK10" s="657"/>
      <c r="CL10" s="657"/>
      <c r="CM10" s="657"/>
      <c r="CN10" s="657"/>
      <c r="CO10" s="657"/>
      <c r="CP10" s="657"/>
      <c r="CQ10" s="658"/>
      <c r="CR10" s="641">
        <v>132969</v>
      </c>
      <c r="CS10" s="642"/>
      <c r="CT10" s="642"/>
      <c r="CU10" s="642"/>
      <c r="CV10" s="642"/>
      <c r="CW10" s="642"/>
      <c r="CX10" s="642"/>
      <c r="CY10" s="643"/>
      <c r="CZ10" s="644">
        <v>0.7</v>
      </c>
      <c r="DA10" s="644"/>
      <c r="DB10" s="644"/>
      <c r="DC10" s="644"/>
      <c r="DD10" s="650" t="s">
        <v>138</v>
      </c>
      <c r="DE10" s="642"/>
      <c r="DF10" s="642"/>
      <c r="DG10" s="642"/>
      <c r="DH10" s="642"/>
      <c r="DI10" s="642"/>
      <c r="DJ10" s="642"/>
      <c r="DK10" s="642"/>
      <c r="DL10" s="642"/>
      <c r="DM10" s="642"/>
      <c r="DN10" s="642"/>
      <c r="DO10" s="642"/>
      <c r="DP10" s="643"/>
      <c r="DQ10" s="650">
        <v>31711</v>
      </c>
      <c r="DR10" s="642"/>
      <c r="DS10" s="642"/>
      <c r="DT10" s="642"/>
      <c r="DU10" s="642"/>
      <c r="DV10" s="642"/>
      <c r="DW10" s="642"/>
      <c r="DX10" s="642"/>
      <c r="DY10" s="642"/>
      <c r="DZ10" s="642"/>
      <c r="EA10" s="642"/>
      <c r="EB10" s="642"/>
      <c r="EC10" s="651"/>
    </row>
    <row r="11" spans="2:143" ht="11.25" customHeight="1">
      <c r="B11" s="638" t="s">
        <v>251</v>
      </c>
      <c r="C11" s="639"/>
      <c r="D11" s="639"/>
      <c r="E11" s="639"/>
      <c r="F11" s="639"/>
      <c r="G11" s="639"/>
      <c r="H11" s="639"/>
      <c r="I11" s="639"/>
      <c r="J11" s="639"/>
      <c r="K11" s="639"/>
      <c r="L11" s="639"/>
      <c r="M11" s="639"/>
      <c r="N11" s="639"/>
      <c r="O11" s="639"/>
      <c r="P11" s="639"/>
      <c r="Q11" s="640"/>
      <c r="R11" s="641" t="s">
        <v>238</v>
      </c>
      <c r="S11" s="642"/>
      <c r="T11" s="642"/>
      <c r="U11" s="642"/>
      <c r="V11" s="642"/>
      <c r="W11" s="642"/>
      <c r="X11" s="642"/>
      <c r="Y11" s="643"/>
      <c r="Z11" s="644" t="s">
        <v>238</v>
      </c>
      <c r="AA11" s="644"/>
      <c r="AB11" s="644"/>
      <c r="AC11" s="644"/>
      <c r="AD11" s="645" t="s">
        <v>138</v>
      </c>
      <c r="AE11" s="645"/>
      <c r="AF11" s="645"/>
      <c r="AG11" s="645"/>
      <c r="AH11" s="645"/>
      <c r="AI11" s="645"/>
      <c r="AJ11" s="645"/>
      <c r="AK11" s="645"/>
      <c r="AL11" s="646" t="s">
        <v>238</v>
      </c>
      <c r="AM11" s="647"/>
      <c r="AN11" s="647"/>
      <c r="AO11" s="648"/>
      <c r="AP11" s="638" t="s">
        <v>252</v>
      </c>
      <c r="AQ11" s="639"/>
      <c r="AR11" s="639"/>
      <c r="AS11" s="639"/>
      <c r="AT11" s="639"/>
      <c r="AU11" s="639"/>
      <c r="AV11" s="639"/>
      <c r="AW11" s="639"/>
      <c r="AX11" s="639"/>
      <c r="AY11" s="639"/>
      <c r="AZ11" s="639"/>
      <c r="BA11" s="639"/>
      <c r="BB11" s="639"/>
      <c r="BC11" s="639"/>
      <c r="BD11" s="639"/>
      <c r="BE11" s="639"/>
      <c r="BF11" s="640"/>
      <c r="BG11" s="641">
        <v>184446</v>
      </c>
      <c r="BH11" s="642"/>
      <c r="BI11" s="642"/>
      <c r="BJ11" s="642"/>
      <c r="BK11" s="642"/>
      <c r="BL11" s="642"/>
      <c r="BM11" s="642"/>
      <c r="BN11" s="643"/>
      <c r="BO11" s="644">
        <v>3.9</v>
      </c>
      <c r="BP11" s="644"/>
      <c r="BQ11" s="644"/>
      <c r="BR11" s="644"/>
      <c r="BS11" s="650">
        <v>36615</v>
      </c>
      <c r="BT11" s="642"/>
      <c r="BU11" s="642"/>
      <c r="BV11" s="642"/>
      <c r="BW11" s="642"/>
      <c r="BX11" s="642"/>
      <c r="BY11" s="642"/>
      <c r="BZ11" s="642"/>
      <c r="CA11" s="642"/>
      <c r="CB11" s="651"/>
      <c r="CD11" s="656" t="s">
        <v>253</v>
      </c>
      <c r="CE11" s="657"/>
      <c r="CF11" s="657"/>
      <c r="CG11" s="657"/>
      <c r="CH11" s="657"/>
      <c r="CI11" s="657"/>
      <c r="CJ11" s="657"/>
      <c r="CK11" s="657"/>
      <c r="CL11" s="657"/>
      <c r="CM11" s="657"/>
      <c r="CN11" s="657"/>
      <c r="CO11" s="657"/>
      <c r="CP11" s="657"/>
      <c r="CQ11" s="658"/>
      <c r="CR11" s="641">
        <v>554735</v>
      </c>
      <c r="CS11" s="642"/>
      <c r="CT11" s="642"/>
      <c r="CU11" s="642"/>
      <c r="CV11" s="642"/>
      <c r="CW11" s="642"/>
      <c r="CX11" s="642"/>
      <c r="CY11" s="643"/>
      <c r="CZ11" s="644">
        <v>2.9</v>
      </c>
      <c r="DA11" s="644"/>
      <c r="DB11" s="644"/>
      <c r="DC11" s="644"/>
      <c r="DD11" s="650">
        <v>115708</v>
      </c>
      <c r="DE11" s="642"/>
      <c r="DF11" s="642"/>
      <c r="DG11" s="642"/>
      <c r="DH11" s="642"/>
      <c r="DI11" s="642"/>
      <c r="DJ11" s="642"/>
      <c r="DK11" s="642"/>
      <c r="DL11" s="642"/>
      <c r="DM11" s="642"/>
      <c r="DN11" s="642"/>
      <c r="DO11" s="642"/>
      <c r="DP11" s="643"/>
      <c r="DQ11" s="650">
        <v>265057</v>
      </c>
      <c r="DR11" s="642"/>
      <c r="DS11" s="642"/>
      <c r="DT11" s="642"/>
      <c r="DU11" s="642"/>
      <c r="DV11" s="642"/>
      <c r="DW11" s="642"/>
      <c r="DX11" s="642"/>
      <c r="DY11" s="642"/>
      <c r="DZ11" s="642"/>
      <c r="EA11" s="642"/>
      <c r="EB11" s="642"/>
      <c r="EC11" s="651"/>
    </row>
    <row r="12" spans="2:143" ht="11.25" customHeight="1">
      <c r="B12" s="638" t="s">
        <v>254</v>
      </c>
      <c r="C12" s="639"/>
      <c r="D12" s="639"/>
      <c r="E12" s="639"/>
      <c r="F12" s="639"/>
      <c r="G12" s="639"/>
      <c r="H12" s="639"/>
      <c r="I12" s="639"/>
      <c r="J12" s="639"/>
      <c r="K12" s="639"/>
      <c r="L12" s="639"/>
      <c r="M12" s="639"/>
      <c r="N12" s="639"/>
      <c r="O12" s="639"/>
      <c r="P12" s="639"/>
      <c r="Q12" s="640"/>
      <c r="R12" s="641">
        <v>716024</v>
      </c>
      <c r="S12" s="642"/>
      <c r="T12" s="642"/>
      <c r="U12" s="642"/>
      <c r="V12" s="642"/>
      <c r="W12" s="642"/>
      <c r="X12" s="642"/>
      <c r="Y12" s="643"/>
      <c r="Z12" s="644">
        <v>3.8</v>
      </c>
      <c r="AA12" s="644"/>
      <c r="AB12" s="644"/>
      <c r="AC12" s="644"/>
      <c r="AD12" s="645">
        <v>716024</v>
      </c>
      <c r="AE12" s="645"/>
      <c r="AF12" s="645"/>
      <c r="AG12" s="645"/>
      <c r="AH12" s="645"/>
      <c r="AI12" s="645"/>
      <c r="AJ12" s="645"/>
      <c r="AK12" s="645"/>
      <c r="AL12" s="646">
        <v>6.3</v>
      </c>
      <c r="AM12" s="647"/>
      <c r="AN12" s="647"/>
      <c r="AO12" s="648"/>
      <c r="AP12" s="638" t="s">
        <v>255</v>
      </c>
      <c r="AQ12" s="639"/>
      <c r="AR12" s="639"/>
      <c r="AS12" s="639"/>
      <c r="AT12" s="639"/>
      <c r="AU12" s="639"/>
      <c r="AV12" s="639"/>
      <c r="AW12" s="639"/>
      <c r="AX12" s="639"/>
      <c r="AY12" s="639"/>
      <c r="AZ12" s="639"/>
      <c r="BA12" s="639"/>
      <c r="BB12" s="639"/>
      <c r="BC12" s="639"/>
      <c r="BD12" s="639"/>
      <c r="BE12" s="639"/>
      <c r="BF12" s="640"/>
      <c r="BG12" s="641">
        <v>2131231</v>
      </c>
      <c r="BH12" s="642"/>
      <c r="BI12" s="642"/>
      <c r="BJ12" s="642"/>
      <c r="BK12" s="642"/>
      <c r="BL12" s="642"/>
      <c r="BM12" s="642"/>
      <c r="BN12" s="643"/>
      <c r="BO12" s="644">
        <v>44.7</v>
      </c>
      <c r="BP12" s="644"/>
      <c r="BQ12" s="644"/>
      <c r="BR12" s="644"/>
      <c r="BS12" s="650" t="s">
        <v>238</v>
      </c>
      <c r="BT12" s="642"/>
      <c r="BU12" s="642"/>
      <c r="BV12" s="642"/>
      <c r="BW12" s="642"/>
      <c r="BX12" s="642"/>
      <c r="BY12" s="642"/>
      <c r="BZ12" s="642"/>
      <c r="CA12" s="642"/>
      <c r="CB12" s="651"/>
      <c r="CD12" s="656" t="s">
        <v>256</v>
      </c>
      <c r="CE12" s="657"/>
      <c r="CF12" s="657"/>
      <c r="CG12" s="657"/>
      <c r="CH12" s="657"/>
      <c r="CI12" s="657"/>
      <c r="CJ12" s="657"/>
      <c r="CK12" s="657"/>
      <c r="CL12" s="657"/>
      <c r="CM12" s="657"/>
      <c r="CN12" s="657"/>
      <c r="CO12" s="657"/>
      <c r="CP12" s="657"/>
      <c r="CQ12" s="658"/>
      <c r="CR12" s="641">
        <v>274746</v>
      </c>
      <c r="CS12" s="642"/>
      <c r="CT12" s="642"/>
      <c r="CU12" s="642"/>
      <c r="CV12" s="642"/>
      <c r="CW12" s="642"/>
      <c r="CX12" s="642"/>
      <c r="CY12" s="643"/>
      <c r="CZ12" s="644">
        <v>1.5</v>
      </c>
      <c r="DA12" s="644"/>
      <c r="DB12" s="644"/>
      <c r="DC12" s="644"/>
      <c r="DD12" s="650" t="s">
        <v>138</v>
      </c>
      <c r="DE12" s="642"/>
      <c r="DF12" s="642"/>
      <c r="DG12" s="642"/>
      <c r="DH12" s="642"/>
      <c r="DI12" s="642"/>
      <c r="DJ12" s="642"/>
      <c r="DK12" s="642"/>
      <c r="DL12" s="642"/>
      <c r="DM12" s="642"/>
      <c r="DN12" s="642"/>
      <c r="DO12" s="642"/>
      <c r="DP12" s="643"/>
      <c r="DQ12" s="650">
        <v>101408</v>
      </c>
      <c r="DR12" s="642"/>
      <c r="DS12" s="642"/>
      <c r="DT12" s="642"/>
      <c r="DU12" s="642"/>
      <c r="DV12" s="642"/>
      <c r="DW12" s="642"/>
      <c r="DX12" s="642"/>
      <c r="DY12" s="642"/>
      <c r="DZ12" s="642"/>
      <c r="EA12" s="642"/>
      <c r="EB12" s="642"/>
      <c r="EC12" s="651"/>
    </row>
    <row r="13" spans="2:143" ht="11.25" customHeight="1">
      <c r="B13" s="638" t="s">
        <v>257</v>
      </c>
      <c r="C13" s="639"/>
      <c r="D13" s="639"/>
      <c r="E13" s="639"/>
      <c r="F13" s="639"/>
      <c r="G13" s="639"/>
      <c r="H13" s="639"/>
      <c r="I13" s="639"/>
      <c r="J13" s="639"/>
      <c r="K13" s="639"/>
      <c r="L13" s="639"/>
      <c r="M13" s="639"/>
      <c r="N13" s="639"/>
      <c r="O13" s="639"/>
      <c r="P13" s="639"/>
      <c r="Q13" s="640"/>
      <c r="R13" s="641">
        <v>48262</v>
      </c>
      <c r="S13" s="642"/>
      <c r="T13" s="642"/>
      <c r="U13" s="642"/>
      <c r="V13" s="642"/>
      <c r="W13" s="642"/>
      <c r="X13" s="642"/>
      <c r="Y13" s="643"/>
      <c r="Z13" s="644">
        <v>0.3</v>
      </c>
      <c r="AA13" s="644"/>
      <c r="AB13" s="644"/>
      <c r="AC13" s="644"/>
      <c r="AD13" s="645">
        <v>48262</v>
      </c>
      <c r="AE13" s="645"/>
      <c r="AF13" s="645"/>
      <c r="AG13" s="645"/>
      <c r="AH13" s="645"/>
      <c r="AI13" s="645"/>
      <c r="AJ13" s="645"/>
      <c r="AK13" s="645"/>
      <c r="AL13" s="646">
        <v>0.4</v>
      </c>
      <c r="AM13" s="647"/>
      <c r="AN13" s="647"/>
      <c r="AO13" s="648"/>
      <c r="AP13" s="638" t="s">
        <v>258</v>
      </c>
      <c r="AQ13" s="639"/>
      <c r="AR13" s="639"/>
      <c r="AS13" s="639"/>
      <c r="AT13" s="639"/>
      <c r="AU13" s="639"/>
      <c r="AV13" s="639"/>
      <c r="AW13" s="639"/>
      <c r="AX13" s="639"/>
      <c r="AY13" s="639"/>
      <c r="AZ13" s="639"/>
      <c r="BA13" s="639"/>
      <c r="BB13" s="639"/>
      <c r="BC13" s="639"/>
      <c r="BD13" s="639"/>
      <c r="BE13" s="639"/>
      <c r="BF13" s="640"/>
      <c r="BG13" s="641">
        <v>2118412</v>
      </c>
      <c r="BH13" s="642"/>
      <c r="BI13" s="642"/>
      <c r="BJ13" s="642"/>
      <c r="BK13" s="642"/>
      <c r="BL13" s="642"/>
      <c r="BM13" s="642"/>
      <c r="BN13" s="643"/>
      <c r="BO13" s="644">
        <v>44.4</v>
      </c>
      <c r="BP13" s="644"/>
      <c r="BQ13" s="644"/>
      <c r="BR13" s="644"/>
      <c r="BS13" s="650" t="s">
        <v>138</v>
      </c>
      <c r="BT13" s="642"/>
      <c r="BU13" s="642"/>
      <c r="BV13" s="642"/>
      <c r="BW13" s="642"/>
      <c r="BX13" s="642"/>
      <c r="BY13" s="642"/>
      <c r="BZ13" s="642"/>
      <c r="CA13" s="642"/>
      <c r="CB13" s="651"/>
      <c r="CD13" s="656" t="s">
        <v>259</v>
      </c>
      <c r="CE13" s="657"/>
      <c r="CF13" s="657"/>
      <c r="CG13" s="657"/>
      <c r="CH13" s="657"/>
      <c r="CI13" s="657"/>
      <c r="CJ13" s="657"/>
      <c r="CK13" s="657"/>
      <c r="CL13" s="657"/>
      <c r="CM13" s="657"/>
      <c r="CN13" s="657"/>
      <c r="CO13" s="657"/>
      <c r="CP13" s="657"/>
      <c r="CQ13" s="658"/>
      <c r="CR13" s="641">
        <v>2529355</v>
      </c>
      <c r="CS13" s="642"/>
      <c r="CT13" s="642"/>
      <c r="CU13" s="642"/>
      <c r="CV13" s="642"/>
      <c r="CW13" s="642"/>
      <c r="CX13" s="642"/>
      <c r="CY13" s="643"/>
      <c r="CZ13" s="644">
        <v>13.4</v>
      </c>
      <c r="DA13" s="644"/>
      <c r="DB13" s="644"/>
      <c r="DC13" s="644"/>
      <c r="DD13" s="650">
        <v>577838</v>
      </c>
      <c r="DE13" s="642"/>
      <c r="DF13" s="642"/>
      <c r="DG13" s="642"/>
      <c r="DH13" s="642"/>
      <c r="DI13" s="642"/>
      <c r="DJ13" s="642"/>
      <c r="DK13" s="642"/>
      <c r="DL13" s="642"/>
      <c r="DM13" s="642"/>
      <c r="DN13" s="642"/>
      <c r="DO13" s="642"/>
      <c r="DP13" s="643"/>
      <c r="DQ13" s="650">
        <v>1843380</v>
      </c>
      <c r="DR13" s="642"/>
      <c r="DS13" s="642"/>
      <c r="DT13" s="642"/>
      <c r="DU13" s="642"/>
      <c r="DV13" s="642"/>
      <c r="DW13" s="642"/>
      <c r="DX13" s="642"/>
      <c r="DY13" s="642"/>
      <c r="DZ13" s="642"/>
      <c r="EA13" s="642"/>
      <c r="EB13" s="642"/>
      <c r="EC13" s="651"/>
    </row>
    <row r="14" spans="2:143" ht="11.25" customHeight="1">
      <c r="B14" s="638" t="s">
        <v>260</v>
      </c>
      <c r="C14" s="639"/>
      <c r="D14" s="639"/>
      <c r="E14" s="639"/>
      <c r="F14" s="639"/>
      <c r="G14" s="639"/>
      <c r="H14" s="639"/>
      <c r="I14" s="639"/>
      <c r="J14" s="639"/>
      <c r="K14" s="639"/>
      <c r="L14" s="639"/>
      <c r="M14" s="639"/>
      <c r="N14" s="639"/>
      <c r="O14" s="639"/>
      <c r="P14" s="639"/>
      <c r="Q14" s="640"/>
      <c r="R14" s="641" t="s">
        <v>138</v>
      </c>
      <c r="S14" s="642"/>
      <c r="T14" s="642"/>
      <c r="U14" s="642"/>
      <c r="V14" s="642"/>
      <c r="W14" s="642"/>
      <c r="X14" s="642"/>
      <c r="Y14" s="643"/>
      <c r="Z14" s="644" t="s">
        <v>238</v>
      </c>
      <c r="AA14" s="644"/>
      <c r="AB14" s="644"/>
      <c r="AC14" s="644"/>
      <c r="AD14" s="645" t="s">
        <v>138</v>
      </c>
      <c r="AE14" s="645"/>
      <c r="AF14" s="645"/>
      <c r="AG14" s="645"/>
      <c r="AH14" s="645"/>
      <c r="AI14" s="645"/>
      <c r="AJ14" s="645"/>
      <c r="AK14" s="645"/>
      <c r="AL14" s="646" t="s">
        <v>238</v>
      </c>
      <c r="AM14" s="647"/>
      <c r="AN14" s="647"/>
      <c r="AO14" s="648"/>
      <c r="AP14" s="638" t="s">
        <v>261</v>
      </c>
      <c r="AQ14" s="639"/>
      <c r="AR14" s="639"/>
      <c r="AS14" s="639"/>
      <c r="AT14" s="639"/>
      <c r="AU14" s="639"/>
      <c r="AV14" s="639"/>
      <c r="AW14" s="639"/>
      <c r="AX14" s="639"/>
      <c r="AY14" s="639"/>
      <c r="AZ14" s="639"/>
      <c r="BA14" s="639"/>
      <c r="BB14" s="639"/>
      <c r="BC14" s="639"/>
      <c r="BD14" s="639"/>
      <c r="BE14" s="639"/>
      <c r="BF14" s="640"/>
      <c r="BG14" s="641">
        <v>142745</v>
      </c>
      <c r="BH14" s="642"/>
      <c r="BI14" s="642"/>
      <c r="BJ14" s="642"/>
      <c r="BK14" s="642"/>
      <c r="BL14" s="642"/>
      <c r="BM14" s="642"/>
      <c r="BN14" s="643"/>
      <c r="BO14" s="644">
        <v>3</v>
      </c>
      <c r="BP14" s="644"/>
      <c r="BQ14" s="644"/>
      <c r="BR14" s="644"/>
      <c r="BS14" s="650" t="s">
        <v>138</v>
      </c>
      <c r="BT14" s="642"/>
      <c r="BU14" s="642"/>
      <c r="BV14" s="642"/>
      <c r="BW14" s="642"/>
      <c r="BX14" s="642"/>
      <c r="BY14" s="642"/>
      <c r="BZ14" s="642"/>
      <c r="CA14" s="642"/>
      <c r="CB14" s="651"/>
      <c r="CD14" s="656" t="s">
        <v>262</v>
      </c>
      <c r="CE14" s="657"/>
      <c r="CF14" s="657"/>
      <c r="CG14" s="657"/>
      <c r="CH14" s="657"/>
      <c r="CI14" s="657"/>
      <c r="CJ14" s="657"/>
      <c r="CK14" s="657"/>
      <c r="CL14" s="657"/>
      <c r="CM14" s="657"/>
      <c r="CN14" s="657"/>
      <c r="CO14" s="657"/>
      <c r="CP14" s="657"/>
      <c r="CQ14" s="658"/>
      <c r="CR14" s="641">
        <v>829141</v>
      </c>
      <c r="CS14" s="642"/>
      <c r="CT14" s="642"/>
      <c r="CU14" s="642"/>
      <c r="CV14" s="642"/>
      <c r="CW14" s="642"/>
      <c r="CX14" s="642"/>
      <c r="CY14" s="643"/>
      <c r="CZ14" s="644">
        <v>4.4000000000000004</v>
      </c>
      <c r="DA14" s="644"/>
      <c r="DB14" s="644"/>
      <c r="DC14" s="644"/>
      <c r="DD14" s="650">
        <v>33746</v>
      </c>
      <c r="DE14" s="642"/>
      <c r="DF14" s="642"/>
      <c r="DG14" s="642"/>
      <c r="DH14" s="642"/>
      <c r="DI14" s="642"/>
      <c r="DJ14" s="642"/>
      <c r="DK14" s="642"/>
      <c r="DL14" s="642"/>
      <c r="DM14" s="642"/>
      <c r="DN14" s="642"/>
      <c r="DO14" s="642"/>
      <c r="DP14" s="643"/>
      <c r="DQ14" s="650">
        <v>773420</v>
      </c>
      <c r="DR14" s="642"/>
      <c r="DS14" s="642"/>
      <c r="DT14" s="642"/>
      <c r="DU14" s="642"/>
      <c r="DV14" s="642"/>
      <c r="DW14" s="642"/>
      <c r="DX14" s="642"/>
      <c r="DY14" s="642"/>
      <c r="DZ14" s="642"/>
      <c r="EA14" s="642"/>
      <c r="EB14" s="642"/>
      <c r="EC14" s="651"/>
    </row>
    <row r="15" spans="2:143" ht="11.25" customHeight="1">
      <c r="B15" s="638" t="s">
        <v>263</v>
      </c>
      <c r="C15" s="639"/>
      <c r="D15" s="639"/>
      <c r="E15" s="639"/>
      <c r="F15" s="639"/>
      <c r="G15" s="639"/>
      <c r="H15" s="639"/>
      <c r="I15" s="639"/>
      <c r="J15" s="639"/>
      <c r="K15" s="639"/>
      <c r="L15" s="639"/>
      <c r="M15" s="639"/>
      <c r="N15" s="639"/>
      <c r="O15" s="639"/>
      <c r="P15" s="639"/>
      <c r="Q15" s="640"/>
      <c r="R15" s="641">
        <v>62753</v>
      </c>
      <c r="S15" s="642"/>
      <c r="T15" s="642"/>
      <c r="U15" s="642"/>
      <c r="V15" s="642"/>
      <c r="W15" s="642"/>
      <c r="X15" s="642"/>
      <c r="Y15" s="643"/>
      <c r="Z15" s="644">
        <v>0.3</v>
      </c>
      <c r="AA15" s="644"/>
      <c r="AB15" s="644"/>
      <c r="AC15" s="644"/>
      <c r="AD15" s="645">
        <v>62753</v>
      </c>
      <c r="AE15" s="645"/>
      <c r="AF15" s="645"/>
      <c r="AG15" s="645"/>
      <c r="AH15" s="645"/>
      <c r="AI15" s="645"/>
      <c r="AJ15" s="645"/>
      <c r="AK15" s="645"/>
      <c r="AL15" s="646">
        <v>0.6</v>
      </c>
      <c r="AM15" s="647"/>
      <c r="AN15" s="647"/>
      <c r="AO15" s="648"/>
      <c r="AP15" s="638" t="s">
        <v>264</v>
      </c>
      <c r="AQ15" s="639"/>
      <c r="AR15" s="639"/>
      <c r="AS15" s="639"/>
      <c r="AT15" s="639"/>
      <c r="AU15" s="639"/>
      <c r="AV15" s="639"/>
      <c r="AW15" s="639"/>
      <c r="AX15" s="639"/>
      <c r="AY15" s="639"/>
      <c r="AZ15" s="639"/>
      <c r="BA15" s="639"/>
      <c r="BB15" s="639"/>
      <c r="BC15" s="639"/>
      <c r="BD15" s="639"/>
      <c r="BE15" s="639"/>
      <c r="BF15" s="640"/>
      <c r="BG15" s="641">
        <v>262179</v>
      </c>
      <c r="BH15" s="642"/>
      <c r="BI15" s="642"/>
      <c r="BJ15" s="642"/>
      <c r="BK15" s="642"/>
      <c r="BL15" s="642"/>
      <c r="BM15" s="642"/>
      <c r="BN15" s="643"/>
      <c r="BO15" s="644">
        <v>5.5</v>
      </c>
      <c r="BP15" s="644"/>
      <c r="BQ15" s="644"/>
      <c r="BR15" s="644"/>
      <c r="BS15" s="650" t="s">
        <v>238</v>
      </c>
      <c r="BT15" s="642"/>
      <c r="BU15" s="642"/>
      <c r="BV15" s="642"/>
      <c r="BW15" s="642"/>
      <c r="BX15" s="642"/>
      <c r="BY15" s="642"/>
      <c r="BZ15" s="642"/>
      <c r="CA15" s="642"/>
      <c r="CB15" s="651"/>
      <c r="CD15" s="656" t="s">
        <v>265</v>
      </c>
      <c r="CE15" s="657"/>
      <c r="CF15" s="657"/>
      <c r="CG15" s="657"/>
      <c r="CH15" s="657"/>
      <c r="CI15" s="657"/>
      <c r="CJ15" s="657"/>
      <c r="CK15" s="657"/>
      <c r="CL15" s="657"/>
      <c r="CM15" s="657"/>
      <c r="CN15" s="657"/>
      <c r="CO15" s="657"/>
      <c r="CP15" s="657"/>
      <c r="CQ15" s="658"/>
      <c r="CR15" s="641">
        <v>2166325</v>
      </c>
      <c r="CS15" s="642"/>
      <c r="CT15" s="642"/>
      <c r="CU15" s="642"/>
      <c r="CV15" s="642"/>
      <c r="CW15" s="642"/>
      <c r="CX15" s="642"/>
      <c r="CY15" s="643"/>
      <c r="CZ15" s="644">
        <v>11.5</v>
      </c>
      <c r="DA15" s="644"/>
      <c r="DB15" s="644"/>
      <c r="DC15" s="644"/>
      <c r="DD15" s="650">
        <v>644586</v>
      </c>
      <c r="DE15" s="642"/>
      <c r="DF15" s="642"/>
      <c r="DG15" s="642"/>
      <c r="DH15" s="642"/>
      <c r="DI15" s="642"/>
      <c r="DJ15" s="642"/>
      <c r="DK15" s="642"/>
      <c r="DL15" s="642"/>
      <c r="DM15" s="642"/>
      <c r="DN15" s="642"/>
      <c r="DO15" s="642"/>
      <c r="DP15" s="643"/>
      <c r="DQ15" s="650">
        <v>1295896</v>
      </c>
      <c r="DR15" s="642"/>
      <c r="DS15" s="642"/>
      <c r="DT15" s="642"/>
      <c r="DU15" s="642"/>
      <c r="DV15" s="642"/>
      <c r="DW15" s="642"/>
      <c r="DX15" s="642"/>
      <c r="DY15" s="642"/>
      <c r="DZ15" s="642"/>
      <c r="EA15" s="642"/>
      <c r="EB15" s="642"/>
      <c r="EC15" s="651"/>
    </row>
    <row r="16" spans="2:143" ht="11.25" customHeight="1">
      <c r="B16" s="638" t="s">
        <v>266</v>
      </c>
      <c r="C16" s="639"/>
      <c r="D16" s="639"/>
      <c r="E16" s="639"/>
      <c r="F16" s="639"/>
      <c r="G16" s="639"/>
      <c r="H16" s="639"/>
      <c r="I16" s="639"/>
      <c r="J16" s="639"/>
      <c r="K16" s="639"/>
      <c r="L16" s="639"/>
      <c r="M16" s="639"/>
      <c r="N16" s="639"/>
      <c r="O16" s="639"/>
      <c r="P16" s="639"/>
      <c r="Q16" s="640"/>
      <c r="R16" s="641" t="s">
        <v>138</v>
      </c>
      <c r="S16" s="642"/>
      <c r="T16" s="642"/>
      <c r="U16" s="642"/>
      <c r="V16" s="642"/>
      <c r="W16" s="642"/>
      <c r="X16" s="642"/>
      <c r="Y16" s="643"/>
      <c r="Z16" s="644" t="s">
        <v>138</v>
      </c>
      <c r="AA16" s="644"/>
      <c r="AB16" s="644"/>
      <c r="AC16" s="644"/>
      <c r="AD16" s="645" t="s">
        <v>238</v>
      </c>
      <c r="AE16" s="645"/>
      <c r="AF16" s="645"/>
      <c r="AG16" s="645"/>
      <c r="AH16" s="645"/>
      <c r="AI16" s="645"/>
      <c r="AJ16" s="645"/>
      <c r="AK16" s="645"/>
      <c r="AL16" s="646" t="s">
        <v>238</v>
      </c>
      <c r="AM16" s="647"/>
      <c r="AN16" s="647"/>
      <c r="AO16" s="648"/>
      <c r="AP16" s="638" t="s">
        <v>267</v>
      </c>
      <c r="AQ16" s="639"/>
      <c r="AR16" s="639"/>
      <c r="AS16" s="639"/>
      <c r="AT16" s="639"/>
      <c r="AU16" s="639"/>
      <c r="AV16" s="639"/>
      <c r="AW16" s="639"/>
      <c r="AX16" s="639"/>
      <c r="AY16" s="639"/>
      <c r="AZ16" s="639"/>
      <c r="BA16" s="639"/>
      <c r="BB16" s="639"/>
      <c r="BC16" s="639"/>
      <c r="BD16" s="639"/>
      <c r="BE16" s="639"/>
      <c r="BF16" s="640"/>
      <c r="BG16" s="641" t="s">
        <v>238</v>
      </c>
      <c r="BH16" s="642"/>
      <c r="BI16" s="642"/>
      <c r="BJ16" s="642"/>
      <c r="BK16" s="642"/>
      <c r="BL16" s="642"/>
      <c r="BM16" s="642"/>
      <c r="BN16" s="643"/>
      <c r="BO16" s="644" t="s">
        <v>138</v>
      </c>
      <c r="BP16" s="644"/>
      <c r="BQ16" s="644"/>
      <c r="BR16" s="644"/>
      <c r="BS16" s="650" t="s">
        <v>238</v>
      </c>
      <c r="BT16" s="642"/>
      <c r="BU16" s="642"/>
      <c r="BV16" s="642"/>
      <c r="BW16" s="642"/>
      <c r="BX16" s="642"/>
      <c r="BY16" s="642"/>
      <c r="BZ16" s="642"/>
      <c r="CA16" s="642"/>
      <c r="CB16" s="651"/>
      <c r="CD16" s="656" t="s">
        <v>268</v>
      </c>
      <c r="CE16" s="657"/>
      <c r="CF16" s="657"/>
      <c r="CG16" s="657"/>
      <c r="CH16" s="657"/>
      <c r="CI16" s="657"/>
      <c r="CJ16" s="657"/>
      <c r="CK16" s="657"/>
      <c r="CL16" s="657"/>
      <c r="CM16" s="657"/>
      <c r="CN16" s="657"/>
      <c r="CO16" s="657"/>
      <c r="CP16" s="657"/>
      <c r="CQ16" s="658"/>
      <c r="CR16" s="641">
        <v>90251</v>
      </c>
      <c r="CS16" s="642"/>
      <c r="CT16" s="642"/>
      <c r="CU16" s="642"/>
      <c r="CV16" s="642"/>
      <c r="CW16" s="642"/>
      <c r="CX16" s="642"/>
      <c r="CY16" s="643"/>
      <c r="CZ16" s="644">
        <v>0.5</v>
      </c>
      <c r="DA16" s="644"/>
      <c r="DB16" s="644"/>
      <c r="DC16" s="644"/>
      <c r="DD16" s="650" t="s">
        <v>238</v>
      </c>
      <c r="DE16" s="642"/>
      <c r="DF16" s="642"/>
      <c r="DG16" s="642"/>
      <c r="DH16" s="642"/>
      <c r="DI16" s="642"/>
      <c r="DJ16" s="642"/>
      <c r="DK16" s="642"/>
      <c r="DL16" s="642"/>
      <c r="DM16" s="642"/>
      <c r="DN16" s="642"/>
      <c r="DO16" s="642"/>
      <c r="DP16" s="643"/>
      <c r="DQ16" s="650">
        <v>7316</v>
      </c>
      <c r="DR16" s="642"/>
      <c r="DS16" s="642"/>
      <c r="DT16" s="642"/>
      <c r="DU16" s="642"/>
      <c r="DV16" s="642"/>
      <c r="DW16" s="642"/>
      <c r="DX16" s="642"/>
      <c r="DY16" s="642"/>
      <c r="DZ16" s="642"/>
      <c r="EA16" s="642"/>
      <c r="EB16" s="642"/>
      <c r="EC16" s="651"/>
    </row>
    <row r="17" spans="2:133" ht="11.25" customHeight="1">
      <c r="B17" s="638" t="s">
        <v>269</v>
      </c>
      <c r="C17" s="639"/>
      <c r="D17" s="639"/>
      <c r="E17" s="639"/>
      <c r="F17" s="639"/>
      <c r="G17" s="639"/>
      <c r="H17" s="639"/>
      <c r="I17" s="639"/>
      <c r="J17" s="639"/>
      <c r="K17" s="639"/>
      <c r="L17" s="639"/>
      <c r="M17" s="639"/>
      <c r="N17" s="639"/>
      <c r="O17" s="639"/>
      <c r="P17" s="639"/>
      <c r="Q17" s="640"/>
      <c r="R17" s="641">
        <v>25290</v>
      </c>
      <c r="S17" s="642"/>
      <c r="T17" s="642"/>
      <c r="U17" s="642"/>
      <c r="V17" s="642"/>
      <c r="W17" s="642"/>
      <c r="X17" s="642"/>
      <c r="Y17" s="643"/>
      <c r="Z17" s="644">
        <v>0.1</v>
      </c>
      <c r="AA17" s="644"/>
      <c r="AB17" s="644"/>
      <c r="AC17" s="644"/>
      <c r="AD17" s="645">
        <v>25290</v>
      </c>
      <c r="AE17" s="645"/>
      <c r="AF17" s="645"/>
      <c r="AG17" s="645"/>
      <c r="AH17" s="645"/>
      <c r="AI17" s="645"/>
      <c r="AJ17" s="645"/>
      <c r="AK17" s="645"/>
      <c r="AL17" s="646">
        <v>0.2</v>
      </c>
      <c r="AM17" s="647"/>
      <c r="AN17" s="647"/>
      <c r="AO17" s="648"/>
      <c r="AP17" s="638" t="s">
        <v>270</v>
      </c>
      <c r="AQ17" s="639"/>
      <c r="AR17" s="639"/>
      <c r="AS17" s="639"/>
      <c r="AT17" s="639"/>
      <c r="AU17" s="639"/>
      <c r="AV17" s="639"/>
      <c r="AW17" s="639"/>
      <c r="AX17" s="639"/>
      <c r="AY17" s="639"/>
      <c r="AZ17" s="639"/>
      <c r="BA17" s="639"/>
      <c r="BB17" s="639"/>
      <c r="BC17" s="639"/>
      <c r="BD17" s="639"/>
      <c r="BE17" s="639"/>
      <c r="BF17" s="640"/>
      <c r="BG17" s="641" t="s">
        <v>138</v>
      </c>
      <c r="BH17" s="642"/>
      <c r="BI17" s="642"/>
      <c r="BJ17" s="642"/>
      <c r="BK17" s="642"/>
      <c r="BL17" s="642"/>
      <c r="BM17" s="642"/>
      <c r="BN17" s="643"/>
      <c r="BO17" s="644" t="s">
        <v>238</v>
      </c>
      <c r="BP17" s="644"/>
      <c r="BQ17" s="644"/>
      <c r="BR17" s="644"/>
      <c r="BS17" s="650" t="s">
        <v>238</v>
      </c>
      <c r="BT17" s="642"/>
      <c r="BU17" s="642"/>
      <c r="BV17" s="642"/>
      <c r="BW17" s="642"/>
      <c r="BX17" s="642"/>
      <c r="BY17" s="642"/>
      <c r="BZ17" s="642"/>
      <c r="CA17" s="642"/>
      <c r="CB17" s="651"/>
      <c r="CD17" s="656" t="s">
        <v>271</v>
      </c>
      <c r="CE17" s="657"/>
      <c r="CF17" s="657"/>
      <c r="CG17" s="657"/>
      <c r="CH17" s="657"/>
      <c r="CI17" s="657"/>
      <c r="CJ17" s="657"/>
      <c r="CK17" s="657"/>
      <c r="CL17" s="657"/>
      <c r="CM17" s="657"/>
      <c r="CN17" s="657"/>
      <c r="CO17" s="657"/>
      <c r="CP17" s="657"/>
      <c r="CQ17" s="658"/>
      <c r="CR17" s="641">
        <v>1756553</v>
      </c>
      <c r="CS17" s="642"/>
      <c r="CT17" s="642"/>
      <c r="CU17" s="642"/>
      <c r="CV17" s="642"/>
      <c r="CW17" s="642"/>
      <c r="CX17" s="642"/>
      <c r="CY17" s="643"/>
      <c r="CZ17" s="644">
        <v>9.3000000000000007</v>
      </c>
      <c r="DA17" s="644"/>
      <c r="DB17" s="644"/>
      <c r="DC17" s="644"/>
      <c r="DD17" s="650" t="s">
        <v>238</v>
      </c>
      <c r="DE17" s="642"/>
      <c r="DF17" s="642"/>
      <c r="DG17" s="642"/>
      <c r="DH17" s="642"/>
      <c r="DI17" s="642"/>
      <c r="DJ17" s="642"/>
      <c r="DK17" s="642"/>
      <c r="DL17" s="642"/>
      <c r="DM17" s="642"/>
      <c r="DN17" s="642"/>
      <c r="DO17" s="642"/>
      <c r="DP17" s="643"/>
      <c r="DQ17" s="650">
        <v>1693069</v>
      </c>
      <c r="DR17" s="642"/>
      <c r="DS17" s="642"/>
      <c r="DT17" s="642"/>
      <c r="DU17" s="642"/>
      <c r="DV17" s="642"/>
      <c r="DW17" s="642"/>
      <c r="DX17" s="642"/>
      <c r="DY17" s="642"/>
      <c r="DZ17" s="642"/>
      <c r="EA17" s="642"/>
      <c r="EB17" s="642"/>
      <c r="EC17" s="651"/>
    </row>
    <row r="18" spans="2:133" ht="11.25" customHeight="1">
      <c r="B18" s="638" t="s">
        <v>272</v>
      </c>
      <c r="C18" s="639"/>
      <c r="D18" s="639"/>
      <c r="E18" s="639"/>
      <c r="F18" s="639"/>
      <c r="G18" s="639"/>
      <c r="H18" s="639"/>
      <c r="I18" s="639"/>
      <c r="J18" s="639"/>
      <c r="K18" s="639"/>
      <c r="L18" s="639"/>
      <c r="M18" s="639"/>
      <c r="N18" s="639"/>
      <c r="O18" s="639"/>
      <c r="P18" s="639"/>
      <c r="Q18" s="640"/>
      <c r="R18" s="641">
        <v>6448938</v>
      </c>
      <c r="S18" s="642"/>
      <c r="T18" s="642"/>
      <c r="U18" s="642"/>
      <c r="V18" s="642"/>
      <c r="W18" s="642"/>
      <c r="X18" s="642"/>
      <c r="Y18" s="643"/>
      <c r="Z18" s="644">
        <v>33.9</v>
      </c>
      <c r="AA18" s="644"/>
      <c r="AB18" s="644"/>
      <c r="AC18" s="644"/>
      <c r="AD18" s="645">
        <v>5619749</v>
      </c>
      <c r="AE18" s="645"/>
      <c r="AF18" s="645"/>
      <c r="AG18" s="645"/>
      <c r="AH18" s="645"/>
      <c r="AI18" s="645"/>
      <c r="AJ18" s="645"/>
      <c r="AK18" s="645"/>
      <c r="AL18" s="646">
        <v>49.8</v>
      </c>
      <c r="AM18" s="647"/>
      <c r="AN18" s="647"/>
      <c r="AO18" s="648"/>
      <c r="AP18" s="638" t="s">
        <v>273</v>
      </c>
      <c r="AQ18" s="639"/>
      <c r="AR18" s="639"/>
      <c r="AS18" s="639"/>
      <c r="AT18" s="639"/>
      <c r="AU18" s="639"/>
      <c r="AV18" s="639"/>
      <c r="AW18" s="639"/>
      <c r="AX18" s="639"/>
      <c r="AY18" s="639"/>
      <c r="AZ18" s="639"/>
      <c r="BA18" s="639"/>
      <c r="BB18" s="639"/>
      <c r="BC18" s="639"/>
      <c r="BD18" s="639"/>
      <c r="BE18" s="639"/>
      <c r="BF18" s="640"/>
      <c r="BG18" s="641" t="s">
        <v>138</v>
      </c>
      <c r="BH18" s="642"/>
      <c r="BI18" s="642"/>
      <c r="BJ18" s="642"/>
      <c r="BK18" s="642"/>
      <c r="BL18" s="642"/>
      <c r="BM18" s="642"/>
      <c r="BN18" s="643"/>
      <c r="BO18" s="644" t="s">
        <v>138</v>
      </c>
      <c r="BP18" s="644"/>
      <c r="BQ18" s="644"/>
      <c r="BR18" s="644"/>
      <c r="BS18" s="650" t="s">
        <v>138</v>
      </c>
      <c r="BT18" s="642"/>
      <c r="BU18" s="642"/>
      <c r="BV18" s="642"/>
      <c r="BW18" s="642"/>
      <c r="BX18" s="642"/>
      <c r="BY18" s="642"/>
      <c r="BZ18" s="642"/>
      <c r="CA18" s="642"/>
      <c r="CB18" s="651"/>
      <c r="CD18" s="656" t="s">
        <v>274</v>
      </c>
      <c r="CE18" s="657"/>
      <c r="CF18" s="657"/>
      <c r="CG18" s="657"/>
      <c r="CH18" s="657"/>
      <c r="CI18" s="657"/>
      <c r="CJ18" s="657"/>
      <c r="CK18" s="657"/>
      <c r="CL18" s="657"/>
      <c r="CM18" s="657"/>
      <c r="CN18" s="657"/>
      <c r="CO18" s="657"/>
      <c r="CP18" s="657"/>
      <c r="CQ18" s="658"/>
      <c r="CR18" s="641" t="s">
        <v>238</v>
      </c>
      <c r="CS18" s="642"/>
      <c r="CT18" s="642"/>
      <c r="CU18" s="642"/>
      <c r="CV18" s="642"/>
      <c r="CW18" s="642"/>
      <c r="CX18" s="642"/>
      <c r="CY18" s="643"/>
      <c r="CZ18" s="644" t="s">
        <v>238</v>
      </c>
      <c r="DA18" s="644"/>
      <c r="DB18" s="644"/>
      <c r="DC18" s="644"/>
      <c r="DD18" s="650" t="s">
        <v>238</v>
      </c>
      <c r="DE18" s="642"/>
      <c r="DF18" s="642"/>
      <c r="DG18" s="642"/>
      <c r="DH18" s="642"/>
      <c r="DI18" s="642"/>
      <c r="DJ18" s="642"/>
      <c r="DK18" s="642"/>
      <c r="DL18" s="642"/>
      <c r="DM18" s="642"/>
      <c r="DN18" s="642"/>
      <c r="DO18" s="642"/>
      <c r="DP18" s="643"/>
      <c r="DQ18" s="650" t="s">
        <v>238</v>
      </c>
      <c r="DR18" s="642"/>
      <c r="DS18" s="642"/>
      <c r="DT18" s="642"/>
      <c r="DU18" s="642"/>
      <c r="DV18" s="642"/>
      <c r="DW18" s="642"/>
      <c r="DX18" s="642"/>
      <c r="DY18" s="642"/>
      <c r="DZ18" s="642"/>
      <c r="EA18" s="642"/>
      <c r="EB18" s="642"/>
      <c r="EC18" s="651"/>
    </row>
    <row r="19" spans="2:133" ht="11.25" customHeight="1">
      <c r="B19" s="638" t="s">
        <v>275</v>
      </c>
      <c r="C19" s="639"/>
      <c r="D19" s="639"/>
      <c r="E19" s="639"/>
      <c r="F19" s="639"/>
      <c r="G19" s="639"/>
      <c r="H19" s="639"/>
      <c r="I19" s="639"/>
      <c r="J19" s="639"/>
      <c r="K19" s="639"/>
      <c r="L19" s="639"/>
      <c r="M19" s="639"/>
      <c r="N19" s="639"/>
      <c r="O19" s="639"/>
      <c r="P19" s="639"/>
      <c r="Q19" s="640"/>
      <c r="R19" s="641">
        <v>5619749</v>
      </c>
      <c r="S19" s="642"/>
      <c r="T19" s="642"/>
      <c r="U19" s="642"/>
      <c r="V19" s="642"/>
      <c r="W19" s="642"/>
      <c r="X19" s="642"/>
      <c r="Y19" s="643"/>
      <c r="Z19" s="644">
        <v>29.5</v>
      </c>
      <c r="AA19" s="644"/>
      <c r="AB19" s="644"/>
      <c r="AC19" s="644"/>
      <c r="AD19" s="645">
        <v>5619749</v>
      </c>
      <c r="AE19" s="645"/>
      <c r="AF19" s="645"/>
      <c r="AG19" s="645"/>
      <c r="AH19" s="645"/>
      <c r="AI19" s="645"/>
      <c r="AJ19" s="645"/>
      <c r="AK19" s="645"/>
      <c r="AL19" s="646">
        <v>49.8</v>
      </c>
      <c r="AM19" s="647"/>
      <c r="AN19" s="647"/>
      <c r="AO19" s="648"/>
      <c r="AP19" s="638" t="s">
        <v>276</v>
      </c>
      <c r="AQ19" s="639"/>
      <c r="AR19" s="639"/>
      <c r="AS19" s="639"/>
      <c r="AT19" s="639"/>
      <c r="AU19" s="639"/>
      <c r="AV19" s="639"/>
      <c r="AW19" s="639"/>
      <c r="AX19" s="639"/>
      <c r="AY19" s="639"/>
      <c r="AZ19" s="639"/>
      <c r="BA19" s="639"/>
      <c r="BB19" s="639"/>
      <c r="BC19" s="639"/>
      <c r="BD19" s="639"/>
      <c r="BE19" s="639"/>
      <c r="BF19" s="640"/>
      <c r="BG19" s="641">
        <v>221937</v>
      </c>
      <c r="BH19" s="642"/>
      <c r="BI19" s="642"/>
      <c r="BJ19" s="642"/>
      <c r="BK19" s="642"/>
      <c r="BL19" s="642"/>
      <c r="BM19" s="642"/>
      <c r="BN19" s="643"/>
      <c r="BO19" s="644">
        <v>4.7</v>
      </c>
      <c r="BP19" s="644"/>
      <c r="BQ19" s="644"/>
      <c r="BR19" s="644"/>
      <c r="BS19" s="650" t="s">
        <v>238</v>
      </c>
      <c r="BT19" s="642"/>
      <c r="BU19" s="642"/>
      <c r="BV19" s="642"/>
      <c r="BW19" s="642"/>
      <c r="BX19" s="642"/>
      <c r="BY19" s="642"/>
      <c r="BZ19" s="642"/>
      <c r="CA19" s="642"/>
      <c r="CB19" s="651"/>
      <c r="CD19" s="656" t="s">
        <v>277</v>
      </c>
      <c r="CE19" s="657"/>
      <c r="CF19" s="657"/>
      <c r="CG19" s="657"/>
      <c r="CH19" s="657"/>
      <c r="CI19" s="657"/>
      <c r="CJ19" s="657"/>
      <c r="CK19" s="657"/>
      <c r="CL19" s="657"/>
      <c r="CM19" s="657"/>
      <c r="CN19" s="657"/>
      <c r="CO19" s="657"/>
      <c r="CP19" s="657"/>
      <c r="CQ19" s="658"/>
      <c r="CR19" s="641" t="s">
        <v>138</v>
      </c>
      <c r="CS19" s="642"/>
      <c r="CT19" s="642"/>
      <c r="CU19" s="642"/>
      <c r="CV19" s="642"/>
      <c r="CW19" s="642"/>
      <c r="CX19" s="642"/>
      <c r="CY19" s="643"/>
      <c r="CZ19" s="644" t="s">
        <v>138</v>
      </c>
      <c r="DA19" s="644"/>
      <c r="DB19" s="644"/>
      <c r="DC19" s="644"/>
      <c r="DD19" s="650" t="s">
        <v>138</v>
      </c>
      <c r="DE19" s="642"/>
      <c r="DF19" s="642"/>
      <c r="DG19" s="642"/>
      <c r="DH19" s="642"/>
      <c r="DI19" s="642"/>
      <c r="DJ19" s="642"/>
      <c r="DK19" s="642"/>
      <c r="DL19" s="642"/>
      <c r="DM19" s="642"/>
      <c r="DN19" s="642"/>
      <c r="DO19" s="642"/>
      <c r="DP19" s="643"/>
      <c r="DQ19" s="650" t="s">
        <v>238</v>
      </c>
      <c r="DR19" s="642"/>
      <c r="DS19" s="642"/>
      <c r="DT19" s="642"/>
      <c r="DU19" s="642"/>
      <c r="DV19" s="642"/>
      <c r="DW19" s="642"/>
      <c r="DX19" s="642"/>
      <c r="DY19" s="642"/>
      <c r="DZ19" s="642"/>
      <c r="EA19" s="642"/>
      <c r="EB19" s="642"/>
      <c r="EC19" s="651"/>
    </row>
    <row r="20" spans="2:133" ht="11.25" customHeight="1">
      <c r="B20" s="638" t="s">
        <v>278</v>
      </c>
      <c r="C20" s="639"/>
      <c r="D20" s="639"/>
      <c r="E20" s="639"/>
      <c r="F20" s="639"/>
      <c r="G20" s="639"/>
      <c r="H20" s="639"/>
      <c r="I20" s="639"/>
      <c r="J20" s="639"/>
      <c r="K20" s="639"/>
      <c r="L20" s="639"/>
      <c r="M20" s="639"/>
      <c r="N20" s="639"/>
      <c r="O20" s="639"/>
      <c r="P20" s="639"/>
      <c r="Q20" s="640"/>
      <c r="R20" s="641">
        <v>829189</v>
      </c>
      <c r="S20" s="642"/>
      <c r="T20" s="642"/>
      <c r="U20" s="642"/>
      <c r="V20" s="642"/>
      <c r="W20" s="642"/>
      <c r="X20" s="642"/>
      <c r="Y20" s="643"/>
      <c r="Z20" s="644">
        <v>4.4000000000000004</v>
      </c>
      <c r="AA20" s="644"/>
      <c r="AB20" s="644"/>
      <c r="AC20" s="644"/>
      <c r="AD20" s="645" t="s">
        <v>238</v>
      </c>
      <c r="AE20" s="645"/>
      <c r="AF20" s="645"/>
      <c r="AG20" s="645"/>
      <c r="AH20" s="645"/>
      <c r="AI20" s="645"/>
      <c r="AJ20" s="645"/>
      <c r="AK20" s="645"/>
      <c r="AL20" s="646" t="s">
        <v>138</v>
      </c>
      <c r="AM20" s="647"/>
      <c r="AN20" s="647"/>
      <c r="AO20" s="648"/>
      <c r="AP20" s="638" t="s">
        <v>279</v>
      </c>
      <c r="AQ20" s="639"/>
      <c r="AR20" s="639"/>
      <c r="AS20" s="639"/>
      <c r="AT20" s="639"/>
      <c r="AU20" s="639"/>
      <c r="AV20" s="639"/>
      <c r="AW20" s="639"/>
      <c r="AX20" s="639"/>
      <c r="AY20" s="639"/>
      <c r="AZ20" s="639"/>
      <c r="BA20" s="639"/>
      <c r="BB20" s="639"/>
      <c r="BC20" s="639"/>
      <c r="BD20" s="639"/>
      <c r="BE20" s="639"/>
      <c r="BF20" s="640"/>
      <c r="BG20" s="641">
        <v>221937</v>
      </c>
      <c r="BH20" s="642"/>
      <c r="BI20" s="642"/>
      <c r="BJ20" s="642"/>
      <c r="BK20" s="642"/>
      <c r="BL20" s="642"/>
      <c r="BM20" s="642"/>
      <c r="BN20" s="643"/>
      <c r="BO20" s="644">
        <v>4.7</v>
      </c>
      <c r="BP20" s="644"/>
      <c r="BQ20" s="644"/>
      <c r="BR20" s="644"/>
      <c r="BS20" s="650" t="s">
        <v>238</v>
      </c>
      <c r="BT20" s="642"/>
      <c r="BU20" s="642"/>
      <c r="BV20" s="642"/>
      <c r="BW20" s="642"/>
      <c r="BX20" s="642"/>
      <c r="BY20" s="642"/>
      <c r="BZ20" s="642"/>
      <c r="CA20" s="642"/>
      <c r="CB20" s="651"/>
      <c r="CD20" s="656" t="s">
        <v>280</v>
      </c>
      <c r="CE20" s="657"/>
      <c r="CF20" s="657"/>
      <c r="CG20" s="657"/>
      <c r="CH20" s="657"/>
      <c r="CI20" s="657"/>
      <c r="CJ20" s="657"/>
      <c r="CK20" s="657"/>
      <c r="CL20" s="657"/>
      <c r="CM20" s="657"/>
      <c r="CN20" s="657"/>
      <c r="CO20" s="657"/>
      <c r="CP20" s="657"/>
      <c r="CQ20" s="658"/>
      <c r="CR20" s="641">
        <v>18844176</v>
      </c>
      <c r="CS20" s="642"/>
      <c r="CT20" s="642"/>
      <c r="CU20" s="642"/>
      <c r="CV20" s="642"/>
      <c r="CW20" s="642"/>
      <c r="CX20" s="642"/>
      <c r="CY20" s="643"/>
      <c r="CZ20" s="644">
        <v>100</v>
      </c>
      <c r="DA20" s="644"/>
      <c r="DB20" s="644"/>
      <c r="DC20" s="644"/>
      <c r="DD20" s="650">
        <v>1524881</v>
      </c>
      <c r="DE20" s="642"/>
      <c r="DF20" s="642"/>
      <c r="DG20" s="642"/>
      <c r="DH20" s="642"/>
      <c r="DI20" s="642"/>
      <c r="DJ20" s="642"/>
      <c r="DK20" s="642"/>
      <c r="DL20" s="642"/>
      <c r="DM20" s="642"/>
      <c r="DN20" s="642"/>
      <c r="DO20" s="642"/>
      <c r="DP20" s="643"/>
      <c r="DQ20" s="650">
        <v>13102028</v>
      </c>
      <c r="DR20" s="642"/>
      <c r="DS20" s="642"/>
      <c r="DT20" s="642"/>
      <c r="DU20" s="642"/>
      <c r="DV20" s="642"/>
      <c r="DW20" s="642"/>
      <c r="DX20" s="642"/>
      <c r="DY20" s="642"/>
      <c r="DZ20" s="642"/>
      <c r="EA20" s="642"/>
      <c r="EB20" s="642"/>
      <c r="EC20" s="651"/>
    </row>
    <row r="21" spans="2:133" ht="11.25" customHeight="1">
      <c r="B21" s="638" t="s">
        <v>281</v>
      </c>
      <c r="C21" s="639"/>
      <c r="D21" s="639"/>
      <c r="E21" s="639"/>
      <c r="F21" s="639"/>
      <c r="G21" s="639"/>
      <c r="H21" s="639"/>
      <c r="I21" s="639"/>
      <c r="J21" s="639"/>
      <c r="K21" s="639"/>
      <c r="L21" s="639"/>
      <c r="M21" s="639"/>
      <c r="N21" s="639"/>
      <c r="O21" s="639"/>
      <c r="P21" s="639"/>
      <c r="Q21" s="640"/>
      <c r="R21" s="641" t="s">
        <v>238</v>
      </c>
      <c r="S21" s="642"/>
      <c r="T21" s="642"/>
      <c r="U21" s="642"/>
      <c r="V21" s="642"/>
      <c r="W21" s="642"/>
      <c r="X21" s="642"/>
      <c r="Y21" s="643"/>
      <c r="Z21" s="644" t="s">
        <v>238</v>
      </c>
      <c r="AA21" s="644"/>
      <c r="AB21" s="644"/>
      <c r="AC21" s="644"/>
      <c r="AD21" s="645" t="s">
        <v>238</v>
      </c>
      <c r="AE21" s="645"/>
      <c r="AF21" s="645"/>
      <c r="AG21" s="645"/>
      <c r="AH21" s="645"/>
      <c r="AI21" s="645"/>
      <c r="AJ21" s="645"/>
      <c r="AK21" s="645"/>
      <c r="AL21" s="646" t="s">
        <v>238</v>
      </c>
      <c r="AM21" s="647"/>
      <c r="AN21" s="647"/>
      <c r="AO21" s="648"/>
      <c r="AP21" s="659" t="s">
        <v>282</v>
      </c>
      <c r="AQ21" s="660"/>
      <c r="AR21" s="660"/>
      <c r="AS21" s="660"/>
      <c r="AT21" s="660"/>
      <c r="AU21" s="660"/>
      <c r="AV21" s="660"/>
      <c r="AW21" s="660"/>
      <c r="AX21" s="660"/>
      <c r="AY21" s="660"/>
      <c r="AZ21" s="660"/>
      <c r="BA21" s="660"/>
      <c r="BB21" s="660"/>
      <c r="BC21" s="660"/>
      <c r="BD21" s="660"/>
      <c r="BE21" s="660"/>
      <c r="BF21" s="661"/>
      <c r="BG21" s="641" t="s">
        <v>138</v>
      </c>
      <c r="BH21" s="642"/>
      <c r="BI21" s="642"/>
      <c r="BJ21" s="642"/>
      <c r="BK21" s="642"/>
      <c r="BL21" s="642"/>
      <c r="BM21" s="642"/>
      <c r="BN21" s="643"/>
      <c r="BO21" s="644" t="s">
        <v>238</v>
      </c>
      <c r="BP21" s="644"/>
      <c r="BQ21" s="644"/>
      <c r="BR21" s="644"/>
      <c r="BS21" s="650" t="s">
        <v>238</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c r="B22" s="638" t="s">
        <v>283</v>
      </c>
      <c r="C22" s="639"/>
      <c r="D22" s="639"/>
      <c r="E22" s="639"/>
      <c r="F22" s="639"/>
      <c r="G22" s="639"/>
      <c r="H22" s="639"/>
      <c r="I22" s="639"/>
      <c r="J22" s="639"/>
      <c r="K22" s="639"/>
      <c r="L22" s="639"/>
      <c r="M22" s="639"/>
      <c r="N22" s="639"/>
      <c r="O22" s="639"/>
      <c r="P22" s="639"/>
      <c r="Q22" s="640"/>
      <c r="R22" s="641">
        <v>12276327</v>
      </c>
      <c r="S22" s="642"/>
      <c r="T22" s="642"/>
      <c r="U22" s="642"/>
      <c r="V22" s="642"/>
      <c r="W22" s="642"/>
      <c r="X22" s="642"/>
      <c r="Y22" s="643"/>
      <c r="Z22" s="644">
        <v>64.5</v>
      </c>
      <c r="AA22" s="644"/>
      <c r="AB22" s="644"/>
      <c r="AC22" s="644"/>
      <c r="AD22" s="645">
        <v>11225201</v>
      </c>
      <c r="AE22" s="645"/>
      <c r="AF22" s="645"/>
      <c r="AG22" s="645"/>
      <c r="AH22" s="645"/>
      <c r="AI22" s="645"/>
      <c r="AJ22" s="645"/>
      <c r="AK22" s="645"/>
      <c r="AL22" s="646">
        <v>99.5</v>
      </c>
      <c r="AM22" s="647"/>
      <c r="AN22" s="647"/>
      <c r="AO22" s="648"/>
      <c r="AP22" s="659" t="s">
        <v>284</v>
      </c>
      <c r="AQ22" s="660"/>
      <c r="AR22" s="660"/>
      <c r="AS22" s="660"/>
      <c r="AT22" s="660"/>
      <c r="AU22" s="660"/>
      <c r="AV22" s="660"/>
      <c r="AW22" s="660"/>
      <c r="AX22" s="660"/>
      <c r="AY22" s="660"/>
      <c r="AZ22" s="660"/>
      <c r="BA22" s="660"/>
      <c r="BB22" s="660"/>
      <c r="BC22" s="660"/>
      <c r="BD22" s="660"/>
      <c r="BE22" s="660"/>
      <c r="BF22" s="661"/>
      <c r="BG22" s="641" t="s">
        <v>238</v>
      </c>
      <c r="BH22" s="642"/>
      <c r="BI22" s="642"/>
      <c r="BJ22" s="642"/>
      <c r="BK22" s="642"/>
      <c r="BL22" s="642"/>
      <c r="BM22" s="642"/>
      <c r="BN22" s="643"/>
      <c r="BO22" s="644" t="s">
        <v>138</v>
      </c>
      <c r="BP22" s="644"/>
      <c r="BQ22" s="644"/>
      <c r="BR22" s="644"/>
      <c r="BS22" s="650" t="s">
        <v>138</v>
      </c>
      <c r="BT22" s="642"/>
      <c r="BU22" s="642"/>
      <c r="BV22" s="642"/>
      <c r="BW22" s="642"/>
      <c r="BX22" s="642"/>
      <c r="BY22" s="642"/>
      <c r="BZ22" s="642"/>
      <c r="CA22" s="642"/>
      <c r="CB22" s="651"/>
      <c r="CD22" s="623" t="s">
        <v>285</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286</v>
      </c>
      <c r="C23" s="639"/>
      <c r="D23" s="639"/>
      <c r="E23" s="639"/>
      <c r="F23" s="639"/>
      <c r="G23" s="639"/>
      <c r="H23" s="639"/>
      <c r="I23" s="639"/>
      <c r="J23" s="639"/>
      <c r="K23" s="639"/>
      <c r="L23" s="639"/>
      <c r="M23" s="639"/>
      <c r="N23" s="639"/>
      <c r="O23" s="639"/>
      <c r="P23" s="639"/>
      <c r="Q23" s="640"/>
      <c r="R23" s="641">
        <v>6161</v>
      </c>
      <c r="S23" s="642"/>
      <c r="T23" s="642"/>
      <c r="U23" s="642"/>
      <c r="V23" s="642"/>
      <c r="W23" s="642"/>
      <c r="X23" s="642"/>
      <c r="Y23" s="643"/>
      <c r="Z23" s="644">
        <v>0</v>
      </c>
      <c r="AA23" s="644"/>
      <c r="AB23" s="644"/>
      <c r="AC23" s="644"/>
      <c r="AD23" s="645">
        <v>6161</v>
      </c>
      <c r="AE23" s="645"/>
      <c r="AF23" s="645"/>
      <c r="AG23" s="645"/>
      <c r="AH23" s="645"/>
      <c r="AI23" s="645"/>
      <c r="AJ23" s="645"/>
      <c r="AK23" s="645"/>
      <c r="AL23" s="646">
        <v>0.1</v>
      </c>
      <c r="AM23" s="647"/>
      <c r="AN23" s="647"/>
      <c r="AO23" s="648"/>
      <c r="AP23" s="659" t="s">
        <v>287</v>
      </c>
      <c r="AQ23" s="660"/>
      <c r="AR23" s="660"/>
      <c r="AS23" s="660"/>
      <c r="AT23" s="660"/>
      <c r="AU23" s="660"/>
      <c r="AV23" s="660"/>
      <c r="AW23" s="660"/>
      <c r="AX23" s="660"/>
      <c r="AY23" s="660"/>
      <c r="AZ23" s="660"/>
      <c r="BA23" s="660"/>
      <c r="BB23" s="660"/>
      <c r="BC23" s="660"/>
      <c r="BD23" s="660"/>
      <c r="BE23" s="660"/>
      <c r="BF23" s="661"/>
      <c r="BG23" s="641">
        <v>221937</v>
      </c>
      <c r="BH23" s="642"/>
      <c r="BI23" s="642"/>
      <c r="BJ23" s="642"/>
      <c r="BK23" s="642"/>
      <c r="BL23" s="642"/>
      <c r="BM23" s="642"/>
      <c r="BN23" s="643"/>
      <c r="BO23" s="644">
        <v>4.7</v>
      </c>
      <c r="BP23" s="644"/>
      <c r="BQ23" s="644"/>
      <c r="BR23" s="644"/>
      <c r="BS23" s="650" t="s">
        <v>138</v>
      </c>
      <c r="BT23" s="642"/>
      <c r="BU23" s="642"/>
      <c r="BV23" s="642"/>
      <c r="BW23" s="642"/>
      <c r="BX23" s="642"/>
      <c r="BY23" s="642"/>
      <c r="BZ23" s="642"/>
      <c r="CA23" s="642"/>
      <c r="CB23" s="651"/>
      <c r="CD23" s="623" t="s">
        <v>226</v>
      </c>
      <c r="CE23" s="624"/>
      <c r="CF23" s="624"/>
      <c r="CG23" s="624"/>
      <c r="CH23" s="624"/>
      <c r="CI23" s="624"/>
      <c r="CJ23" s="624"/>
      <c r="CK23" s="624"/>
      <c r="CL23" s="624"/>
      <c r="CM23" s="624"/>
      <c r="CN23" s="624"/>
      <c r="CO23" s="624"/>
      <c r="CP23" s="624"/>
      <c r="CQ23" s="625"/>
      <c r="CR23" s="623" t="s">
        <v>288</v>
      </c>
      <c r="CS23" s="624"/>
      <c r="CT23" s="624"/>
      <c r="CU23" s="624"/>
      <c r="CV23" s="624"/>
      <c r="CW23" s="624"/>
      <c r="CX23" s="624"/>
      <c r="CY23" s="625"/>
      <c r="CZ23" s="623" t="s">
        <v>289</v>
      </c>
      <c r="DA23" s="624"/>
      <c r="DB23" s="624"/>
      <c r="DC23" s="625"/>
      <c r="DD23" s="623" t="s">
        <v>290</v>
      </c>
      <c r="DE23" s="624"/>
      <c r="DF23" s="624"/>
      <c r="DG23" s="624"/>
      <c r="DH23" s="624"/>
      <c r="DI23" s="624"/>
      <c r="DJ23" s="624"/>
      <c r="DK23" s="625"/>
      <c r="DL23" s="671" t="s">
        <v>291</v>
      </c>
      <c r="DM23" s="672"/>
      <c r="DN23" s="672"/>
      <c r="DO23" s="672"/>
      <c r="DP23" s="672"/>
      <c r="DQ23" s="672"/>
      <c r="DR23" s="672"/>
      <c r="DS23" s="672"/>
      <c r="DT23" s="672"/>
      <c r="DU23" s="672"/>
      <c r="DV23" s="673"/>
      <c r="DW23" s="623" t="s">
        <v>292</v>
      </c>
      <c r="DX23" s="624"/>
      <c r="DY23" s="624"/>
      <c r="DZ23" s="624"/>
      <c r="EA23" s="624"/>
      <c r="EB23" s="624"/>
      <c r="EC23" s="625"/>
    </row>
    <row r="24" spans="2:133" ht="11.25" customHeight="1">
      <c r="B24" s="638" t="s">
        <v>293</v>
      </c>
      <c r="C24" s="639"/>
      <c r="D24" s="639"/>
      <c r="E24" s="639"/>
      <c r="F24" s="639"/>
      <c r="G24" s="639"/>
      <c r="H24" s="639"/>
      <c r="I24" s="639"/>
      <c r="J24" s="639"/>
      <c r="K24" s="639"/>
      <c r="L24" s="639"/>
      <c r="M24" s="639"/>
      <c r="N24" s="639"/>
      <c r="O24" s="639"/>
      <c r="P24" s="639"/>
      <c r="Q24" s="640"/>
      <c r="R24" s="641">
        <v>76771</v>
      </c>
      <c r="S24" s="642"/>
      <c r="T24" s="642"/>
      <c r="U24" s="642"/>
      <c r="V24" s="642"/>
      <c r="W24" s="642"/>
      <c r="X24" s="642"/>
      <c r="Y24" s="643"/>
      <c r="Z24" s="644">
        <v>0.4</v>
      </c>
      <c r="AA24" s="644"/>
      <c r="AB24" s="644"/>
      <c r="AC24" s="644"/>
      <c r="AD24" s="645" t="s">
        <v>138</v>
      </c>
      <c r="AE24" s="645"/>
      <c r="AF24" s="645"/>
      <c r="AG24" s="645"/>
      <c r="AH24" s="645"/>
      <c r="AI24" s="645"/>
      <c r="AJ24" s="645"/>
      <c r="AK24" s="645"/>
      <c r="AL24" s="646" t="s">
        <v>138</v>
      </c>
      <c r="AM24" s="647"/>
      <c r="AN24" s="647"/>
      <c r="AO24" s="648"/>
      <c r="AP24" s="659" t="s">
        <v>294</v>
      </c>
      <c r="AQ24" s="660"/>
      <c r="AR24" s="660"/>
      <c r="AS24" s="660"/>
      <c r="AT24" s="660"/>
      <c r="AU24" s="660"/>
      <c r="AV24" s="660"/>
      <c r="AW24" s="660"/>
      <c r="AX24" s="660"/>
      <c r="AY24" s="660"/>
      <c r="AZ24" s="660"/>
      <c r="BA24" s="660"/>
      <c r="BB24" s="660"/>
      <c r="BC24" s="660"/>
      <c r="BD24" s="660"/>
      <c r="BE24" s="660"/>
      <c r="BF24" s="661"/>
      <c r="BG24" s="641" t="s">
        <v>238</v>
      </c>
      <c r="BH24" s="642"/>
      <c r="BI24" s="642"/>
      <c r="BJ24" s="642"/>
      <c r="BK24" s="642"/>
      <c r="BL24" s="642"/>
      <c r="BM24" s="642"/>
      <c r="BN24" s="643"/>
      <c r="BO24" s="644" t="s">
        <v>238</v>
      </c>
      <c r="BP24" s="644"/>
      <c r="BQ24" s="644"/>
      <c r="BR24" s="644"/>
      <c r="BS24" s="650" t="s">
        <v>238</v>
      </c>
      <c r="BT24" s="642"/>
      <c r="BU24" s="642"/>
      <c r="BV24" s="642"/>
      <c r="BW24" s="642"/>
      <c r="BX24" s="642"/>
      <c r="BY24" s="642"/>
      <c r="BZ24" s="642"/>
      <c r="CA24" s="642"/>
      <c r="CB24" s="651"/>
      <c r="CD24" s="652" t="s">
        <v>295</v>
      </c>
      <c r="CE24" s="653"/>
      <c r="CF24" s="653"/>
      <c r="CG24" s="653"/>
      <c r="CH24" s="653"/>
      <c r="CI24" s="653"/>
      <c r="CJ24" s="653"/>
      <c r="CK24" s="653"/>
      <c r="CL24" s="653"/>
      <c r="CM24" s="653"/>
      <c r="CN24" s="653"/>
      <c r="CO24" s="653"/>
      <c r="CP24" s="653"/>
      <c r="CQ24" s="654"/>
      <c r="CR24" s="630">
        <v>7091427</v>
      </c>
      <c r="CS24" s="631"/>
      <c r="CT24" s="631"/>
      <c r="CU24" s="631"/>
      <c r="CV24" s="631"/>
      <c r="CW24" s="631"/>
      <c r="CX24" s="631"/>
      <c r="CY24" s="632"/>
      <c r="CZ24" s="635">
        <v>37.6</v>
      </c>
      <c r="DA24" s="636"/>
      <c r="DB24" s="636"/>
      <c r="DC24" s="655"/>
      <c r="DD24" s="674">
        <v>4614059</v>
      </c>
      <c r="DE24" s="631"/>
      <c r="DF24" s="631"/>
      <c r="DG24" s="631"/>
      <c r="DH24" s="631"/>
      <c r="DI24" s="631"/>
      <c r="DJ24" s="631"/>
      <c r="DK24" s="632"/>
      <c r="DL24" s="674">
        <v>4594022</v>
      </c>
      <c r="DM24" s="631"/>
      <c r="DN24" s="631"/>
      <c r="DO24" s="631"/>
      <c r="DP24" s="631"/>
      <c r="DQ24" s="631"/>
      <c r="DR24" s="631"/>
      <c r="DS24" s="631"/>
      <c r="DT24" s="631"/>
      <c r="DU24" s="631"/>
      <c r="DV24" s="632"/>
      <c r="DW24" s="635">
        <v>38.4</v>
      </c>
      <c r="DX24" s="636"/>
      <c r="DY24" s="636"/>
      <c r="DZ24" s="636"/>
      <c r="EA24" s="636"/>
      <c r="EB24" s="636"/>
      <c r="EC24" s="637"/>
    </row>
    <row r="25" spans="2:133" ht="11.25" customHeight="1">
      <c r="B25" s="638" t="s">
        <v>296</v>
      </c>
      <c r="C25" s="639"/>
      <c r="D25" s="639"/>
      <c r="E25" s="639"/>
      <c r="F25" s="639"/>
      <c r="G25" s="639"/>
      <c r="H25" s="639"/>
      <c r="I25" s="639"/>
      <c r="J25" s="639"/>
      <c r="K25" s="639"/>
      <c r="L25" s="639"/>
      <c r="M25" s="639"/>
      <c r="N25" s="639"/>
      <c r="O25" s="639"/>
      <c r="P25" s="639"/>
      <c r="Q25" s="640"/>
      <c r="R25" s="641">
        <v>254504</v>
      </c>
      <c r="S25" s="642"/>
      <c r="T25" s="642"/>
      <c r="U25" s="642"/>
      <c r="V25" s="642"/>
      <c r="W25" s="642"/>
      <c r="X25" s="642"/>
      <c r="Y25" s="643"/>
      <c r="Z25" s="644">
        <v>1.3</v>
      </c>
      <c r="AA25" s="644"/>
      <c r="AB25" s="644"/>
      <c r="AC25" s="644"/>
      <c r="AD25" s="645">
        <v>22690</v>
      </c>
      <c r="AE25" s="645"/>
      <c r="AF25" s="645"/>
      <c r="AG25" s="645"/>
      <c r="AH25" s="645"/>
      <c r="AI25" s="645"/>
      <c r="AJ25" s="645"/>
      <c r="AK25" s="645"/>
      <c r="AL25" s="646">
        <v>0.2</v>
      </c>
      <c r="AM25" s="647"/>
      <c r="AN25" s="647"/>
      <c r="AO25" s="648"/>
      <c r="AP25" s="659" t="s">
        <v>297</v>
      </c>
      <c r="AQ25" s="660"/>
      <c r="AR25" s="660"/>
      <c r="AS25" s="660"/>
      <c r="AT25" s="660"/>
      <c r="AU25" s="660"/>
      <c r="AV25" s="660"/>
      <c r="AW25" s="660"/>
      <c r="AX25" s="660"/>
      <c r="AY25" s="660"/>
      <c r="AZ25" s="660"/>
      <c r="BA25" s="660"/>
      <c r="BB25" s="660"/>
      <c r="BC25" s="660"/>
      <c r="BD25" s="660"/>
      <c r="BE25" s="660"/>
      <c r="BF25" s="661"/>
      <c r="BG25" s="641" t="s">
        <v>238</v>
      </c>
      <c r="BH25" s="642"/>
      <c r="BI25" s="642"/>
      <c r="BJ25" s="642"/>
      <c r="BK25" s="642"/>
      <c r="BL25" s="642"/>
      <c r="BM25" s="642"/>
      <c r="BN25" s="643"/>
      <c r="BO25" s="644" t="s">
        <v>238</v>
      </c>
      <c r="BP25" s="644"/>
      <c r="BQ25" s="644"/>
      <c r="BR25" s="644"/>
      <c r="BS25" s="650" t="s">
        <v>238</v>
      </c>
      <c r="BT25" s="642"/>
      <c r="BU25" s="642"/>
      <c r="BV25" s="642"/>
      <c r="BW25" s="642"/>
      <c r="BX25" s="642"/>
      <c r="BY25" s="642"/>
      <c r="BZ25" s="642"/>
      <c r="CA25" s="642"/>
      <c r="CB25" s="651"/>
      <c r="CD25" s="656" t="s">
        <v>298</v>
      </c>
      <c r="CE25" s="657"/>
      <c r="CF25" s="657"/>
      <c r="CG25" s="657"/>
      <c r="CH25" s="657"/>
      <c r="CI25" s="657"/>
      <c r="CJ25" s="657"/>
      <c r="CK25" s="657"/>
      <c r="CL25" s="657"/>
      <c r="CM25" s="657"/>
      <c r="CN25" s="657"/>
      <c r="CO25" s="657"/>
      <c r="CP25" s="657"/>
      <c r="CQ25" s="658"/>
      <c r="CR25" s="641">
        <v>2055287</v>
      </c>
      <c r="CS25" s="677"/>
      <c r="CT25" s="677"/>
      <c r="CU25" s="677"/>
      <c r="CV25" s="677"/>
      <c r="CW25" s="677"/>
      <c r="CX25" s="677"/>
      <c r="CY25" s="678"/>
      <c r="CZ25" s="646">
        <v>10.9</v>
      </c>
      <c r="DA25" s="675"/>
      <c r="DB25" s="675"/>
      <c r="DC25" s="679"/>
      <c r="DD25" s="650">
        <v>1886927</v>
      </c>
      <c r="DE25" s="677"/>
      <c r="DF25" s="677"/>
      <c r="DG25" s="677"/>
      <c r="DH25" s="677"/>
      <c r="DI25" s="677"/>
      <c r="DJ25" s="677"/>
      <c r="DK25" s="678"/>
      <c r="DL25" s="650">
        <v>1877935</v>
      </c>
      <c r="DM25" s="677"/>
      <c r="DN25" s="677"/>
      <c r="DO25" s="677"/>
      <c r="DP25" s="677"/>
      <c r="DQ25" s="677"/>
      <c r="DR25" s="677"/>
      <c r="DS25" s="677"/>
      <c r="DT25" s="677"/>
      <c r="DU25" s="677"/>
      <c r="DV25" s="678"/>
      <c r="DW25" s="646">
        <v>15.7</v>
      </c>
      <c r="DX25" s="675"/>
      <c r="DY25" s="675"/>
      <c r="DZ25" s="675"/>
      <c r="EA25" s="675"/>
      <c r="EB25" s="675"/>
      <c r="EC25" s="676"/>
    </row>
    <row r="26" spans="2:133" ht="11.25" customHeight="1">
      <c r="B26" s="638" t="s">
        <v>299</v>
      </c>
      <c r="C26" s="639"/>
      <c r="D26" s="639"/>
      <c r="E26" s="639"/>
      <c r="F26" s="639"/>
      <c r="G26" s="639"/>
      <c r="H26" s="639"/>
      <c r="I26" s="639"/>
      <c r="J26" s="639"/>
      <c r="K26" s="639"/>
      <c r="L26" s="639"/>
      <c r="M26" s="639"/>
      <c r="N26" s="639"/>
      <c r="O26" s="639"/>
      <c r="P26" s="639"/>
      <c r="Q26" s="640"/>
      <c r="R26" s="641">
        <v>46380</v>
      </c>
      <c r="S26" s="642"/>
      <c r="T26" s="642"/>
      <c r="U26" s="642"/>
      <c r="V26" s="642"/>
      <c r="W26" s="642"/>
      <c r="X26" s="642"/>
      <c r="Y26" s="643"/>
      <c r="Z26" s="644">
        <v>0.2</v>
      </c>
      <c r="AA26" s="644"/>
      <c r="AB26" s="644"/>
      <c r="AC26" s="644"/>
      <c r="AD26" s="645" t="s">
        <v>138</v>
      </c>
      <c r="AE26" s="645"/>
      <c r="AF26" s="645"/>
      <c r="AG26" s="645"/>
      <c r="AH26" s="645"/>
      <c r="AI26" s="645"/>
      <c r="AJ26" s="645"/>
      <c r="AK26" s="645"/>
      <c r="AL26" s="646" t="s">
        <v>138</v>
      </c>
      <c r="AM26" s="647"/>
      <c r="AN26" s="647"/>
      <c r="AO26" s="648"/>
      <c r="AP26" s="659" t="s">
        <v>300</v>
      </c>
      <c r="AQ26" s="680"/>
      <c r="AR26" s="680"/>
      <c r="AS26" s="680"/>
      <c r="AT26" s="680"/>
      <c r="AU26" s="680"/>
      <c r="AV26" s="680"/>
      <c r="AW26" s="680"/>
      <c r="AX26" s="680"/>
      <c r="AY26" s="680"/>
      <c r="AZ26" s="680"/>
      <c r="BA26" s="680"/>
      <c r="BB26" s="680"/>
      <c r="BC26" s="680"/>
      <c r="BD26" s="680"/>
      <c r="BE26" s="680"/>
      <c r="BF26" s="661"/>
      <c r="BG26" s="641" t="s">
        <v>238</v>
      </c>
      <c r="BH26" s="642"/>
      <c r="BI26" s="642"/>
      <c r="BJ26" s="642"/>
      <c r="BK26" s="642"/>
      <c r="BL26" s="642"/>
      <c r="BM26" s="642"/>
      <c r="BN26" s="643"/>
      <c r="BO26" s="644" t="s">
        <v>238</v>
      </c>
      <c r="BP26" s="644"/>
      <c r="BQ26" s="644"/>
      <c r="BR26" s="644"/>
      <c r="BS26" s="650" t="s">
        <v>238</v>
      </c>
      <c r="BT26" s="642"/>
      <c r="BU26" s="642"/>
      <c r="BV26" s="642"/>
      <c r="BW26" s="642"/>
      <c r="BX26" s="642"/>
      <c r="BY26" s="642"/>
      <c r="BZ26" s="642"/>
      <c r="CA26" s="642"/>
      <c r="CB26" s="651"/>
      <c r="CD26" s="656" t="s">
        <v>301</v>
      </c>
      <c r="CE26" s="657"/>
      <c r="CF26" s="657"/>
      <c r="CG26" s="657"/>
      <c r="CH26" s="657"/>
      <c r="CI26" s="657"/>
      <c r="CJ26" s="657"/>
      <c r="CK26" s="657"/>
      <c r="CL26" s="657"/>
      <c r="CM26" s="657"/>
      <c r="CN26" s="657"/>
      <c r="CO26" s="657"/>
      <c r="CP26" s="657"/>
      <c r="CQ26" s="658"/>
      <c r="CR26" s="641">
        <v>1344557</v>
      </c>
      <c r="CS26" s="642"/>
      <c r="CT26" s="642"/>
      <c r="CU26" s="642"/>
      <c r="CV26" s="642"/>
      <c r="CW26" s="642"/>
      <c r="CX26" s="642"/>
      <c r="CY26" s="643"/>
      <c r="CZ26" s="646">
        <v>7.1</v>
      </c>
      <c r="DA26" s="675"/>
      <c r="DB26" s="675"/>
      <c r="DC26" s="679"/>
      <c r="DD26" s="650">
        <v>1183910</v>
      </c>
      <c r="DE26" s="642"/>
      <c r="DF26" s="642"/>
      <c r="DG26" s="642"/>
      <c r="DH26" s="642"/>
      <c r="DI26" s="642"/>
      <c r="DJ26" s="642"/>
      <c r="DK26" s="643"/>
      <c r="DL26" s="650" t="s">
        <v>238</v>
      </c>
      <c r="DM26" s="642"/>
      <c r="DN26" s="642"/>
      <c r="DO26" s="642"/>
      <c r="DP26" s="642"/>
      <c r="DQ26" s="642"/>
      <c r="DR26" s="642"/>
      <c r="DS26" s="642"/>
      <c r="DT26" s="642"/>
      <c r="DU26" s="642"/>
      <c r="DV26" s="643"/>
      <c r="DW26" s="646" t="s">
        <v>138</v>
      </c>
      <c r="DX26" s="675"/>
      <c r="DY26" s="675"/>
      <c r="DZ26" s="675"/>
      <c r="EA26" s="675"/>
      <c r="EB26" s="675"/>
      <c r="EC26" s="676"/>
    </row>
    <row r="27" spans="2:133" ht="11.25" customHeight="1">
      <c r="B27" s="638" t="s">
        <v>302</v>
      </c>
      <c r="C27" s="639"/>
      <c r="D27" s="639"/>
      <c r="E27" s="639"/>
      <c r="F27" s="639"/>
      <c r="G27" s="639"/>
      <c r="H27" s="639"/>
      <c r="I27" s="639"/>
      <c r="J27" s="639"/>
      <c r="K27" s="639"/>
      <c r="L27" s="639"/>
      <c r="M27" s="639"/>
      <c r="N27" s="639"/>
      <c r="O27" s="639"/>
      <c r="P27" s="639"/>
      <c r="Q27" s="640"/>
      <c r="R27" s="641">
        <v>2072762</v>
      </c>
      <c r="S27" s="642"/>
      <c r="T27" s="642"/>
      <c r="U27" s="642"/>
      <c r="V27" s="642"/>
      <c r="W27" s="642"/>
      <c r="X27" s="642"/>
      <c r="Y27" s="643"/>
      <c r="Z27" s="644">
        <v>10.9</v>
      </c>
      <c r="AA27" s="644"/>
      <c r="AB27" s="644"/>
      <c r="AC27" s="644"/>
      <c r="AD27" s="645" t="s">
        <v>238</v>
      </c>
      <c r="AE27" s="645"/>
      <c r="AF27" s="645"/>
      <c r="AG27" s="645"/>
      <c r="AH27" s="645"/>
      <c r="AI27" s="645"/>
      <c r="AJ27" s="645"/>
      <c r="AK27" s="645"/>
      <c r="AL27" s="646" t="s">
        <v>138</v>
      </c>
      <c r="AM27" s="647"/>
      <c r="AN27" s="647"/>
      <c r="AO27" s="648"/>
      <c r="AP27" s="638" t="s">
        <v>303</v>
      </c>
      <c r="AQ27" s="639"/>
      <c r="AR27" s="639"/>
      <c r="AS27" s="639"/>
      <c r="AT27" s="639"/>
      <c r="AU27" s="639"/>
      <c r="AV27" s="639"/>
      <c r="AW27" s="639"/>
      <c r="AX27" s="639"/>
      <c r="AY27" s="639"/>
      <c r="AZ27" s="639"/>
      <c r="BA27" s="639"/>
      <c r="BB27" s="639"/>
      <c r="BC27" s="639"/>
      <c r="BD27" s="639"/>
      <c r="BE27" s="639"/>
      <c r="BF27" s="640"/>
      <c r="BG27" s="641">
        <v>4772309</v>
      </c>
      <c r="BH27" s="642"/>
      <c r="BI27" s="642"/>
      <c r="BJ27" s="642"/>
      <c r="BK27" s="642"/>
      <c r="BL27" s="642"/>
      <c r="BM27" s="642"/>
      <c r="BN27" s="643"/>
      <c r="BO27" s="644">
        <v>100</v>
      </c>
      <c r="BP27" s="644"/>
      <c r="BQ27" s="644"/>
      <c r="BR27" s="644"/>
      <c r="BS27" s="650">
        <v>36615</v>
      </c>
      <c r="BT27" s="642"/>
      <c r="BU27" s="642"/>
      <c r="BV27" s="642"/>
      <c r="BW27" s="642"/>
      <c r="BX27" s="642"/>
      <c r="BY27" s="642"/>
      <c r="BZ27" s="642"/>
      <c r="CA27" s="642"/>
      <c r="CB27" s="651"/>
      <c r="CD27" s="656" t="s">
        <v>304</v>
      </c>
      <c r="CE27" s="657"/>
      <c r="CF27" s="657"/>
      <c r="CG27" s="657"/>
      <c r="CH27" s="657"/>
      <c r="CI27" s="657"/>
      <c r="CJ27" s="657"/>
      <c r="CK27" s="657"/>
      <c r="CL27" s="657"/>
      <c r="CM27" s="657"/>
      <c r="CN27" s="657"/>
      <c r="CO27" s="657"/>
      <c r="CP27" s="657"/>
      <c r="CQ27" s="658"/>
      <c r="CR27" s="641">
        <v>3279593</v>
      </c>
      <c r="CS27" s="677"/>
      <c r="CT27" s="677"/>
      <c r="CU27" s="677"/>
      <c r="CV27" s="677"/>
      <c r="CW27" s="677"/>
      <c r="CX27" s="677"/>
      <c r="CY27" s="678"/>
      <c r="CZ27" s="646">
        <v>17.399999999999999</v>
      </c>
      <c r="DA27" s="675"/>
      <c r="DB27" s="675"/>
      <c r="DC27" s="679"/>
      <c r="DD27" s="650">
        <v>1034069</v>
      </c>
      <c r="DE27" s="677"/>
      <c r="DF27" s="677"/>
      <c r="DG27" s="677"/>
      <c r="DH27" s="677"/>
      <c r="DI27" s="677"/>
      <c r="DJ27" s="677"/>
      <c r="DK27" s="678"/>
      <c r="DL27" s="650">
        <v>1023024</v>
      </c>
      <c r="DM27" s="677"/>
      <c r="DN27" s="677"/>
      <c r="DO27" s="677"/>
      <c r="DP27" s="677"/>
      <c r="DQ27" s="677"/>
      <c r="DR27" s="677"/>
      <c r="DS27" s="677"/>
      <c r="DT27" s="677"/>
      <c r="DU27" s="677"/>
      <c r="DV27" s="678"/>
      <c r="DW27" s="646">
        <v>8.6</v>
      </c>
      <c r="DX27" s="675"/>
      <c r="DY27" s="675"/>
      <c r="DZ27" s="675"/>
      <c r="EA27" s="675"/>
      <c r="EB27" s="675"/>
      <c r="EC27" s="676"/>
    </row>
    <row r="28" spans="2:133" ht="11.25" customHeight="1">
      <c r="B28" s="683" t="s">
        <v>305</v>
      </c>
      <c r="C28" s="684"/>
      <c r="D28" s="684"/>
      <c r="E28" s="684"/>
      <c r="F28" s="684"/>
      <c r="G28" s="684"/>
      <c r="H28" s="684"/>
      <c r="I28" s="684"/>
      <c r="J28" s="684"/>
      <c r="K28" s="684"/>
      <c r="L28" s="684"/>
      <c r="M28" s="684"/>
      <c r="N28" s="684"/>
      <c r="O28" s="684"/>
      <c r="P28" s="684"/>
      <c r="Q28" s="685"/>
      <c r="R28" s="641" t="s">
        <v>238</v>
      </c>
      <c r="S28" s="642"/>
      <c r="T28" s="642"/>
      <c r="U28" s="642"/>
      <c r="V28" s="642"/>
      <c r="W28" s="642"/>
      <c r="X28" s="642"/>
      <c r="Y28" s="643"/>
      <c r="Z28" s="644" t="s">
        <v>238</v>
      </c>
      <c r="AA28" s="644"/>
      <c r="AB28" s="644"/>
      <c r="AC28" s="644"/>
      <c r="AD28" s="645" t="s">
        <v>138</v>
      </c>
      <c r="AE28" s="645"/>
      <c r="AF28" s="645"/>
      <c r="AG28" s="645"/>
      <c r="AH28" s="645"/>
      <c r="AI28" s="645"/>
      <c r="AJ28" s="645"/>
      <c r="AK28" s="645"/>
      <c r="AL28" s="646" t="s">
        <v>138</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306</v>
      </c>
      <c r="CE28" s="657"/>
      <c r="CF28" s="657"/>
      <c r="CG28" s="657"/>
      <c r="CH28" s="657"/>
      <c r="CI28" s="657"/>
      <c r="CJ28" s="657"/>
      <c r="CK28" s="657"/>
      <c r="CL28" s="657"/>
      <c r="CM28" s="657"/>
      <c r="CN28" s="657"/>
      <c r="CO28" s="657"/>
      <c r="CP28" s="657"/>
      <c r="CQ28" s="658"/>
      <c r="CR28" s="641">
        <v>1756547</v>
      </c>
      <c r="CS28" s="642"/>
      <c r="CT28" s="642"/>
      <c r="CU28" s="642"/>
      <c r="CV28" s="642"/>
      <c r="CW28" s="642"/>
      <c r="CX28" s="642"/>
      <c r="CY28" s="643"/>
      <c r="CZ28" s="646">
        <v>9.3000000000000007</v>
      </c>
      <c r="DA28" s="675"/>
      <c r="DB28" s="675"/>
      <c r="DC28" s="679"/>
      <c r="DD28" s="650">
        <v>1693063</v>
      </c>
      <c r="DE28" s="642"/>
      <c r="DF28" s="642"/>
      <c r="DG28" s="642"/>
      <c r="DH28" s="642"/>
      <c r="DI28" s="642"/>
      <c r="DJ28" s="642"/>
      <c r="DK28" s="643"/>
      <c r="DL28" s="650">
        <v>1693063</v>
      </c>
      <c r="DM28" s="642"/>
      <c r="DN28" s="642"/>
      <c r="DO28" s="642"/>
      <c r="DP28" s="642"/>
      <c r="DQ28" s="642"/>
      <c r="DR28" s="642"/>
      <c r="DS28" s="642"/>
      <c r="DT28" s="642"/>
      <c r="DU28" s="642"/>
      <c r="DV28" s="643"/>
      <c r="DW28" s="646">
        <v>14.2</v>
      </c>
      <c r="DX28" s="675"/>
      <c r="DY28" s="675"/>
      <c r="DZ28" s="675"/>
      <c r="EA28" s="675"/>
      <c r="EB28" s="675"/>
      <c r="EC28" s="676"/>
    </row>
    <row r="29" spans="2:133" ht="11.25" customHeight="1">
      <c r="B29" s="638" t="s">
        <v>307</v>
      </c>
      <c r="C29" s="639"/>
      <c r="D29" s="639"/>
      <c r="E29" s="639"/>
      <c r="F29" s="639"/>
      <c r="G29" s="639"/>
      <c r="H29" s="639"/>
      <c r="I29" s="639"/>
      <c r="J29" s="639"/>
      <c r="K29" s="639"/>
      <c r="L29" s="639"/>
      <c r="M29" s="639"/>
      <c r="N29" s="639"/>
      <c r="O29" s="639"/>
      <c r="P29" s="639"/>
      <c r="Q29" s="640"/>
      <c r="R29" s="641">
        <v>1391161</v>
      </c>
      <c r="S29" s="642"/>
      <c r="T29" s="642"/>
      <c r="U29" s="642"/>
      <c r="V29" s="642"/>
      <c r="W29" s="642"/>
      <c r="X29" s="642"/>
      <c r="Y29" s="643"/>
      <c r="Z29" s="644">
        <v>7.3</v>
      </c>
      <c r="AA29" s="644"/>
      <c r="AB29" s="644"/>
      <c r="AC29" s="644"/>
      <c r="AD29" s="645" t="s">
        <v>238</v>
      </c>
      <c r="AE29" s="645"/>
      <c r="AF29" s="645"/>
      <c r="AG29" s="645"/>
      <c r="AH29" s="645"/>
      <c r="AI29" s="645"/>
      <c r="AJ29" s="645"/>
      <c r="AK29" s="645"/>
      <c r="AL29" s="646" t="s">
        <v>138</v>
      </c>
      <c r="AM29" s="647"/>
      <c r="AN29" s="647"/>
      <c r="AO29" s="648"/>
      <c r="AP29" s="620" t="s">
        <v>226</v>
      </c>
      <c r="AQ29" s="621"/>
      <c r="AR29" s="621"/>
      <c r="AS29" s="621"/>
      <c r="AT29" s="621"/>
      <c r="AU29" s="621"/>
      <c r="AV29" s="621"/>
      <c r="AW29" s="621"/>
      <c r="AX29" s="621"/>
      <c r="AY29" s="621"/>
      <c r="AZ29" s="621"/>
      <c r="BA29" s="621"/>
      <c r="BB29" s="621"/>
      <c r="BC29" s="621"/>
      <c r="BD29" s="621"/>
      <c r="BE29" s="621"/>
      <c r="BF29" s="622"/>
      <c r="BG29" s="620" t="s">
        <v>308</v>
      </c>
      <c r="BH29" s="681"/>
      <c r="BI29" s="681"/>
      <c r="BJ29" s="681"/>
      <c r="BK29" s="681"/>
      <c r="BL29" s="681"/>
      <c r="BM29" s="681"/>
      <c r="BN29" s="681"/>
      <c r="BO29" s="681"/>
      <c r="BP29" s="681"/>
      <c r="BQ29" s="682"/>
      <c r="BR29" s="620" t="s">
        <v>309</v>
      </c>
      <c r="BS29" s="681"/>
      <c r="BT29" s="681"/>
      <c r="BU29" s="681"/>
      <c r="BV29" s="681"/>
      <c r="BW29" s="681"/>
      <c r="BX29" s="681"/>
      <c r="BY29" s="681"/>
      <c r="BZ29" s="681"/>
      <c r="CA29" s="681"/>
      <c r="CB29" s="682"/>
      <c r="CD29" s="704" t="s">
        <v>310</v>
      </c>
      <c r="CE29" s="705"/>
      <c r="CF29" s="656" t="s">
        <v>311</v>
      </c>
      <c r="CG29" s="657"/>
      <c r="CH29" s="657"/>
      <c r="CI29" s="657"/>
      <c r="CJ29" s="657"/>
      <c r="CK29" s="657"/>
      <c r="CL29" s="657"/>
      <c r="CM29" s="657"/>
      <c r="CN29" s="657"/>
      <c r="CO29" s="657"/>
      <c r="CP29" s="657"/>
      <c r="CQ29" s="658"/>
      <c r="CR29" s="641">
        <v>1756486</v>
      </c>
      <c r="CS29" s="677"/>
      <c r="CT29" s="677"/>
      <c r="CU29" s="677"/>
      <c r="CV29" s="677"/>
      <c r="CW29" s="677"/>
      <c r="CX29" s="677"/>
      <c r="CY29" s="678"/>
      <c r="CZ29" s="646">
        <v>9.3000000000000007</v>
      </c>
      <c r="DA29" s="675"/>
      <c r="DB29" s="675"/>
      <c r="DC29" s="679"/>
      <c r="DD29" s="650">
        <v>1693002</v>
      </c>
      <c r="DE29" s="677"/>
      <c r="DF29" s="677"/>
      <c r="DG29" s="677"/>
      <c r="DH29" s="677"/>
      <c r="DI29" s="677"/>
      <c r="DJ29" s="677"/>
      <c r="DK29" s="678"/>
      <c r="DL29" s="650">
        <v>1693002</v>
      </c>
      <c r="DM29" s="677"/>
      <c r="DN29" s="677"/>
      <c r="DO29" s="677"/>
      <c r="DP29" s="677"/>
      <c r="DQ29" s="677"/>
      <c r="DR29" s="677"/>
      <c r="DS29" s="677"/>
      <c r="DT29" s="677"/>
      <c r="DU29" s="677"/>
      <c r="DV29" s="678"/>
      <c r="DW29" s="646">
        <v>14.2</v>
      </c>
      <c r="DX29" s="675"/>
      <c r="DY29" s="675"/>
      <c r="DZ29" s="675"/>
      <c r="EA29" s="675"/>
      <c r="EB29" s="675"/>
      <c r="EC29" s="676"/>
    </row>
    <row r="30" spans="2:133" ht="11.25" customHeight="1">
      <c r="B30" s="638" t="s">
        <v>312</v>
      </c>
      <c r="C30" s="639"/>
      <c r="D30" s="639"/>
      <c r="E30" s="639"/>
      <c r="F30" s="639"/>
      <c r="G30" s="639"/>
      <c r="H30" s="639"/>
      <c r="I30" s="639"/>
      <c r="J30" s="639"/>
      <c r="K30" s="639"/>
      <c r="L30" s="639"/>
      <c r="M30" s="639"/>
      <c r="N30" s="639"/>
      <c r="O30" s="639"/>
      <c r="P30" s="639"/>
      <c r="Q30" s="640"/>
      <c r="R30" s="641">
        <v>74611</v>
      </c>
      <c r="S30" s="642"/>
      <c r="T30" s="642"/>
      <c r="U30" s="642"/>
      <c r="V30" s="642"/>
      <c r="W30" s="642"/>
      <c r="X30" s="642"/>
      <c r="Y30" s="643"/>
      <c r="Z30" s="644">
        <v>0.4</v>
      </c>
      <c r="AA30" s="644"/>
      <c r="AB30" s="644"/>
      <c r="AC30" s="644"/>
      <c r="AD30" s="645">
        <v>13647</v>
      </c>
      <c r="AE30" s="645"/>
      <c r="AF30" s="645"/>
      <c r="AG30" s="645"/>
      <c r="AH30" s="645"/>
      <c r="AI30" s="645"/>
      <c r="AJ30" s="645"/>
      <c r="AK30" s="645"/>
      <c r="AL30" s="646">
        <v>0.1</v>
      </c>
      <c r="AM30" s="647"/>
      <c r="AN30" s="647"/>
      <c r="AO30" s="648"/>
      <c r="AP30" s="689" t="s">
        <v>313</v>
      </c>
      <c r="AQ30" s="690"/>
      <c r="AR30" s="690"/>
      <c r="AS30" s="690"/>
      <c r="AT30" s="695" t="s">
        <v>314</v>
      </c>
      <c r="AU30" s="230"/>
      <c r="AV30" s="230"/>
      <c r="AW30" s="230"/>
      <c r="AX30" s="627" t="s">
        <v>188</v>
      </c>
      <c r="AY30" s="628"/>
      <c r="AZ30" s="628"/>
      <c r="BA30" s="628"/>
      <c r="BB30" s="628"/>
      <c r="BC30" s="628"/>
      <c r="BD30" s="628"/>
      <c r="BE30" s="628"/>
      <c r="BF30" s="629"/>
      <c r="BG30" s="701">
        <v>99.2</v>
      </c>
      <c r="BH30" s="702"/>
      <c r="BI30" s="702"/>
      <c r="BJ30" s="702"/>
      <c r="BK30" s="702"/>
      <c r="BL30" s="702"/>
      <c r="BM30" s="636">
        <v>95.8</v>
      </c>
      <c r="BN30" s="702"/>
      <c r="BO30" s="702"/>
      <c r="BP30" s="702"/>
      <c r="BQ30" s="703"/>
      <c r="BR30" s="701">
        <v>99.2</v>
      </c>
      <c r="BS30" s="702"/>
      <c r="BT30" s="702"/>
      <c r="BU30" s="702"/>
      <c r="BV30" s="702"/>
      <c r="BW30" s="702"/>
      <c r="BX30" s="636">
        <v>95.1</v>
      </c>
      <c r="BY30" s="702"/>
      <c r="BZ30" s="702"/>
      <c r="CA30" s="702"/>
      <c r="CB30" s="703"/>
      <c r="CD30" s="706"/>
      <c r="CE30" s="707"/>
      <c r="CF30" s="656" t="s">
        <v>315</v>
      </c>
      <c r="CG30" s="657"/>
      <c r="CH30" s="657"/>
      <c r="CI30" s="657"/>
      <c r="CJ30" s="657"/>
      <c r="CK30" s="657"/>
      <c r="CL30" s="657"/>
      <c r="CM30" s="657"/>
      <c r="CN30" s="657"/>
      <c r="CO30" s="657"/>
      <c r="CP30" s="657"/>
      <c r="CQ30" s="658"/>
      <c r="CR30" s="641">
        <v>1607867</v>
      </c>
      <c r="CS30" s="642"/>
      <c r="CT30" s="642"/>
      <c r="CU30" s="642"/>
      <c r="CV30" s="642"/>
      <c r="CW30" s="642"/>
      <c r="CX30" s="642"/>
      <c r="CY30" s="643"/>
      <c r="CZ30" s="646">
        <v>8.5</v>
      </c>
      <c r="DA30" s="675"/>
      <c r="DB30" s="675"/>
      <c r="DC30" s="679"/>
      <c r="DD30" s="650">
        <v>1545180</v>
      </c>
      <c r="DE30" s="642"/>
      <c r="DF30" s="642"/>
      <c r="DG30" s="642"/>
      <c r="DH30" s="642"/>
      <c r="DI30" s="642"/>
      <c r="DJ30" s="642"/>
      <c r="DK30" s="643"/>
      <c r="DL30" s="650">
        <v>1545180</v>
      </c>
      <c r="DM30" s="642"/>
      <c r="DN30" s="642"/>
      <c r="DO30" s="642"/>
      <c r="DP30" s="642"/>
      <c r="DQ30" s="642"/>
      <c r="DR30" s="642"/>
      <c r="DS30" s="642"/>
      <c r="DT30" s="642"/>
      <c r="DU30" s="642"/>
      <c r="DV30" s="643"/>
      <c r="DW30" s="646">
        <v>12.9</v>
      </c>
      <c r="DX30" s="675"/>
      <c r="DY30" s="675"/>
      <c r="DZ30" s="675"/>
      <c r="EA30" s="675"/>
      <c r="EB30" s="675"/>
      <c r="EC30" s="676"/>
    </row>
    <row r="31" spans="2:133" ht="11.25" customHeight="1">
      <c r="B31" s="638" t="s">
        <v>316</v>
      </c>
      <c r="C31" s="639"/>
      <c r="D31" s="639"/>
      <c r="E31" s="639"/>
      <c r="F31" s="639"/>
      <c r="G31" s="639"/>
      <c r="H31" s="639"/>
      <c r="I31" s="639"/>
      <c r="J31" s="639"/>
      <c r="K31" s="639"/>
      <c r="L31" s="639"/>
      <c r="M31" s="639"/>
      <c r="N31" s="639"/>
      <c r="O31" s="639"/>
      <c r="P31" s="639"/>
      <c r="Q31" s="640"/>
      <c r="R31" s="641">
        <v>167660</v>
      </c>
      <c r="S31" s="642"/>
      <c r="T31" s="642"/>
      <c r="U31" s="642"/>
      <c r="V31" s="642"/>
      <c r="W31" s="642"/>
      <c r="X31" s="642"/>
      <c r="Y31" s="643"/>
      <c r="Z31" s="644">
        <v>0.9</v>
      </c>
      <c r="AA31" s="644"/>
      <c r="AB31" s="644"/>
      <c r="AC31" s="644"/>
      <c r="AD31" s="645" t="s">
        <v>138</v>
      </c>
      <c r="AE31" s="645"/>
      <c r="AF31" s="645"/>
      <c r="AG31" s="645"/>
      <c r="AH31" s="645"/>
      <c r="AI31" s="645"/>
      <c r="AJ31" s="645"/>
      <c r="AK31" s="645"/>
      <c r="AL31" s="646" t="s">
        <v>238</v>
      </c>
      <c r="AM31" s="647"/>
      <c r="AN31" s="647"/>
      <c r="AO31" s="648"/>
      <c r="AP31" s="691"/>
      <c r="AQ31" s="692"/>
      <c r="AR31" s="692"/>
      <c r="AS31" s="692"/>
      <c r="AT31" s="696"/>
      <c r="AU31" s="229" t="s">
        <v>317</v>
      </c>
      <c r="AV31" s="229"/>
      <c r="AW31" s="229"/>
      <c r="AX31" s="638" t="s">
        <v>318</v>
      </c>
      <c r="AY31" s="639"/>
      <c r="AZ31" s="639"/>
      <c r="BA31" s="639"/>
      <c r="BB31" s="639"/>
      <c r="BC31" s="639"/>
      <c r="BD31" s="639"/>
      <c r="BE31" s="639"/>
      <c r="BF31" s="640"/>
      <c r="BG31" s="698">
        <v>99.4</v>
      </c>
      <c r="BH31" s="677"/>
      <c r="BI31" s="677"/>
      <c r="BJ31" s="677"/>
      <c r="BK31" s="677"/>
      <c r="BL31" s="677"/>
      <c r="BM31" s="647">
        <v>96.3</v>
      </c>
      <c r="BN31" s="699"/>
      <c r="BO31" s="699"/>
      <c r="BP31" s="699"/>
      <c r="BQ31" s="700"/>
      <c r="BR31" s="698">
        <v>99.2</v>
      </c>
      <c r="BS31" s="677"/>
      <c r="BT31" s="677"/>
      <c r="BU31" s="677"/>
      <c r="BV31" s="677"/>
      <c r="BW31" s="677"/>
      <c r="BX31" s="647">
        <v>95.3</v>
      </c>
      <c r="BY31" s="699"/>
      <c r="BZ31" s="699"/>
      <c r="CA31" s="699"/>
      <c r="CB31" s="700"/>
      <c r="CD31" s="706"/>
      <c r="CE31" s="707"/>
      <c r="CF31" s="656" t="s">
        <v>319</v>
      </c>
      <c r="CG31" s="657"/>
      <c r="CH31" s="657"/>
      <c r="CI31" s="657"/>
      <c r="CJ31" s="657"/>
      <c r="CK31" s="657"/>
      <c r="CL31" s="657"/>
      <c r="CM31" s="657"/>
      <c r="CN31" s="657"/>
      <c r="CO31" s="657"/>
      <c r="CP31" s="657"/>
      <c r="CQ31" s="658"/>
      <c r="CR31" s="641">
        <v>148619</v>
      </c>
      <c r="CS31" s="677"/>
      <c r="CT31" s="677"/>
      <c r="CU31" s="677"/>
      <c r="CV31" s="677"/>
      <c r="CW31" s="677"/>
      <c r="CX31" s="677"/>
      <c r="CY31" s="678"/>
      <c r="CZ31" s="646">
        <v>0.8</v>
      </c>
      <c r="DA31" s="675"/>
      <c r="DB31" s="675"/>
      <c r="DC31" s="679"/>
      <c r="DD31" s="650">
        <v>147822</v>
      </c>
      <c r="DE31" s="677"/>
      <c r="DF31" s="677"/>
      <c r="DG31" s="677"/>
      <c r="DH31" s="677"/>
      <c r="DI31" s="677"/>
      <c r="DJ31" s="677"/>
      <c r="DK31" s="678"/>
      <c r="DL31" s="650">
        <v>147822</v>
      </c>
      <c r="DM31" s="677"/>
      <c r="DN31" s="677"/>
      <c r="DO31" s="677"/>
      <c r="DP31" s="677"/>
      <c r="DQ31" s="677"/>
      <c r="DR31" s="677"/>
      <c r="DS31" s="677"/>
      <c r="DT31" s="677"/>
      <c r="DU31" s="677"/>
      <c r="DV31" s="678"/>
      <c r="DW31" s="646">
        <v>1.2</v>
      </c>
      <c r="DX31" s="675"/>
      <c r="DY31" s="675"/>
      <c r="DZ31" s="675"/>
      <c r="EA31" s="675"/>
      <c r="EB31" s="675"/>
      <c r="EC31" s="676"/>
    </row>
    <row r="32" spans="2:133" ht="11.25" customHeight="1">
      <c r="B32" s="638" t="s">
        <v>320</v>
      </c>
      <c r="C32" s="639"/>
      <c r="D32" s="639"/>
      <c r="E32" s="639"/>
      <c r="F32" s="639"/>
      <c r="G32" s="639"/>
      <c r="H32" s="639"/>
      <c r="I32" s="639"/>
      <c r="J32" s="639"/>
      <c r="K32" s="639"/>
      <c r="L32" s="639"/>
      <c r="M32" s="639"/>
      <c r="N32" s="639"/>
      <c r="O32" s="639"/>
      <c r="P32" s="639"/>
      <c r="Q32" s="640"/>
      <c r="R32" s="641">
        <v>377389</v>
      </c>
      <c r="S32" s="642"/>
      <c r="T32" s="642"/>
      <c r="U32" s="642"/>
      <c r="V32" s="642"/>
      <c r="W32" s="642"/>
      <c r="X32" s="642"/>
      <c r="Y32" s="643"/>
      <c r="Z32" s="644">
        <v>2</v>
      </c>
      <c r="AA32" s="644"/>
      <c r="AB32" s="644"/>
      <c r="AC32" s="644"/>
      <c r="AD32" s="645" t="s">
        <v>138</v>
      </c>
      <c r="AE32" s="645"/>
      <c r="AF32" s="645"/>
      <c r="AG32" s="645"/>
      <c r="AH32" s="645"/>
      <c r="AI32" s="645"/>
      <c r="AJ32" s="645"/>
      <c r="AK32" s="645"/>
      <c r="AL32" s="646" t="s">
        <v>138</v>
      </c>
      <c r="AM32" s="647"/>
      <c r="AN32" s="647"/>
      <c r="AO32" s="648"/>
      <c r="AP32" s="693"/>
      <c r="AQ32" s="694"/>
      <c r="AR32" s="694"/>
      <c r="AS32" s="694"/>
      <c r="AT32" s="697"/>
      <c r="AU32" s="231"/>
      <c r="AV32" s="231"/>
      <c r="AW32" s="231"/>
      <c r="AX32" s="686" t="s">
        <v>321</v>
      </c>
      <c r="AY32" s="687"/>
      <c r="AZ32" s="687"/>
      <c r="BA32" s="687"/>
      <c r="BB32" s="687"/>
      <c r="BC32" s="687"/>
      <c r="BD32" s="687"/>
      <c r="BE32" s="687"/>
      <c r="BF32" s="688"/>
      <c r="BG32" s="710">
        <v>99.1</v>
      </c>
      <c r="BH32" s="711"/>
      <c r="BI32" s="711"/>
      <c r="BJ32" s="711"/>
      <c r="BK32" s="711"/>
      <c r="BL32" s="711"/>
      <c r="BM32" s="712">
        <v>95</v>
      </c>
      <c r="BN32" s="711"/>
      <c r="BO32" s="711"/>
      <c r="BP32" s="711"/>
      <c r="BQ32" s="713"/>
      <c r="BR32" s="710">
        <v>99.2</v>
      </c>
      <c r="BS32" s="711"/>
      <c r="BT32" s="711"/>
      <c r="BU32" s="711"/>
      <c r="BV32" s="711"/>
      <c r="BW32" s="711"/>
      <c r="BX32" s="712">
        <v>94.5</v>
      </c>
      <c r="BY32" s="711"/>
      <c r="BZ32" s="711"/>
      <c r="CA32" s="711"/>
      <c r="CB32" s="713"/>
      <c r="CD32" s="708"/>
      <c r="CE32" s="709"/>
      <c r="CF32" s="656" t="s">
        <v>322</v>
      </c>
      <c r="CG32" s="657"/>
      <c r="CH32" s="657"/>
      <c r="CI32" s="657"/>
      <c r="CJ32" s="657"/>
      <c r="CK32" s="657"/>
      <c r="CL32" s="657"/>
      <c r="CM32" s="657"/>
      <c r="CN32" s="657"/>
      <c r="CO32" s="657"/>
      <c r="CP32" s="657"/>
      <c r="CQ32" s="658"/>
      <c r="CR32" s="641">
        <v>61</v>
      </c>
      <c r="CS32" s="642"/>
      <c r="CT32" s="642"/>
      <c r="CU32" s="642"/>
      <c r="CV32" s="642"/>
      <c r="CW32" s="642"/>
      <c r="CX32" s="642"/>
      <c r="CY32" s="643"/>
      <c r="CZ32" s="646">
        <v>0</v>
      </c>
      <c r="DA32" s="675"/>
      <c r="DB32" s="675"/>
      <c r="DC32" s="679"/>
      <c r="DD32" s="650">
        <v>61</v>
      </c>
      <c r="DE32" s="642"/>
      <c r="DF32" s="642"/>
      <c r="DG32" s="642"/>
      <c r="DH32" s="642"/>
      <c r="DI32" s="642"/>
      <c r="DJ32" s="642"/>
      <c r="DK32" s="643"/>
      <c r="DL32" s="650">
        <v>61</v>
      </c>
      <c r="DM32" s="642"/>
      <c r="DN32" s="642"/>
      <c r="DO32" s="642"/>
      <c r="DP32" s="642"/>
      <c r="DQ32" s="642"/>
      <c r="DR32" s="642"/>
      <c r="DS32" s="642"/>
      <c r="DT32" s="642"/>
      <c r="DU32" s="642"/>
      <c r="DV32" s="643"/>
      <c r="DW32" s="646">
        <v>0</v>
      </c>
      <c r="DX32" s="675"/>
      <c r="DY32" s="675"/>
      <c r="DZ32" s="675"/>
      <c r="EA32" s="675"/>
      <c r="EB32" s="675"/>
      <c r="EC32" s="676"/>
    </row>
    <row r="33" spans="2:133" ht="11.25" customHeight="1">
      <c r="B33" s="638" t="s">
        <v>323</v>
      </c>
      <c r="C33" s="639"/>
      <c r="D33" s="639"/>
      <c r="E33" s="639"/>
      <c r="F33" s="639"/>
      <c r="G33" s="639"/>
      <c r="H33" s="639"/>
      <c r="I33" s="639"/>
      <c r="J33" s="639"/>
      <c r="K33" s="639"/>
      <c r="L33" s="639"/>
      <c r="M33" s="639"/>
      <c r="N33" s="639"/>
      <c r="O33" s="639"/>
      <c r="P33" s="639"/>
      <c r="Q33" s="640"/>
      <c r="R33" s="641">
        <v>206183</v>
      </c>
      <c r="S33" s="642"/>
      <c r="T33" s="642"/>
      <c r="U33" s="642"/>
      <c r="V33" s="642"/>
      <c r="W33" s="642"/>
      <c r="X33" s="642"/>
      <c r="Y33" s="643"/>
      <c r="Z33" s="644">
        <v>1.1000000000000001</v>
      </c>
      <c r="AA33" s="644"/>
      <c r="AB33" s="644"/>
      <c r="AC33" s="644"/>
      <c r="AD33" s="645" t="s">
        <v>138</v>
      </c>
      <c r="AE33" s="645"/>
      <c r="AF33" s="645"/>
      <c r="AG33" s="645"/>
      <c r="AH33" s="645"/>
      <c r="AI33" s="645"/>
      <c r="AJ33" s="645"/>
      <c r="AK33" s="645"/>
      <c r="AL33" s="646" t="s">
        <v>138</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324</v>
      </c>
      <c r="CE33" s="657"/>
      <c r="CF33" s="657"/>
      <c r="CG33" s="657"/>
      <c r="CH33" s="657"/>
      <c r="CI33" s="657"/>
      <c r="CJ33" s="657"/>
      <c r="CK33" s="657"/>
      <c r="CL33" s="657"/>
      <c r="CM33" s="657"/>
      <c r="CN33" s="657"/>
      <c r="CO33" s="657"/>
      <c r="CP33" s="657"/>
      <c r="CQ33" s="658"/>
      <c r="CR33" s="641">
        <v>10137617</v>
      </c>
      <c r="CS33" s="677"/>
      <c r="CT33" s="677"/>
      <c r="CU33" s="677"/>
      <c r="CV33" s="677"/>
      <c r="CW33" s="677"/>
      <c r="CX33" s="677"/>
      <c r="CY33" s="678"/>
      <c r="CZ33" s="646">
        <v>53.8</v>
      </c>
      <c r="DA33" s="675"/>
      <c r="DB33" s="675"/>
      <c r="DC33" s="679"/>
      <c r="DD33" s="650">
        <v>8265942</v>
      </c>
      <c r="DE33" s="677"/>
      <c r="DF33" s="677"/>
      <c r="DG33" s="677"/>
      <c r="DH33" s="677"/>
      <c r="DI33" s="677"/>
      <c r="DJ33" s="677"/>
      <c r="DK33" s="678"/>
      <c r="DL33" s="650">
        <v>6139826</v>
      </c>
      <c r="DM33" s="677"/>
      <c r="DN33" s="677"/>
      <c r="DO33" s="677"/>
      <c r="DP33" s="677"/>
      <c r="DQ33" s="677"/>
      <c r="DR33" s="677"/>
      <c r="DS33" s="677"/>
      <c r="DT33" s="677"/>
      <c r="DU33" s="677"/>
      <c r="DV33" s="678"/>
      <c r="DW33" s="646">
        <v>51.3</v>
      </c>
      <c r="DX33" s="675"/>
      <c r="DY33" s="675"/>
      <c r="DZ33" s="675"/>
      <c r="EA33" s="675"/>
      <c r="EB33" s="675"/>
      <c r="EC33" s="676"/>
    </row>
    <row r="34" spans="2:133" ht="11.25" customHeight="1">
      <c r="B34" s="638" t="s">
        <v>325</v>
      </c>
      <c r="C34" s="639"/>
      <c r="D34" s="639"/>
      <c r="E34" s="639"/>
      <c r="F34" s="639"/>
      <c r="G34" s="639"/>
      <c r="H34" s="639"/>
      <c r="I34" s="639"/>
      <c r="J34" s="639"/>
      <c r="K34" s="639"/>
      <c r="L34" s="639"/>
      <c r="M34" s="639"/>
      <c r="N34" s="639"/>
      <c r="O34" s="639"/>
      <c r="P34" s="639"/>
      <c r="Q34" s="640"/>
      <c r="R34" s="641">
        <v>625550</v>
      </c>
      <c r="S34" s="642"/>
      <c r="T34" s="642"/>
      <c r="U34" s="642"/>
      <c r="V34" s="642"/>
      <c r="W34" s="642"/>
      <c r="X34" s="642"/>
      <c r="Y34" s="643"/>
      <c r="Z34" s="644">
        <v>3.3</v>
      </c>
      <c r="AA34" s="644"/>
      <c r="AB34" s="644"/>
      <c r="AC34" s="644"/>
      <c r="AD34" s="645">
        <v>15238</v>
      </c>
      <c r="AE34" s="645"/>
      <c r="AF34" s="645"/>
      <c r="AG34" s="645"/>
      <c r="AH34" s="645"/>
      <c r="AI34" s="645"/>
      <c r="AJ34" s="645"/>
      <c r="AK34" s="645"/>
      <c r="AL34" s="646">
        <v>0.1</v>
      </c>
      <c r="AM34" s="647"/>
      <c r="AN34" s="647"/>
      <c r="AO34" s="648"/>
      <c r="AP34" s="234"/>
      <c r="AQ34" s="620" t="s">
        <v>326</v>
      </c>
      <c r="AR34" s="621"/>
      <c r="AS34" s="621"/>
      <c r="AT34" s="621"/>
      <c r="AU34" s="621"/>
      <c r="AV34" s="621"/>
      <c r="AW34" s="621"/>
      <c r="AX34" s="621"/>
      <c r="AY34" s="621"/>
      <c r="AZ34" s="621"/>
      <c r="BA34" s="621"/>
      <c r="BB34" s="621"/>
      <c r="BC34" s="621"/>
      <c r="BD34" s="621"/>
      <c r="BE34" s="621"/>
      <c r="BF34" s="622"/>
      <c r="BG34" s="620" t="s">
        <v>327</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328</v>
      </c>
      <c r="CE34" s="657"/>
      <c r="CF34" s="657"/>
      <c r="CG34" s="657"/>
      <c r="CH34" s="657"/>
      <c r="CI34" s="657"/>
      <c r="CJ34" s="657"/>
      <c r="CK34" s="657"/>
      <c r="CL34" s="657"/>
      <c r="CM34" s="657"/>
      <c r="CN34" s="657"/>
      <c r="CO34" s="657"/>
      <c r="CP34" s="657"/>
      <c r="CQ34" s="658"/>
      <c r="CR34" s="641">
        <v>2265326</v>
      </c>
      <c r="CS34" s="642"/>
      <c r="CT34" s="642"/>
      <c r="CU34" s="642"/>
      <c r="CV34" s="642"/>
      <c r="CW34" s="642"/>
      <c r="CX34" s="642"/>
      <c r="CY34" s="643"/>
      <c r="CZ34" s="646">
        <v>12</v>
      </c>
      <c r="DA34" s="675"/>
      <c r="DB34" s="675"/>
      <c r="DC34" s="679"/>
      <c r="DD34" s="650">
        <v>1525437</v>
      </c>
      <c r="DE34" s="642"/>
      <c r="DF34" s="642"/>
      <c r="DG34" s="642"/>
      <c r="DH34" s="642"/>
      <c r="DI34" s="642"/>
      <c r="DJ34" s="642"/>
      <c r="DK34" s="643"/>
      <c r="DL34" s="650">
        <v>1160892</v>
      </c>
      <c r="DM34" s="642"/>
      <c r="DN34" s="642"/>
      <c r="DO34" s="642"/>
      <c r="DP34" s="642"/>
      <c r="DQ34" s="642"/>
      <c r="DR34" s="642"/>
      <c r="DS34" s="642"/>
      <c r="DT34" s="642"/>
      <c r="DU34" s="642"/>
      <c r="DV34" s="643"/>
      <c r="DW34" s="646">
        <v>9.6999999999999993</v>
      </c>
      <c r="DX34" s="675"/>
      <c r="DY34" s="675"/>
      <c r="DZ34" s="675"/>
      <c r="EA34" s="675"/>
      <c r="EB34" s="675"/>
      <c r="EC34" s="676"/>
    </row>
    <row r="35" spans="2:133" ht="11.25" customHeight="1">
      <c r="B35" s="638" t="s">
        <v>329</v>
      </c>
      <c r="C35" s="639"/>
      <c r="D35" s="639"/>
      <c r="E35" s="639"/>
      <c r="F35" s="639"/>
      <c r="G35" s="639"/>
      <c r="H35" s="639"/>
      <c r="I35" s="639"/>
      <c r="J35" s="639"/>
      <c r="K35" s="639"/>
      <c r="L35" s="639"/>
      <c r="M35" s="639"/>
      <c r="N35" s="639"/>
      <c r="O35" s="639"/>
      <c r="P35" s="639"/>
      <c r="Q35" s="640"/>
      <c r="R35" s="641">
        <v>1460510</v>
      </c>
      <c r="S35" s="642"/>
      <c r="T35" s="642"/>
      <c r="U35" s="642"/>
      <c r="V35" s="642"/>
      <c r="W35" s="642"/>
      <c r="X35" s="642"/>
      <c r="Y35" s="643"/>
      <c r="Z35" s="644">
        <v>7.7</v>
      </c>
      <c r="AA35" s="644"/>
      <c r="AB35" s="644"/>
      <c r="AC35" s="644"/>
      <c r="AD35" s="645" t="s">
        <v>238</v>
      </c>
      <c r="AE35" s="645"/>
      <c r="AF35" s="645"/>
      <c r="AG35" s="645"/>
      <c r="AH35" s="645"/>
      <c r="AI35" s="645"/>
      <c r="AJ35" s="645"/>
      <c r="AK35" s="645"/>
      <c r="AL35" s="646" t="s">
        <v>238</v>
      </c>
      <c r="AM35" s="647"/>
      <c r="AN35" s="647"/>
      <c r="AO35" s="648"/>
      <c r="AP35" s="234"/>
      <c r="AQ35" s="714" t="s">
        <v>330</v>
      </c>
      <c r="AR35" s="715"/>
      <c r="AS35" s="715"/>
      <c r="AT35" s="715"/>
      <c r="AU35" s="715"/>
      <c r="AV35" s="715"/>
      <c r="AW35" s="715"/>
      <c r="AX35" s="715"/>
      <c r="AY35" s="716"/>
      <c r="AZ35" s="630">
        <v>4489695</v>
      </c>
      <c r="BA35" s="631"/>
      <c r="BB35" s="631"/>
      <c r="BC35" s="631"/>
      <c r="BD35" s="631"/>
      <c r="BE35" s="631"/>
      <c r="BF35" s="717"/>
      <c r="BG35" s="652" t="s">
        <v>331</v>
      </c>
      <c r="BH35" s="653"/>
      <c r="BI35" s="653"/>
      <c r="BJ35" s="653"/>
      <c r="BK35" s="653"/>
      <c r="BL35" s="653"/>
      <c r="BM35" s="653"/>
      <c r="BN35" s="653"/>
      <c r="BO35" s="653"/>
      <c r="BP35" s="653"/>
      <c r="BQ35" s="653"/>
      <c r="BR35" s="653"/>
      <c r="BS35" s="653"/>
      <c r="BT35" s="653"/>
      <c r="BU35" s="654"/>
      <c r="BV35" s="630">
        <v>124217</v>
      </c>
      <c r="BW35" s="631"/>
      <c r="BX35" s="631"/>
      <c r="BY35" s="631"/>
      <c r="BZ35" s="631"/>
      <c r="CA35" s="631"/>
      <c r="CB35" s="717"/>
      <c r="CD35" s="656" t="s">
        <v>332</v>
      </c>
      <c r="CE35" s="657"/>
      <c r="CF35" s="657"/>
      <c r="CG35" s="657"/>
      <c r="CH35" s="657"/>
      <c r="CI35" s="657"/>
      <c r="CJ35" s="657"/>
      <c r="CK35" s="657"/>
      <c r="CL35" s="657"/>
      <c r="CM35" s="657"/>
      <c r="CN35" s="657"/>
      <c r="CO35" s="657"/>
      <c r="CP35" s="657"/>
      <c r="CQ35" s="658"/>
      <c r="CR35" s="641">
        <v>75898</v>
      </c>
      <c r="CS35" s="677"/>
      <c r="CT35" s="677"/>
      <c r="CU35" s="677"/>
      <c r="CV35" s="677"/>
      <c r="CW35" s="677"/>
      <c r="CX35" s="677"/>
      <c r="CY35" s="678"/>
      <c r="CZ35" s="646">
        <v>0.4</v>
      </c>
      <c r="DA35" s="675"/>
      <c r="DB35" s="675"/>
      <c r="DC35" s="679"/>
      <c r="DD35" s="650">
        <v>54088</v>
      </c>
      <c r="DE35" s="677"/>
      <c r="DF35" s="677"/>
      <c r="DG35" s="677"/>
      <c r="DH35" s="677"/>
      <c r="DI35" s="677"/>
      <c r="DJ35" s="677"/>
      <c r="DK35" s="678"/>
      <c r="DL35" s="650">
        <v>54088</v>
      </c>
      <c r="DM35" s="677"/>
      <c r="DN35" s="677"/>
      <c r="DO35" s="677"/>
      <c r="DP35" s="677"/>
      <c r="DQ35" s="677"/>
      <c r="DR35" s="677"/>
      <c r="DS35" s="677"/>
      <c r="DT35" s="677"/>
      <c r="DU35" s="677"/>
      <c r="DV35" s="678"/>
      <c r="DW35" s="646">
        <v>0.5</v>
      </c>
      <c r="DX35" s="675"/>
      <c r="DY35" s="675"/>
      <c r="DZ35" s="675"/>
      <c r="EA35" s="675"/>
      <c r="EB35" s="675"/>
      <c r="EC35" s="676"/>
    </row>
    <row r="36" spans="2:133" ht="11.25" customHeight="1">
      <c r="B36" s="638" t="s">
        <v>333</v>
      </c>
      <c r="C36" s="639"/>
      <c r="D36" s="639"/>
      <c r="E36" s="639"/>
      <c r="F36" s="639"/>
      <c r="G36" s="639"/>
      <c r="H36" s="639"/>
      <c r="I36" s="639"/>
      <c r="J36" s="639"/>
      <c r="K36" s="639"/>
      <c r="L36" s="639"/>
      <c r="M36" s="639"/>
      <c r="N36" s="639"/>
      <c r="O36" s="639"/>
      <c r="P36" s="639"/>
      <c r="Q36" s="640"/>
      <c r="R36" s="641" t="s">
        <v>138</v>
      </c>
      <c r="S36" s="642"/>
      <c r="T36" s="642"/>
      <c r="U36" s="642"/>
      <c r="V36" s="642"/>
      <c r="W36" s="642"/>
      <c r="X36" s="642"/>
      <c r="Y36" s="643"/>
      <c r="Z36" s="644" t="s">
        <v>238</v>
      </c>
      <c r="AA36" s="644"/>
      <c r="AB36" s="644"/>
      <c r="AC36" s="644"/>
      <c r="AD36" s="645" t="s">
        <v>238</v>
      </c>
      <c r="AE36" s="645"/>
      <c r="AF36" s="645"/>
      <c r="AG36" s="645"/>
      <c r="AH36" s="645"/>
      <c r="AI36" s="645"/>
      <c r="AJ36" s="645"/>
      <c r="AK36" s="645"/>
      <c r="AL36" s="646" t="s">
        <v>138</v>
      </c>
      <c r="AM36" s="647"/>
      <c r="AN36" s="647"/>
      <c r="AO36" s="648"/>
      <c r="AQ36" s="718" t="s">
        <v>334</v>
      </c>
      <c r="AR36" s="719"/>
      <c r="AS36" s="719"/>
      <c r="AT36" s="719"/>
      <c r="AU36" s="719"/>
      <c r="AV36" s="719"/>
      <c r="AW36" s="719"/>
      <c r="AX36" s="719"/>
      <c r="AY36" s="720"/>
      <c r="AZ36" s="641">
        <v>1539866</v>
      </c>
      <c r="BA36" s="642"/>
      <c r="BB36" s="642"/>
      <c r="BC36" s="642"/>
      <c r="BD36" s="677"/>
      <c r="BE36" s="677"/>
      <c r="BF36" s="700"/>
      <c r="BG36" s="656" t="s">
        <v>335</v>
      </c>
      <c r="BH36" s="657"/>
      <c r="BI36" s="657"/>
      <c r="BJ36" s="657"/>
      <c r="BK36" s="657"/>
      <c r="BL36" s="657"/>
      <c r="BM36" s="657"/>
      <c r="BN36" s="657"/>
      <c r="BO36" s="657"/>
      <c r="BP36" s="657"/>
      <c r="BQ36" s="657"/>
      <c r="BR36" s="657"/>
      <c r="BS36" s="657"/>
      <c r="BT36" s="657"/>
      <c r="BU36" s="658"/>
      <c r="BV36" s="641">
        <v>68549</v>
      </c>
      <c r="BW36" s="642"/>
      <c r="BX36" s="642"/>
      <c r="BY36" s="642"/>
      <c r="BZ36" s="642"/>
      <c r="CA36" s="642"/>
      <c r="CB36" s="651"/>
      <c r="CD36" s="656" t="s">
        <v>336</v>
      </c>
      <c r="CE36" s="657"/>
      <c r="CF36" s="657"/>
      <c r="CG36" s="657"/>
      <c r="CH36" s="657"/>
      <c r="CI36" s="657"/>
      <c r="CJ36" s="657"/>
      <c r="CK36" s="657"/>
      <c r="CL36" s="657"/>
      <c r="CM36" s="657"/>
      <c r="CN36" s="657"/>
      <c r="CO36" s="657"/>
      <c r="CP36" s="657"/>
      <c r="CQ36" s="658"/>
      <c r="CR36" s="641">
        <v>4555170</v>
      </c>
      <c r="CS36" s="642"/>
      <c r="CT36" s="642"/>
      <c r="CU36" s="642"/>
      <c r="CV36" s="642"/>
      <c r="CW36" s="642"/>
      <c r="CX36" s="642"/>
      <c r="CY36" s="643"/>
      <c r="CZ36" s="646">
        <v>24.2</v>
      </c>
      <c r="DA36" s="675"/>
      <c r="DB36" s="675"/>
      <c r="DC36" s="679"/>
      <c r="DD36" s="650">
        <v>4290635</v>
      </c>
      <c r="DE36" s="642"/>
      <c r="DF36" s="642"/>
      <c r="DG36" s="642"/>
      <c r="DH36" s="642"/>
      <c r="DI36" s="642"/>
      <c r="DJ36" s="642"/>
      <c r="DK36" s="643"/>
      <c r="DL36" s="650">
        <v>3400495</v>
      </c>
      <c r="DM36" s="642"/>
      <c r="DN36" s="642"/>
      <c r="DO36" s="642"/>
      <c r="DP36" s="642"/>
      <c r="DQ36" s="642"/>
      <c r="DR36" s="642"/>
      <c r="DS36" s="642"/>
      <c r="DT36" s="642"/>
      <c r="DU36" s="642"/>
      <c r="DV36" s="643"/>
      <c r="DW36" s="646">
        <v>28.4</v>
      </c>
      <c r="DX36" s="675"/>
      <c r="DY36" s="675"/>
      <c r="DZ36" s="675"/>
      <c r="EA36" s="675"/>
      <c r="EB36" s="675"/>
      <c r="EC36" s="676"/>
    </row>
    <row r="37" spans="2:133" ht="11.25" customHeight="1">
      <c r="B37" s="638" t="s">
        <v>337</v>
      </c>
      <c r="C37" s="639"/>
      <c r="D37" s="639"/>
      <c r="E37" s="639"/>
      <c r="F37" s="639"/>
      <c r="G37" s="639"/>
      <c r="H37" s="639"/>
      <c r="I37" s="639"/>
      <c r="J37" s="639"/>
      <c r="K37" s="639"/>
      <c r="L37" s="639"/>
      <c r="M37" s="639"/>
      <c r="N37" s="639"/>
      <c r="O37" s="639"/>
      <c r="P37" s="639"/>
      <c r="Q37" s="640"/>
      <c r="R37" s="641">
        <v>679110</v>
      </c>
      <c r="S37" s="642"/>
      <c r="T37" s="642"/>
      <c r="U37" s="642"/>
      <c r="V37" s="642"/>
      <c r="W37" s="642"/>
      <c r="X37" s="642"/>
      <c r="Y37" s="643"/>
      <c r="Z37" s="644">
        <v>3.6</v>
      </c>
      <c r="AA37" s="644"/>
      <c r="AB37" s="644"/>
      <c r="AC37" s="644"/>
      <c r="AD37" s="645" t="s">
        <v>138</v>
      </c>
      <c r="AE37" s="645"/>
      <c r="AF37" s="645"/>
      <c r="AG37" s="645"/>
      <c r="AH37" s="645"/>
      <c r="AI37" s="645"/>
      <c r="AJ37" s="645"/>
      <c r="AK37" s="645"/>
      <c r="AL37" s="646" t="s">
        <v>238</v>
      </c>
      <c r="AM37" s="647"/>
      <c r="AN37" s="647"/>
      <c r="AO37" s="648"/>
      <c r="AQ37" s="718" t="s">
        <v>338</v>
      </c>
      <c r="AR37" s="719"/>
      <c r="AS37" s="719"/>
      <c r="AT37" s="719"/>
      <c r="AU37" s="719"/>
      <c r="AV37" s="719"/>
      <c r="AW37" s="719"/>
      <c r="AX37" s="719"/>
      <c r="AY37" s="720"/>
      <c r="AZ37" s="641">
        <v>1000000</v>
      </c>
      <c r="BA37" s="642"/>
      <c r="BB37" s="642"/>
      <c r="BC37" s="642"/>
      <c r="BD37" s="677"/>
      <c r="BE37" s="677"/>
      <c r="BF37" s="700"/>
      <c r="BG37" s="656" t="s">
        <v>339</v>
      </c>
      <c r="BH37" s="657"/>
      <c r="BI37" s="657"/>
      <c r="BJ37" s="657"/>
      <c r="BK37" s="657"/>
      <c r="BL37" s="657"/>
      <c r="BM37" s="657"/>
      <c r="BN37" s="657"/>
      <c r="BO37" s="657"/>
      <c r="BP37" s="657"/>
      <c r="BQ37" s="657"/>
      <c r="BR37" s="657"/>
      <c r="BS37" s="657"/>
      <c r="BT37" s="657"/>
      <c r="BU37" s="658"/>
      <c r="BV37" s="641">
        <v>5321</v>
      </c>
      <c r="BW37" s="642"/>
      <c r="BX37" s="642"/>
      <c r="BY37" s="642"/>
      <c r="BZ37" s="642"/>
      <c r="CA37" s="642"/>
      <c r="CB37" s="651"/>
      <c r="CD37" s="656" t="s">
        <v>340</v>
      </c>
      <c r="CE37" s="657"/>
      <c r="CF37" s="657"/>
      <c r="CG37" s="657"/>
      <c r="CH37" s="657"/>
      <c r="CI37" s="657"/>
      <c r="CJ37" s="657"/>
      <c r="CK37" s="657"/>
      <c r="CL37" s="657"/>
      <c r="CM37" s="657"/>
      <c r="CN37" s="657"/>
      <c r="CO37" s="657"/>
      <c r="CP37" s="657"/>
      <c r="CQ37" s="658"/>
      <c r="CR37" s="641">
        <v>1524879</v>
      </c>
      <c r="CS37" s="677"/>
      <c r="CT37" s="677"/>
      <c r="CU37" s="677"/>
      <c r="CV37" s="677"/>
      <c r="CW37" s="677"/>
      <c r="CX37" s="677"/>
      <c r="CY37" s="678"/>
      <c r="CZ37" s="646">
        <v>8.1</v>
      </c>
      <c r="DA37" s="675"/>
      <c r="DB37" s="675"/>
      <c r="DC37" s="679"/>
      <c r="DD37" s="650">
        <v>1524840</v>
      </c>
      <c r="DE37" s="677"/>
      <c r="DF37" s="677"/>
      <c r="DG37" s="677"/>
      <c r="DH37" s="677"/>
      <c r="DI37" s="677"/>
      <c r="DJ37" s="677"/>
      <c r="DK37" s="678"/>
      <c r="DL37" s="650">
        <v>1436700</v>
      </c>
      <c r="DM37" s="677"/>
      <c r="DN37" s="677"/>
      <c r="DO37" s="677"/>
      <c r="DP37" s="677"/>
      <c r="DQ37" s="677"/>
      <c r="DR37" s="677"/>
      <c r="DS37" s="677"/>
      <c r="DT37" s="677"/>
      <c r="DU37" s="677"/>
      <c r="DV37" s="678"/>
      <c r="DW37" s="646">
        <v>12</v>
      </c>
      <c r="DX37" s="675"/>
      <c r="DY37" s="675"/>
      <c r="DZ37" s="675"/>
      <c r="EA37" s="675"/>
      <c r="EB37" s="675"/>
      <c r="EC37" s="676"/>
    </row>
    <row r="38" spans="2:133" ht="11.25" customHeight="1">
      <c r="B38" s="686" t="s">
        <v>341</v>
      </c>
      <c r="C38" s="687"/>
      <c r="D38" s="687"/>
      <c r="E38" s="687"/>
      <c r="F38" s="687"/>
      <c r="G38" s="687"/>
      <c r="H38" s="687"/>
      <c r="I38" s="687"/>
      <c r="J38" s="687"/>
      <c r="K38" s="687"/>
      <c r="L38" s="687"/>
      <c r="M38" s="687"/>
      <c r="N38" s="687"/>
      <c r="O38" s="687"/>
      <c r="P38" s="687"/>
      <c r="Q38" s="688"/>
      <c r="R38" s="721">
        <v>19035969</v>
      </c>
      <c r="S38" s="722"/>
      <c r="T38" s="722"/>
      <c r="U38" s="722"/>
      <c r="V38" s="722"/>
      <c r="W38" s="722"/>
      <c r="X38" s="722"/>
      <c r="Y38" s="723"/>
      <c r="Z38" s="724">
        <v>100</v>
      </c>
      <c r="AA38" s="724"/>
      <c r="AB38" s="724"/>
      <c r="AC38" s="724"/>
      <c r="AD38" s="725">
        <v>11282937</v>
      </c>
      <c r="AE38" s="725"/>
      <c r="AF38" s="725"/>
      <c r="AG38" s="725"/>
      <c r="AH38" s="725"/>
      <c r="AI38" s="725"/>
      <c r="AJ38" s="725"/>
      <c r="AK38" s="725"/>
      <c r="AL38" s="726">
        <v>100</v>
      </c>
      <c r="AM38" s="712"/>
      <c r="AN38" s="712"/>
      <c r="AO38" s="727"/>
      <c r="AQ38" s="718" t="s">
        <v>342</v>
      </c>
      <c r="AR38" s="719"/>
      <c r="AS38" s="719"/>
      <c r="AT38" s="719"/>
      <c r="AU38" s="719"/>
      <c r="AV38" s="719"/>
      <c r="AW38" s="719"/>
      <c r="AX38" s="719"/>
      <c r="AY38" s="720"/>
      <c r="AZ38" s="641">
        <v>124169</v>
      </c>
      <c r="BA38" s="642"/>
      <c r="BB38" s="642"/>
      <c r="BC38" s="642"/>
      <c r="BD38" s="677"/>
      <c r="BE38" s="677"/>
      <c r="BF38" s="700"/>
      <c r="BG38" s="656" t="s">
        <v>343</v>
      </c>
      <c r="BH38" s="657"/>
      <c r="BI38" s="657"/>
      <c r="BJ38" s="657"/>
      <c r="BK38" s="657"/>
      <c r="BL38" s="657"/>
      <c r="BM38" s="657"/>
      <c r="BN38" s="657"/>
      <c r="BO38" s="657"/>
      <c r="BP38" s="657"/>
      <c r="BQ38" s="657"/>
      <c r="BR38" s="657"/>
      <c r="BS38" s="657"/>
      <c r="BT38" s="657"/>
      <c r="BU38" s="658"/>
      <c r="BV38" s="641">
        <v>8414</v>
      </c>
      <c r="BW38" s="642"/>
      <c r="BX38" s="642"/>
      <c r="BY38" s="642"/>
      <c r="BZ38" s="642"/>
      <c r="CA38" s="642"/>
      <c r="CB38" s="651"/>
      <c r="CD38" s="656" t="s">
        <v>344</v>
      </c>
      <c r="CE38" s="657"/>
      <c r="CF38" s="657"/>
      <c r="CG38" s="657"/>
      <c r="CH38" s="657"/>
      <c r="CI38" s="657"/>
      <c r="CJ38" s="657"/>
      <c r="CK38" s="657"/>
      <c r="CL38" s="657"/>
      <c r="CM38" s="657"/>
      <c r="CN38" s="657"/>
      <c r="CO38" s="657"/>
      <c r="CP38" s="657"/>
      <c r="CQ38" s="658"/>
      <c r="CR38" s="641">
        <v>1923992</v>
      </c>
      <c r="CS38" s="642"/>
      <c r="CT38" s="642"/>
      <c r="CU38" s="642"/>
      <c r="CV38" s="642"/>
      <c r="CW38" s="642"/>
      <c r="CX38" s="642"/>
      <c r="CY38" s="643"/>
      <c r="CZ38" s="646">
        <v>10.199999999999999</v>
      </c>
      <c r="DA38" s="675"/>
      <c r="DB38" s="675"/>
      <c r="DC38" s="679"/>
      <c r="DD38" s="650">
        <v>1615320</v>
      </c>
      <c r="DE38" s="642"/>
      <c r="DF38" s="642"/>
      <c r="DG38" s="642"/>
      <c r="DH38" s="642"/>
      <c r="DI38" s="642"/>
      <c r="DJ38" s="642"/>
      <c r="DK38" s="643"/>
      <c r="DL38" s="650">
        <v>1524351</v>
      </c>
      <c r="DM38" s="642"/>
      <c r="DN38" s="642"/>
      <c r="DO38" s="642"/>
      <c r="DP38" s="642"/>
      <c r="DQ38" s="642"/>
      <c r="DR38" s="642"/>
      <c r="DS38" s="642"/>
      <c r="DT38" s="642"/>
      <c r="DU38" s="642"/>
      <c r="DV38" s="643"/>
      <c r="DW38" s="646">
        <v>12.7</v>
      </c>
      <c r="DX38" s="675"/>
      <c r="DY38" s="675"/>
      <c r="DZ38" s="675"/>
      <c r="EA38" s="675"/>
      <c r="EB38" s="675"/>
      <c r="EC38" s="676"/>
    </row>
    <row r="39" spans="2:133" ht="11.25" customHeight="1">
      <c r="AQ39" s="718" t="s">
        <v>345</v>
      </c>
      <c r="AR39" s="719"/>
      <c r="AS39" s="719"/>
      <c r="AT39" s="719"/>
      <c r="AU39" s="719"/>
      <c r="AV39" s="719"/>
      <c r="AW39" s="719"/>
      <c r="AX39" s="719"/>
      <c r="AY39" s="720"/>
      <c r="AZ39" s="641">
        <v>25837</v>
      </c>
      <c r="BA39" s="642"/>
      <c r="BB39" s="642"/>
      <c r="BC39" s="642"/>
      <c r="BD39" s="677"/>
      <c r="BE39" s="677"/>
      <c r="BF39" s="700"/>
      <c r="BG39" s="732" t="s">
        <v>346</v>
      </c>
      <c r="BH39" s="733"/>
      <c r="BI39" s="733"/>
      <c r="BJ39" s="733"/>
      <c r="BK39" s="733"/>
      <c r="BL39" s="235"/>
      <c r="BM39" s="657" t="s">
        <v>347</v>
      </c>
      <c r="BN39" s="657"/>
      <c r="BO39" s="657"/>
      <c r="BP39" s="657"/>
      <c r="BQ39" s="657"/>
      <c r="BR39" s="657"/>
      <c r="BS39" s="657"/>
      <c r="BT39" s="657"/>
      <c r="BU39" s="658"/>
      <c r="BV39" s="641">
        <v>94</v>
      </c>
      <c r="BW39" s="642"/>
      <c r="BX39" s="642"/>
      <c r="BY39" s="642"/>
      <c r="BZ39" s="642"/>
      <c r="CA39" s="642"/>
      <c r="CB39" s="651"/>
      <c r="CD39" s="656" t="s">
        <v>348</v>
      </c>
      <c r="CE39" s="657"/>
      <c r="CF39" s="657"/>
      <c r="CG39" s="657"/>
      <c r="CH39" s="657"/>
      <c r="CI39" s="657"/>
      <c r="CJ39" s="657"/>
      <c r="CK39" s="657"/>
      <c r="CL39" s="657"/>
      <c r="CM39" s="657"/>
      <c r="CN39" s="657"/>
      <c r="CO39" s="657"/>
      <c r="CP39" s="657"/>
      <c r="CQ39" s="658"/>
      <c r="CR39" s="641">
        <v>274389</v>
      </c>
      <c r="CS39" s="677"/>
      <c r="CT39" s="677"/>
      <c r="CU39" s="677"/>
      <c r="CV39" s="677"/>
      <c r="CW39" s="677"/>
      <c r="CX39" s="677"/>
      <c r="CY39" s="678"/>
      <c r="CZ39" s="646">
        <v>1.5</v>
      </c>
      <c r="DA39" s="675"/>
      <c r="DB39" s="675"/>
      <c r="DC39" s="679"/>
      <c r="DD39" s="650">
        <v>26812</v>
      </c>
      <c r="DE39" s="677"/>
      <c r="DF39" s="677"/>
      <c r="DG39" s="677"/>
      <c r="DH39" s="677"/>
      <c r="DI39" s="677"/>
      <c r="DJ39" s="677"/>
      <c r="DK39" s="678"/>
      <c r="DL39" s="650" t="s">
        <v>349</v>
      </c>
      <c r="DM39" s="677"/>
      <c r="DN39" s="677"/>
      <c r="DO39" s="677"/>
      <c r="DP39" s="677"/>
      <c r="DQ39" s="677"/>
      <c r="DR39" s="677"/>
      <c r="DS39" s="677"/>
      <c r="DT39" s="677"/>
      <c r="DU39" s="677"/>
      <c r="DV39" s="678"/>
      <c r="DW39" s="646" t="s">
        <v>349</v>
      </c>
      <c r="DX39" s="675"/>
      <c r="DY39" s="675"/>
      <c r="DZ39" s="675"/>
      <c r="EA39" s="675"/>
      <c r="EB39" s="675"/>
      <c r="EC39" s="676"/>
    </row>
    <row r="40" spans="2:133" ht="11.25" customHeight="1">
      <c r="AQ40" s="718" t="s">
        <v>350</v>
      </c>
      <c r="AR40" s="719"/>
      <c r="AS40" s="719"/>
      <c r="AT40" s="719"/>
      <c r="AU40" s="719"/>
      <c r="AV40" s="719"/>
      <c r="AW40" s="719"/>
      <c r="AX40" s="719"/>
      <c r="AY40" s="720"/>
      <c r="AZ40" s="641">
        <v>409890</v>
      </c>
      <c r="BA40" s="642"/>
      <c r="BB40" s="642"/>
      <c r="BC40" s="642"/>
      <c r="BD40" s="677"/>
      <c r="BE40" s="677"/>
      <c r="BF40" s="700"/>
      <c r="BG40" s="732"/>
      <c r="BH40" s="733"/>
      <c r="BI40" s="733"/>
      <c r="BJ40" s="733"/>
      <c r="BK40" s="733"/>
      <c r="BL40" s="235"/>
      <c r="BM40" s="657" t="s">
        <v>351</v>
      </c>
      <c r="BN40" s="657"/>
      <c r="BO40" s="657"/>
      <c r="BP40" s="657"/>
      <c r="BQ40" s="657"/>
      <c r="BR40" s="657"/>
      <c r="BS40" s="657"/>
      <c r="BT40" s="657"/>
      <c r="BU40" s="658"/>
      <c r="BV40" s="641" t="s">
        <v>129</v>
      </c>
      <c r="BW40" s="642"/>
      <c r="BX40" s="642"/>
      <c r="BY40" s="642"/>
      <c r="BZ40" s="642"/>
      <c r="CA40" s="642"/>
      <c r="CB40" s="651"/>
      <c r="CD40" s="656" t="s">
        <v>352</v>
      </c>
      <c r="CE40" s="657"/>
      <c r="CF40" s="657"/>
      <c r="CG40" s="657"/>
      <c r="CH40" s="657"/>
      <c r="CI40" s="657"/>
      <c r="CJ40" s="657"/>
      <c r="CK40" s="657"/>
      <c r="CL40" s="657"/>
      <c r="CM40" s="657"/>
      <c r="CN40" s="657"/>
      <c r="CO40" s="657"/>
      <c r="CP40" s="657"/>
      <c r="CQ40" s="658"/>
      <c r="CR40" s="641">
        <v>1042842</v>
      </c>
      <c r="CS40" s="642"/>
      <c r="CT40" s="642"/>
      <c r="CU40" s="642"/>
      <c r="CV40" s="642"/>
      <c r="CW40" s="642"/>
      <c r="CX40" s="642"/>
      <c r="CY40" s="643"/>
      <c r="CZ40" s="646">
        <v>5.5</v>
      </c>
      <c r="DA40" s="675"/>
      <c r="DB40" s="675"/>
      <c r="DC40" s="679"/>
      <c r="DD40" s="650">
        <v>753650</v>
      </c>
      <c r="DE40" s="642"/>
      <c r="DF40" s="642"/>
      <c r="DG40" s="642"/>
      <c r="DH40" s="642"/>
      <c r="DI40" s="642"/>
      <c r="DJ40" s="642"/>
      <c r="DK40" s="643"/>
      <c r="DL40" s="650" t="s">
        <v>349</v>
      </c>
      <c r="DM40" s="642"/>
      <c r="DN40" s="642"/>
      <c r="DO40" s="642"/>
      <c r="DP40" s="642"/>
      <c r="DQ40" s="642"/>
      <c r="DR40" s="642"/>
      <c r="DS40" s="642"/>
      <c r="DT40" s="642"/>
      <c r="DU40" s="642"/>
      <c r="DV40" s="643"/>
      <c r="DW40" s="646" t="s">
        <v>129</v>
      </c>
      <c r="DX40" s="675"/>
      <c r="DY40" s="675"/>
      <c r="DZ40" s="675"/>
      <c r="EA40" s="675"/>
      <c r="EB40" s="675"/>
      <c r="EC40" s="676"/>
    </row>
    <row r="41" spans="2:133" ht="11.25" customHeight="1">
      <c r="AQ41" s="728" t="s">
        <v>353</v>
      </c>
      <c r="AR41" s="729"/>
      <c r="AS41" s="729"/>
      <c r="AT41" s="729"/>
      <c r="AU41" s="729"/>
      <c r="AV41" s="729"/>
      <c r="AW41" s="729"/>
      <c r="AX41" s="729"/>
      <c r="AY41" s="730"/>
      <c r="AZ41" s="721">
        <v>1389933</v>
      </c>
      <c r="BA41" s="722"/>
      <c r="BB41" s="722"/>
      <c r="BC41" s="722"/>
      <c r="BD41" s="711"/>
      <c r="BE41" s="711"/>
      <c r="BF41" s="713"/>
      <c r="BG41" s="734"/>
      <c r="BH41" s="735"/>
      <c r="BI41" s="735"/>
      <c r="BJ41" s="735"/>
      <c r="BK41" s="735"/>
      <c r="BL41" s="236"/>
      <c r="BM41" s="666" t="s">
        <v>354</v>
      </c>
      <c r="BN41" s="666"/>
      <c r="BO41" s="666"/>
      <c r="BP41" s="666"/>
      <c r="BQ41" s="666"/>
      <c r="BR41" s="666"/>
      <c r="BS41" s="666"/>
      <c r="BT41" s="666"/>
      <c r="BU41" s="667"/>
      <c r="BV41" s="721">
        <v>363</v>
      </c>
      <c r="BW41" s="722"/>
      <c r="BX41" s="722"/>
      <c r="BY41" s="722"/>
      <c r="BZ41" s="722"/>
      <c r="CA41" s="722"/>
      <c r="CB41" s="731"/>
      <c r="CD41" s="656" t="s">
        <v>355</v>
      </c>
      <c r="CE41" s="657"/>
      <c r="CF41" s="657"/>
      <c r="CG41" s="657"/>
      <c r="CH41" s="657"/>
      <c r="CI41" s="657"/>
      <c r="CJ41" s="657"/>
      <c r="CK41" s="657"/>
      <c r="CL41" s="657"/>
      <c r="CM41" s="657"/>
      <c r="CN41" s="657"/>
      <c r="CO41" s="657"/>
      <c r="CP41" s="657"/>
      <c r="CQ41" s="658"/>
      <c r="CR41" s="641" t="s">
        <v>349</v>
      </c>
      <c r="CS41" s="677"/>
      <c r="CT41" s="677"/>
      <c r="CU41" s="677"/>
      <c r="CV41" s="677"/>
      <c r="CW41" s="677"/>
      <c r="CX41" s="677"/>
      <c r="CY41" s="678"/>
      <c r="CZ41" s="646" t="s">
        <v>129</v>
      </c>
      <c r="DA41" s="675"/>
      <c r="DB41" s="675"/>
      <c r="DC41" s="679"/>
      <c r="DD41" s="650" t="s">
        <v>129</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c r="B42" s="229" t="s">
        <v>356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357</v>
      </c>
      <c r="CE42" s="639"/>
      <c r="CF42" s="639"/>
      <c r="CG42" s="639"/>
      <c r="CH42" s="639"/>
      <c r="CI42" s="639"/>
      <c r="CJ42" s="639"/>
      <c r="CK42" s="639"/>
      <c r="CL42" s="639"/>
      <c r="CM42" s="639"/>
      <c r="CN42" s="639"/>
      <c r="CO42" s="639"/>
      <c r="CP42" s="639"/>
      <c r="CQ42" s="640"/>
      <c r="CR42" s="641">
        <v>1615132</v>
      </c>
      <c r="CS42" s="642"/>
      <c r="CT42" s="642"/>
      <c r="CU42" s="642"/>
      <c r="CV42" s="642"/>
      <c r="CW42" s="642"/>
      <c r="CX42" s="642"/>
      <c r="CY42" s="643"/>
      <c r="CZ42" s="646">
        <v>8.6</v>
      </c>
      <c r="DA42" s="647"/>
      <c r="DB42" s="647"/>
      <c r="DC42" s="742"/>
      <c r="DD42" s="650">
        <v>222027</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c r="B43" s="239" t="s">
        <v>358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359</v>
      </c>
      <c r="CE43" s="639"/>
      <c r="CF43" s="639"/>
      <c r="CG43" s="639"/>
      <c r="CH43" s="639"/>
      <c r="CI43" s="639"/>
      <c r="CJ43" s="639"/>
      <c r="CK43" s="639"/>
      <c r="CL43" s="639"/>
      <c r="CM43" s="639"/>
      <c r="CN43" s="639"/>
      <c r="CO43" s="639"/>
      <c r="CP43" s="639"/>
      <c r="CQ43" s="640"/>
      <c r="CR43" s="641">
        <v>49542</v>
      </c>
      <c r="CS43" s="677"/>
      <c r="CT43" s="677"/>
      <c r="CU43" s="677"/>
      <c r="CV43" s="677"/>
      <c r="CW43" s="677"/>
      <c r="CX43" s="677"/>
      <c r="CY43" s="678"/>
      <c r="CZ43" s="646">
        <v>0.3</v>
      </c>
      <c r="DA43" s="675"/>
      <c r="DB43" s="675"/>
      <c r="DC43" s="679"/>
      <c r="DD43" s="650">
        <v>49542</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c r="B44" s="240" t="s">
        <v>360</v>
      </c>
      <c r="CD44" s="753" t="s">
        <v>310</v>
      </c>
      <c r="CE44" s="754"/>
      <c r="CF44" s="638" t="s">
        <v>361</v>
      </c>
      <c r="CG44" s="639"/>
      <c r="CH44" s="639"/>
      <c r="CI44" s="639"/>
      <c r="CJ44" s="639"/>
      <c r="CK44" s="639"/>
      <c r="CL44" s="639"/>
      <c r="CM44" s="639"/>
      <c r="CN44" s="639"/>
      <c r="CO44" s="639"/>
      <c r="CP44" s="639"/>
      <c r="CQ44" s="640"/>
      <c r="CR44" s="641">
        <v>1524881</v>
      </c>
      <c r="CS44" s="642"/>
      <c r="CT44" s="642"/>
      <c r="CU44" s="642"/>
      <c r="CV44" s="642"/>
      <c r="CW44" s="642"/>
      <c r="CX44" s="642"/>
      <c r="CY44" s="643"/>
      <c r="CZ44" s="646">
        <v>8.1</v>
      </c>
      <c r="DA44" s="647"/>
      <c r="DB44" s="647"/>
      <c r="DC44" s="742"/>
      <c r="DD44" s="650">
        <v>214711</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c r="CD45" s="755"/>
      <c r="CE45" s="756"/>
      <c r="CF45" s="638" t="s">
        <v>362</v>
      </c>
      <c r="CG45" s="639"/>
      <c r="CH45" s="639"/>
      <c r="CI45" s="639"/>
      <c r="CJ45" s="639"/>
      <c r="CK45" s="639"/>
      <c r="CL45" s="639"/>
      <c r="CM45" s="639"/>
      <c r="CN45" s="639"/>
      <c r="CO45" s="639"/>
      <c r="CP45" s="639"/>
      <c r="CQ45" s="640"/>
      <c r="CR45" s="641">
        <v>914995</v>
      </c>
      <c r="CS45" s="677"/>
      <c r="CT45" s="677"/>
      <c r="CU45" s="677"/>
      <c r="CV45" s="677"/>
      <c r="CW45" s="677"/>
      <c r="CX45" s="677"/>
      <c r="CY45" s="678"/>
      <c r="CZ45" s="646">
        <v>4.9000000000000004</v>
      </c>
      <c r="DA45" s="675"/>
      <c r="DB45" s="675"/>
      <c r="DC45" s="679"/>
      <c r="DD45" s="650">
        <v>81907</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c r="CD46" s="755"/>
      <c r="CE46" s="756"/>
      <c r="CF46" s="638" t="s">
        <v>363</v>
      </c>
      <c r="CG46" s="639"/>
      <c r="CH46" s="639"/>
      <c r="CI46" s="639"/>
      <c r="CJ46" s="639"/>
      <c r="CK46" s="639"/>
      <c r="CL46" s="639"/>
      <c r="CM46" s="639"/>
      <c r="CN46" s="639"/>
      <c r="CO46" s="639"/>
      <c r="CP46" s="639"/>
      <c r="CQ46" s="640"/>
      <c r="CR46" s="641">
        <v>578438</v>
      </c>
      <c r="CS46" s="642"/>
      <c r="CT46" s="642"/>
      <c r="CU46" s="642"/>
      <c r="CV46" s="642"/>
      <c r="CW46" s="642"/>
      <c r="CX46" s="642"/>
      <c r="CY46" s="643"/>
      <c r="CZ46" s="646">
        <v>3.1</v>
      </c>
      <c r="DA46" s="647"/>
      <c r="DB46" s="647"/>
      <c r="DC46" s="742"/>
      <c r="DD46" s="650">
        <v>109745</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c r="CD47" s="755"/>
      <c r="CE47" s="756"/>
      <c r="CF47" s="638" t="s">
        <v>364</v>
      </c>
      <c r="CG47" s="639"/>
      <c r="CH47" s="639"/>
      <c r="CI47" s="639"/>
      <c r="CJ47" s="639"/>
      <c r="CK47" s="639"/>
      <c r="CL47" s="639"/>
      <c r="CM47" s="639"/>
      <c r="CN47" s="639"/>
      <c r="CO47" s="639"/>
      <c r="CP47" s="639"/>
      <c r="CQ47" s="640"/>
      <c r="CR47" s="641">
        <v>90251</v>
      </c>
      <c r="CS47" s="677"/>
      <c r="CT47" s="677"/>
      <c r="CU47" s="677"/>
      <c r="CV47" s="677"/>
      <c r="CW47" s="677"/>
      <c r="CX47" s="677"/>
      <c r="CY47" s="678"/>
      <c r="CZ47" s="646">
        <v>0.5</v>
      </c>
      <c r="DA47" s="675"/>
      <c r="DB47" s="675"/>
      <c r="DC47" s="679"/>
      <c r="DD47" s="650">
        <v>7316</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c r="CD48" s="757"/>
      <c r="CE48" s="758"/>
      <c r="CF48" s="638" t="s">
        <v>365</v>
      </c>
      <c r="CG48" s="639"/>
      <c r="CH48" s="639"/>
      <c r="CI48" s="639"/>
      <c r="CJ48" s="639"/>
      <c r="CK48" s="639"/>
      <c r="CL48" s="639"/>
      <c r="CM48" s="639"/>
      <c r="CN48" s="639"/>
      <c r="CO48" s="639"/>
      <c r="CP48" s="639"/>
      <c r="CQ48" s="640"/>
      <c r="CR48" s="641" t="s">
        <v>129</v>
      </c>
      <c r="CS48" s="642"/>
      <c r="CT48" s="642"/>
      <c r="CU48" s="642"/>
      <c r="CV48" s="642"/>
      <c r="CW48" s="642"/>
      <c r="CX48" s="642"/>
      <c r="CY48" s="643"/>
      <c r="CZ48" s="646" t="s">
        <v>349</v>
      </c>
      <c r="DA48" s="647"/>
      <c r="DB48" s="647"/>
      <c r="DC48" s="742"/>
      <c r="DD48" s="650" t="s">
        <v>129</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c r="CD49" s="686" t="s">
        <v>366</v>
      </c>
      <c r="CE49" s="687"/>
      <c r="CF49" s="687"/>
      <c r="CG49" s="687"/>
      <c r="CH49" s="687"/>
      <c r="CI49" s="687"/>
      <c r="CJ49" s="687"/>
      <c r="CK49" s="687"/>
      <c r="CL49" s="687"/>
      <c r="CM49" s="687"/>
      <c r="CN49" s="687"/>
      <c r="CO49" s="687"/>
      <c r="CP49" s="687"/>
      <c r="CQ49" s="688"/>
      <c r="CR49" s="721">
        <v>18844176</v>
      </c>
      <c r="CS49" s="711"/>
      <c r="CT49" s="711"/>
      <c r="CU49" s="711"/>
      <c r="CV49" s="711"/>
      <c r="CW49" s="711"/>
      <c r="CX49" s="711"/>
      <c r="CY49" s="743"/>
      <c r="CZ49" s="726">
        <v>100</v>
      </c>
      <c r="DA49" s="744"/>
      <c r="DB49" s="744"/>
      <c r="DC49" s="745"/>
      <c r="DD49" s="746">
        <v>13102028</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yc/I8pe2DMrHgvinX7x+m5DKhiblMd2ILGJqoSAlJswVhq0KoHp6CVRqFGW0kpK3qj5rbDoCmbDQy3qwsBBBJg==" saltValue="jZFcwfgz+GhdYUct6R/Og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368</v>
      </c>
      <c r="DK2" s="789"/>
      <c r="DL2" s="789"/>
      <c r="DM2" s="789"/>
      <c r="DN2" s="789"/>
      <c r="DO2" s="790"/>
      <c r="DP2" s="249"/>
      <c r="DQ2" s="788" t="s">
        <v>369</v>
      </c>
      <c r="DR2" s="789"/>
      <c r="DS2" s="789"/>
      <c r="DT2" s="789"/>
      <c r="DU2" s="789"/>
      <c r="DV2" s="789"/>
      <c r="DW2" s="789"/>
      <c r="DX2" s="789"/>
      <c r="DY2" s="789"/>
      <c r="DZ2" s="79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91" t="s">
        <v>370</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371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2" t="s">
        <v>372</v>
      </c>
      <c r="B5" s="783"/>
      <c r="C5" s="783"/>
      <c r="D5" s="783"/>
      <c r="E5" s="783"/>
      <c r="F5" s="783"/>
      <c r="G5" s="783"/>
      <c r="H5" s="783"/>
      <c r="I5" s="783"/>
      <c r="J5" s="783"/>
      <c r="K5" s="783"/>
      <c r="L5" s="783"/>
      <c r="M5" s="783"/>
      <c r="N5" s="783"/>
      <c r="O5" s="783"/>
      <c r="P5" s="784"/>
      <c r="Q5" s="759" t="s">
        <v>373</v>
      </c>
      <c r="R5" s="760"/>
      <c r="S5" s="760"/>
      <c r="T5" s="760"/>
      <c r="U5" s="761"/>
      <c r="V5" s="759" t="s">
        <v>374</v>
      </c>
      <c r="W5" s="760"/>
      <c r="X5" s="760"/>
      <c r="Y5" s="760"/>
      <c r="Z5" s="761"/>
      <c r="AA5" s="759" t="s">
        <v>375</v>
      </c>
      <c r="AB5" s="760"/>
      <c r="AC5" s="760"/>
      <c r="AD5" s="760"/>
      <c r="AE5" s="760"/>
      <c r="AF5" s="792" t="s">
        <v>376</v>
      </c>
      <c r="AG5" s="760"/>
      <c r="AH5" s="760"/>
      <c r="AI5" s="760"/>
      <c r="AJ5" s="771"/>
      <c r="AK5" s="760" t="s">
        <v>377</v>
      </c>
      <c r="AL5" s="760"/>
      <c r="AM5" s="760"/>
      <c r="AN5" s="760"/>
      <c r="AO5" s="761"/>
      <c r="AP5" s="759" t="s">
        <v>378</v>
      </c>
      <c r="AQ5" s="760"/>
      <c r="AR5" s="760"/>
      <c r="AS5" s="760"/>
      <c r="AT5" s="761"/>
      <c r="AU5" s="759" t="s">
        <v>379</v>
      </c>
      <c r="AV5" s="760"/>
      <c r="AW5" s="760"/>
      <c r="AX5" s="760"/>
      <c r="AY5" s="771"/>
      <c r="AZ5" s="256"/>
      <c r="BA5" s="256"/>
      <c r="BB5" s="256"/>
      <c r="BC5" s="256"/>
      <c r="BD5" s="256"/>
      <c r="BE5" s="257"/>
      <c r="BF5" s="257"/>
      <c r="BG5" s="257"/>
      <c r="BH5" s="257"/>
      <c r="BI5" s="257"/>
      <c r="BJ5" s="257"/>
      <c r="BK5" s="257"/>
      <c r="BL5" s="257"/>
      <c r="BM5" s="257"/>
      <c r="BN5" s="257"/>
      <c r="BO5" s="257"/>
      <c r="BP5" s="257"/>
      <c r="BQ5" s="782" t="s">
        <v>380</v>
      </c>
      <c r="BR5" s="783"/>
      <c r="BS5" s="783"/>
      <c r="BT5" s="783"/>
      <c r="BU5" s="783"/>
      <c r="BV5" s="783"/>
      <c r="BW5" s="783"/>
      <c r="BX5" s="783"/>
      <c r="BY5" s="783"/>
      <c r="BZ5" s="783"/>
      <c r="CA5" s="783"/>
      <c r="CB5" s="783"/>
      <c r="CC5" s="783"/>
      <c r="CD5" s="783"/>
      <c r="CE5" s="783"/>
      <c r="CF5" s="783"/>
      <c r="CG5" s="784"/>
      <c r="CH5" s="759" t="s">
        <v>381</v>
      </c>
      <c r="CI5" s="760"/>
      <c r="CJ5" s="760"/>
      <c r="CK5" s="760"/>
      <c r="CL5" s="761"/>
      <c r="CM5" s="759" t="s">
        <v>382</v>
      </c>
      <c r="CN5" s="760"/>
      <c r="CO5" s="760"/>
      <c r="CP5" s="760"/>
      <c r="CQ5" s="761"/>
      <c r="CR5" s="759" t="s">
        <v>383</v>
      </c>
      <c r="CS5" s="760"/>
      <c r="CT5" s="760"/>
      <c r="CU5" s="760"/>
      <c r="CV5" s="761"/>
      <c r="CW5" s="759" t="s">
        <v>384</v>
      </c>
      <c r="CX5" s="760"/>
      <c r="CY5" s="760"/>
      <c r="CZ5" s="760"/>
      <c r="DA5" s="761"/>
      <c r="DB5" s="759" t="s">
        <v>385</v>
      </c>
      <c r="DC5" s="760"/>
      <c r="DD5" s="760"/>
      <c r="DE5" s="760"/>
      <c r="DF5" s="761"/>
      <c r="DG5" s="765" t="s">
        <v>386</v>
      </c>
      <c r="DH5" s="766"/>
      <c r="DI5" s="766"/>
      <c r="DJ5" s="766"/>
      <c r="DK5" s="767"/>
      <c r="DL5" s="765" t="s">
        <v>387</v>
      </c>
      <c r="DM5" s="766"/>
      <c r="DN5" s="766"/>
      <c r="DO5" s="766"/>
      <c r="DP5" s="767"/>
      <c r="DQ5" s="759" t="s">
        <v>388</v>
      </c>
      <c r="DR5" s="760"/>
      <c r="DS5" s="760"/>
      <c r="DT5" s="760"/>
      <c r="DU5" s="761"/>
      <c r="DV5" s="759" t="s">
        <v>379</v>
      </c>
      <c r="DW5" s="760"/>
      <c r="DX5" s="760"/>
      <c r="DY5" s="760"/>
      <c r="DZ5" s="771"/>
      <c r="EA5" s="254"/>
    </row>
    <row r="6" spans="1:131" s="255"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c r="A7" s="258">
        <v>1</v>
      </c>
      <c r="B7" s="773" t="s">
        <v>389</v>
      </c>
      <c r="C7" s="774"/>
      <c r="D7" s="774"/>
      <c r="E7" s="774"/>
      <c r="F7" s="774"/>
      <c r="G7" s="774"/>
      <c r="H7" s="774"/>
      <c r="I7" s="774"/>
      <c r="J7" s="774"/>
      <c r="K7" s="774"/>
      <c r="L7" s="774"/>
      <c r="M7" s="774"/>
      <c r="N7" s="774"/>
      <c r="O7" s="774"/>
      <c r="P7" s="775"/>
      <c r="Q7" s="776">
        <v>18909</v>
      </c>
      <c r="R7" s="777"/>
      <c r="S7" s="777"/>
      <c r="T7" s="777"/>
      <c r="U7" s="777"/>
      <c r="V7" s="777">
        <v>18718</v>
      </c>
      <c r="W7" s="777"/>
      <c r="X7" s="777"/>
      <c r="Y7" s="777"/>
      <c r="Z7" s="777"/>
      <c r="AA7" s="777">
        <v>192</v>
      </c>
      <c r="AB7" s="777"/>
      <c r="AC7" s="777"/>
      <c r="AD7" s="777"/>
      <c r="AE7" s="778"/>
      <c r="AF7" s="779">
        <v>148</v>
      </c>
      <c r="AG7" s="780"/>
      <c r="AH7" s="780"/>
      <c r="AI7" s="780"/>
      <c r="AJ7" s="781"/>
      <c r="AK7" s="816">
        <v>404</v>
      </c>
      <c r="AL7" s="817"/>
      <c r="AM7" s="817"/>
      <c r="AN7" s="817"/>
      <c r="AO7" s="817"/>
      <c r="AP7" s="817">
        <v>20014</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608</v>
      </c>
      <c r="BT7" s="821"/>
      <c r="BU7" s="821"/>
      <c r="BV7" s="821"/>
      <c r="BW7" s="821"/>
      <c r="BX7" s="821"/>
      <c r="BY7" s="821"/>
      <c r="BZ7" s="821"/>
      <c r="CA7" s="821"/>
      <c r="CB7" s="821"/>
      <c r="CC7" s="821"/>
      <c r="CD7" s="821"/>
      <c r="CE7" s="821"/>
      <c r="CF7" s="821"/>
      <c r="CG7" s="822"/>
      <c r="CH7" s="813">
        <v>8</v>
      </c>
      <c r="CI7" s="814"/>
      <c r="CJ7" s="814"/>
      <c r="CK7" s="814"/>
      <c r="CL7" s="815"/>
      <c r="CM7" s="813">
        <v>173</v>
      </c>
      <c r="CN7" s="814"/>
      <c r="CO7" s="814"/>
      <c r="CP7" s="814"/>
      <c r="CQ7" s="815"/>
      <c r="CR7" s="813">
        <v>30</v>
      </c>
      <c r="CS7" s="814"/>
      <c r="CT7" s="814"/>
      <c r="CU7" s="814"/>
      <c r="CV7" s="815"/>
      <c r="CW7" s="813">
        <v>64</v>
      </c>
      <c r="CX7" s="814"/>
      <c r="CY7" s="814"/>
      <c r="CZ7" s="814"/>
      <c r="DA7" s="815"/>
      <c r="DB7" s="813" t="s">
        <v>593</v>
      </c>
      <c r="DC7" s="814"/>
      <c r="DD7" s="814"/>
      <c r="DE7" s="814"/>
      <c r="DF7" s="815"/>
      <c r="DG7" s="813" t="s">
        <v>525</v>
      </c>
      <c r="DH7" s="814"/>
      <c r="DI7" s="814"/>
      <c r="DJ7" s="814"/>
      <c r="DK7" s="815"/>
      <c r="DL7" s="813" t="s">
        <v>525</v>
      </c>
      <c r="DM7" s="814"/>
      <c r="DN7" s="814"/>
      <c r="DO7" s="814"/>
      <c r="DP7" s="815"/>
      <c r="DQ7" s="813" t="s">
        <v>525</v>
      </c>
      <c r="DR7" s="814"/>
      <c r="DS7" s="814"/>
      <c r="DT7" s="814"/>
      <c r="DU7" s="815"/>
      <c r="DV7" s="794"/>
      <c r="DW7" s="795"/>
      <c r="DX7" s="795"/>
      <c r="DY7" s="795"/>
      <c r="DZ7" s="796"/>
      <c r="EA7" s="254"/>
    </row>
    <row r="8" spans="1:131" s="255" customFormat="1" ht="26.25" customHeight="1">
      <c r="A8" s="261">
        <v>2</v>
      </c>
      <c r="B8" s="797" t="s">
        <v>390</v>
      </c>
      <c r="C8" s="798"/>
      <c r="D8" s="798"/>
      <c r="E8" s="798"/>
      <c r="F8" s="798"/>
      <c r="G8" s="798"/>
      <c r="H8" s="798"/>
      <c r="I8" s="798"/>
      <c r="J8" s="798"/>
      <c r="K8" s="798"/>
      <c r="L8" s="798"/>
      <c r="M8" s="798"/>
      <c r="N8" s="798"/>
      <c r="O8" s="798"/>
      <c r="P8" s="799"/>
      <c r="Q8" s="800">
        <v>292</v>
      </c>
      <c r="R8" s="801"/>
      <c r="S8" s="801"/>
      <c r="T8" s="801"/>
      <c r="U8" s="801"/>
      <c r="V8" s="801">
        <v>292</v>
      </c>
      <c r="W8" s="801"/>
      <c r="X8" s="801"/>
      <c r="Y8" s="801"/>
      <c r="Z8" s="801"/>
      <c r="AA8" s="801" t="s">
        <v>593</v>
      </c>
      <c r="AB8" s="801"/>
      <c r="AC8" s="801"/>
      <c r="AD8" s="801"/>
      <c r="AE8" s="802"/>
      <c r="AF8" s="803" t="s">
        <v>391</v>
      </c>
      <c r="AG8" s="804"/>
      <c r="AH8" s="804"/>
      <c r="AI8" s="804"/>
      <c r="AJ8" s="805"/>
      <c r="AK8" s="806">
        <v>151</v>
      </c>
      <c r="AL8" s="807"/>
      <c r="AM8" s="807"/>
      <c r="AN8" s="807"/>
      <c r="AO8" s="807"/>
      <c r="AP8" s="807">
        <v>0</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609</v>
      </c>
      <c r="BT8" s="811"/>
      <c r="BU8" s="811"/>
      <c r="BV8" s="811"/>
      <c r="BW8" s="811"/>
      <c r="BX8" s="811"/>
      <c r="BY8" s="811"/>
      <c r="BZ8" s="811"/>
      <c r="CA8" s="811"/>
      <c r="CB8" s="811"/>
      <c r="CC8" s="811"/>
      <c r="CD8" s="811"/>
      <c r="CE8" s="811"/>
      <c r="CF8" s="811"/>
      <c r="CG8" s="812"/>
      <c r="CH8" s="823">
        <v>0</v>
      </c>
      <c r="CI8" s="824"/>
      <c r="CJ8" s="824"/>
      <c r="CK8" s="824"/>
      <c r="CL8" s="825"/>
      <c r="CM8" s="823">
        <v>231</v>
      </c>
      <c r="CN8" s="824"/>
      <c r="CO8" s="824"/>
      <c r="CP8" s="824"/>
      <c r="CQ8" s="825"/>
      <c r="CR8" s="823">
        <v>155</v>
      </c>
      <c r="CS8" s="824"/>
      <c r="CT8" s="824"/>
      <c r="CU8" s="824"/>
      <c r="CV8" s="825"/>
      <c r="CW8" s="823">
        <v>11</v>
      </c>
      <c r="CX8" s="824"/>
      <c r="CY8" s="824"/>
      <c r="CZ8" s="824"/>
      <c r="DA8" s="825"/>
      <c r="DB8" s="823" t="s">
        <v>525</v>
      </c>
      <c r="DC8" s="824"/>
      <c r="DD8" s="824"/>
      <c r="DE8" s="824"/>
      <c r="DF8" s="825"/>
      <c r="DG8" s="823" t="s">
        <v>525</v>
      </c>
      <c r="DH8" s="824"/>
      <c r="DI8" s="824"/>
      <c r="DJ8" s="824"/>
      <c r="DK8" s="825"/>
      <c r="DL8" s="823" t="s">
        <v>525</v>
      </c>
      <c r="DM8" s="824"/>
      <c r="DN8" s="824"/>
      <c r="DO8" s="824"/>
      <c r="DP8" s="825"/>
      <c r="DQ8" s="823" t="s">
        <v>525</v>
      </c>
      <c r="DR8" s="824"/>
      <c r="DS8" s="824"/>
      <c r="DT8" s="824"/>
      <c r="DU8" s="825"/>
      <c r="DV8" s="826"/>
      <c r="DW8" s="827"/>
      <c r="DX8" s="827"/>
      <c r="DY8" s="827"/>
      <c r="DZ8" s="828"/>
      <c r="EA8" s="254"/>
    </row>
    <row r="9" spans="1:131" s="255" customFormat="1" ht="26.25" customHeight="1">
      <c r="A9" s="261">
        <v>3</v>
      </c>
      <c r="B9" s="797" t="s">
        <v>392</v>
      </c>
      <c r="C9" s="798"/>
      <c r="D9" s="798"/>
      <c r="E9" s="798"/>
      <c r="F9" s="798"/>
      <c r="G9" s="798"/>
      <c r="H9" s="798"/>
      <c r="I9" s="798"/>
      <c r="J9" s="798"/>
      <c r="K9" s="798"/>
      <c r="L9" s="798"/>
      <c r="M9" s="798"/>
      <c r="N9" s="798"/>
      <c r="O9" s="798"/>
      <c r="P9" s="799"/>
      <c r="Q9" s="800">
        <v>5</v>
      </c>
      <c r="R9" s="801"/>
      <c r="S9" s="801"/>
      <c r="T9" s="801"/>
      <c r="U9" s="801"/>
      <c r="V9" s="801">
        <v>5</v>
      </c>
      <c r="W9" s="801"/>
      <c r="X9" s="801"/>
      <c r="Y9" s="801"/>
      <c r="Z9" s="801"/>
      <c r="AA9" s="801" t="s">
        <v>593</v>
      </c>
      <c r="AB9" s="801"/>
      <c r="AC9" s="801"/>
      <c r="AD9" s="801"/>
      <c r="AE9" s="802"/>
      <c r="AF9" s="803" t="s">
        <v>391</v>
      </c>
      <c r="AG9" s="804"/>
      <c r="AH9" s="804"/>
      <c r="AI9" s="804"/>
      <c r="AJ9" s="805"/>
      <c r="AK9" s="806">
        <v>0</v>
      </c>
      <c r="AL9" s="807"/>
      <c r="AM9" s="807"/>
      <c r="AN9" s="807"/>
      <c r="AO9" s="807"/>
      <c r="AP9" s="807">
        <v>0</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610</v>
      </c>
      <c r="BT9" s="811"/>
      <c r="BU9" s="811"/>
      <c r="BV9" s="811"/>
      <c r="BW9" s="811"/>
      <c r="BX9" s="811"/>
      <c r="BY9" s="811"/>
      <c r="BZ9" s="811"/>
      <c r="CA9" s="811"/>
      <c r="CB9" s="811"/>
      <c r="CC9" s="811"/>
      <c r="CD9" s="811"/>
      <c r="CE9" s="811"/>
      <c r="CF9" s="811"/>
      <c r="CG9" s="812"/>
      <c r="CH9" s="823">
        <v>9</v>
      </c>
      <c r="CI9" s="824"/>
      <c r="CJ9" s="824"/>
      <c r="CK9" s="824"/>
      <c r="CL9" s="825"/>
      <c r="CM9" s="823">
        <v>532</v>
      </c>
      <c r="CN9" s="824"/>
      <c r="CO9" s="824"/>
      <c r="CP9" s="824"/>
      <c r="CQ9" s="825"/>
      <c r="CR9" s="823">
        <v>566</v>
      </c>
      <c r="CS9" s="824"/>
      <c r="CT9" s="824"/>
      <c r="CU9" s="824"/>
      <c r="CV9" s="825"/>
      <c r="CW9" s="823">
        <v>115</v>
      </c>
      <c r="CX9" s="824"/>
      <c r="CY9" s="824"/>
      <c r="CZ9" s="824"/>
      <c r="DA9" s="825"/>
      <c r="DB9" s="823" t="s">
        <v>525</v>
      </c>
      <c r="DC9" s="824"/>
      <c r="DD9" s="824"/>
      <c r="DE9" s="824"/>
      <c r="DF9" s="825"/>
      <c r="DG9" s="823" t="s">
        <v>525</v>
      </c>
      <c r="DH9" s="824"/>
      <c r="DI9" s="824"/>
      <c r="DJ9" s="824"/>
      <c r="DK9" s="825"/>
      <c r="DL9" s="823" t="s">
        <v>525</v>
      </c>
      <c r="DM9" s="824"/>
      <c r="DN9" s="824"/>
      <c r="DO9" s="824"/>
      <c r="DP9" s="825"/>
      <c r="DQ9" s="823" t="s">
        <v>525</v>
      </c>
      <c r="DR9" s="824"/>
      <c r="DS9" s="824"/>
      <c r="DT9" s="824"/>
      <c r="DU9" s="825"/>
      <c r="DV9" s="826"/>
      <c r="DW9" s="827"/>
      <c r="DX9" s="827"/>
      <c r="DY9" s="827"/>
      <c r="DZ9" s="828"/>
      <c r="EA9" s="254"/>
    </row>
    <row r="10" spans="1:131" s="255" customFormat="1" ht="26.25" customHeight="1">
      <c r="A10" s="261">
        <v>4</v>
      </c>
      <c r="B10" s="797" t="s">
        <v>393</v>
      </c>
      <c r="C10" s="798"/>
      <c r="D10" s="798"/>
      <c r="E10" s="798"/>
      <c r="F10" s="798"/>
      <c r="G10" s="798"/>
      <c r="H10" s="798"/>
      <c r="I10" s="798"/>
      <c r="J10" s="798"/>
      <c r="K10" s="798"/>
      <c r="L10" s="798"/>
      <c r="M10" s="798"/>
      <c r="N10" s="798"/>
      <c r="O10" s="798"/>
      <c r="P10" s="799"/>
      <c r="Q10" s="800">
        <v>32</v>
      </c>
      <c r="R10" s="801"/>
      <c r="S10" s="801"/>
      <c r="T10" s="801"/>
      <c r="U10" s="801"/>
      <c r="V10" s="801">
        <v>32</v>
      </c>
      <c r="W10" s="801"/>
      <c r="X10" s="801"/>
      <c r="Y10" s="801"/>
      <c r="Z10" s="801"/>
      <c r="AA10" s="801" t="s">
        <v>593</v>
      </c>
      <c r="AB10" s="801"/>
      <c r="AC10" s="801"/>
      <c r="AD10" s="801"/>
      <c r="AE10" s="802"/>
      <c r="AF10" s="803" t="s">
        <v>394</v>
      </c>
      <c r="AG10" s="804"/>
      <c r="AH10" s="804"/>
      <c r="AI10" s="804"/>
      <c r="AJ10" s="805"/>
      <c r="AK10" s="806">
        <v>5</v>
      </c>
      <c r="AL10" s="807"/>
      <c r="AM10" s="807"/>
      <c r="AN10" s="807"/>
      <c r="AO10" s="807"/>
      <c r="AP10" s="807">
        <v>0</v>
      </c>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395</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c r="A23" s="264" t="s">
        <v>396</v>
      </c>
      <c r="B23" s="832" t="s">
        <v>397</v>
      </c>
      <c r="C23" s="833"/>
      <c r="D23" s="833"/>
      <c r="E23" s="833"/>
      <c r="F23" s="833"/>
      <c r="G23" s="833"/>
      <c r="H23" s="833"/>
      <c r="I23" s="833"/>
      <c r="J23" s="833"/>
      <c r="K23" s="833"/>
      <c r="L23" s="833"/>
      <c r="M23" s="833"/>
      <c r="N23" s="833"/>
      <c r="O23" s="833"/>
      <c r="P23" s="834"/>
      <c r="Q23" s="835">
        <v>19036</v>
      </c>
      <c r="R23" s="836"/>
      <c r="S23" s="836"/>
      <c r="T23" s="836"/>
      <c r="U23" s="836"/>
      <c r="V23" s="836">
        <v>18844</v>
      </c>
      <c r="W23" s="836"/>
      <c r="X23" s="836"/>
      <c r="Y23" s="836"/>
      <c r="Z23" s="836"/>
      <c r="AA23" s="836">
        <v>192</v>
      </c>
      <c r="AB23" s="836"/>
      <c r="AC23" s="836"/>
      <c r="AD23" s="836"/>
      <c r="AE23" s="837"/>
      <c r="AF23" s="838">
        <v>148</v>
      </c>
      <c r="AG23" s="836"/>
      <c r="AH23" s="836"/>
      <c r="AI23" s="836"/>
      <c r="AJ23" s="839"/>
      <c r="AK23" s="840"/>
      <c r="AL23" s="841"/>
      <c r="AM23" s="841"/>
      <c r="AN23" s="841"/>
      <c r="AO23" s="841"/>
      <c r="AP23" s="836">
        <v>20014</v>
      </c>
      <c r="AQ23" s="836"/>
      <c r="AR23" s="836"/>
      <c r="AS23" s="836"/>
      <c r="AT23" s="836"/>
      <c r="AU23" s="842"/>
      <c r="AV23" s="842"/>
      <c r="AW23" s="842"/>
      <c r="AX23" s="842"/>
      <c r="AY23" s="843"/>
      <c r="AZ23" s="851" t="s">
        <v>398</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c r="A24" s="850" t="s">
        <v>399</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c r="A25" s="791" t="s">
        <v>400</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c r="A26" s="782" t="s">
        <v>372</v>
      </c>
      <c r="B26" s="783"/>
      <c r="C26" s="783"/>
      <c r="D26" s="783"/>
      <c r="E26" s="783"/>
      <c r="F26" s="783"/>
      <c r="G26" s="783"/>
      <c r="H26" s="783"/>
      <c r="I26" s="783"/>
      <c r="J26" s="783"/>
      <c r="K26" s="783"/>
      <c r="L26" s="783"/>
      <c r="M26" s="783"/>
      <c r="N26" s="783"/>
      <c r="O26" s="783"/>
      <c r="P26" s="784"/>
      <c r="Q26" s="759" t="s">
        <v>401</v>
      </c>
      <c r="R26" s="760"/>
      <c r="S26" s="760"/>
      <c r="T26" s="760"/>
      <c r="U26" s="761"/>
      <c r="V26" s="759" t="s">
        <v>402</v>
      </c>
      <c r="W26" s="760"/>
      <c r="X26" s="760"/>
      <c r="Y26" s="760"/>
      <c r="Z26" s="761"/>
      <c r="AA26" s="759" t="s">
        <v>403</v>
      </c>
      <c r="AB26" s="760"/>
      <c r="AC26" s="760"/>
      <c r="AD26" s="760"/>
      <c r="AE26" s="760"/>
      <c r="AF26" s="854" t="s">
        <v>404</v>
      </c>
      <c r="AG26" s="855"/>
      <c r="AH26" s="855"/>
      <c r="AI26" s="855"/>
      <c r="AJ26" s="856"/>
      <c r="AK26" s="760" t="s">
        <v>405</v>
      </c>
      <c r="AL26" s="760"/>
      <c r="AM26" s="760"/>
      <c r="AN26" s="760"/>
      <c r="AO26" s="761"/>
      <c r="AP26" s="759" t="s">
        <v>406</v>
      </c>
      <c r="AQ26" s="760"/>
      <c r="AR26" s="760"/>
      <c r="AS26" s="760"/>
      <c r="AT26" s="761"/>
      <c r="AU26" s="759" t="s">
        <v>407</v>
      </c>
      <c r="AV26" s="760"/>
      <c r="AW26" s="760"/>
      <c r="AX26" s="760"/>
      <c r="AY26" s="761"/>
      <c r="AZ26" s="759" t="s">
        <v>408</v>
      </c>
      <c r="BA26" s="760"/>
      <c r="BB26" s="760"/>
      <c r="BC26" s="760"/>
      <c r="BD26" s="761"/>
      <c r="BE26" s="759" t="s">
        <v>379</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c r="A28" s="266">
        <v>1</v>
      </c>
      <c r="B28" s="773" t="s">
        <v>409</v>
      </c>
      <c r="C28" s="774"/>
      <c r="D28" s="774"/>
      <c r="E28" s="774"/>
      <c r="F28" s="774"/>
      <c r="G28" s="774"/>
      <c r="H28" s="774"/>
      <c r="I28" s="774"/>
      <c r="J28" s="774"/>
      <c r="K28" s="774"/>
      <c r="L28" s="774"/>
      <c r="M28" s="774"/>
      <c r="N28" s="774"/>
      <c r="O28" s="774"/>
      <c r="P28" s="775"/>
      <c r="Q28" s="864">
        <v>4577</v>
      </c>
      <c r="R28" s="865"/>
      <c r="S28" s="865"/>
      <c r="T28" s="865"/>
      <c r="U28" s="865"/>
      <c r="V28" s="865">
        <v>4453</v>
      </c>
      <c r="W28" s="865"/>
      <c r="X28" s="865"/>
      <c r="Y28" s="865"/>
      <c r="Z28" s="865"/>
      <c r="AA28" s="865">
        <v>124</v>
      </c>
      <c r="AB28" s="865"/>
      <c r="AC28" s="865"/>
      <c r="AD28" s="865"/>
      <c r="AE28" s="866"/>
      <c r="AF28" s="867">
        <v>124</v>
      </c>
      <c r="AG28" s="865"/>
      <c r="AH28" s="865"/>
      <c r="AI28" s="865"/>
      <c r="AJ28" s="868"/>
      <c r="AK28" s="869">
        <v>410</v>
      </c>
      <c r="AL28" s="860"/>
      <c r="AM28" s="860"/>
      <c r="AN28" s="860"/>
      <c r="AO28" s="860"/>
      <c r="AP28" s="860" t="s">
        <v>593</v>
      </c>
      <c r="AQ28" s="860"/>
      <c r="AR28" s="860"/>
      <c r="AS28" s="860"/>
      <c r="AT28" s="860"/>
      <c r="AU28" s="860" t="s">
        <v>593</v>
      </c>
      <c r="AV28" s="860"/>
      <c r="AW28" s="860"/>
      <c r="AX28" s="860"/>
      <c r="AY28" s="860"/>
      <c r="AZ28" s="861" t="s">
        <v>596</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c r="A29" s="266">
        <v>2</v>
      </c>
      <c r="B29" s="797" t="s">
        <v>410</v>
      </c>
      <c r="C29" s="798"/>
      <c r="D29" s="798"/>
      <c r="E29" s="798"/>
      <c r="F29" s="798"/>
      <c r="G29" s="798"/>
      <c r="H29" s="798"/>
      <c r="I29" s="798"/>
      <c r="J29" s="798"/>
      <c r="K29" s="798"/>
      <c r="L29" s="798"/>
      <c r="M29" s="798"/>
      <c r="N29" s="798"/>
      <c r="O29" s="798"/>
      <c r="P29" s="799"/>
      <c r="Q29" s="800">
        <v>472</v>
      </c>
      <c r="R29" s="801"/>
      <c r="S29" s="801"/>
      <c r="T29" s="801"/>
      <c r="U29" s="801"/>
      <c r="V29" s="801">
        <v>472</v>
      </c>
      <c r="W29" s="801"/>
      <c r="X29" s="801"/>
      <c r="Y29" s="801"/>
      <c r="Z29" s="801"/>
      <c r="AA29" s="801" t="s">
        <v>594</v>
      </c>
      <c r="AB29" s="801"/>
      <c r="AC29" s="801"/>
      <c r="AD29" s="801"/>
      <c r="AE29" s="802"/>
      <c r="AF29" s="803" t="s">
        <v>391</v>
      </c>
      <c r="AG29" s="804"/>
      <c r="AH29" s="804"/>
      <c r="AI29" s="804"/>
      <c r="AJ29" s="805"/>
      <c r="AK29" s="872">
        <v>124</v>
      </c>
      <c r="AL29" s="873"/>
      <c r="AM29" s="873"/>
      <c r="AN29" s="873"/>
      <c r="AO29" s="873"/>
      <c r="AP29" s="873">
        <v>337</v>
      </c>
      <c r="AQ29" s="873"/>
      <c r="AR29" s="873"/>
      <c r="AS29" s="873"/>
      <c r="AT29" s="873"/>
      <c r="AU29" s="873">
        <v>76</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c r="A30" s="266">
        <v>3</v>
      </c>
      <c r="B30" s="797" t="s">
        <v>411</v>
      </c>
      <c r="C30" s="798"/>
      <c r="D30" s="798"/>
      <c r="E30" s="798"/>
      <c r="F30" s="798"/>
      <c r="G30" s="798"/>
      <c r="H30" s="798"/>
      <c r="I30" s="798"/>
      <c r="J30" s="798"/>
      <c r="K30" s="798"/>
      <c r="L30" s="798"/>
      <c r="M30" s="798"/>
      <c r="N30" s="798"/>
      <c r="O30" s="798"/>
      <c r="P30" s="799"/>
      <c r="Q30" s="800">
        <v>4744</v>
      </c>
      <c r="R30" s="801"/>
      <c r="S30" s="801"/>
      <c r="T30" s="801"/>
      <c r="U30" s="801"/>
      <c r="V30" s="801">
        <v>4629</v>
      </c>
      <c r="W30" s="801"/>
      <c r="X30" s="801"/>
      <c r="Y30" s="801"/>
      <c r="Z30" s="801"/>
      <c r="AA30" s="801">
        <v>115</v>
      </c>
      <c r="AB30" s="801"/>
      <c r="AC30" s="801"/>
      <c r="AD30" s="801"/>
      <c r="AE30" s="802"/>
      <c r="AF30" s="803">
        <v>115</v>
      </c>
      <c r="AG30" s="804"/>
      <c r="AH30" s="804"/>
      <c r="AI30" s="804"/>
      <c r="AJ30" s="805"/>
      <c r="AK30" s="872">
        <v>671</v>
      </c>
      <c r="AL30" s="873"/>
      <c r="AM30" s="873"/>
      <c r="AN30" s="873"/>
      <c r="AO30" s="873"/>
      <c r="AP30" s="873" t="s">
        <v>593</v>
      </c>
      <c r="AQ30" s="873"/>
      <c r="AR30" s="873"/>
      <c r="AS30" s="873"/>
      <c r="AT30" s="873"/>
      <c r="AU30" s="873" t="s">
        <v>593</v>
      </c>
      <c r="AV30" s="873"/>
      <c r="AW30" s="873"/>
      <c r="AX30" s="873"/>
      <c r="AY30" s="873"/>
      <c r="AZ30" s="874" t="s">
        <v>596</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c r="A31" s="266">
        <v>4</v>
      </c>
      <c r="B31" s="797" t="s">
        <v>412</v>
      </c>
      <c r="C31" s="798"/>
      <c r="D31" s="798"/>
      <c r="E31" s="798"/>
      <c r="F31" s="798"/>
      <c r="G31" s="798"/>
      <c r="H31" s="798"/>
      <c r="I31" s="798"/>
      <c r="J31" s="798"/>
      <c r="K31" s="798"/>
      <c r="L31" s="798"/>
      <c r="M31" s="798"/>
      <c r="N31" s="798"/>
      <c r="O31" s="798"/>
      <c r="P31" s="799"/>
      <c r="Q31" s="800">
        <v>600</v>
      </c>
      <c r="R31" s="801"/>
      <c r="S31" s="801"/>
      <c r="T31" s="801"/>
      <c r="U31" s="801"/>
      <c r="V31" s="801">
        <v>583</v>
      </c>
      <c r="W31" s="801"/>
      <c r="X31" s="801"/>
      <c r="Y31" s="801"/>
      <c r="Z31" s="801"/>
      <c r="AA31" s="801">
        <v>16</v>
      </c>
      <c r="AB31" s="801"/>
      <c r="AC31" s="801"/>
      <c r="AD31" s="801"/>
      <c r="AE31" s="802"/>
      <c r="AF31" s="803">
        <v>16</v>
      </c>
      <c r="AG31" s="804"/>
      <c r="AH31" s="804"/>
      <c r="AI31" s="804"/>
      <c r="AJ31" s="805"/>
      <c r="AK31" s="872">
        <v>190</v>
      </c>
      <c r="AL31" s="873"/>
      <c r="AM31" s="873"/>
      <c r="AN31" s="873"/>
      <c r="AO31" s="873"/>
      <c r="AP31" s="873" t="s">
        <v>593</v>
      </c>
      <c r="AQ31" s="873"/>
      <c r="AR31" s="873"/>
      <c r="AS31" s="873"/>
      <c r="AT31" s="873"/>
      <c r="AU31" s="873" t="s">
        <v>593</v>
      </c>
      <c r="AV31" s="873"/>
      <c r="AW31" s="873"/>
      <c r="AX31" s="873"/>
      <c r="AY31" s="873"/>
      <c r="AZ31" s="874" t="s">
        <v>593</v>
      </c>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c r="A32" s="266">
        <v>5</v>
      </c>
      <c r="B32" s="797" t="s">
        <v>413</v>
      </c>
      <c r="C32" s="798"/>
      <c r="D32" s="798"/>
      <c r="E32" s="798"/>
      <c r="F32" s="798"/>
      <c r="G32" s="798"/>
      <c r="H32" s="798"/>
      <c r="I32" s="798"/>
      <c r="J32" s="798"/>
      <c r="K32" s="798"/>
      <c r="L32" s="798"/>
      <c r="M32" s="798"/>
      <c r="N32" s="798"/>
      <c r="O32" s="798"/>
      <c r="P32" s="799"/>
      <c r="Q32" s="800">
        <v>8371</v>
      </c>
      <c r="R32" s="801"/>
      <c r="S32" s="801"/>
      <c r="T32" s="801"/>
      <c r="U32" s="801"/>
      <c r="V32" s="801">
        <v>8282</v>
      </c>
      <c r="W32" s="801"/>
      <c r="X32" s="801"/>
      <c r="Y32" s="801"/>
      <c r="Z32" s="801"/>
      <c r="AA32" s="801">
        <v>89</v>
      </c>
      <c r="AB32" s="801"/>
      <c r="AC32" s="801"/>
      <c r="AD32" s="801"/>
      <c r="AE32" s="802"/>
      <c r="AF32" s="803">
        <v>2232</v>
      </c>
      <c r="AG32" s="804"/>
      <c r="AH32" s="804"/>
      <c r="AI32" s="804"/>
      <c r="AJ32" s="805"/>
      <c r="AK32" s="872">
        <v>1000</v>
      </c>
      <c r="AL32" s="873"/>
      <c r="AM32" s="873"/>
      <c r="AN32" s="873"/>
      <c r="AO32" s="873"/>
      <c r="AP32" s="873">
        <v>8843</v>
      </c>
      <c r="AQ32" s="873"/>
      <c r="AR32" s="873"/>
      <c r="AS32" s="873"/>
      <c r="AT32" s="873"/>
      <c r="AU32" s="873">
        <v>5421</v>
      </c>
      <c r="AV32" s="873"/>
      <c r="AW32" s="873"/>
      <c r="AX32" s="873"/>
      <c r="AY32" s="873"/>
      <c r="AZ32" s="874" t="s">
        <v>593</v>
      </c>
      <c r="BA32" s="874"/>
      <c r="BB32" s="874"/>
      <c r="BC32" s="874"/>
      <c r="BD32" s="874"/>
      <c r="BE32" s="870" t="s">
        <v>414</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c r="A33" s="266">
        <v>6</v>
      </c>
      <c r="B33" s="797" t="s">
        <v>415</v>
      </c>
      <c r="C33" s="798"/>
      <c r="D33" s="798"/>
      <c r="E33" s="798"/>
      <c r="F33" s="798"/>
      <c r="G33" s="798"/>
      <c r="H33" s="798"/>
      <c r="I33" s="798"/>
      <c r="J33" s="798"/>
      <c r="K33" s="798"/>
      <c r="L33" s="798"/>
      <c r="M33" s="798"/>
      <c r="N33" s="798"/>
      <c r="O33" s="798"/>
      <c r="P33" s="799"/>
      <c r="Q33" s="800">
        <v>1130</v>
      </c>
      <c r="R33" s="801"/>
      <c r="S33" s="801"/>
      <c r="T33" s="801"/>
      <c r="U33" s="801"/>
      <c r="V33" s="801">
        <v>1107</v>
      </c>
      <c r="W33" s="801"/>
      <c r="X33" s="801"/>
      <c r="Y33" s="801"/>
      <c r="Z33" s="801"/>
      <c r="AA33" s="801">
        <v>23</v>
      </c>
      <c r="AB33" s="801"/>
      <c r="AC33" s="801"/>
      <c r="AD33" s="801"/>
      <c r="AE33" s="802"/>
      <c r="AF33" s="803">
        <v>456</v>
      </c>
      <c r="AG33" s="804"/>
      <c r="AH33" s="804"/>
      <c r="AI33" s="804"/>
      <c r="AJ33" s="805"/>
      <c r="AK33" s="872">
        <v>26</v>
      </c>
      <c r="AL33" s="873"/>
      <c r="AM33" s="873"/>
      <c r="AN33" s="873"/>
      <c r="AO33" s="873"/>
      <c r="AP33" s="873">
        <v>1787</v>
      </c>
      <c r="AQ33" s="873"/>
      <c r="AR33" s="873"/>
      <c r="AS33" s="873"/>
      <c r="AT33" s="873"/>
      <c r="AU33" s="873">
        <v>52</v>
      </c>
      <c r="AV33" s="873"/>
      <c r="AW33" s="873"/>
      <c r="AX33" s="873"/>
      <c r="AY33" s="873"/>
      <c r="AZ33" s="874" t="s">
        <v>593</v>
      </c>
      <c r="BA33" s="874"/>
      <c r="BB33" s="874"/>
      <c r="BC33" s="874"/>
      <c r="BD33" s="874"/>
      <c r="BE33" s="870" t="s">
        <v>414</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c r="A34" s="266">
        <v>7</v>
      </c>
      <c r="B34" s="797" t="s">
        <v>416</v>
      </c>
      <c r="C34" s="798"/>
      <c r="D34" s="798"/>
      <c r="E34" s="798"/>
      <c r="F34" s="798"/>
      <c r="G34" s="798"/>
      <c r="H34" s="798"/>
      <c r="I34" s="798"/>
      <c r="J34" s="798"/>
      <c r="K34" s="798"/>
      <c r="L34" s="798"/>
      <c r="M34" s="798"/>
      <c r="N34" s="798"/>
      <c r="O34" s="798"/>
      <c r="P34" s="799"/>
      <c r="Q34" s="800">
        <v>2071</v>
      </c>
      <c r="R34" s="801"/>
      <c r="S34" s="801"/>
      <c r="T34" s="801"/>
      <c r="U34" s="801"/>
      <c r="V34" s="801">
        <v>2071</v>
      </c>
      <c r="W34" s="801"/>
      <c r="X34" s="801"/>
      <c r="Y34" s="801"/>
      <c r="Z34" s="801"/>
      <c r="AA34" s="801">
        <v>0</v>
      </c>
      <c r="AB34" s="801"/>
      <c r="AC34" s="801"/>
      <c r="AD34" s="801"/>
      <c r="AE34" s="802"/>
      <c r="AF34" s="803">
        <v>285</v>
      </c>
      <c r="AG34" s="804"/>
      <c r="AH34" s="804"/>
      <c r="AI34" s="804"/>
      <c r="AJ34" s="805"/>
      <c r="AK34" s="872">
        <v>1540</v>
      </c>
      <c r="AL34" s="873"/>
      <c r="AM34" s="873"/>
      <c r="AN34" s="873"/>
      <c r="AO34" s="873"/>
      <c r="AP34" s="873">
        <v>17984</v>
      </c>
      <c r="AQ34" s="873"/>
      <c r="AR34" s="873"/>
      <c r="AS34" s="873"/>
      <c r="AT34" s="873"/>
      <c r="AU34" s="873">
        <v>13668</v>
      </c>
      <c r="AV34" s="873"/>
      <c r="AW34" s="873"/>
      <c r="AX34" s="873"/>
      <c r="AY34" s="873"/>
      <c r="AZ34" s="874" t="s">
        <v>595</v>
      </c>
      <c r="BA34" s="874"/>
      <c r="BB34" s="874"/>
      <c r="BC34" s="874"/>
      <c r="BD34" s="874"/>
      <c r="BE34" s="870" t="s">
        <v>414</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c r="A35" s="266">
        <v>8</v>
      </c>
      <c r="B35" s="797" t="s">
        <v>417</v>
      </c>
      <c r="C35" s="798"/>
      <c r="D35" s="798"/>
      <c r="E35" s="798"/>
      <c r="F35" s="798"/>
      <c r="G35" s="798"/>
      <c r="H35" s="798"/>
      <c r="I35" s="798"/>
      <c r="J35" s="798"/>
      <c r="K35" s="798"/>
      <c r="L35" s="798"/>
      <c r="M35" s="798"/>
      <c r="N35" s="798"/>
      <c r="O35" s="798"/>
      <c r="P35" s="799"/>
      <c r="Q35" s="800">
        <v>68</v>
      </c>
      <c r="R35" s="801"/>
      <c r="S35" s="801"/>
      <c r="T35" s="801"/>
      <c r="U35" s="801"/>
      <c r="V35" s="801">
        <v>68</v>
      </c>
      <c r="W35" s="801"/>
      <c r="X35" s="801"/>
      <c r="Y35" s="801"/>
      <c r="Z35" s="801"/>
      <c r="AA35" s="801" t="s">
        <v>595</v>
      </c>
      <c r="AB35" s="801"/>
      <c r="AC35" s="801"/>
      <c r="AD35" s="801"/>
      <c r="AE35" s="802"/>
      <c r="AF35" s="803" t="s">
        <v>418</v>
      </c>
      <c r="AG35" s="804"/>
      <c r="AH35" s="804"/>
      <c r="AI35" s="804"/>
      <c r="AJ35" s="805"/>
      <c r="AK35" s="872" t="s">
        <v>593</v>
      </c>
      <c r="AL35" s="873"/>
      <c r="AM35" s="873"/>
      <c r="AN35" s="873"/>
      <c r="AO35" s="873"/>
      <c r="AP35" s="873" t="s">
        <v>595</v>
      </c>
      <c r="AQ35" s="873"/>
      <c r="AR35" s="873"/>
      <c r="AS35" s="873"/>
      <c r="AT35" s="873"/>
      <c r="AU35" s="873" t="s">
        <v>593</v>
      </c>
      <c r="AV35" s="873"/>
      <c r="AW35" s="873"/>
      <c r="AX35" s="873"/>
      <c r="AY35" s="873"/>
      <c r="AZ35" s="874" t="s">
        <v>593</v>
      </c>
      <c r="BA35" s="874"/>
      <c r="BB35" s="874"/>
      <c r="BC35" s="874"/>
      <c r="BD35" s="874"/>
      <c r="BE35" s="870" t="s">
        <v>419</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420</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c r="A63" s="264" t="s">
        <v>396</v>
      </c>
      <c r="B63" s="832" t="s">
        <v>421</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3228</v>
      </c>
      <c r="AG63" s="884"/>
      <c r="AH63" s="884"/>
      <c r="AI63" s="884"/>
      <c r="AJ63" s="885"/>
      <c r="AK63" s="886"/>
      <c r="AL63" s="881"/>
      <c r="AM63" s="881"/>
      <c r="AN63" s="881"/>
      <c r="AO63" s="881"/>
      <c r="AP63" s="884">
        <v>28951</v>
      </c>
      <c r="AQ63" s="884"/>
      <c r="AR63" s="884"/>
      <c r="AS63" s="884"/>
      <c r="AT63" s="884"/>
      <c r="AU63" s="884">
        <v>19217</v>
      </c>
      <c r="AV63" s="884"/>
      <c r="AW63" s="884"/>
      <c r="AX63" s="884"/>
      <c r="AY63" s="884"/>
      <c r="AZ63" s="888"/>
      <c r="BA63" s="888"/>
      <c r="BB63" s="888"/>
      <c r="BC63" s="888"/>
      <c r="BD63" s="888"/>
      <c r="BE63" s="889"/>
      <c r="BF63" s="889"/>
      <c r="BG63" s="889"/>
      <c r="BH63" s="889"/>
      <c r="BI63" s="890"/>
      <c r="BJ63" s="891" t="s">
        <v>422</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c r="A65" s="252" t="s">
        <v>423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c r="A66" s="782" t="s">
        <v>424</v>
      </c>
      <c r="B66" s="783"/>
      <c r="C66" s="783"/>
      <c r="D66" s="783"/>
      <c r="E66" s="783"/>
      <c r="F66" s="783"/>
      <c r="G66" s="783"/>
      <c r="H66" s="783"/>
      <c r="I66" s="783"/>
      <c r="J66" s="783"/>
      <c r="K66" s="783"/>
      <c r="L66" s="783"/>
      <c r="M66" s="783"/>
      <c r="N66" s="783"/>
      <c r="O66" s="783"/>
      <c r="P66" s="784"/>
      <c r="Q66" s="759" t="s">
        <v>425</v>
      </c>
      <c r="R66" s="760"/>
      <c r="S66" s="760"/>
      <c r="T66" s="760"/>
      <c r="U66" s="761"/>
      <c r="V66" s="759" t="s">
        <v>426</v>
      </c>
      <c r="W66" s="760"/>
      <c r="X66" s="760"/>
      <c r="Y66" s="760"/>
      <c r="Z66" s="761"/>
      <c r="AA66" s="759" t="s">
        <v>427</v>
      </c>
      <c r="AB66" s="760"/>
      <c r="AC66" s="760"/>
      <c r="AD66" s="760"/>
      <c r="AE66" s="761"/>
      <c r="AF66" s="894" t="s">
        <v>428</v>
      </c>
      <c r="AG66" s="855"/>
      <c r="AH66" s="855"/>
      <c r="AI66" s="855"/>
      <c r="AJ66" s="895"/>
      <c r="AK66" s="759" t="s">
        <v>429</v>
      </c>
      <c r="AL66" s="783"/>
      <c r="AM66" s="783"/>
      <c r="AN66" s="783"/>
      <c r="AO66" s="784"/>
      <c r="AP66" s="759" t="s">
        <v>430</v>
      </c>
      <c r="AQ66" s="760"/>
      <c r="AR66" s="760"/>
      <c r="AS66" s="760"/>
      <c r="AT66" s="761"/>
      <c r="AU66" s="759" t="s">
        <v>431</v>
      </c>
      <c r="AV66" s="760"/>
      <c r="AW66" s="760"/>
      <c r="AX66" s="760"/>
      <c r="AY66" s="761"/>
      <c r="AZ66" s="759" t="s">
        <v>379</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c r="A68" s="258">
        <v>1</v>
      </c>
      <c r="B68" s="911" t="s">
        <v>597</v>
      </c>
      <c r="C68" s="912"/>
      <c r="D68" s="912"/>
      <c r="E68" s="912"/>
      <c r="F68" s="912"/>
      <c r="G68" s="912"/>
      <c r="H68" s="912"/>
      <c r="I68" s="912"/>
      <c r="J68" s="912"/>
      <c r="K68" s="912"/>
      <c r="L68" s="912"/>
      <c r="M68" s="912"/>
      <c r="N68" s="912"/>
      <c r="O68" s="912"/>
      <c r="P68" s="913"/>
      <c r="Q68" s="914">
        <v>12131</v>
      </c>
      <c r="R68" s="908"/>
      <c r="S68" s="908"/>
      <c r="T68" s="908"/>
      <c r="U68" s="908"/>
      <c r="V68" s="908">
        <v>12049</v>
      </c>
      <c r="W68" s="908"/>
      <c r="X68" s="908"/>
      <c r="Y68" s="908"/>
      <c r="Z68" s="908"/>
      <c r="AA68" s="908">
        <v>82</v>
      </c>
      <c r="AB68" s="908"/>
      <c r="AC68" s="908"/>
      <c r="AD68" s="908"/>
      <c r="AE68" s="908"/>
      <c r="AF68" s="908">
        <v>82</v>
      </c>
      <c r="AG68" s="908"/>
      <c r="AH68" s="908"/>
      <c r="AI68" s="908"/>
      <c r="AJ68" s="908"/>
      <c r="AK68" s="908" t="s">
        <v>593</v>
      </c>
      <c r="AL68" s="908"/>
      <c r="AM68" s="908"/>
      <c r="AN68" s="908"/>
      <c r="AO68" s="908"/>
      <c r="AP68" s="908" t="s">
        <v>593</v>
      </c>
      <c r="AQ68" s="908"/>
      <c r="AR68" s="908"/>
      <c r="AS68" s="908"/>
      <c r="AT68" s="908"/>
      <c r="AU68" s="908" t="s">
        <v>593</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c r="A69" s="261">
        <v>2</v>
      </c>
      <c r="B69" s="915" t="s">
        <v>598</v>
      </c>
      <c r="C69" s="916"/>
      <c r="D69" s="916"/>
      <c r="E69" s="916"/>
      <c r="F69" s="916"/>
      <c r="G69" s="916"/>
      <c r="H69" s="916"/>
      <c r="I69" s="916"/>
      <c r="J69" s="916"/>
      <c r="K69" s="916"/>
      <c r="L69" s="916"/>
      <c r="M69" s="916"/>
      <c r="N69" s="916"/>
      <c r="O69" s="916"/>
      <c r="P69" s="917"/>
      <c r="Q69" s="918">
        <v>679</v>
      </c>
      <c r="R69" s="873"/>
      <c r="S69" s="873"/>
      <c r="T69" s="873"/>
      <c r="U69" s="873"/>
      <c r="V69" s="873">
        <v>357</v>
      </c>
      <c r="W69" s="873"/>
      <c r="X69" s="873"/>
      <c r="Y69" s="873"/>
      <c r="Z69" s="873"/>
      <c r="AA69" s="873">
        <v>322</v>
      </c>
      <c r="AB69" s="873"/>
      <c r="AC69" s="873"/>
      <c r="AD69" s="873"/>
      <c r="AE69" s="873"/>
      <c r="AF69" s="873">
        <v>322</v>
      </c>
      <c r="AG69" s="873"/>
      <c r="AH69" s="873"/>
      <c r="AI69" s="873"/>
      <c r="AJ69" s="873"/>
      <c r="AK69" s="873">
        <v>188</v>
      </c>
      <c r="AL69" s="873"/>
      <c r="AM69" s="873"/>
      <c r="AN69" s="873"/>
      <c r="AO69" s="873"/>
      <c r="AP69" s="873" t="s">
        <v>593</v>
      </c>
      <c r="AQ69" s="873"/>
      <c r="AR69" s="873"/>
      <c r="AS69" s="873"/>
      <c r="AT69" s="873"/>
      <c r="AU69" s="873" t="s">
        <v>593</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c r="A70" s="261">
        <v>3</v>
      </c>
      <c r="B70" s="915" t="s">
        <v>599</v>
      </c>
      <c r="C70" s="916"/>
      <c r="D70" s="916"/>
      <c r="E70" s="916"/>
      <c r="F70" s="916"/>
      <c r="G70" s="916"/>
      <c r="H70" s="916"/>
      <c r="I70" s="916"/>
      <c r="J70" s="916"/>
      <c r="K70" s="916"/>
      <c r="L70" s="916"/>
      <c r="M70" s="916"/>
      <c r="N70" s="916"/>
      <c r="O70" s="916"/>
      <c r="P70" s="917"/>
      <c r="Q70" s="918">
        <v>764162</v>
      </c>
      <c r="R70" s="873"/>
      <c r="S70" s="873"/>
      <c r="T70" s="873"/>
      <c r="U70" s="873"/>
      <c r="V70" s="873">
        <v>744508</v>
      </c>
      <c r="W70" s="873"/>
      <c r="X70" s="873"/>
      <c r="Y70" s="873"/>
      <c r="Z70" s="873"/>
      <c r="AA70" s="873">
        <v>19654</v>
      </c>
      <c r="AB70" s="873"/>
      <c r="AC70" s="873"/>
      <c r="AD70" s="873"/>
      <c r="AE70" s="873"/>
      <c r="AF70" s="873">
        <v>19654</v>
      </c>
      <c r="AG70" s="873"/>
      <c r="AH70" s="873"/>
      <c r="AI70" s="873"/>
      <c r="AJ70" s="873"/>
      <c r="AK70" s="873">
        <v>4314</v>
      </c>
      <c r="AL70" s="873"/>
      <c r="AM70" s="873"/>
      <c r="AN70" s="873"/>
      <c r="AO70" s="873"/>
      <c r="AP70" s="873" t="s">
        <v>595</v>
      </c>
      <c r="AQ70" s="873"/>
      <c r="AR70" s="873"/>
      <c r="AS70" s="873"/>
      <c r="AT70" s="873"/>
      <c r="AU70" s="873" t="s">
        <v>593</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c r="A71" s="261">
        <v>4</v>
      </c>
      <c r="B71" s="915" t="s">
        <v>600</v>
      </c>
      <c r="C71" s="916"/>
      <c r="D71" s="916"/>
      <c r="E71" s="916"/>
      <c r="F71" s="916"/>
      <c r="G71" s="916"/>
      <c r="H71" s="916"/>
      <c r="I71" s="916"/>
      <c r="J71" s="916"/>
      <c r="K71" s="916"/>
      <c r="L71" s="916"/>
      <c r="M71" s="916"/>
      <c r="N71" s="916"/>
      <c r="O71" s="916"/>
      <c r="P71" s="917"/>
      <c r="Q71" s="918">
        <v>2863</v>
      </c>
      <c r="R71" s="873"/>
      <c r="S71" s="873"/>
      <c r="T71" s="873"/>
      <c r="U71" s="873"/>
      <c r="V71" s="873">
        <v>2841</v>
      </c>
      <c r="W71" s="873"/>
      <c r="X71" s="873"/>
      <c r="Y71" s="873"/>
      <c r="Z71" s="873"/>
      <c r="AA71" s="873">
        <v>22</v>
      </c>
      <c r="AB71" s="873"/>
      <c r="AC71" s="873"/>
      <c r="AD71" s="873"/>
      <c r="AE71" s="873"/>
      <c r="AF71" s="873">
        <v>22</v>
      </c>
      <c r="AG71" s="873"/>
      <c r="AH71" s="873"/>
      <c r="AI71" s="873"/>
      <c r="AJ71" s="873"/>
      <c r="AK71" s="873" t="s">
        <v>617</v>
      </c>
      <c r="AL71" s="873"/>
      <c r="AM71" s="873"/>
      <c r="AN71" s="873"/>
      <c r="AO71" s="873"/>
      <c r="AP71" s="873">
        <v>1028</v>
      </c>
      <c r="AQ71" s="873"/>
      <c r="AR71" s="873"/>
      <c r="AS71" s="873"/>
      <c r="AT71" s="873"/>
      <c r="AU71" s="873">
        <v>741</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c r="A72" s="261">
        <v>5</v>
      </c>
      <c r="B72" s="915" t="s">
        <v>601</v>
      </c>
      <c r="C72" s="916"/>
      <c r="D72" s="916"/>
      <c r="E72" s="916"/>
      <c r="F72" s="916"/>
      <c r="G72" s="916"/>
      <c r="H72" s="916"/>
      <c r="I72" s="916"/>
      <c r="J72" s="916"/>
      <c r="K72" s="916"/>
      <c r="L72" s="916"/>
      <c r="M72" s="916"/>
      <c r="N72" s="916"/>
      <c r="O72" s="916"/>
      <c r="P72" s="917"/>
      <c r="Q72" s="918">
        <v>460</v>
      </c>
      <c r="R72" s="873"/>
      <c r="S72" s="873"/>
      <c r="T72" s="873"/>
      <c r="U72" s="873"/>
      <c r="V72" s="873">
        <v>430</v>
      </c>
      <c r="W72" s="873"/>
      <c r="X72" s="873"/>
      <c r="Y72" s="873"/>
      <c r="Z72" s="873"/>
      <c r="AA72" s="873">
        <v>30</v>
      </c>
      <c r="AB72" s="873"/>
      <c r="AC72" s="873"/>
      <c r="AD72" s="873"/>
      <c r="AE72" s="873"/>
      <c r="AF72" s="873">
        <v>21</v>
      </c>
      <c r="AG72" s="873"/>
      <c r="AH72" s="873"/>
      <c r="AI72" s="873"/>
      <c r="AJ72" s="873"/>
      <c r="AK72" s="873" t="s">
        <v>525</v>
      </c>
      <c r="AL72" s="873"/>
      <c r="AM72" s="873"/>
      <c r="AN72" s="873"/>
      <c r="AO72" s="873"/>
      <c r="AP72" s="873">
        <v>107</v>
      </c>
      <c r="AQ72" s="873"/>
      <c r="AR72" s="873"/>
      <c r="AS72" s="873"/>
      <c r="AT72" s="873"/>
      <c r="AU72" s="873">
        <v>65</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c r="A73" s="261">
        <v>6</v>
      </c>
      <c r="B73" s="915" t="s">
        <v>602</v>
      </c>
      <c r="C73" s="916"/>
      <c r="D73" s="916"/>
      <c r="E73" s="916"/>
      <c r="F73" s="916"/>
      <c r="G73" s="916"/>
      <c r="H73" s="916"/>
      <c r="I73" s="916"/>
      <c r="J73" s="916"/>
      <c r="K73" s="916"/>
      <c r="L73" s="916"/>
      <c r="M73" s="916"/>
      <c r="N73" s="916"/>
      <c r="O73" s="916"/>
      <c r="P73" s="917"/>
      <c r="Q73" s="918">
        <v>157</v>
      </c>
      <c r="R73" s="873"/>
      <c r="S73" s="873"/>
      <c r="T73" s="873"/>
      <c r="U73" s="873"/>
      <c r="V73" s="873">
        <v>157</v>
      </c>
      <c r="W73" s="873"/>
      <c r="X73" s="873"/>
      <c r="Y73" s="873"/>
      <c r="Z73" s="873"/>
      <c r="AA73" s="873">
        <v>0</v>
      </c>
      <c r="AB73" s="873"/>
      <c r="AC73" s="873"/>
      <c r="AD73" s="873"/>
      <c r="AE73" s="873"/>
      <c r="AF73" s="873">
        <v>0</v>
      </c>
      <c r="AG73" s="873"/>
      <c r="AH73" s="873"/>
      <c r="AI73" s="873"/>
      <c r="AJ73" s="873"/>
      <c r="AK73" s="873" t="s">
        <v>525</v>
      </c>
      <c r="AL73" s="873"/>
      <c r="AM73" s="873"/>
      <c r="AN73" s="873"/>
      <c r="AO73" s="873"/>
      <c r="AP73" s="873" t="s">
        <v>525</v>
      </c>
      <c r="AQ73" s="873"/>
      <c r="AR73" s="873"/>
      <c r="AS73" s="873"/>
      <c r="AT73" s="873"/>
      <c r="AU73" s="873" t="s">
        <v>525</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c r="A74" s="261">
        <v>7</v>
      </c>
      <c r="B74" s="915" t="s">
        <v>603</v>
      </c>
      <c r="C74" s="916"/>
      <c r="D74" s="916"/>
      <c r="E74" s="916"/>
      <c r="F74" s="916"/>
      <c r="G74" s="916"/>
      <c r="H74" s="916"/>
      <c r="I74" s="916"/>
      <c r="J74" s="916"/>
      <c r="K74" s="916"/>
      <c r="L74" s="916"/>
      <c r="M74" s="916"/>
      <c r="N74" s="916"/>
      <c r="O74" s="916"/>
      <c r="P74" s="917"/>
      <c r="Q74" s="918">
        <v>1190</v>
      </c>
      <c r="R74" s="873"/>
      <c r="S74" s="873"/>
      <c r="T74" s="873"/>
      <c r="U74" s="873"/>
      <c r="V74" s="873">
        <v>1176</v>
      </c>
      <c r="W74" s="873"/>
      <c r="X74" s="873"/>
      <c r="Y74" s="873"/>
      <c r="Z74" s="873"/>
      <c r="AA74" s="873">
        <v>14</v>
      </c>
      <c r="AB74" s="873"/>
      <c r="AC74" s="873"/>
      <c r="AD74" s="873"/>
      <c r="AE74" s="873"/>
      <c r="AF74" s="873">
        <v>14</v>
      </c>
      <c r="AG74" s="873"/>
      <c r="AH74" s="873"/>
      <c r="AI74" s="873"/>
      <c r="AJ74" s="873"/>
      <c r="AK74" s="873" t="s">
        <v>525</v>
      </c>
      <c r="AL74" s="873"/>
      <c r="AM74" s="873"/>
      <c r="AN74" s="873"/>
      <c r="AO74" s="873"/>
      <c r="AP74" s="873">
        <v>302</v>
      </c>
      <c r="AQ74" s="873"/>
      <c r="AR74" s="873"/>
      <c r="AS74" s="873"/>
      <c r="AT74" s="873"/>
      <c r="AU74" s="873">
        <v>153</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c r="A75" s="261">
        <v>8</v>
      </c>
      <c r="B75" s="915" t="s">
        <v>604</v>
      </c>
      <c r="C75" s="916"/>
      <c r="D75" s="916"/>
      <c r="E75" s="916"/>
      <c r="F75" s="916"/>
      <c r="G75" s="916"/>
      <c r="H75" s="916"/>
      <c r="I75" s="916"/>
      <c r="J75" s="916"/>
      <c r="K75" s="916"/>
      <c r="L75" s="916"/>
      <c r="M75" s="916"/>
      <c r="N75" s="916"/>
      <c r="O75" s="916"/>
      <c r="P75" s="917"/>
      <c r="Q75" s="921">
        <v>345</v>
      </c>
      <c r="R75" s="922"/>
      <c r="S75" s="922"/>
      <c r="T75" s="922"/>
      <c r="U75" s="872"/>
      <c r="V75" s="923">
        <v>337</v>
      </c>
      <c r="W75" s="922"/>
      <c r="X75" s="922"/>
      <c r="Y75" s="922"/>
      <c r="Z75" s="872"/>
      <c r="AA75" s="923">
        <v>8</v>
      </c>
      <c r="AB75" s="922"/>
      <c r="AC75" s="922"/>
      <c r="AD75" s="922"/>
      <c r="AE75" s="872"/>
      <c r="AF75" s="923" t="s">
        <v>616</v>
      </c>
      <c r="AG75" s="922"/>
      <c r="AH75" s="922"/>
      <c r="AI75" s="922"/>
      <c r="AJ75" s="872"/>
      <c r="AK75" s="923" t="s">
        <v>525</v>
      </c>
      <c r="AL75" s="922"/>
      <c r="AM75" s="922"/>
      <c r="AN75" s="922"/>
      <c r="AO75" s="872"/>
      <c r="AP75" s="923">
        <v>91</v>
      </c>
      <c r="AQ75" s="922"/>
      <c r="AR75" s="922"/>
      <c r="AS75" s="922"/>
      <c r="AT75" s="872"/>
      <c r="AU75" s="923">
        <v>7</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c r="A76" s="261">
        <v>9</v>
      </c>
      <c r="B76" s="915" t="s">
        <v>605</v>
      </c>
      <c r="C76" s="916"/>
      <c r="D76" s="916"/>
      <c r="E76" s="916"/>
      <c r="F76" s="916"/>
      <c r="G76" s="916"/>
      <c r="H76" s="916"/>
      <c r="I76" s="916"/>
      <c r="J76" s="916"/>
      <c r="K76" s="916"/>
      <c r="L76" s="916"/>
      <c r="M76" s="916"/>
      <c r="N76" s="916"/>
      <c r="O76" s="916"/>
      <c r="P76" s="917"/>
      <c r="Q76" s="921">
        <v>133</v>
      </c>
      <c r="R76" s="922"/>
      <c r="S76" s="922"/>
      <c r="T76" s="922"/>
      <c r="U76" s="872"/>
      <c r="V76" s="923">
        <v>130</v>
      </c>
      <c r="W76" s="922"/>
      <c r="X76" s="922"/>
      <c r="Y76" s="922"/>
      <c r="Z76" s="872"/>
      <c r="AA76" s="923">
        <v>3</v>
      </c>
      <c r="AB76" s="922"/>
      <c r="AC76" s="922"/>
      <c r="AD76" s="922"/>
      <c r="AE76" s="872"/>
      <c r="AF76" s="923">
        <v>3</v>
      </c>
      <c r="AG76" s="922"/>
      <c r="AH76" s="922"/>
      <c r="AI76" s="922"/>
      <c r="AJ76" s="872"/>
      <c r="AK76" s="923" t="s">
        <v>525</v>
      </c>
      <c r="AL76" s="922"/>
      <c r="AM76" s="922"/>
      <c r="AN76" s="922"/>
      <c r="AO76" s="872"/>
      <c r="AP76" s="923" t="s">
        <v>525</v>
      </c>
      <c r="AQ76" s="922"/>
      <c r="AR76" s="922"/>
      <c r="AS76" s="922"/>
      <c r="AT76" s="872"/>
      <c r="AU76" s="923" t="s">
        <v>525</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c r="A77" s="261">
        <v>10</v>
      </c>
      <c r="B77" s="915" t="s">
        <v>607</v>
      </c>
      <c r="C77" s="916"/>
      <c r="D77" s="916"/>
      <c r="E77" s="916"/>
      <c r="F77" s="916"/>
      <c r="G77" s="916"/>
      <c r="H77" s="916"/>
      <c r="I77" s="916"/>
      <c r="J77" s="916"/>
      <c r="K77" s="916"/>
      <c r="L77" s="916"/>
      <c r="M77" s="916"/>
      <c r="N77" s="916"/>
      <c r="O77" s="916"/>
      <c r="P77" s="917"/>
      <c r="Q77" s="921">
        <v>214</v>
      </c>
      <c r="R77" s="922"/>
      <c r="S77" s="922"/>
      <c r="T77" s="922"/>
      <c r="U77" s="872"/>
      <c r="V77" s="923">
        <v>202</v>
      </c>
      <c r="W77" s="922"/>
      <c r="X77" s="922"/>
      <c r="Y77" s="922"/>
      <c r="Z77" s="872"/>
      <c r="AA77" s="923">
        <v>12</v>
      </c>
      <c r="AB77" s="922"/>
      <c r="AC77" s="922"/>
      <c r="AD77" s="922"/>
      <c r="AE77" s="872"/>
      <c r="AF77" s="923">
        <v>12</v>
      </c>
      <c r="AG77" s="922"/>
      <c r="AH77" s="922"/>
      <c r="AI77" s="922"/>
      <c r="AJ77" s="872"/>
      <c r="AK77" s="923" t="s">
        <v>525</v>
      </c>
      <c r="AL77" s="922"/>
      <c r="AM77" s="922"/>
      <c r="AN77" s="922"/>
      <c r="AO77" s="872"/>
      <c r="AP77" s="923" t="s">
        <v>525</v>
      </c>
      <c r="AQ77" s="922"/>
      <c r="AR77" s="922"/>
      <c r="AS77" s="922"/>
      <c r="AT77" s="872"/>
      <c r="AU77" s="923" t="s">
        <v>525</v>
      </c>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c r="A78" s="261">
        <v>11</v>
      </c>
      <c r="B78" s="915" t="s">
        <v>606</v>
      </c>
      <c r="C78" s="916"/>
      <c r="D78" s="916"/>
      <c r="E78" s="916"/>
      <c r="F78" s="916"/>
      <c r="G78" s="916"/>
      <c r="H78" s="916"/>
      <c r="I78" s="916"/>
      <c r="J78" s="916"/>
      <c r="K78" s="916"/>
      <c r="L78" s="916"/>
      <c r="M78" s="916"/>
      <c r="N78" s="916"/>
      <c r="O78" s="916"/>
      <c r="P78" s="917"/>
      <c r="Q78" s="918">
        <v>85</v>
      </c>
      <c r="R78" s="873"/>
      <c r="S78" s="873"/>
      <c r="T78" s="873"/>
      <c r="U78" s="873"/>
      <c r="V78" s="873">
        <v>80</v>
      </c>
      <c r="W78" s="873"/>
      <c r="X78" s="873"/>
      <c r="Y78" s="873"/>
      <c r="Z78" s="873"/>
      <c r="AA78" s="873">
        <v>5</v>
      </c>
      <c r="AB78" s="873"/>
      <c r="AC78" s="873"/>
      <c r="AD78" s="873"/>
      <c r="AE78" s="873"/>
      <c r="AF78" s="873">
        <v>5</v>
      </c>
      <c r="AG78" s="873"/>
      <c r="AH78" s="873"/>
      <c r="AI78" s="873"/>
      <c r="AJ78" s="873"/>
      <c r="AK78" s="873" t="s">
        <v>525</v>
      </c>
      <c r="AL78" s="873"/>
      <c r="AM78" s="873"/>
      <c r="AN78" s="873"/>
      <c r="AO78" s="873"/>
      <c r="AP78" s="873" t="s">
        <v>525</v>
      </c>
      <c r="AQ78" s="873"/>
      <c r="AR78" s="873"/>
      <c r="AS78" s="873"/>
      <c r="AT78" s="873"/>
      <c r="AU78" s="873" t="s">
        <v>525</v>
      </c>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c r="A88" s="264" t="s">
        <v>396</v>
      </c>
      <c r="B88" s="832" t="s">
        <v>432</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20135</v>
      </c>
      <c r="AG88" s="884"/>
      <c r="AH88" s="884"/>
      <c r="AI88" s="884"/>
      <c r="AJ88" s="884"/>
      <c r="AK88" s="881"/>
      <c r="AL88" s="881"/>
      <c r="AM88" s="881"/>
      <c r="AN88" s="881"/>
      <c r="AO88" s="881"/>
      <c r="AP88" s="884">
        <v>1528</v>
      </c>
      <c r="AQ88" s="884"/>
      <c r="AR88" s="884"/>
      <c r="AS88" s="884"/>
      <c r="AT88" s="884"/>
      <c r="AU88" s="884">
        <v>966</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396</v>
      </c>
      <c r="BR102" s="832" t="s">
        <v>433</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751</v>
      </c>
      <c r="CS102" s="892"/>
      <c r="CT102" s="892"/>
      <c r="CU102" s="892"/>
      <c r="CV102" s="935"/>
      <c r="CW102" s="934">
        <v>190</v>
      </c>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434</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435</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436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63" t="s">
        <v>438</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439</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c r="A109" s="956" t="s">
        <v>440</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441</v>
      </c>
      <c r="AB109" s="937"/>
      <c r="AC109" s="937"/>
      <c r="AD109" s="937"/>
      <c r="AE109" s="938"/>
      <c r="AF109" s="936" t="s">
        <v>309</v>
      </c>
      <c r="AG109" s="937"/>
      <c r="AH109" s="937"/>
      <c r="AI109" s="937"/>
      <c r="AJ109" s="938"/>
      <c r="AK109" s="936" t="s">
        <v>308</v>
      </c>
      <c r="AL109" s="937"/>
      <c r="AM109" s="937"/>
      <c r="AN109" s="937"/>
      <c r="AO109" s="938"/>
      <c r="AP109" s="936" t="s">
        <v>442</v>
      </c>
      <c r="AQ109" s="937"/>
      <c r="AR109" s="937"/>
      <c r="AS109" s="937"/>
      <c r="AT109" s="939"/>
      <c r="AU109" s="956" t="s">
        <v>440</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441</v>
      </c>
      <c r="BR109" s="937"/>
      <c r="BS109" s="937"/>
      <c r="BT109" s="937"/>
      <c r="BU109" s="938"/>
      <c r="BV109" s="936" t="s">
        <v>309</v>
      </c>
      <c r="BW109" s="937"/>
      <c r="BX109" s="937"/>
      <c r="BY109" s="937"/>
      <c r="BZ109" s="938"/>
      <c r="CA109" s="936" t="s">
        <v>308</v>
      </c>
      <c r="CB109" s="937"/>
      <c r="CC109" s="937"/>
      <c r="CD109" s="937"/>
      <c r="CE109" s="938"/>
      <c r="CF109" s="957" t="s">
        <v>442</v>
      </c>
      <c r="CG109" s="957"/>
      <c r="CH109" s="957"/>
      <c r="CI109" s="957"/>
      <c r="CJ109" s="957"/>
      <c r="CK109" s="936" t="s">
        <v>443</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441</v>
      </c>
      <c r="DH109" s="937"/>
      <c r="DI109" s="937"/>
      <c r="DJ109" s="937"/>
      <c r="DK109" s="938"/>
      <c r="DL109" s="936" t="s">
        <v>309</v>
      </c>
      <c r="DM109" s="937"/>
      <c r="DN109" s="937"/>
      <c r="DO109" s="937"/>
      <c r="DP109" s="938"/>
      <c r="DQ109" s="936" t="s">
        <v>308</v>
      </c>
      <c r="DR109" s="937"/>
      <c r="DS109" s="937"/>
      <c r="DT109" s="937"/>
      <c r="DU109" s="938"/>
      <c r="DV109" s="936" t="s">
        <v>442</v>
      </c>
      <c r="DW109" s="937"/>
      <c r="DX109" s="937"/>
      <c r="DY109" s="937"/>
      <c r="DZ109" s="939"/>
    </row>
    <row r="110" spans="1:131" s="246" customFormat="1" ht="26.25" customHeight="1">
      <c r="A110" s="940" t="s">
        <v>444</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1643893</v>
      </c>
      <c r="AB110" s="944"/>
      <c r="AC110" s="944"/>
      <c r="AD110" s="944"/>
      <c r="AE110" s="945"/>
      <c r="AF110" s="946">
        <v>1717491</v>
      </c>
      <c r="AG110" s="944"/>
      <c r="AH110" s="944"/>
      <c r="AI110" s="944"/>
      <c r="AJ110" s="945"/>
      <c r="AK110" s="946">
        <v>1755611</v>
      </c>
      <c r="AL110" s="944"/>
      <c r="AM110" s="944"/>
      <c r="AN110" s="944"/>
      <c r="AO110" s="945"/>
      <c r="AP110" s="947">
        <v>19.7</v>
      </c>
      <c r="AQ110" s="948"/>
      <c r="AR110" s="948"/>
      <c r="AS110" s="948"/>
      <c r="AT110" s="949"/>
      <c r="AU110" s="950" t="s">
        <v>73</v>
      </c>
      <c r="AV110" s="951"/>
      <c r="AW110" s="951"/>
      <c r="AX110" s="951"/>
      <c r="AY110" s="951"/>
      <c r="AZ110" s="992" t="s">
        <v>445</v>
      </c>
      <c r="BA110" s="941"/>
      <c r="BB110" s="941"/>
      <c r="BC110" s="941"/>
      <c r="BD110" s="941"/>
      <c r="BE110" s="941"/>
      <c r="BF110" s="941"/>
      <c r="BG110" s="941"/>
      <c r="BH110" s="941"/>
      <c r="BI110" s="941"/>
      <c r="BJ110" s="941"/>
      <c r="BK110" s="941"/>
      <c r="BL110" s="941"/>
      <c r="BM110" s="941"/>
      <c r="BN110" s="941"/>
      <c r="BO110" s="941"/>
      <c r="BP110" s="942"/>
      <c r="BQ110" s="978">
        <v>19628778</v>
      </c>
      <c r="BR110" s="979"/>
      <c r="BS110" s="979"/>
      <c r="BT110" s="979"/>
      <c r="BU110" s="979"/>
      <c r="BV110" s="979">
        <v>20161743</v>
      </c>
      <c r="BW110" s="979"/>
      <c r="BX110" s="979"/>
      <c r="BY110" s="979"/>
      <c r="BZ110" s="979"/>
      <c r="CA110" s="979">
        <v>20014386</v>
      </c>
      <c r="CB110" s="979"/>
      <c r="CC110" s="979"/>
      <c r="CD110" s="979"/>
      <c r="CE110" s="979"/>
      <c r="CF110" s="993">
        <v>224.2</v>
      </c>
      <c r="CG110" s="994"/>
      <c r="CH110" s="994"/>
      <c r="CI110" s="994"/>
      <c r="CJ110" s="994"/>
      <c r="CK110" s="995" t="s">
        <v>446</v>
      </c>
      <c r="CL110" s="996"/>
      <c r="CM110" s="975" t="s">
        <v>447</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391</v>
      </c>
      <c r="DH110" s="979"/>
      <c r="DI110" s="979"/>
      <c r="DJ110" s="979"/>
      <c r="DK110" s="979"/>
      <c r="DL110" s="979" t="s">
        <v>418</v>
      </c>
      <c r="DM110" s="979"/>
      <c r="DN110" s="979"/>
      <c r="DO110" s="979"/>
      <c r="DP110" s="979"/>
      <c r="DQ110" s="979" t="s">
        <v>448</v>
      </c>
      <c r="DR110" s="979"/>
      <c r="DS110" s="979"/>
      <c r="DT110" s="979"/>
      <c r="DU110" s="979"/>
      <c r="DV110" s="980" t="s">
        <v>394</v>
      </c>
      <c r="DW110" s="980"/>
      <c r="DX110" s="980"/>
      <c r="DY110" s="980"/>
      <c r="DZ110" s="981"/>
    </row>
    <row r="111" spans="1:131" s="246" customFormat="1" ht="26.25" customHeight="1">
      <c r="A111" s="982" t="s">
        <v>449</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418</v>
      </c>
      <c r="AB111" s="986"/>
      <c r="AC111" s="986"/>
      <c r="AD111" s="986"/>
      <c r="AE111" s="987"/>
      <c r="AF111" s="988" t="s">
        <v>422</v>
      </c>
      <c r="AG111" s="986"/>
      <c r="AH111" s="986"/>
      <c r="AI111" s="986"/>
      <c r="AJ111" s="987"/>
      <c r="AK111" s="988" t="s">
        <v>394</v>
      </c>
      <c r="AL111" s="986"/>
      <c r="AM111" s="986"/>
      <c r="AN111" s="986"/>
      <c r="AO111" s="987"/>
      <c r="AP111" s="989" t="s">
        <v>448</v>
      </c>
      <c r="AQ111" s="990"/>
      <c r="AR111" s="990"/>
      <c r="AS111" s="990"/>
      <c r="AT111" s="991"/>
      <c r="AU111" s="952"/>
      <c r="AV111" s="953"/>
      <c r="AW111" s="953"/>
      <c r="AX111" s="953"/>
      <c r="AY111" s="953"/>
      <c r="AZ111" s="1001" t="s">
        <v>450</v>
      </c>
      <c r="BA111" s="1002"/>
      <c r="BB111" s="1002"/>
      <c r="BC111" s="1002"/>
      <c r="BD111" s="1002"/>
      <c r="BE111" s="1002"/>
      <c r="BF111" s="1002"/>
      <c r="BG111" s="1002"/>
      <c r="BH111" s="1002"/>
      <c r="BI111" s="1002"/>
      <c r="BJ111" s="1002"/>
      <c r="BK111" s="1002"/>
      <c r="BL111" s="1002"/>
      <c r="BM111" s="1002"/>
      <c r="BN111" s="1002"/>
      <c r="BO111" s="1002"/>
      <c r="BP111" s="1003"/>
      <c r="BQ111" s="971" t="s">
        <v>418</v>
      </c>
      <c r="BR111" s="972"/>
      <c r="BS111" s="972"/>
      <c r="BT111" s="972"/>
      <c r="BU111" s="972"/>
      <c r="BV111" s="972" t="s">
        <v>448</v>
      </c>
      <c r="BW111" s="972"/>
      <c r="BX111" s="972"/>
      <c r="BY111" s="972"/>
      <c r="BZ111" s="972"/>
      <c r="CA111" s="972" t="s">
        <v>394</v>
      </c>
      <c r="CB111" s="972"/>
      <c r="CC111" s="972"/>
      <c r="CD111" s="972"/>
      <c r="CE111" s="972"/>
      <c r="CF111" s="966" t="s">
        <v>451</v>
      </c>
      <c r="CG111" s="967"/>
      <c r="CH111" s="967"/>
      <c r="CI111" s="967"/>
      <c r="CJ111" s="967"/>
      <c r="CK111" s="997"/>
      <c r="CL111" s="998"/>
      <c r="CM111" s="968" t="s">
        <v>452</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394</v>
      </c>
      <c r="DH111" s="972"/>
      <c r="DI111" s="972"/>
      <c r="DJ111" s="972"/>
      <c r="DK111" s="972"/>
      <c r="DL111" s="972" t="s">
        <v>394</v>
      </c>
      <c r="DM111" s="972"/>
      <c r="DN111" s="972"/>
      <c r="DO111" s="972"/>
      <c r="DP111" s="972"/>
      <c r="DQ111" s="972" t="s">
        <v>391</v>
      </c>
      <c r="DR111" s="972"/>
      <c r="DS111" s="972"/>
      <c r="DT111" s="972"/>
      <c r="DU111" s="972"/>
      <c r="DV111" s="973" t="s">
        <v>448</v>
      </c>
      <c r="DW111" s="973"/>
      <c r="DX111" s="973"/>
      <c r="DY111" s="973"/>
      <c r="DZ111" s="974"/>
    </row>
    <row r="112" spans="1:131" s="246" customFormat="1" ht="26.25" customHeight="1">
      <c r="A112" s="1004" t="s">
        <v>453</v>
      </c>
      <c r="B112" s="1005"/>
      <c r="C112" s="1002" t="s">
        <v>454</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394</v>
      </c>
      <c r="AB112" s="1011"/>
      <c r="AC112" s="1011"/>
      <c r="AD112" s="1011"/>
      <c r="AE112" s="1012"/>
      <c r="AF112" s="1013" t="s">
        <v>422</v>
      </c>
      <c r="AG112" s="1011"/>
      <c r="AH112" s="1011"/>
      <c r="AI112" s="1011"/>
      <c r="AJ112" s="1012"/>
      <c r="AK112" s="1013" t="s">
        <v>391</v>
      </c>
      <c r="AL112" s="1011"/>
      <c r="AM112" s="1011"/>
      <c r="AN112" s="1011"/>
      <c r="AO112" s="1012"/>
      <c r="AP112" s="1014" t="s">
        <v>418</v>
      </c>
      <c r="AQ112" s="1015"/>
      <c r="AR112" s="1015"/>
      <c r="AS112" s="1015"/>
      <c r="AT112" s="1016"/>
      <c r="AU112" s="952"/>
      <c r="AV112" s="953"/>
      <c r="AW112" s="953"/>
      <c r="AX112" s="953"/>
      <c r="AY112" s="953"/>
      <c r="AZ112" s="1001" t="s">
        <v>455</v>
      </c>
      <c r="BA112" s="1002"/>
      <c r="BB112" s="1002"/>
      <c r="BC112" s="1002"/>
      <c r="BD112" s="1002"/>
      <c r="BE112" s="1002"/>
      <c r="BF112" s="1002"/>
      <c r="BG112" s="1002"/>
      <c r="BH112" s="1002"/>
      <c r="BI112" s="1002"/>
      <c r="BJ112" s="1002"/>
      <c r="BK112" s="1002"/>
      <c r="BL112" s="1002"/>
      <c r="BM112" s="1002"/>
      <c r="BN112" s="1002"/>
      <c r="BO112" s="1002"/>
      <c r="BP112" s="1003"/>
      <c r="BQ112" s="971">
        <v>22154063</v>
      </c>
      <c r="BR112" s="972"/>
      <c r="BS112" s="972"/>
      <c r="BT112" s="972"/>
      <c r="BU112" s="972"/>
      <c r="BV112" s="972">
        <v>20910142</v>
      </c>
      <c r="BW112" s="972"/>
      <c r="BX112" s="972"/>
      <c r="BY112" s="972"/>
      <c r="BZ112" s="972"/>
      <c r="CA112" s="972">
        <v>19217042</v>
      </c>
      <c r="CB112" s="972"/>
      <c r="CC112" s="972"/>
      <c r="CD112" s="972"/>
      <c r="CE112" s="972"/>
      <c r="CF112" s="966">
        <v>215.3</v>
      </c>
      <c r="CG112" s="967"/>
      <c r="CH112" s="967"/>
      <c r="CI112" s="967"/>
      <c r="CJ112" s="967"/>
      <c r="CK112" s="997"/>
      <c r="CL112" s="998"/>
      <c r="CM112" s="968" t="s">
        <v>456</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391</v>
      </c>
      <c r="DH112" s="972"/>
      <c r="DI112" s="972"/>
      <c r="DJ112" s="972"/>
      <c r="DK112" s="972"/>
      <c r="DL112" s="972" t="s">
        <v>448</v>
      </c>
      <c r="DM112" s="972"/>
      <c r="DN112" s="972"/>
      <c r="DO112" s="972"/>
      <c r="DP112" s="972"/>
      <c r="DQ112" s="972" t="s">
        <v>451</v>
      </c>
      <c r="DR112" s="972"/>
      <c r="DS112" s="972"/>
      <c r="DT112" s="972"/>
      <c r="DU112" s="972"/>
      <c r="DV112" s="973" t="s">
        <v>418</v>
      </c>
      <c r="DW112" s="973"/>
      <c r="DX112" s="973"/>
      <c r="DY112" s="973"/>
      <c r="DZ112" s="974"/>
    </row>
    <row r="113" spans="1:130" s="246" customFormat="1" ht="26.25" customHeight="1">
      <c r="A113" s="1006"/>
      <c r="B113" s="1007"/>
      <c r="C113" s="1002" t="s">
        <v>457</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1868022</v>
      </c>
      <c r="AB113" s="986"/>
      <c r="AC113" s="986"/>
      <c r="AD113" s="986"/>
      <c r="AE113" s="987"/>
      <c r="AF113" s="988">
        <v>1874016</v>
      </c>
      <c r="AG113" s="986"/>
      <c r="AH113" s="986"/>
      <c r="AI113" s="986"/>
      <c r="AJ113" s="987"/>
      <c r="AK113" s="988">
        <v>1890719</v>
      </c>
      <c r="AL113" s="986"/>
      <c r="AM113" s="986"/>
      <c r="AN113" s="986"/>
      <c r="AO113" s="987"/>
      <c r="AP113" s="989">
        <v>21.2</v>
      </c>
      <c r="AQ113" s="990"/>
      <c r="AR113" s="990"/>
      <c r="AS113" s="990"/>
      <c r="AT113" s="991"/>
      <c r="AU113" s="952"/>
      <c r="AV113" s="953"/>
      <c r="AW113" s="953"/>
      <c r="AX113" s="953"/>
      <c r="AY113" s="953"/>
      <c r="AZ113" s="1001" t="s">
        <v>458</v>
      </c>
      <c r="BA113" s="1002"/>
      <c r="BB113" s="1002"/>
      <c r="BC113" s="1002"/>
      <c r="BD113" s="1002"/>
      <c r="BE113" s="1002"/>
      <c r="BF113" s="1002"/>
      <c r="BG113" s="1002"/>
      <c r="BH113" s="1002"/>
      <c r="BI113" s="1002"/>
      <c r="BJ113" s="1002"/>
      <c r="BK113" s="1002"/>
      <c r="BL113" s="1002"/>
      <c r="BM113" s="1002"/>
      <c r="BN113" s="1002"/>
      <c r="BO113" s="1002"/>
      <c r="BP113" s="1003"/>
      <c r="BQ113" s="971">
        <v>547533</v>
      </c>
      <c r="BR113" s="972"/>
      <c r="BS113" s="972"/>
      <c r="BT113" s="972"/>
      <c r="BU113" s="972"/>
      <c r="BV113" s="972">
        <v>472520</v>
      </c>
      <c r="BW113" s="972"/>
      <c r="BX113" s="972"/>
      <c r="BY113" s="972"/>
      <c r="BZ113" s="972"/>
      <c r="CA113" s="972">
        <v>965637</v>
      </c>
      <c r="CB113" s="972"/>
      <c r="CC113" s="972"/>
      <c r="CD113" s="972"/>
      <c r="CE113" s="972"/>
      <c r="CF113" s="966">
        <v>10.8</v>
      </c>
      <c r="CG113" s="967"/>
      <c r="CH113" s="967"/>
      <c r="CI113" s="967"/>
      <c r="CJ113" s="967"/>
      <c r="CK113" s="997"/>
      <c r="CL113" s="998"/>
      <c r="CM113" s="968" t="s">
        <v>459</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394</v>
      </c>
      <c r="DH113" s="1011"/>
      <c r="DI113" s="1011"/>
      <c r="DJ113" s="1011"/>
      <c r="DK113" s="1012"/>
      <c r="DL113" s="1013" t="s">
        <v>422</v>
      </c>
      <c r="DM113" s="1011"/>
      <c r="DN113" s="1011"/>
      <c r="DO113" s="1011"/>
      <c r="DP113" s="1012"/>
      <c r="DQ113" s="1013" t="s">
        <v>394</v>
      </c>
      <c r="DR113" s="1011"/>
      <c r="DS113" s="1011"/>
      <c r="DT113" s="1011"/>
      <c r="DU113" s="1012"/>
      <c r="DV113" s="1014" t="s">
        <v>391</v>
      </c>
      <c r="DW113" s="1015"/>
      <c r="DX113" s="1015"/>
      <c r="DY113" s="1015"/>
      <c r="DZ113" s="1016"/>
    </row>
    <row r="114" spans="1:130" s="246" customFormat="1" ht="26.25" customHeight="1">
      <c r="A114" s="1006"/>
      <c r="B114" s="1007"/>
      <c r="C114" s="1002" t="s">
        <v>460</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263330</v>
      </c>
      <c r="AB114" s="1011"/>
      <c r="AC114" s="1011"/>
      <c r="AD114" s="1011"/>
      <c r="AE114" s="1012"/>
      <c r="AF114" s="1013">
        <v>255687</v>
      </c>
      <c r="AG114" s="1011"/>
      <c r="AH114" s="1011"/>
      <c r="AI114" s="1011"/>
      <c r="AJ114" s="1012"/>
      <c r="AK114" s="1013">
        <v>250306</v>
      </c>
      <c r="AL114" s="1011"/>
      <c r="AM114" s="1011"/>
      <c r="AN114" s="1011"/>
      <c r="AO114" s="1012"/>
      <c r="AP114" s="1014">
        <v>2.8</v>
      </c>
      <c r="AQ114" s="1015"/>
      <c r="AR114" s="1015"/>
      <c r="AS114" s="1015"/>
      <c r="AT114" s="1016"/>
      <c r="AU114" s="952"/>
      <c r="AV114" s="953"/>
      <c r="AW114" s="953"/>
      <c r="AX114" s="953"/>
      <c r="AY114" s="953"/>
      <c r="AZ114" s="1001" t="s">
        <v>461</v>
      </c>
      <c r="BA114" s="1002"/>
      <c r="BB114" s="1002"/>
      <c r="BC114" s="1002"/>
      <c r="BD114" s="1002"/>
      <c r="BE114" s="1002"/>
      <c r="BF114" s="1002"/>
      <c r="BG114" s="1002"/>
      <c r="BH114" s="1002"/>
      <c r="BI114" s="1002"/>
      <c r="BJ114" s="1002"/>
      <c r="BK114" s="1002"/>
      <c r="BL114" s="1002"/>
      <c r="BM114" s="1002"/>
      <c r="BN114" s="1002"/>
      <c r="BO114" s="1002"/>
      <c r="BP114" s="1003"/>
      <c r="BQ114" s="971">
        <v>1537713</v>
      </c>
      <c r="BR114" s="972"/>
      <c r="BS114" s="972"/>
      <c r="BT114" s="972"/>
      <c r="BU114" s="972"/>
      <c r="BV114" s="972">
        <v>1562027</v>
      </c>
      <c r="BW114" s="972"/>
      <c r="BX114" s="972"/>
      <c r="BY114" s="972"/>
      <c r="BZ114" s="972"/>
      <c r="CA114" s="972">
        <v>1590821</v>
      </c>
      <c r="CB114" s="972"/>
      <c r="CC114" s="972"/>
      <c r="CD114" s="972"/>
      <c r="CE114" s="972"/>
      <c r="CF114" s="966">
        <v>17.8</v>
      </c>
      <c r="CG114" s="967"/>
      <c r="CH114" s="967"/>
      <c r="CI114" s="967"/>
      <c r="CJ114" s="967"/>
      <c r="CK114" s="997"/>
      <c r="CL114" s="998"/>
      <c r="CM114" s="968" t="s">
        <v>462</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422</v>
      </c>
      <c r="DH114" s="1011"/>
      <c r="DI114" s="1011"/>
      <c r="DJ114" s="1011"/>
      <c r="DK114" s="1012"/>
      <c r="DL114" s="1013" t="s">
        <v>451</v>
      </c>
      <c r="DM114" s="1011"/>
      <c r="DN114" s="1011"/>
      <c r="DO114" s="1011"/>
      <c r="DP114" s="1012"/>
      <c r="DQ114" s="1013" t="s">
        <v>391</v>
      </c>
      <c r="DR114" s="1011"/>
      <c r="DS114" s="1011"/>
      <c r="DT114" s="1011"/>
      <c r="DU114" s="1012"/>
      <c r="DV114" s="1014" t="s">
        <v>394</v>
      </c>
      <c r="DW114" s="1015"/>
      <c r="DX114" s="1015"/>
      <c r="DY114" s="1015"/>
      <c r="DZ114" s="1016"/>
    </row>
    <row r="115" spans="1:130" s="246" customFormat="1" ht="26.25" customHeight="1">
      <c r="A115" s="1006"/>
      <c r="B115" s="1007"/>
      <c r="C115" s="1002" t="s">
        <v>463</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t="s">
        <v>448</v>
      </c>
      <c r="AB115" s="986"/>
      <c r="AC115" s="986"/>
      <c r="AD115" s="986"/>
      <c r="AE115" s="987"/>
      <c r="AF115" s="988" t="s">
        <v>448</v>
      </c>
      <c r="AG115" s="986"/>
      <c r="AH115" s="986"/>
      <c r="AI115" s="986"/>
      <c r="AJ115" s="987"/>
      <c r="AK115" s="988" t="s">
        <v>448</v>
      </c>
      <c r="AL115" s="986"/>
      <c r="AM115" s="986"/>
      <c r="AN115" s="986"/>
      <c r="AO115" s="987"/>
      <c r="AP115" s="989" t="s">
        <v>394</v>
      </c>
      <c r="AQ115" s="990"/>
      <c r="AR115" s="990"/>
      <c r="AS115" s="990"/>
      <c r="AT115" s="991"/>
      <c r="AU115" s="952"/>
      <c r="AV115" s="953"/>
      <c r="AW115" s="953"/>
      <c r="AX115" s="953"/>
      <c r="AY115" s="953"/>
      <c r="AZ115" s="1001" t="s">
        <v>464</v>
      </c>
      <c r="BA115" s="1002"/>
      <c r="BB115" s="1002"/>
      <c r="BC115" s="1002"/>
      <c r="BD115" s="1002"/>
      <c r="BE115" s="1002"/>
      <c r="BF115" s="1002"/>
      <c r="BG115" s="1002"/>
      <c r="BH115" s="1002"/>
      <c r="BI115" s="1002"/>
      <c r="BJ115" s="1002"/>
      <c r="BK115" s="1002"/>
      <c r="BL115" s="1002"/>
      <c r="BM115" s="1002"/>
      <c r="BN115" s="1002"/>
      <c r="BO115" s="1002"/>
      <c r="BP115" s="1003"/>
      <c r="BQ115" s="971">
        <v>6066</v>
      </c>
      <c r="BR115" s="972"/>
      <c r="BS115" s="972"/>
      <c r="BT115" s="972"/>
      <c r="BU115" s="972"/>
      <c r="BV115" s="972">
        <v>6973</v>
      </c>
      <c r="BW115" s="972"/>
      <c r="BX115" s="972"/>
      <c r="BY115" s="972"/>
      <c r="BZ115" s="972"/>
      <c r="CA115" s="972">
        <v>8249</v>
      </c>
      <c r="CB115" s="972"/>
      <c r="CC115" s="972"/>
      <c r="CD115" s="972"/>
      <c r="CE115" s="972"/>
      <c r="CF115" s="966">
        <v>0.1</v>
      </c>
      <c r="CG115" s="967"/>
      <c r="CH115" s="967"/>
      <c r="CI115" s="967"/>
      <c r="CJ115" s="967"/>
      <c r="CK115" s="997"/>
      <c r="CL115" s="998"/>
      <c r="CM115" s="1001" t="s">
        <v>465</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391</v>
      </c>
      <c r="DH115" s="1011"/>
      <c r="DI115" s="1011"/>
      <c r="DJ115" s="1011"/>
      <c r="DK115" s="1012"/>
      <c r="DL115" s="1013" t="s">
        <v>394</v>
      </c>
      <c r="DM115" s="1011"/>
      <c r="DN115" s="1011"/>
      <c r="DO115" s="1011"/>
      <c r="DP115" s="1012"/>
      <c r="DQ115" s="1013" t="s">
        <v>391</v>
      </c>
      <c r="DR115" s="1011"/>
      <c r="DS115" s="1011"/>
      <c r="DT115" s="1011"/>
      <c r="DU115" s="1012"/>
      <c r="DV115" s="1014" t="s">
        <v>448</v>
      </c>
      <c r="DW115" s="1015"/>
      <c r="DX115" s="1015"/>
      <c r="DY115" s="1015"/>
      <c r="DZ115" s="1016"/>
    </row>
    <row r="116" spans="1:130" s="246" customFormat="1" ht="26.25" customHeight="1">
      <c r="A116" s="1008"/>
      <c r="B116" s="1009"/>
      <c r="C116" s="1017" t="s">
        <v>466</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394</v>
      </c>
      <c r="AB116" s="1011"/>
      <c r="AC116" s="1011"/>
      <c r="AD116" s="1011"/>
      <c r="AE116" s="1012"/>
      <c r="AF116" s="1013" t="s">
        <v>422</v>
      </c>
      <c r="AG116" s="1011"/>
      <c r="AH116" s="1011"/>
      <c r="AI116" s="1011"/>
      <c r="AJ116" s="1012"/>
      <c r="AK116" s="1013" t="s">
        <v>394</v>
      </c>
      <c r="AL116" s="1011"/>
      <c r="AM116" s="1011"/>
      <c r="AN116" s="1011"/>
      <c r="AO116" s="1012"/>
      <c r="AP116" s="1014" t="s">
        <v>394</v>
      </c>
      <c r="AQ116" s="1015"/>
      <c r="AR116" s="1015"/>
      <c r="AS116" s="1015"/>
      <c r="AT116" s="1016"/>
      <c r="AU116" s="952"/>
      <c r="AV116" s="953"/>
      <c r="AW116" s="953"/>
      <c r="AX116" s="953"/>
      <c r="AY116" s="953"/>
      <c r="AZ116" s="1019" t="s">
        <v>467</v>
      </c>
      <c r="BA116" s="1020"/>
      <c r="BB116" s="1020"/>
      <c r="BC116" s="1020"/>
      <c r="BD116" s="1020"/>
      <c r="BE116" s="1020"/>
      <c r="BF116" s="1020"/>
      <c r="BG116" s="1020"/>
      <c r="BH116" s="1020"/>
      <c r="BI116" s="1020"/>
      <c r="BJ116" s="1020"/>
      <c r="BK116" s="1020"/>
      <c r="BL116" s="1020"/>
      <c r="BM116" s="1020"/>
      <c r="BN116" s="1020"/>
      <c r="BO116" s="1020"/>
      <c r="BP116" s="1021"/>
      <c r="BQ116" s="971" t="s">
        <v>394</v>
      </c>
      <c r="BR116" s="972"/>
      <c r="BS116" s="972"/>
      <c r="BT116" s="972"/>
      <c r="BU116" s="972"/>
      <c r="BV116" s="972" t="s">
        <v>394</v>
      </c>
      <c r="BW116" s="972"/>
      <c r="BX116" s="972"/>
      <c r="BY116" s="972"/>
      <c r="BZ116" s="972"/>
      <c r="CA116" s="972" t="s">
        <v>418</v>
      </c>
      <c r="CB116" s="972"/>
      <c r="CC116" s="972"/>
      <c r="CD116" s="972"/>
      <c r="CE116" s="972"/>
      <c r="CF116" s="966" t="s">
        <v>394</v>
      </c>
      <c r="CG116" s="967"/>
      <c r="CH116" s="967"/>
      <c r="CI116" s="967"/>
      <c r="CJ116" s="967"/>
      <c r="CK116" s="997"/>
      <c r="CL116" s="998"/>
      <c r="CM116" s="968" t="s">
        <v>468</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418</v>
      </c>
      <c r="DH116" s="1011"/>
      <c r="DI116" s="1011"/>
      <c r="DJ116" s="1011"/>
      <c r="DK116" s="1012"/>
      <c r="DL116" s="1013" t="s">
        <v>418</v>
      </c>
      <c r="DM116" s="1011"/>
      <c r="DN116" s="1011"/>
      <c r="DO116" s="1011"/>
      <c r="DP116" s="1012"/>
      <c r="DQ116" s="1013" t="s">
        <v>394</v>
      </c>
      <c r="DR116" s="1011"/>
      <c r="DS116" s="1011"/>
      <c r="DT116" s="1011"/>
      <c r="DU116" s="1012"/>
      <c r="DV116" s="1014" t="s">
        <v>448</v>
      </c>
      <c r="DW116" s="1015"/>
      <c r="DX116" s="1015"/>
      <c r="DY116" s="1015"/>
      <c r="DZ116" s="1016"/>
    </row>
    <row r="117" spans="1:130" s="246" customFormat="1" ht="26.25" customHeight="1">
      <c r="A117" s="956" t="s">
        <v>188</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469</v>
      </c>
      <c r="Z117" s="938"/>
      <c r="AA117" s="1028">
        <v>3775245</v>
      </c>
      <c r="AB117" s="1029"/>
      <c r="AC117" s="1029"/>
      <c r="AD117" s="1029"/>
      <c r="AE117" s="1030"/>
      <c r="AF117" s="1031">
        <v>3847194</v>
      </c>
      <c r="AG117" s="1029"/>
      <c r="AH117" s="1029"/>
      <c r="AI117" s="1029"/>
      <c r="AJ117" s="1030"/>
      <c r="AK117" s="1031">
        <v>3896636</v>
      </c>
      <c r="AL117" s="1029"/>
      <c r="AM117" s="1029"/>
      <c r="AN117" s="1029"/>
      <c r="AO117" s="1030"/>
      <c r="AP117" s="1032"/>
      <c r="AQ117" s="1033"/>
      <c r="AR117" s="1033"/>
      <c r="AS117" s="1033"/>
      <c r="AT117" s="1034"/>
      <c r="AU117" s="952"/>
      <c r="AV117" s="953"/>
      <c r="AW117" s="953"/>
      <c r="AX117" s="953"/>
      <c r="AY117" s="953"/>
      <c r="AZ117" s="1019" t="s">
        <v>470</v>
      </c>
      <c r="BA117" s="1020"/>
      <c r="BB117" s="1020"/>
      <c r="BC117" s="1020"/>
      <c r="BD117" s="1020"/>
      <c r="BE117" s="1020"/>
      <c r="BF117" s="1020"/>
      <c r="BG117" s="1020"/>
      <c r="BH117" s="1020"/>
      <c r="BI117" s="1020"/>
      <c r="BJ117" s="1020"/>
      <c r="BK117" s="1020"/>
      <c r="BL117" s="1020"/>
      <c r="BM117" s="1020"/>
      <c r="BN117" s="1020"/>
      <c r="BO117" s="1020"/>
      <c r="BP117" s="1021"/>
      <c r="BQ117" s="971" t="s">
        <v>471</v>
      </c>
      <c r="BR117" s="972"/>
      <c r="BS117" s="972"/>
      <c r="BT117" s="972"/>
      <c r="BU117" s="972"/>
      <c r="BV117" s="972" t="s">
        <v>418</v>
      </c>
      <c r="BW117" s="972"/>
      <c r="BX117" s="972"/>
      <c r="BY117" s="972"/>
      <c r="BZ117" s="972"/>
      <c r="CA117" s="972" t="s">
        <v>418</v>
      </c>
      <c r="CB117" s="972"/>
      <c r="CC117" s="972"/>
      <c r="CD117" s="972"/>
      <c r="CE117" s="972"/>
      <c r="CF117" s="966" t="s">
        <v>394</v>
      </c>
      <c r="CG117" s="967"/>
      <c r="CH117" s="967"/>
      <c r="CI117" s="967"/>
      <c r="CJ117" s="967"/>
      <c r="CK117" s="997"/>
      <c r="CL117" s="998"/>
      <c r="CM117" s="968" t="s">
        <v>472</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394</v>
      </c>
      <c r="DH117" s="1011"/>
      <c r="DI117" s="1011"/>
      <c r="DJ117" s="1011"/>
      <c r="DK117" s="1012"/>
      <c r="DL117" s="1013" t="s">
        <v>418</v>
      </c>
      <c r="DM117" s="1011"/>
      <c r="DN117" s="1011"/>
      <c r="DO117" s="1011"/>
      <c r="DP117" s="1012"/>
      <c r="DQ117" s="1013" t="s">
        <v>394</v>
      </c>
      <c r="DR117" s="1011"/>
      <c r="DS117" s="1011"/>
      <c r="DT117" s="1011"/>
      <c r="DU117" s="1012"/>
      <c r="DV117" s="1014" t="s">
        <v>471</v>
      </c>
      <c r="DW117" s="1015"/>
      <c r="DX117" s="1015"/>
      <c r="DY117" s="1015"/>
      <c r="DZ117" s="1016"/>
    </row>
    <row r="118" spans="1:130" s="246" customFormat="1" ht="26.25" customHeight="1">
      <c r="A118" s="956" t="s">
        <v>443</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441</v>
      </c>
      <c r="AB118" s="937"/>
      <c r="AC118" s="937"/>
      <c r="AD118" s="937"/>
      <c r="AE118" s="938"/>
      <c r="AF118" s="936" t="s">
        <v>309</v>
      </c>
      <c r="AG118" s="937"/>
      <c r="AH118" s="937"/>
      <c r="AI118" s="937"/>
      <c r="AJ118" s="938"/>
      <c r="AK118" s="936" t="s">
        <v>308</v>
      </c>
      <c r="AL118" s="937"/>
      <c r="AM118" s="937"/>
      <c r="AN118" s="937"/>
      <c r="AO118" s="938"/>
      <c r="AP118" s="1023" t="s">
        <v>442</v>
      </c>
      <c r="AQ118" s="1024"/>
      <c r="AR118" s="1024"/>
      <c r="AS118" s="1024"/>
      <c r="AT118" s="1025"/>
      <c r="AU118" s="952"/>
      <c r="AV118" s="953"/>
      <c r="AW118" s="953"/>
      <c r="AX118" s="953"/>
      <c r="AY118" s="953"/>
      <c r="AZ118" s="1026" t="s">
        <v>473</v>
      </c>
      <c r="BA118" s="1017"/>
      <c r="BB118" s="1017"/>
      <c r="BC118" s="1017"/>
      <c r="BD118" s="1017"/>
      <c r="BE118" s="1017"/>
      <c r="BF118" s="1017"/>
      <c r="BG118" s="1017"/>
      <c r="BH118" s="1017"/>
      <c r="BI118" s="1017"/>
      <c r="BJ118" s="1017"/>
      <c r="BK118" s="1017"/>
      <c r="BL118" s="1017"/>
      <c r="BM118" s="1017"/>
      <c r="BN118" s="1017"/>
      <c r="BO118" s="1017"/>
      <c r="BP118" s="1018"/>
      <c r="BQ118" s="1049" t="s">
        <v>391</v>
      </c>
      <c r="BR118" s="1050"/>
      <c r="BS118" s="1050"/>
      <c r="BT118" s="1050"/>
      <c r="BU118" s="1050"/>
      <c r="BV118" s="1050" t="s">
        <v>418</v>
      </c>
      <c r="BW118" s="1050"/>
      <c r="BX118" s="1050"/>
      <c r="BY118" s="1050"/>
      <c r="BZ118" s="1050"/>
      <c r="CA118" s="1050" t="s">
        <v>391</v>
      </c>
      <c r="CB118" s="1050"/>
      <c r="CC118" s="1050"/>
      <c r="CD118" s="1050"/>
      <c r="CE118" s="1050"/>
      <c r="CF118" s="966" t="s">
        <v>471</v>
      </c>
      <c r="CG118" s="967"/>
      <c r="CH118" s="967"/>
      <c r="CI118" s="967"/>
      <c r="CJ118" s="967"/>
      <c r="CK118" s="997"/>
      <c r="CL118" s="998"/>
      <c r="CM118" s="968" t="s">
        <v>474</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391</v>
      </c>
      <c r="DH118" s="1011"/>
      <c r="DI118" s="1011"/>
      <c r="DJ118" s="1011"/>
      <c r="DK118" s="1012"/>
      <c r="DL118" s="1013" t="s">
        <v>418</v>
      </c>
      <c r="DM118" s="1011"/>
      <c r="DN118" s="1011"/>
      <c r="DO118" s="1011"/>
      <c r="DP118" s="1012"/>
      <c r="DQ118" s="1013" t="s">
        <v>391</v>
      </c>
      <c r="DR118" s="1011"/>
      <c r="DS118" s="1011"/>
      <c r="DT118" s="1011"/>
      <c r="DU118" s="1012"/>
      <c r="DV118" s="1014" t="s">
        <v>471</v>
      </c>
      <c r="DW118" s="1015"/>
      <c r="DX118" s="1015"/>
      <c r="DY118" s="1015"/>
      <c r="DZ118" s="1016"/>
    </row>
    <row r="119" spans="1:130" s="246" customFormat="1" ht="26.25" customHeight="1">
      <c r="A119" s="1110" t="s">
        <v>446</v>
      </c>
      <c r="B119" s="996"/>
      <c r="C119" s="975" t="s">
        <v>447</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391</v>
      </c>
      <c r="AB119" s="944"/>
      <c r="AC119" s="944"/>
      <c r="AD119" s="944"/>
      <c r="AE119" s="945"/>
      <c r="AF119" s="946" t="s">
        <v>391</v>
      </c>
      <c r="AG119" s="944"/>
      <c r="AH119" s="944"/>
      <c r="AI119" s="944"/>
      <c r="AJ119" s="945"/>
      <c r="AK119" s="946" t="s">
        <v>391</v>
      </c>
      <c r="AL119" s="944"/>
      <c r="AM119" s="944"/>
      <c r="AN119" s="944"/>
      <c r="AO119" s="945"/>
      <c r="AP119" s="947" t="s">
        <v>391</v>
      </c>
      <c r="AQ119" s="948"/>
      <c r="AR119" s="948"/>
      <c r="AS119" s="948"/>
      <c r="AT119" s="949"/>
      <c r="AU119" s="954"/>
      <c r="AV119" s="955"/>
      <c r="AW119" s="955"/>
      <c r="AX119" s="955"/>
      <c r="AY119" s="955"/>
      <c r="AZ119" s="277" t="s">
        <v>188</v>
      </c>
      <c r="BA119" s="277"/>
      <c r="BB119" s="277"/>
      <c r="BC119" s="277"/>
      <c r="BD119" s="277"/>
      <c r="BE119" s="277"/>
      <c r="BF119" s="277"/>
      <c r="BG119" s="277"/>
      <c r="BH119" s="277"/>
      <c r="BI119" s="277"/>
      <c r="BJ119" s="277"/>
      <c r="BK119" s="277"/>
      <c r="BL119" s="277"/>
      <c r="BM119" s="277"/>
      <c r="BN119" s="277"/>
      <c r="BO119" s="1027" t="s">
        <v>475</v>
      </c>
      <c r="BP119" s="1058"/>
      <c r="BQ119" s="1049">
        <v>43874153</v>
      </c>
      <c r="BR119" s="1050"/>
      <c r="BS119" s="1050"/>
      <c r="BT119" s="1050"/>
      <c r="BU119" s="1050"/>
      <c r="BV119" s="1050">
        <v>43113405</v>
      </c>
      <c r="BW119" s="1050"/>
      <c r="BX119" s="1050"/>
      <c r="BY119" s="1050"/>
      <c r="BZ119" s="1050"/>
      <c r="CA119" s="1050">
        <v>41796135</v>
      </c>
      <c r="CB119" s="1050"/>
      <c r="CC119" s="1050"/>
      <c r="CD119" s="1050"/>
      <c r="CE119" s="1050"/>
      <c r="CF119" s="1051"/>
      <c r="CG119" s="1052"/>
      <c r="CH119" s="1052"/>
      <c r="CI119" s="1052"/>
      <c r="CJ119" s="1053"/>
      <c r="CK119" s="999"/>
      <c r="CL119" s="1000"/>
      <c r="CM119" s="1054" t="s">
        <v>476</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418</v>
      </c>
      <c r="DH119" s="1036"/>
      <c r="DI119" s="1036"/>
      <c r="DJ119" s="1036"/>
      <c r="DK119" s="1037"/>
      <c r="DL119" s="1035" t="s">
        <v>394</v>
      </c>
      <c r="DM119" s="1036"/>
      <c r="DN119" s="1036"/>
      <c r="DO119" s="1036"/>
      <c r="DP119" s="1037"/>
      <c r="DQ119" s="1035" t="s">
        <v>391</v>
      </c>
      <c r="DR119" s="1036"/>
      <c r="DS119" s="1036"/>
      <c r="DT119" s="1036"/>
      <c r="DU119" s="1037"/>
      <c r="DV119" s="1038" t="s">
        <v>391</v>
      </c>
      <c r="DW119" s="1039"/>
      <c r="DX119" s="1039"/>
      <c r="DY119" s="1039"/>
      <c r="DZ119" s="1040"/>
    </row>
    <row r="120" spans="1:130" s="246" customFormat="1" ht="26.25" customHeight="1">
      <c r="A120" s="1111"/>
      <c r="B120" s="998"/>
      <c r="C120" s="968" t="s">
        <v>452</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422</v>
      </c>
      <c r="AB120" s="1011"/>
      <c r="AC120" s="1011"/>
      <c r="AD120" s="1011"/>
      <c r="AE120" s="1012"/>
      <c r="AF120" s="1013" t="s">
        <v>394</v>
      </c>
      <c r="AG120" s="1011"/>
      <c r="AH120" s="1011"/>
      <c r="AI120" s="1011"/>
      <c r="AJ120" s="1012"/>
      <c r="AK120" s="1013" t="s">
        <v>391</v>
      </c>
      <c r="AL120" s="1011"/>
      <c r="AM120" s="1011"/>
      <c r="AN120" s="1011"/>
      <c r="AO120" s="1012"/>
      <c r="AP120" s="1014" t="s">
        <v>391</v>
      </c>
      <c r="AQ120" s="1015"/>
      <c r="AR120" s="1015"/>
      <c r="AS120" s="1015"/>
      <c r="AT120" s="1016"/>
      <c r="AU120" s="1041" t="s">
        <v>477</v>
      </c>
      <c r="AV120" s="1042"/>
      <c r="AW120" s="1042"/>
      <c r="AX120" s="1042"/>
      <c r="AY120" s="1043"/>
      <c r="AZ120" s="992" t="s">
        <v>478</v>
      </c>
      <c r="BA120" s="941"/>
      <c r="BB120" s="941"/>
      <c r="BC120" s="941"/>
      <c r="BD120" s="941"/>
      <c r="BE120" s="941"/>
      <c r="BF120" s="941"/>
      <c r="BG120" s="941"/>
      <c r="BH120" s="941"/>
      <c r="BI120" s="941"/>
      <c r="BJ120" s="941"/>
      <c r="BK120" s="941"/>
      <c r="BL120" s="941"/>
      <c r="BM120" s="941"/>
      <c r="BN120" s="941"/>
      <c r="BO120" s="941"/>
      <c r="BP120" s="942"/>
      <c r="BQ120" s="978">
        <v>9682412</v>
      </c>
      <c r="BR120" s="979"/>
      <c r="BS120" s="979"/>
      <c r="BT120" s="979"/>
      <c r="BU120" s="979"/>
      <c r="BV120" s="979">
        <v>10000940</v>
      </c>
      <c r="BW120" s="979"/>
      <c r="BX120" s="979"/>
      <c r="BY120" s="979"/>
      <c r="BZ120" s="979"/>
      <c r="CA120" s="979">
        <v>10170747</v>
      </c>
      <c r="CB120" s="979"/>
      <c r="CC120" s="979"/>
      <c r="CD120" s="979"/>
      <c r="CE120" s="979"/>
      <c r="CF120" s="993">
        <v>113.9</v>
      </c>
      <c r="CG120" s="994"/>
      <c r="CH120" s="994"/>
      <c r="CI120" s="994"/>
      <c r="CJ120" s="994"/>
      <c r="CK120" s="1059" t="s">
        <v>479</v>
      </c>
      <c r="CL120" s="1060"/>
      <c r="CM120" s="1060"/>
      <c r="CN120" s="1060"/>
      <c r="CO120" s="1061"/>
      <c r="CP120" s="1067" t="s">
        <v>480</v>
      </c>
      <c r="CQ120" s="1068"/>
      <c r="CR120" s="1068"/>
      <c r="CS120" s="1068"/>
      <c r="CT120" s="1068"/>
      <c r="CU120" s="1068"/>
      <c r="CV120" s="1068"/>
      <c r="CW120" s="1068"/>
      <c r="CX120" s="1068"/>
      <c r="CY120" s="1068"/>
      <c r="CZ120" s="1068"/>
      <c r="DA120" s="1068"/>
      <c r="DB120" s="1068"/>
      <c r="DC120" s="1068"/>
      <c r="DD120" s="1068"/>
      <c r="DE120" s="1068"/>
      <c r="DF120" s="1069"/>
      <c r="DG120" s="978">
        <v>140219</v>
      </c>
      <c r="DH120" s="979"/>
      <c r="DI120" s="979"/>
      <c r="DJ120" s="979"/>
      <c r="DK120" s="979"/>
      <c r="DL120" s="979">
        <v>53676</v>
      </c>
      <c r="DM120" s="979"/>
      <c r="DN120" s="979"/>
      <c r="DO120" s="979"/>
      <c r="DP120" s="979"/>
      <c r="DQ120" s="979">
        <v>13667799</v>
      </c>
      <c r="DR120" s="979"/>
      <c r="DS120" s="979"/>
      <c r="DT120" s="979"/>
      <c r="DU120" s="979"/>
      <c r="DV120" s="980">
        <v>153.1</v>
      </c>
      <c r="DW120" s="980"/>
      <c r="DX120" s="980"/>
      <c r="DY120" s="980"/>
      <c r="DZ120" s="981"/>
    </row>
    <row r="121" spans="1:130" s="246" customFormat="1" ht="26.25" customHeight="1">
      <c r="A121" s="1111"/>
      <c r="B121" s="998"/>
      <c r="C121" s="1019" t="s">
        <v>481</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418</v>
      </c>
      <c r="AB121" s="1011"/>
      <c r="AC121" s="1011"/>
      <c r="AD121" s="1011"/>
      <c r="AE121" s="1012"/>
      <c r="AF121" s="1013" t="s">
        <v>391</v>
      </c>
      <c r="AG121" s="1011"/>
      <c r="AH121" s="1011"/>
      <c r="AI121" s="1011"/>
      <c r="AJ121" s="1012"/>
      <c r="AK121" s="1013" t="s">
        <v>391</v>
      </c>
      <c r="AL121" s="1011"/>
      <c r="AM121" s="1011"/>
      <c r="AN121" s="1011"/>
      <c r="AO121" s="1012"/>
      <c r="AP121" s="1014" t="s">
        <v>391</v>
      </c>
      <c r="AQ121" s="1015"/>
      <c r="AR121" s="1015"/>
      <c r="AS121" s="1015"/>
      <c r="AT121" s="1016"/>
      <c r="AU121" s="1044"/>
      <c r="AV121" s="1045"/>
      <c r="AW121" s="1045"/>
      <c r="AX121" s="1045"/>
      <c r="AY121" s="1046"/>
      <c r="AZ121" s="1001" t="s">
        <v>482</v>
      </c>
      <c r="BA121" s="1002"/>
      <c r="BB121" s="1002"/>
      <c r="BC121" s="1002"/>
      <c r="BD121" s="1002"/>
      <c r="BE121" s="1002"/>
      <c r="BF121" s="1002"/>
      <c r="BG121" s="1002"/>
      <c r="BH121" s="1002"/>
      <c r="BI121" s="1002"/>
      <c r="BJ121" s="1002"/>
      <c r="BK121" s="1002"/>
      <c r="BL121" s="1002"/>
      <c r="BM121" s="1002"/>
      <c r="BN121" s="1002"/>
      <c r="BO121" s="1002"/>
      <c r="BP121" s="1003"/>
      <c r="BQ121" s="971">
        <v>2691526</v>
      </c>
      <c r="BR121" s="972"/>
      <c r="BS121" s="972"/>
      <c r="BT121" s="972"/>
      <c r="BU121" s="972"/>
      <c r="BV121" s="972">
        <v>2595692</v>
      </c>
      <c r="BW121" s="972"/>
      <c r="BX121" s="972"/>
      <c r="BY121" s="972"/>
      <c r="BZ121" s="972"/>
      <c r="CA121" s="972">
        <v>2337145</v>
      </c>
      <c r="CB121" s="972"/>
      <c r="CC121" s="972"/>
      <c r="CD121" s="972"/>
      <c r="CE121" s="972"/>
      <c r="CF121" s="966">
        <v>26.2</v>
      </c>
      <c r="CG121" s="967"/>
      <c r="CH121" s="967"/>
      <c r="CI121" s="967"/>
      <c r="CJ121" s="967"/>
      <c r="CK121" s="1062"/>
      <c r="CL121" s="1063"/>
      <c r="CM121" s="1063"/>
      <c r="CN121" s="1063"/>
      <c r="CO121" s="1064"/>
      <c r="CP121" s="1072" t="s">
        <v>483</v>
      </c>
      <c r="CQ121" s="1073"/>
      <c r="CR121" s="1073"/>
      <c r="CS121" s="1073"/>
      <c r="CT121" s="1073"/>
      <c r="CU121" s="1073"/>
      <c r="CV121" s="1073"/>
      <c r="CW121" s="1073"/>
      <c r="CX121" s="1073"/>
      <c r="CY121" s="1073"/>
      <c r="CZ121" s="1073"/>
      <c r="DA121" s="1073"/>
      <c r="DB121" s="1073"/>
      <c r="DC121" s="1073"/>
      <c r="DD121" s="1073"/>
      <c r="DE121" s="1073"/>
      <c r="DF121" s="1074"/>
      <c r="DG121" s="971">
        <v>5611347</v>
      </c>
      <c r="DH121" s="972"/>
      <c r="DI121" s="972"/>
      <c r="DJ121" s="972"/>
      <c r="DK121" s="972"/>
      <c r="DL121" s="972">
        <v>5930212</v>
      </c>
      <c r="DM121" s="972"/>
      <c r="DN121" s="972"/>
      <c r="DO121" s="972"/>
      <c r="DP121" s="972"/>
      <c r="DQ121" s="972">
        <v>5420993</v>
      </c>
      <c r="DR121" s="972"/>
      <c r="DS121" s="972"/>
      <c r="DT121" s="972"/>
      <c r="DU121" s="972"/>
      <c r="DV121" s="973">
        <v>60.7</v>
      </c>
      <c r="DW121" s="973"/>
      <c r="DX121" s="973"/>
      <c r="DY121" s="973"/>
      <c r="DZ121" s="974"/>
    </row>
    <row r="122" spans="1:130" s="246" customFormat="1" ht="26.25" customHeight="1">
      <c r="A122" s="1111"/>
      <c r="B122" s="998"/>
      <c r="C122" s="968" t="s">
        <v>462</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418</v>
      </c>
      <c r="AB122" s="1011"/>
      <c r="AC122" s="1011"/>
      <c r="AD122" s="1011"/>
      <c r="AE122" s="1012"/>
      <c r="AF122" s="1013" t="s">
        <v>391</v>
      </c>
      <c r="AG122" s="1011"/>
      <c r="AH122" s="1011"/>
      <c r="AI122" s="1011"/>
      <c r="AJ122" s="1012"/>
      <c r="AK122" s="1013" t="s">
        <v>422</v>
      </c>
      <c r="AL122" s="1011"/>
      <c r="AM122" s="1011"/>
      <c r="AN122" s="1011"/>
      <c r="AO122" s="1012"/>
      <c r="AP122" s="1014" t="s">
        <v>391</v>
      </c>
      <c r="AQ122" s="1015"/>
      <c r="AR122" s="1015"/>
      <c r="AS122" s="1015"/>
      <c r="AT122" s="1016"/>
      <c r="AU122" s="1044"/>
      <c r="AV122" s="1045"/>
      <c r="AW122" s="1045"/>
      <c r="AX122" s="1045"/>
      <c r="AY122" s="1046"/>
      <c r="AZ122" s="1026" t="s">
        <v>484</v>
      </c>
      <c r="BA122" s="1017"/>
      <c r="BB122" s="1017"/>
      <c r="BC122" s="1017"/>
      <c r="BD122" s="1017"/>
      <c r="BE122" s="1017"/>
      <c r="BF122" s="1017"/>
      <c r="BG122" s="1017"/>
      <c r="BH122" s="1017"/>
      <c r="BI122" s="1017"/>
      <c r="BJ122" s="1017"/>
      <c r="BK122" s="1017"/>
      <c r="BL122" s="1017"/>
      <c r="BM122" s="1017"/>
      <c r="BN122" s="1017"/>
      <c r="BO122" s="1017"/>
      <c r="BP122" s="1018"/>
      <c r="BQ122" s="1049">
        <v>30577553</v>
      </c>
      <c r="BR122" s="1050"/>
      <c r="BS122" s="1050"/>
      <c r="BT122" s="1050"/>
      <c r="BU122" s="1050"/>
      <c r="BV122" s="1050">
        <v>29156588</v>
      </c>
      <c r="BW122" s="1050"/>
      <c r="BX122" s="1050"/>
      <c r="BY122" s="1050"/>
      <c r="BZ122" s="1050"/>
      <c r="CA122" s="1050">
        <v>29105577</v>
      </c>
      <c r="CB122" s="1050"/>
      <c r="CC122" s="1050"/>
      <c r="CD122" s="1050"/>
      <c r="CE122" s="1050"/>
      <c r="CF122" s="1070">
        <v>326</v>
      </c>
      <c r="CG122" s="1071"/>
      <c r="CH122" s="1071"/>
      <c r="CI122" s="1071"/>
      <c r="CJ122" s="1071"/>
      <c r="CK122" s="1062"/>
      <c r="CL122" s="1063"/>
      <c r="CM122" s="1063"/>
      <c r="CN122" s="1063"/>
      <c r="CO122" s="1064"/>
      <c r="CP122" s="1072" t="s">
        <v>485</v>
      </c>
      <c r="CQ122" s="1073"/>
      <c r="CR122" s="1073"/>
      <c r="CS122" s="1073"/>
      <c r="CT122" s="1073"/>
      <c r="CU122" s="1073"/>
      <c r="CV122" s="1073"/>
      <c r="CW122" s="1073"/>
      <c r="CX122" s="1073"/>
      <c r="CY122" s="1073"/>
      <c r="CZ122" s="1073"/>
      <c r="DA122" s="1073"/>
      <c r="DB122" s="1073"/>
      <c r="DC122" s="1073"/>
      <c r="DD122" s="1073"/>
      <c r="DE122" s="1073"/>
      <c r="DF122" s="1074"/>
      <c r="DG122" s="971">
        <v>106458</v>
      </c>
      <c r="DH122" s="972"/>
      <c r="DI122" s="972"/>
      <c r="DJ122" s="972"/>
      <c r="DK122" s="972"/>
      <c r="DL122" s="972">
        <v>91069</v>
      </c>
      <c r="DM122" s="972"/>
      <c r="DN122" s="972"/>
      <c r="DO122" s="972"/>
      <c r="DP122" s="972"/>
      <c r="DQ122" s="972">
        <v>76425</v>
      </c>
      <c r="DR122" s="972"/>
      <c r="DS122" s="972"/>
      <c r="DT122" s="972"/>
      <c r="DU122" s="972"/>
      <c r="DV122" s="973">
        <v>0.9</v>
      </c>
      <c r="DW122" s="973"/>
      <c r="DX122" s="973"/>
      <c r="DY122" s="973"/>
      <c r="DZ122" s="974"/>
    </row>
    <row r="123" spans="1:130" s="246" customFormat="1" ht="26.25" customHeight="1">
      <c r="A123" s="1111"/>
      <c r="B123" s="998"/>
      <c r="C123" s="968" t="s">
        <v>468</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422</v>
      </c>
      <c r="AB123" s="1011"/>
      <c r="AC123" s="1011"/>
      <c r="AD123" s="1011"/>
      <c r="AE123" s="1012"/>
      <c r="AF123" s="1013" t="s">
        <v>422</v>
      </c>
      <c r="AG123" s="1011"/>
      <c r="AH123" s="1011"/>
      <c r="AI123" s="1011"/>
      <c r="AJ123" s="1012"/>
      <c r="AK123" s="1013" t="s">
        <v>391</v>
      </c>
      <c r="AL123" s="1011"/>
      <c r="AM123" s="1011"/>
      <c r="AN123" s="1011"/>
      <c r="AO123" s="1012"/>
      <c r="AP123" s="1014" t="s">
        <v>418</v>
      </c>
      <c r="AQ123" s="1015"/>
      <c r="AR123" s="1015"/>
      <c r="AS123" s="1015"/>
      <c r="AT123" s="1016"/>
      <c r="AU123" s="1047"/>
      <c r="AV123" s="1048"/>
      <c r="AW123" s="1048"/>
      <c r="AX123" s="1048"/>
      <c r="AY123" s="1048"/>
      <c r="AZ123" s="277" t="s">
        <v>188</v>
      </c>
      <c r="BA123" s="277"/>
      <c r="BB123" s="277"/>
      <c r="BC123" s="277"/>
      <c r="BD123" s="277"/>
      <c r="BE123" s="277"/>
      <c r="BF123" s="277"/>
      <c r="BG123" s="277"/>
      <c r="BH123" s="277"/>
      <c r="BI123" s="277"/>
      <c r="BJ123" s="277"/>
      <c r="BK123" s="277"/>
      <c r="BL123" s="277"/>
      <c r="BM123" s="277"/>
      <c r="BN123" s="277"/>
      <c r="BO123" s="1027" t="s">
        <v>486</v>
      </c>
      <c r="BP123" s="1058"/>
      <c r="BQ123" s="1117">
        <v>42951491</v>
      </c>
      <c r="BR123" s="1118"/>
      <c r="BS123" s="1118"/>
      <c r="BT123" s="1118"/>
      <c r="BU123" s="1118"/>
      <c r="BV123" s="1118">
        <v>41753220</v>
      </c>
      <c r="BW123" s="1118"/>
      <c r="BX123" s="1118"/>
      <c r="BY123" s="1118"/>
      <c r="BZ123" s="1118"/>
      <c r="CA123" s="1118">
        <v>41613469</v>
      </c>
      <c r="CB123" s="1118"/>
      <c r="CC123" s="1118"/>
      <c r="CD123" s="1118"/>
      <c r="CE123" s="1118"/>
      <c r="CF123" s="1051"/>
      <c r="CG123" s="1052"/>
      <c r="CH123" s="1052"/>
      <c r="CI123" s="1052"/>
      <c r="CJ123" s="1053"/>
      <c r="CK123" s="1062"/>
      <c r="CL123" s="1063"/>
      <c r="CM123" s="1063"/>
      <c r="CN123" s="1063"/>
      <c r="CO123" s="1064"/>
      <c r="CP123" s="1072" t="s">
        <v>487</v>
      </c>
      <c r="CQ123" s="1073"/>
      <c r="CR123" s="1073"/>
      <c r="CS123" s="1073"/>
      <c r="CT123" s="1073"/>
      <c r="CU123" s="1073"/>
      <c r="CV123" s="1073"/>
      <c r="CW123" s="1073"/>
      <c r="CX123" s="1073"/>
      <c r="CY123" s="1073"/>
      <c r="CZ123" s="1073"/>
      <c r="DA123" s="1073"/>
      <c r="DB123" s="1073"/>
      <c r="DC123" s="1073"/>
      <c r="DD123" s="1073"/>
      <c r="DE123" s="1073"/>
      <c r="DF123" s="1074"/>
      <c r="DG123" s="1010">
        <v>16296039</v>
      </c>
      <c r="DH123" s="1011"/>
      <c r="DI123" s="1011"/>
      <c r="DJ123" s="1011"/>
      <c r="DK123" s="1012"/>
      <c r="DL123" s="1013">
        <v>14835185</v>
      </c>
      <c r="DM123" s="1011"/>
      <c r="DN123" s="1011"/>
      <c r="DO123" s="1011"/>
      <c r="DP123" s="1012"/>
      <c r="DQ123" s="1013">
        <v>51825</v>
      </c>
      <c r="DR123" s="1011"/>
      <c r="DS123" s="1011"/>
      <c r="DT123" s="1011"/>
      <c r="DU123" s="1012"/>
      <c r="DV123" s="1014">
        <v>0.6</v>
      </c>
      <c r="DW123" s="1015"/>
      <c r="DX123" s="1015"/>
      <c r="DY123" s="1015"/>
      <c r="DZ123" s="1016"/>
    </row>
    <row r="124" spans="1:130" s="246" customFormat="1" ht="26.25" customHeight="1" thickBot="1">
      <c r="A124" s="1111"/>
      <c r="B124" s="998"/>
      <c r="C124" s="968" t="s">
        <v>472</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471</v>
      </c>
      <c r="AB124" s="1011"/>
      <c r="AC124" s="1011"/>
      <c r="AD124" s="1011"/>
      <c r="AE124" s="1012"/>
      <c r="AF124" s="1013" t="s">
        <v>471</v>
      </c>
      <c r="AG124" s="1011"/>
      <c r="AH124" s="1011"/>
      <c r="AI124" s="1011"/>
      <c r="AJ124" s="1012"/>
      <c r="AK124" s="1013" t="s">
        <v>394</v>
      </c>
      <c r="AL124" s="1011"/>
      <c r="AM124" s="1011"/>
      <c r="AN124" s="1011"/>
      <c r="AO124" s="1012"/>
      <c r="AP124" s="1014" t="s">
        <v>471</v>
      </c>
      <c r="AQ124" s="1015"/>
      <c r="AR124" s="1015"/>
      <c r="AS124" s="1015"/>
      <c r="AT124" s="1016"/>
      <c r="AU124" s="1113" t="s">
        <v>488</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10.1</v>
      </c>
      <c r="BR124" s="1080"/>
      <c r="BS124" s="1080"/>
      <c r="BT124" s="1080"/>
      <c r="BU124" s="1080"/>
      <c r="BV124" s="1080">
        <v>15.1</v>
      </c>
      <c r="BW124" s="1080"/>
      <c r="BX124" s="1080"/>
      <c r="BY124" s="1080"/>
      <c r="BZ124" s="1080"/>
      <c r="CA124" s="1080">
        <v>2</v>
      </c>
      <c r="CB124" s="1080"/>
      <c r="CC124" s="1080"/>
      <c r="CD124" s="1080"/>
      <c r="CE124" s="1080"/>
      <c r="CF124" s="1081"/>
      <c r="CG124" s="1082"/>
      <c r="CH124" s="1082"/>
      <c r="CI124" s="1082"/>
      <c r="CJ124" s="1083"/>
      <c r="CK124" s="1065"/>
      <c r="CL124" s="1065"/>
      <c r="CM124" s="1065"/>
      <c r="CN124" s="1065"/>
      <c r="CO124" s="1066"/>
      <c r="CP124" s="1072" t="s">
        <v>489</v>
      </c>
      <c r="CQ124" s="1073"/>
      <c r="CR124" s="1073"/>
      <c r="CS124" s="1073"/>
      <c r="CT124" s="1073"/>
      <c r="CU124" s="1073"/>
      <c r="CV124" s="1073"/>
      <c r="CW124" s="1073"/>
      <c r="CX124" s="1073"/>
      <c r="CY124" s="1073"/>
      <c r="CZ124" s="1073"/>
      <c r="DA124" s="1073"/>
      <c r="DB124" s="1073"/>
      <c r="DC124" s="1073"/>
      <c r="DD124" s="1073"/>
      <c r="DE124" s="1073"/>
      <c r="DF124" s="1074"/>
      <c r="DG124" s="1057" t="s">
        <v>391</v>
      </c>
      <c r="DH124" s="1036"/>
      <c r="DI124" s="1036"/>
      <c r="DJ124" s="1036"/>
      <c r="DK124" s="1037"/>
      <c r="DL124" s="1035" t="s">
        <v>422</v>
      </c>
      <c r="DM124" s="1036"/>
      <c r="DN124" s="1036"/>
      <c r="DO124" s="1036"/>
      <c r="DP124" s="1037"/>
      <c r="DQ124" s="1035" t="s">
        <v>391</v>
      </c>
      <c r="DR124" s="1036"/>
      <c r="DS124" s="1036"/>
      <c r="DT124" s="1036"/>
      <c r="DU124" s="1037"/>
      <c r="DV124" s="1038" t="s">
        <v>422</v>
      </c>
      <c r="DW124" s="1039"/>
      <c r="DX124" s="1039"/>
      <c r="DY124" s="1039"/>
      <c r="DZ124" s="1040"/>
    </row>
    <row r="125" spans="1:130" s="246" customFormat="1" ht="26.25" customHeight="1">
      <c r="A125" s="1111"/>
      <c r="B125" s="998"/>
      <c r="C125" s="968" t="s">
        <v>474</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391</v>
      </c>
      <c r="AB125" s="1011"/>
      <c r="AC125" s="1011"/>
      <c r="AD125" s="1011"/>
      <c r="AE125" s="1012"/>
      <c r="AF125" s="1013" t="s">
        <v>391</v>
      </c>
      <c r="AG125" s="1011"/>
      <c r="AH125" s="1011"/>
      <c r="AI125" s="1011"/>
      <c r="AJ125" s="1012"/>
      <c r="AK125" s="1013" t="s">
        <v>391</v>
      </c>
      <c r="AL125" s="1011"/>
      <c r="AM125" s="1011"/>
      <c r="AN125" s="1011"/>
      <c r="AO125" s="1012"/>
      <c r="AP125" s="1014" t="s">
        <v>422</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490</v>
      </c>
      <c r="CL125" s="1060"/>
      <c r="CM125" s="1060"/>
      <c r="CN125" s="1060"/>
      <c r="CO125" s="1061"/>
      <c r="CP125" s="992" t="s">
        <v>491</v>
      </c>
      <c r="CQ125" s="941"/>
      <c r="CR125" s="941"/>
      <c r="CS125" s="941"/>
      <c r="CT125" s="941"/>
      <c r="CU125" s="941"/>
      <c r="CV125" s="941"/>
      <c r="CW125" s="941"/>
      <c r="CX125" s="941"/>
      <c r="CY125" s="941"/>
      <c r="CZ125" s="941"/>
      <c r="DA125" s="941"/>
      <c r="DB125" s="941"/>
      <c r="DC125" s="941"/>
      <c r="DD125" s="941"/>
      <c r="DE125" s="941"/>
      <c r="DF125" s="942"/>
      <c r="DG125" s="978" t="s">
        <v>471</v>
      </c>
      <c r="DH125" s="979"/>
      <c r="DI125" s="979"/>
      <c r="DJ125" s="979"/>
      <c r="DK125" s="979"/>
      <c r="DL125" s="979" t="s">
        <v>391</v>
      </c>
      <c r="DM125" s="979"/>
      <c r="DN125" s="979"/>
      <c r="DO125" s="979"/>
      <c r="DP125" s="979"/>
      <c r="DQ125" s="979" t="s">
        <v>391</v>
      </c>
      <c r="DR125" s="979"/>
      <c r="DS125" s="979"/>
      <c r="DT125" s="979"/>
      <c r="DU125" s="979"/>
      <c r="DV125" s="980" t="s">
        <v>391</v>
      </c>
      <c r="DW125" s="980"/>
      <c r="DX125" s="980"/>
      <c r="DY125" s="980"/>
      <c r="DZ125" s="981"/>
    </row>
    <row r="126" spans="1:130" s="246" customFormat="1" ht="26.25" customHeight="1" thickBot="1">
      <c r="A126" s="1111"/>
      <c r="B126" s="998"/>
      <c r="C126" s="968" t="s">
        <v>476</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391</v>
      </c>
      <c r="AB126" s="1011"/>
      <c r="AC126" s="1011"/>
      <c r="AD126" s="1011"/>
      <c r="AE126" s="1012"/>
      <c r="AF126" s="1013" t="s">
        <v>471</v>
      </c>
      <c r="AG126" s="1011"/>
      <c r="AH126" s="1011"/>
      <c r="AI126" s="1011"/>
      <c r="AJ126" s="1012"/>
      <c r="AK126" s="1013" t="s">
        <v>391</v>
      </c>
      <c r="AL126" s="1011"/>
      <c r="AM126" s="1011"/>
      <c r="AN126" s="1011"/>
      <c r="AO126" s="1012"/>
      <c r="AP126" s="1014" t="s">
        <v>391</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492</v>
      </c>
      <c r="CQ126" s="1002"/>
      <c r="CR126" s="1002"/>
      <c r="CS126" s="1002"/>
      <c r="CT126" s="1002"/>
      <c r="CU126" s="1002"/>
      <c r="CV126" s="1002"/>
      <c r="CW126" s="1002"/>
      <c r="CX126" s="1002"/>
      <c r="CY126" s="1002"/>
      <c r="CZ126" s="1002"/>
      <c r="DA126" s="1002"/>
      <c r="DB126" s="1002"/>
      <c r="DC126" s="1002"/>
      <c r="DD126" s="1002"/>
      <c r="DE126" s="1002"/>
      <c r="DF126" s="1003"/>
      <c r="DG126" s="971" t="s">
        <v>394</v>
      </c>
      <c r="DH126" s="972"/>
      <c r="DI126" s="972"/>
      <c r="DJ126" s="972"/>
      <c r="DK126" s="972"/>
      <c r="DL126" s="972" t="s">
        <v>391</v>
      </c>
      <c r="DM126" s="972"/>
      <c r="DN126" s="972"/>
      <c r="DO126" s="972"/>
      <c r="DP126" s="972"/>
      <c r="DQ126" s="972" t="s">
        <v>391</v>
      </c>
      <c r="DR126" s="972"/>
      <c r="DS126" s="972"/>
      <c r="DT126" s="972"/>
      <c r="DU126" s="972"/>
      <c r="DV126" s="973" t="s">
        <v>391</v>
      </c>
      <c r="DW126" s="973"/>
      <c r="DX126" s="973"/>
      <c r="DY126" s="973"/>
      <c r="DZ126" s="974"/>
    </row>
    <row r="127" spans="1:130" s="246" customFormat="1" ht="26.25" customHeight="1">
      <c r="A127" s="1112"/>
      <c r="B127" s="1000"/>
      <c r="C127" s="1054" t="s">
        <v>493</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471</v>
      </c>
      <c r="AB127" s="1011"/>
      <c r="AC127" s="1011"/>
      <c r="AD127" s="1011"/>
      <c r="AE127" s="1012"/>
      <c r="AF127" s="1013" t="s">
        <v>422</v>
      </c>
      <c r="AG127" s="1011"/>
      <c r="AH127" s="1011"/>
      <c r="AI127" s="1011"/>
      <c r="AJ127" s="1012"/>
      <c r="AK127" s="1013" t="s">
        <v>471</v>
      </c>
      <c r="AL127" s="1011"/>
      <c r="AM127" s="1011"/>
      <c r="AN127" s="1011"/>
      <c r="AO127" s="1012"/>
      <c r="AP127" s="1014" t="s">
        <v>391</v>
      </c>
      <c r="AQ127" s="1015"/>
      <c r="AR127" s="1015"/>
      <c r="AS127" s="1015"/>
      <c r="AT127" s="1016"/>
      <c r="AU127" s="282"/>
      <c r="AV127" s="282"/>
      <c r="AW127" s="282"/>
      <c r="AX127" s="1084" t="s">
        <v>494</v>
      </c>
      <c r="AY127" s="1085"/>
      <c r="AZ127" s="1085"/>
      <c r="BA127" s="1085"/>
      <c r="BB127" s="1085"/>
      <c r="BC127" s="1085"/>
      <c r="BD127" s="1085"/>
      <c r="BE127" s="1086"/>
      <c r="BF127" s="1087" t="s">
        <v>495</v>
      </c>
      <c r="BG127" s="1085"/>
      <c r="BH127" s="1085"/>
      <c r="BI127" s="1085"/>
      <c r="BJ127" s="1085"/>
      <c r="BK127" s="1085"/>
      <c r="BL127" s="1086"/>
      <c r="BM127" s="1087" t="s">
        <v>496</v>
      </c>
      <c r="BN127" s="1085"/>
      <c r="BO127" s="1085"/>
      <c r="BP127" s="1085"/>
      <c r="BQ127" s="1085"/>
      <c r="BR127" s="1085"/>
      <c r="BS127" s="1086"/>
      <c r="BT127" s="1087" t="s">
        <v>497</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498</v>
      </c>
      <c r="CQ127" s="1002"/>
      <c r="CR127" s="1002"/>
      <c r="CS127" s="1002"/>
      <c r="CT127" s="1002"/>
      <c r="CU127" s="1002"/>
      <c r="CV127" s="1002"/>
      <c r="CW127" s="1002"/>
      <c r="CX127" s="1002"/>
      <c r="CY127" s="1002"/>
      <c r="CZ127" s="1002"/>
      <c r="DA127" s="1002"/>
      <c r="DB127" s="1002"/>
      <c r="DC127" s="1002"/>
      <c r="DD127" s="1002"/>
      <c r="DE127" s="1002"/>
      <c r="DF127" s="1003"/>
      <c r="DG127" s="971" t="s">
        <v>391</v>
      </c>
      <c r="DH127" s="972"/>
      <c r="DI127" s="972"/>
      <c r="DJ127" s="972"/>
      <c r="DK127" s="972"/>
      <c r="DL127" s="972" t="s">
        <v>391</v>
      </c>
      <c r="DM127" s="972"/>
      <c r="DN127" s="972"/>
      <c r="DO127" s="972"/>
      <c r="DP127" s="972"/>
      <c r="DQ127" s="972" t="s">
        <v>391</v>
      </c>
      <c r="DR127" s="972"/>
      <c r="DS127" s="972"/>
      <c r="DT127" s="972"/>
      <c r="DU127" s="972"/>
      <c r="DV127" s="973" t="s">
        <v>422</v>
      </c>
      <c r="DW127" s="973"/>
      <c r="DX127" s="973"/>
      <c r="DY127" s="973"/>
      <c r="DZ127" s="974"/>
    </row>
    <row r="128" spans="1:130" s="246" customFormat="1" ht="26.25" customHeight="1" thickBot="1">
      <c r="A128" s="1095" t="s">
        <v>499</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500</v>
      </c>
      <c r="X128" s="1097"/>
      <c r="Y128" s="1097"/>
      <c r="Z128" s="1098"/>
      <c r="AA128" s="1099">
        <v>298651</v>
      </c>
      <c r="AB128" s="1100"/>
      <c r="AC128" s="1100"/>
      <c r="AD128" s="1100"/>
      <c r="AE128" s="1101"/>
      <c r="AF128" s="1102">
        <v>286075</v>
      </c>
      <c r="AG128" s="1100"/>
      <c r="AH128" s="1100"/>
      <c r="AI128" s="1100"/>
      <c r="AJ128" s="1101"/>
      <c r="AK128" s="1102">
        <v>254568</v>
      </c>
      <c r="AL128" s="1100"/>
      <c r="AM128" s="1100"/>
      <c r="AN128" s="1100"/>
      <c r="AO128" s="1101"/>
      <c r="AP128" s="1103"/>
      <c r="AQ128" s="1104"/>
      <c r="AR128" s="1104"/>
      <c r="AS128" s="1104"/>
      <c r="AT128" s="1105"/>
      <c r="AU128" s="282"/>
      <c r="AV128" s="282"/>
      <c r="AW128" s="282"/>
      <c r="AX128" s="940" t="s">
        <v>501</v>
      </c>
      <c r="AY128" s="941"/>
      <c r="AZ128" s="941"/>
      <c r="BA128" s="941"/>
      <c r="BB128" s="941"/>
      <c r="BC128" s="941"/>
      <c r="BD128" s="941"/>
      <c r="BE128" s="942"/>
      <c r="BF128" s="1106" t="s">
        <v>391</v>
      </c>
      <c r="BG128" s="1107"/>
      <c r="BH128" s="1107"/>
      <c r="BI128" s="1107"/>
      <c r="BJ128" s="1107"/>
      <c r="BK128" s="1107"/>
      <c r="BL128" s="1108"/>
      <c r="BM128" s="1106">
        <v>13.08</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502</v>
      </c>
      <c r="CQ128" s="1089"/>
      <c r="CR128" s="1089"/>
      <c r="CS128" s="1089"/>
      <c r="CT128" s="1089"/>
      <c r="CU128" s="1089"/>
      <c r="CV128" s="1089"/>
      <c r="CW128" s="1089"/>
      <c r="CX128" s="1089"/>
      <c r="CY128" s="1089"/>
      <c r="CZ128" s="1089"/>
      <c r="DA128" s="1089"/>
      <c r="DB128" s="1089"/>
      <c r="DC128" s="1089"/>
      <c r="DD128" s="1089"/>
      <c r="DE128" s="1089"/>
      <c r="DF128" s="1090"/>
      <c r="DG128" s="1091">
        <v>6066</v>
      </c>
      <c r="DH128" s="1092"/>
      <c r="DI128" s="1092"/>
      <c r="DJ128" s="1092"/>
      <c r="DK128" s="1092"/>
      <c r="DL128" s="1092">
        <v>6973</v>
      </c>
      <c r="DM128" s="1092"/>
      <c r="DN128" s="1092"/>
      <c r="DO128" s="1092"/>
      <c r="DP128" s="1092"/>
      <c r="DQ128" s="1092">
        <v>8249</v>
      </c>
      <c r="DR128" s="1092"/>
      <c r="DS128" s="1092"/>
      <c r="DT128" s="1092"/>
      <c r="DU128" s="1092"/>
      <c r="DV128" s="1093">
        <v>0.1</v>
      </c>
      <c r="DW128" s="1093"/>
      <c r="DX128" s="1093"/>
      <c r="DY128" s="1093"/>
      <c r="DZ128" s="1094"/>
    </row>
    <row r="129" spans="1:131" s="246" customFormat="1" ht="26.25" customHeight="1">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503</v>
      </c>
      <c r="X129" s="1126"/>
      <c r="Y129" s="1126"/>
      <c r="Z129" s="1127"/>
      <c r="AA129" s="1010">
        <v>11828816</v>
      </c>
      <c r="AB129" s="1011"/>
      <c r="AC129" s="1011"/>
      <c r="AD129" s="1011"/>
      <c r="AE129" s="1012"/>
      <c r="AF129" s="1013">
        <v>11700090</v>
      </c>
      <c r="AG129" s="1011"/>
      <c r="AH129" s="1011"/>
      <c r="AI129" s="1011"/>
      <c r="AJ129" s="1012"/>
      <c r="AK129" s="1013">
        <v>11797630</v>
      </c>
      <c r="AL129" s="1011"/>
      <c r="AM129" s="1011"/>
      <c r="AN129" s="1011"/>
      <c r="AO129" s="1012"/>
      <c r="AP129" s="1128"/>
      <c r="AQ129" s="1129"/>
      <c r="AR129" s="1129"/>
      <c r="AS129" s="1129"/>
      <c r="AT129" s="1130"/>
      <c r="AU129" s="284"/>
      <c r="AV129" s="284"/>
      <c r="AW129" s="284"/>
      <c r="AX129" s="1119" t="s">
        <v>504</v>
      </c>
      <c r="AY129" s="1002"/>
      <c r="AZ129" s="1002"/>
      <c r="BA129" s="1002"/>
      <c r="BB129" s="1002"/>
      <c r="BC129" s="1002"/>
      <c r="BD129" s="1002"/>
      <c r="BE129" s="1003"/>
      <c r="BF129" s="1120" t="s">
        <v>391</v>
      </c>
      <c r="BG129" s="1121"/>
      <c r="BH129" s="1121"/>
      <c r="BI129" s="1121"/>
      <c r="BJ129" s="1121"/>
      <c r="BK129" s="1121"/>
      <c r="BL129" s="1122"/>
      <c r="BM129" s="1120">
        <v>18.079999999999998</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82" t="s">
        <v>505</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506</v>
      </c>
      <c r="X130" s="1126"/>
      <c r="Y130" s="1126"/>
      <c r="Z130" s="1127"/>
      <c r="AA130" s="1010">
        <v>2701227</v>
      </c>
      <c r="AB130" s="1011"/>
      <c r="AC130" s="1011"/>
      <c r="AD130" s="1011"/>
      <c r="AE130" s="1012"/>
      <c r="AF130" s="1013">
        <v>2740140</v>
      </c>
      <c r="AG130" s="1011"/>
      <c r="AH130" s="1011"/>
      <c r="AI130" s="1011"/>
      <c r="AJ130" s="1012"/>
      <c r="AK130" s="1013">
        <v>2870486</v>
      </c>
      <c r="AL130" s="1011"/>
      <c r="AM130" s="1011"/>
      <c r="AN130" s="1011"/>
      <c r="AO130" s="1012"/>
      <c r="AP130" s="1128"/>
      <c r="AQ130" s="1129"/>
      <c r="AR130" s="1129"/>
      <c r="AS130" s="1129"/>
      <c r="AT130" s="1130"/>
      <c r="AU130" s="284"/>
      <c r="AV130" s="284"/>
      <c r="AW130" s="284"/>
      <c r="AX130" s="1119" t="s">
        <v>507</v>
      </c>
      <c r="AY130" s="1002"/>
      <c r="AZ130" s="1002"/>
      <c r="BA130" s="1002"/>
      <c r="BB130" s="1002"/>
      <c r="BC130" s="1002"/>
      <c r="BD130" s="1002"/>
      <c r="BE130" s="1003"/>
      <c r="BF130" s="1156">
        <v>8.6999999999999993</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508</v>
      </c>
      <c r="X131" s="1164"/>
      <c r="Y131" s="1164"/>
      <c r="Z131" s="1165"/>
      <c r="AA131" s="1057">
        <v>9127589</v>
      </c>
      <c r="AB131" s="1036"/>
      <c r="AC131" s="1036"/>
      <c r="AD131" s="1036"/>
      <c r="AE131" s="1037"/>
      <c r="AF131" s="1035">
        <v>8959950</v>
      </c>
      <c r="AG131" s="1036"/>
      <c r="AH131" s="1036"/>
      <c r="AI131" s="1036"/>
      <c r="AJ131" s="1037"/>
      <c r="AK131" s="1035">
        <v>8927144</v>
      </c>
      <c r="AL131" s="1036"/>
      <c r="AM131" s="1036"/>
      <c r="AN131" s="1036"/>
      <c r="AO131" s="1037"/>
      <c r="AP131" s="1166"/>
      <c r="AQ131" s="1167"/>
      <c r="AR131" s="1167"/>
      <c r="AS131" s="1167"/>
      <c r="AT131" s="1168"/>
      <c r="AU131" s="284"/>
      <c r="AV131" s="284"/>
      <c r="AW131" s="284"/>
      <c r="AX131" s="1138" t="s">
        <v>509</v>
      </c>
      <c r="AY131" s="1089"/>
      <c r="AZ131" s="1089"/>
      <c r="BA131" s="1089"/>
      <c r="BB131" s="1089"/>
      <c r="BC131" s="1089"/>
      <c r="BD131" s="1089"/>
      <c r="BE131" s="1090"/>
      <c r="BF131" s="1139">
        <v>2</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45" t="s">
        <v>510</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511</v>
      </c>
      <c r="W132" s="1149"/>
      <c r="X132" s="1149"/>
      <c r="Y132" s="1149"/>
      <c r="Z132" s="1150"/>
      <c r="AA132" s="1151">
        <v>8.4947624180000005</v>
      </c>
      <c r="AB132" s="1152"/>
      <c r="AC132" s="1152"/>
      <c r="AD132" s="1152"/>
      <c r="AE132" s="1153"/>
      <c r="AF132" s="1154">
        <v>9.1627631849999993</v>
      </c>
      <c r="AG132" s="1152"/>
      <c r="AH132" s="1152"/>
      <c r="AI132" s="1152"/>
      <c r="AJ132" s="1153"/>
      <c r="AK132" s="1154">
        <v>8.6431001900000002</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512</v>
      </c>
      <c r="W133" s="1132"/>
      <c r="X133" s="1132"/>
      <c r="Y133" s="1132"/>
      <c r="Z133" s="1133"/>
      <c r="AA133" s="1134">
        <v>8.4</v>
      </c>
      <c r="AB133" s="1135"/>
      <c r="AC133" s="1135"/>
      <c r="AD133" s="1135"/>
      <c r="AE133" s="1136"/>
      <c r="AF133" s="1134">
        <v>8.6999999999999993</v>
      </c>
      <c r="AG133" s="1135"/>
      <c r="AH133" s="1135"/>
      <c r="AI133" s="1135"/>
      <c r="AJ133" s="1136"/>
      <c r="AK133" s="1134">
        <v>8.6999999999999993</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PohgGWKsPckiBHuq9a8PvuNsBvvz3hpV57WtUZP+9ytFy4p7NwqMLSWxp47b78HOn8NxQ/njkmChf8tXjNPVWg==" saltValue="ryM8WX4+NXVCxo9yJ+gKF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513</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4ztkWnMVzGlTJQPFhF8XCnmq/E2SxdsEhQBStZZnLatd7f4k8Tg1NFfxVmQ4TFHZFnGl9EAyIsf7iv4m1X988g==" saltValue="8XKEDb+VZCAULv73zJOG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eJ2qclPmFPU/rbbjLy9N3jcBsQbdubP2wTU9AWOK/kS6xsqVJK2sWHoi0uYI4kp+/b25hGrgr0eH+aIUn652Xw==" saltValue="+py1sojsn/4O3sinBdWgZ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5" sqref="A5"/>
    </sheetView>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515</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516</v>
      </c>
      <c r="AP7" s="303"/>
      <c r="AQ7" s="304" t="s">
        <v>517</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518</v>
      </c>
      <c r="AQ8" s="310" t="s">
        <v>519</v>
      </c>
      <c r="AR8" s="311" t="s">
        <v>520</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521</v>
      </c>
      <c r="AL9" s="1175"/>
      <c r="AM9" s="1175"/>
      <c r="AN9" s="1176"/>
      <c r="AO9" s="312">
        <v>2055287</v>
      </c>
      <c r="AP9" s="312">
        <v>50292</v>
      </c>
      <c r="AQ9" s="313">
        <v>69548</v>
      </c>
      <c r="AR9" s="314">
        <v>-27.7</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522</v>
      </c>
      <c r="AL10" s="1175"/>
      <c r="AM10" s="1175"/>
      <c r="AN10" s="1176"/>
      <c r="AO10" s="315">
        <v>445437</v>
      </c>
      <c r="AP10" s="315">
        <v>10900</v>
      </c>
      <c r="AQ10" s="316">
        <v>8149</v>
      </c>
      <c r="AR10" s="317">
        <v>33.799999999999997</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523</v>
      </c>
      <c r="AL11" s="1175"/>
      <c r="AM11" s="1175"/>
      <c r="AN11" s="1176"/>
      <c r="AO11" s="315">
        <v>630349</v>
      </c>
      <c r="AP11" s="315">
        <v>15424</v>
      </c>
      <c r="AQ11" s="316">
        <v>8204</v>
      </c>
      <c r="AR11" s="317">
        <v>88</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524</v>
      </c>
      <c r="AL12" s="1175"/>
      <c r="AM12" s="1175"/>
      <c r="AN12" s="1176"/>
      <c r="AO12" s="315" t="s">
        <v>525</v>
      </c>
      <c r="AP12" s="315" t="s">
        <v>525</v>
      </c>
      <c r="AQ12" s="316">
        <v>1139</v>
      </c>
      <c r="AR12" s="317" t="s">
        <v>525</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526</v>
      </c>
      <c r="AL13" s="1175"/>
      <c r="AM13" s="1175"/>
      <c r="AN13" s="1176"/>
      <c r="AO13" s="315" t="s">
        <v>525</v>
      </c>
      <c r="AP13" s="315" t="s">
        <v>525</v>
      </c>
      <c r="AQ13" s="316">
        <v>20</v>
      </c>
      <c r="AR13" s="317" t="s">
        <v>525</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527</v>
      </c>
      <c r="AL14" s="1175"/>
      <c r="AM14" s="1175"/>
      <c r="AN14" s="1176"/>
      <c r="AO14" s="315">
        <v>153839</v>
      </c>
      <c r="AP14" s="315">
        <v>3764</v>
      </c>
      <c r="AQ14" s="316">
        <v>3114</v>
      </c>
      <c r="AR14" s="317">
        <v>20.9</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528</v>
      </c>
      <c r="AL15" s="1175"/>
      <c r="AM15" s="1175"/>
      <c r="AN15" s="1176"/>
      <c r="AO15" s="315">
        <v>49542</v>
      </c>
      <c r="AP15" s="315">
        <v>1212</v>
      </c>
      <c r="AQ15" s="316">
        <v>1605</v>
      </c>
      <c r="AR15" s="317">
        <v>-24.5</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529</v>
      </c>
      <c r="AL16" s="1178"/>
      <c r="AM16" s="1178"/>
      <c r="AN16" s="1179"/>
      <c r="AO16" s="315">
        <v>-173084</v>
      </c>
      <c r="AP16" s="315">
        <v>-4235</v>
      </c>
      <c r="AQ16" s="316">
        <v>-6253</v>
      </c>
      <c r="AR16" s="317">
        <v>-32.299999999999997</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188</v>
      </c>
      <c r="AL17" s="1178"/>
      <c r="AM17" s="1178"/>
      <c r="AN17" s="1179"/>
      <c r="AO17" s="315">
        <v>3161370</v>
      </c>
      <c r="AP17" s="315">
        <v>77358</v>
      </c>
      <c r="AQ17" s="316">
        <v>85527</v>
      </c>
      <c r="AR17" s="317">
        <v>-9.6</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530</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531</v>
      </c>
      <c r="AP20" s="323" t="s">
        <v>532</v>
      </c>
      <c r="AQ20" s="324" t="s">
        <v>533</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534</v>
      </c>
      <c r="AL21" s="1170"/>
      <c r="AM21" s="1170"/>
      <c r="AN21" s="1171"/>
      <c r="AO21" s="327">
        <v>5.68</v>
      </c>
      <c r="AP21" s="328">
        <v>8.08</v>
      </c>
      <c r="AQ21" s="329">
        <v>-2.4</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535</v>
      </c>
      <c r="AL22" s="1170"/>
      <c r="AM22" s="1170"/>
      <c r="AN22" s="1171"/>
      <c r="AO22" s="332">
        <v>98.5</v>
      </c>
      <c r="AP22" s="333">
        <v>97.7</v>
      </c>
      <c r="AQ22" s="334">
        <v>0.8</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538</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516</v>
      </c>
      <c r="AP30" s="303"/>
      <c r="AQ30" s="304" t="s">
        <v>517</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518</v>
      </c>
      <c r="AQ31" s="310" t="s">
        <v>519</v>
      </c>
      <c r="AR31" s="311" t="s">
        <v>520</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539</v>
      </c>
      <c r="AL32" s="1186"/>
      <c r="AM32" s="1186"/>
      <c r="AN32" s="1187"/>
      <c r="AO32" s="342">
        <v>1755611</v>
      </c>
      <c r="AP32" s="342">
        <v>42959</v>
      </c>
      <c r="AQ32" s="343">
        <v>49196</v>
      </c>
      <c r="AR32" s="344">
        <v>-12.7</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540</v>
      </c>
      <c r="AL33" s="1186"/>
      <c r="AM33" s="1186"/>
      <c r="AN33" s="1187"/>
      <c r="AO33" s="342" t="s">
        <v>525</v>
      </c>
      <c r="AP33" s="342" t="s">
        <v>525</v>
      </c>
      <c r="AQ33" s="343" t="s">
        <v>525</v>
      </c>
      <c r="AR33" s="344" t="s">
        <v>525</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541</v>
      </c>
      <c r="AL34" s="1186"/>
      <c r="AM34" s="1186"/>
      <c r="AN34" s="1187"/>
      <c r="AO34" s="342" t="s">
        <v>525</v>
      </c>
      <c r="AP34" s="342" t="s">
        <v>525</v>
      </c>
      <c r="AQ34" s="343">
        <v>53</v>
      </c>
      <c r="AR34" s="344" t="s">
        <v>525</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542</v>
      </c>
      <c r="AL35" s="1186"/>
      <c r="AM35" s="1186"/>
      <c r="AN35" s="1187"/>
      <c r="AO35" s="342">
        <v>1890719</v>
      </c>
      <c r="AP35" s="342">
        <v>46265</v>
      </c>
      <c r="AQ35" s="343">
        <v>20035</v>
      </c>
      <c r="AR35" s="344">
        <v>130.9</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543</v>
      </c>
      <c r="AL36" s="1186"/>
      <c r="AM36" s="1186"/>
      <c r="AN36" s="1187"/>
      <c r="AO36" s="342">
        <v>250306</v>
      </c>
      <c r="AP36" s="342">
        <v>6125</v>
      </c>
      <c r="AQ36" s="343">
        <v>2549</v>
      </c>
      <c r="AR36" s="344">
        <v>140.30000000000001</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544</v>
      </c>
      <c r="AL37" s="1186"/>
      <c r="AM37" s="1186"/>
      <c r="AN37" s="1187"/>
      <c r="AO37" s="342" t="s">
        <v>525</v>
      </c>
      <c r="AP37" s="342" t="s">
        <v>525</v>
      </c>
      <c r="AQ37" s="343">
        <v>540</v>
      </c>
      <c r="AR37" s="344" t="s">
        <v>525</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545</v>
      </c>
      <c r="AL38" s="1189"/>
      <c r="AM38" s="1189"/>
      <c r="AN38" s="1190"/>
      <c r="AO38" s="345" t="s">
        <v>525</v>
      </c>
      <c r="AP38" s="345" t="s">
        <v>525</v>
      </c>
      <c r="AQ38" s="346">
        <v>3</v>
      </c>
      <c r="AR38" s="334" t="s">
        <v>525</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546</v>
      </c>
      <c r="AL39" s="1189"/>
      <c r="AM39" s="1189"/>
      <c r="AN39" s="1190"/>
      <c r="AO39" s="342">
        <v>-254568</v>
      </c>
      <c r="AP39" s="342">
        <v>-6229</v>
      </c>
      <c r="AQ39" s="343">
        <v>-4452</v>
      </c>
      <c r="AR39" s="344">
        <v>39.9</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547</v>
      </c>
      <c r="AL40" s="1186"/>
      <c r="AM40" s="1186"/>
      <c r="AN40" s="1187"/>
      <c r="AO40" s="342">
        <v>-2870486</v>
      </c>
      <c r="AP40" s="342">
        <v>-70240</v>
      </c>
      <c r="AQ40" s="343">
        <v>-46845</v>
      </c>
      <c r="AR40" s="344">
        <v>49.9</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303</v>
      </c>
      <c r="AL41" s="1192"/>
      <c r="AM41" s="1192"/>
      <c r="AN41" s="1193"/>
      <c r="AO41" s="342">
        <v>771582</v>
      </c>
      <c r="AP41" s="342">
        <v>18880</v>
      </c>
      <c r="AQ41" s="343">
        <v>21079</v>
      </c>
      <c r="AR41" s="344">
        <v>-10.4</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548</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550</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516</v>
      </c>
      <c r="AN49" s="1182" t="s">
        <v>551</v>
      </c>
      <c r="AO49" s="1183"/>
      <c r="AP49" s="1183"/>
      <c r="AQ49" s="1183"/>
      <c r="AR49" s="118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552</v>
      </c>
      <c r="AO50" s="359" t="s">
        <v>553</v>
      </c>
      <c r="AP50" s="360" t="s">
        <v>554</v>
      </c>
      <c r="AQ50" s="361" t="s">
        <v>555</v>
      </c>
      <c r="AR50" s="362" t="s">
        <v>556</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557</v>
      </c>
      <c r="AL51" s="355"/>
      <c r="AM51" s="363">
        <v>2438661</v>
      </c>
      <c r="AN51" s="364">
        <v>57353</v>
      </c>
      <c r="AO51" s="365">
        <v>-38.200000000000003</v>
      </c>
      <c r="AP51" s="366">
        <v>106614</v>
      </c>
      <c r="AQ51" s="367">
        <v>17.2</v>
      </c>
      <c r="AR51" s="368">
        <v>-55.4</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558</v>
      </c>
      <c r="AM52" s="371">
        <v>452512</v>
      </c>
      <c r="AN52" s="372">
        <v>10642</v>
      </c>
      <c r="AO52" s="373">
        <v>-42.9</v>
      </c>
      <c r="AP52" s="374">
        <v>45545</v>
      </c>
      <c r="AQ52" s="375">
        <v>20.7</v>
      </c>
      <c r="AR52" s="376">
        <v>-63.6</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559</v>
      </c>
      <c r="AL53" s="355"/>
      <c r="AM53" s="363">
        <v>1786874</v>
      </c>
      <c r="AN53" s="364">
        <v>42462</v>
      </c>
      <c r="AO53" s="365">
        <v>-26</v>
      </c>
      <c r="AP53" s="366">
        <v>81768</v>
      </c>
      <c r="AQ53" s="367">
        <v>-23.3</v>
      </c>
      <c r="AR53" s="368">
        <v>-2.7</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558</v>
      </c>
      <c r="AM54" s="371">
        <v>372255</v>
      </c>
      <c r="AN54" s="372">
        <v>8846</v>
      </c>
      <c r="AO54" s="373">
        <v>-16.899999999999999</v>
      </c>
      <c r="AP54" s="374">
        <v>37917</v>
      </c>
      <c r="AQ54" s="375">
        <v>-16.7</v>
      </c>
      <c r="AR54" s="376">
        <v>-0.2</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560</v>
      </c>
      <c r="AL55" s="355"/>
      <c r="AM55" s="363">
        <v>2099381</v>
      </c>
      <c r="AN55" s="364">
        <v>50400</v>
      </c>
      <c r="AO55" s="365">
        <v>18.7</v>
      </c>
      <c r="AP55" s="366">
        <v>65876</v>
      </c>
      <c r="AQ55" s="367">
        <v>-19.399999999999999</v>
      </c>
      <c r="AR55" s="368">
        <v>38.1</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558</v>
      </c>
      <c r="AM56" s="371">
        <v>474220</v>
      </c>
      <c r="AN56" s="372">
        <v>11385</v>
      </c>
      <c r="AO56" s="373">
        <v>28.7</v>
      </c>
      <c r="AP56" s="374">
        <v>36484</v>
      </c>
      <c r="AQ56" s="375">
        <v>-3.8</v>
      </c>
      <c r="AR56" s="376">
        <v>32.5</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561</v>
      </c>
      <c r="AL57" s="355"/>
      <c r="AM57" s="363">
        <v>1188584</v>
      </c>
      <c r="AN57" s="364">
        <v>28865</v>
      </c>
      <c r="AO57" s="365">
        <v>-42.7</v>
      </c>
      <c r="AP57" s="366">
        <v>68468</v>
      </c>
      <c r="AQ57" s="367">
        <v>3.9</v>
      </c>
      <c r="AR57" s="368">
        <v>-46.6</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558</v>
      </c>
      <c r="AM58" s="371">
        <v>357153</v>
      </c>
      <c r="AN58" s="372">
        <v>8674</v>
      </c>
      <c r="AO58" s="373">
        <v>-23.8</v>
      </c>
      <c r="AP58" s="374">
        <v>34140</v>
      </c>
      <c r="AQ58" s="375">
        <v>-6.4</v>
      </c>
      <c r="AR58" s="376">
        <v>-17.399999999999999</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562</v>
      </c>
      <c r="AL59" s="355"/>
      <c r="AM59" s="363">
        <v>1524881</v>
      </c>
      <c r="AN59" s="364">
        <v>37313</v>
      </c>
      <c r="AO59" s="365">
        <v>29.3</v>
      </c>
      <c r="AP59" s="366">
        <v>69729</v>
      </c>
      <c r="AQ59" s="367">
        <v>1.8</v>
      </c>
      <c r="AR59" s="368">
        <v>27.5</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558</v>
      </c>
      <c r="AM60" s="371">
        <v>578438</v>
      </c>
      <c r="AN60" s="372">
        <v>14154</v>
      </c>
      <c r="AO60" s="373">
        <v>63.2</v>
      </c>
      <c r="AP60" s="374">
        <v>38908</v>
      </c>
      <c r="AQ60" s="375">
        <v>14</v>
      </c>
      <c r="AR60" s="376">
        <v>49.2</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563</v>
      </c>
      <c r="AL61" s="377"/>
      <c r="AM61" s="378">
        <v>1807676</v>
      </c>
      <c r="AN61" s="379">
        <v>43279</v>
      </c>
      <c r="AO61" s="380">
        <v>-11.8</v>
      </c>
      <c r="AP61" s="381">
        <v>78491</v>
      </c>
      <c r="AQ61" s="382">
        <v>-4</v>
      </c>
      <c r="AR61" s="368">
        <v>-7.8</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558</v>
      </c>
      <c r="AM62" s="371">
        <v>446916</v>
      </c>
      <c r="AN62" s="372">
        <v>10740</v>
      </c>
      <c r="AO62" s="373">
        <v>1.7</v>
      </c>
      <c r="AP62" s="374">
        <v>38599</v>
      </c>
      <c r="AQ62" s="375">
        <v>1.6</v>
      </c>
      <c r="AR62" s="376">
        <v>0.1</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Dg/rcSPwtVMf+PrKMD7XJdzdoq0oxhLfE7bJ22uNs6dLrQK+1vcxM35PD0uj2IsiulTtW7CzGhou66HI6/cvmg==" saltValue="eiJ+UFm72cA3TFQqI2JMS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565</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2Z6TYmjjPyAye15YglkiIMeNSXd2zXHH+naVimHrMonVaSL6Z0nWsj90BIfgiNwasN9aBYkYd+vMY4R90AzYJQ==" saltValue="Yao+lO2wf7Jy/cYTUQKX5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6WNzodLbF44uWnSbrU5xJhLCkPmzFoxWB7uiik29eSpzAcXCCg9CJt4TMLynQ5C9YJi5SYTCGXhOqxh5xjHsJg==" saltValue="ml/ckjC3bHM+N3IFPopyS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R16" sqref="R16:V16"/>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567</v>
      </c>
      <c r="G46" s="8" t="s">
        <v>568</v>
      </c>
      <c r="H46" s="8" t="s">
        <v>569</v>
      </c>
      <c r="I46" s="8" t="s">
        <v>570</v>
      </c>
      <c r="J46" s="9" t="s">
        <v>571</v>
      </c>
    </row>
    <row r="47" spans="2:10" ht="57.75" customHeight="1">
      <c r="B47" s="10"/>
      <c r="C47" s="1194" t="s">
        <v>3</v>
      </c>
      <c r="D47" s="1194"/>
      <c r="E47" s="1195"/>
      <c r="F47" s="11">
        <v>39.270000000000003</v>
      </c>
      <c r="G47" s="12">
        <v>41.71</v>
      </c>
      <c r="H47" s="12">
        <v>44.43</v>
      </c>
      <c r="I47" s="12">
        <v>47.19</v>
      </c>
      <c r="J47" s="13">
        <v>48.04</v>
      </c>
    </row>
    <row r="48" spans="2:10" ht="57.75" customHeight="1">
      <c r="B48" s="14"/>
      <c r="C48" s="1196" t="s">
        <v>4</v>
      </c>
      <c r="D48" s="1196"/>
      <c r="E48" s="1197"/>
      <c r="F48" s="15">
        <v>5.89</v>
      </c>
      <c r="G48" s="16">
        <v>4.78</v>
      </c>
      <c r="H48" s="16">
        <v>4.28</v>
      </c>
      <c r="I48" s="16">
        <v>2.23</v>
      </c>
      <c r="J48" s="17">
        <v>1.26</v>
      </c>
    </row>
    <row r="49" spans="2:10" ht="57.75" customHeight="1" thickBot="1">
      <c r="B49" s="18"/>
      <c r="C49" s="1198" t="s">
        <v>5</v>
      </c>
      <c r="D49" s="1198"/>
      <c r="E49" s="1199"/>
      <c r="F49" s="19" t="s">
        <v>572</v>
      </c>
      <c r="G49" s="20" t="s">
        <v>573</v>
      </c>
      <c r="H49" s="20" t="s">
        <v>574</v>
      </c>
      <c r="I49" s="20" t="s">
        <v>575</v>
      </c>
      <c r="J49" s="21" t="s">
        <v>576</v>
      </c>
    </row>
    <row r="50" spans="2:10" ht="13.5" customHeight="1"/>
    <row r="51" spans="2:10" ht="13.5" hidden="1" customHeight="1"/>
    <row r="52" spans="2:10" ht="13.5" hidden="1" customHeight="1"/>
    <row r="53" spans="2:10" ht="13.5" hidden="1" customHeight="1"/>
  </sheetData>
  <sheetProtection algorithmName="SHA-512" hashValue="OrF39XLC+8rN0+oX2vdYdj6c/Cppcpp9wWStdTyD3ZcnFym+0gBT54gukL1e7GaAVWHuy12lxPWAVM2CCpHf4g==" saltValue="jVZIRGrNGp2MxkLmHmWQ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2020-03-11T00:25:47Z</cp:lastPrinted>
  <dcterms:created xsi:type="dcterms:W3CDTF">2020-02-10T04:50:35Z</dcterms:created>
  <dcterms:modified xsi:type="dcterms:W3CDTF">2020-08-31T04:52:27Z</dcterms:modified>
  <cp:category/>
</cp:coreProperties>
</file>