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1_財政Ｇ\3_予算調整\2020年度\01 財政一般\13 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<sst xmlns="http://schemas.openxmlformats.org/spreadsheetml/2006/main" count="1083" uniqueCount="610">
  <si>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</si>
  <si>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</si>
  <si>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</si>
  <si>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</si>
  <si>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</si>
  <si>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</si>
  <si>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</si>
  <si>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</si>
  <si>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</si>
  <si>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</si>
  <si>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</si>
  <si>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</si>
  <si>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</si>
  <si>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</si>
  <si>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</si>
  <si>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</si>
  <si>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</si>
  <si>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</si>
  <si>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</si>
  <si>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</si>
  <si>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</si>
  <si>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</si>
  <si>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</si>
  <si>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</si>
  <si>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</si>
  <si>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</si>
  <si>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</si>
  <si>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</si>
  <si>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</si>
  <si>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</si>
  <si>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</si>
  <si>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</si>
  <si>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</si>
  <si>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</si>
  <si>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</si>
  <si>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</si>
  <si>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</si>
  <si>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</si>
  <si>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</si>
  <si>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</si>
  <si>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</si>
  <si>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</si>
  <si>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</si>
  <si>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</si>
  <si>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</si>
  <si>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</si>
  <si>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</si>
  <si>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</si>
  <si>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</si>
  <si>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</si>
  <si>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</si>
  <si>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</si>
  <si>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</si>
  <si>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</si>
  <si>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</si>
  <si>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</si>
  <si>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</si>
  <si>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</si>
  <si>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</si>
  <si>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</si>
  <si>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</si>
  <si>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</si>
  <si>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</si>
  <si>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</si>
  <si>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</si>
  <si>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</si>
  <si>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</si>
  <si>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</si>
  <si>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</si>
  <si>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</si>
  <si>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</si>
  <si>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</si>
  <si>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</si>
  <si>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</si>
  <si>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</si>
  <si>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</si>
  <si>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</si>
  <si>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</si>
  <si>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</si>
  <si>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</si>
  <si>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</si>
  <si>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</si>
  <si>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</si>
  <si>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</si>
  <si>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</si>
  <si>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</si>
  <si>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</si>
  <si>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</si>
  <si>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</si>
  <si>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</si>
  <si>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</si>
  <si>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</si>
  <si>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</si>
  <si>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</si>
  <si>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</si>
  <si>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</si>
  <si>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</si>
  <si>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</si>
  <si>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三木市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</si>
  <si>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</si>
  <si>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</si>
  <si>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</si>
  <si>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</si>
  <si>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</si>
  <si>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</si>
  <si>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</si>
  <si>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</si>
  <si>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</si>
  <si>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</si>
  <si>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</si>
  <si>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</si>
  <si>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</si>
  <si>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</si>
  <si>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</si>
  <si>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</si>
  <si>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</si>
  <si>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</si>
  <si>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</si>
  <si>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</si>
  <si>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</si>
  <si>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</si>
  <si>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</si>
  <si>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</si>
  <si>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</si>
  <si>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</si>
  <si>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</si>
  <si>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</si>
  <si>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</si>
  <si>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</si>
  <si>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</si>
  <si>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</si>
  <si>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</si>
  <si>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</si>
  <si>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</si>
  <si>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</si>
  <si>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</si>
  <si>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</si>
  <si>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</si>
  <si>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</si>
  <si>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</si>
  <si>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</si>
  <si>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</si>
  <si>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</si>
  <si>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</si>
  <si>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</si>
  <si>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</si>
  <si>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</si>
  <si>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</si>
  <si>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</si>
  <si>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</si>
  <si>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</si>
  <si>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</si>
  <si>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</si>
  <si>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</si>
  <si>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</si>
  <si>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</si>
  <si>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</si>
  <si>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</si>
  <si>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</si>
  <si>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</si>
  <si>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</si>
  <si>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</si>
  <si>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</si>
  <si>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</si>
  <si>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</si>
  <si>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</si>
  <si>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</si>
  <si>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</si>
  <si>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</si>
  <si>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</si>
  <si>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</si>
  <si>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</si>
  <si>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</si>
  <si>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</si>
  <si>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</si>
  <si>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</si>
  <si>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</si>
  <si>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</si>
  <si>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</si>
  <si>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</si>
  <si>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</si>
  <si>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</si>
  <si>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</si>
  <si>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</si>
  <si>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</si>
  <si>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</si>
  <si>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</si>
  <si>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</si>
  <si>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</si>
  <si>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</si>
  <si>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</si>
  <si>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</si>
  <si>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</si>
  <si>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</si>
  <si>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</si>
  <si>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</si>
  <si>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</si>
  <si>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</si>
  <si>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</si>
  <si>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</si>
  <si>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</si>
  <si>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</si>
  <si>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</si>
  <si>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</si>
  <si>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</si>
  <si>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</si>
  <si>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</si>
  <si>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</si>
  <si>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</si>
  <si>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</si>
  <si>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兵庫県三木市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</si>
  <si>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</si>
  <si>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</si>
  <si>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</si>
  <si>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</si>
  <si>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</si>
  <si>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</si>
  <si>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</si>
  <si>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</si>
  <si>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</si>
  <si>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</si>
  <si>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</si>
  <si>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</si>
  <si>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</si>
  <si>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</si>
  <si>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</si>
  <si>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</si>
  <si>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</si>
  <si>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</si>
  <si>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</si>
  <si>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</si>
  <si>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</si>
  <si>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</si>
  <si>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</si>
  <si>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</si>
  <si>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</si>
  <si>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</si>
  <si>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</si>
  <si>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</si>
  <si>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</si>
  <si>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</si>
  <si>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</si>
  <si>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</si>
  <si>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</si>
  <si>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</si>
  <si>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</si>
  <si>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</si>
  <si>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</si>
  <si>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</si>
  <si>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</si>
  <si>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</si>
  <si>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</si>
  <si>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</si>
  <si>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</si>
  <si>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</si>
  <si>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</si>
  <si>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</si>
  <si>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</si>
  <si>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</si>
  <si>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</si>
  <si>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</si>
  <si>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</si>
  <si>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</si>
  <si>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</si>
  <si>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</si>
  <si>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</si>
  <si>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</si>
  <si>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</si>
  <si>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</si>
  <si>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</si>
  <si>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</si>
  <si>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</si>
  <si>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</si>
  <si>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</si>
  <si>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</si>
  <si>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</si>
  <si>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</si>
  <si>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</si>
  <si>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</si>
  <si>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</si>
  <si>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</si>
  <si>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</si>
  <si>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</si>
  <si>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</si>
  <si>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</si>
  <si>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</si>
  <si>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</si>
  <si>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</si>
  <si>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</si>
  <si>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</si>
  <si>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</si>
  <si>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</si>
  <si>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</si>
  <si>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</si>
  <si>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</si>
  <si>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</si>
  <si>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</si>
  <si>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</si>
  <si>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</si>
  <si>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</si>
  <si>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</si>
  <si>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</si>
  <si>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</si>
  <si>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</si>
  <si>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</si>
  <si>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</si>
  <si>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</si>
  <si>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</si>
  <si>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</si>
  <si>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</si>
  <si>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</si>
  <si>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</si>
  <si>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</si>
  <si>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</si>
  <si>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</si>
  <si>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</si>
  <si>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</si>
  <si>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</si>
  <si>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</si>
  <si>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</si>
  <si>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</si>
  <si>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</si>
  <si>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</si>
  <si>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</si>
  <si>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</si>
  <si>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</si>
  <si>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</si>
  <si>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</si>
  <si>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</si>
  <si>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</si>
  <si>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</si>
  <si>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</si>
  <si>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</si>
  <si>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</si>
  <si>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</si>
  <si>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</si>
  <si>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</si>
  <si>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</si>
  <si>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</si>
  <si>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</si>
  <si>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</si>
  <si>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</si>
  <si>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</si>
  <si>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</si>
  <si>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</si>
  <si>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</si>
  <si>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</si>
  <si>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</si>
  <si>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</si>
  <si>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</si>
  <si>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</si>
  <si>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</si>
  <si>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</si>
  <si>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</si>
  <si>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</si>
  <si>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</si>
  <si>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</si>
  <si>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</si>
  <si>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</si>
  <si>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</si>
  <si>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</si>
  <si>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兵庫県三木市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</si>
  <si>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</si>
  <si>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</si>
  <si>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</si>
  <si>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</si>
  <si>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</si>
  <si>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</si>
  <si>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</si>
  <si>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</si>
  <si>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</si>
  <si>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</si>
  <si>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</si>
  <si>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</si>
  <si>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</si>
  <si>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</si>
  <si>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</si>
  <si>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</si>
  <si>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</si>
  <si>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</si>
  <si>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</si>
  <si>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</si>
  <si>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</si>
  <si>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</si>
  <si>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</si>
  <si>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</si>
  <si>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</si>
  <si>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</si>
  <si>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</si>
  <si>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</si>
  <si>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</si>
  <si>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</si>
  <si>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</si>
  <si>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</si>
  <si>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</si>
  <si>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</si>
  <si>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</si>
  <si>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</si>
  <si>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</si>
  <si>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</si>
  <si>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</si>
  <si>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</si>
  <si>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</si>
  <si>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</si>
  <si>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農業共済事業特別会計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</si>
  <si>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</si>
  <si>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</si>
  <si>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</si>
  <si>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</si>
  <si>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</si>
  <si>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</si>
  <si>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</si>
  <si>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</si>
  <si>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</si>
  <si>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</si>
  <si>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</si>
  <si>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</si>
  <si>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</si>
  <si>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</si>
  <si>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</si>
  <si>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</si>
  <si>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</si>
  <si>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</si>
  <si>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</si>
  <si>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</si>
  <si>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</si>
  <si>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</si>
  <si>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</si>
  <si>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</si>
  <si>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</si>
  <si>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</si>
  <si>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</si>
  <si>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</si>
  <si>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</si>
  <si>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</si>
  <si>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</si>
  <si>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</si>
  <si>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</si>
  <si>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</si>
  <si>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</si>
  <si>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</si>
  <si>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</si>
  <si>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</si>
  <si>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</si>
  <si>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</si>
  <si>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</si>
  <si>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</si>
  <si>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</si>
  <si>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</si>
  <si>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</si>
  <si>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</si>
  <si>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</si>
  <si>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</si>
  <si>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</si>
  <si>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</si>
  <si>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</si>
  <si>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</si>
  <si>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</si>
  <si>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</si>
  <si>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</si>
  <si>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</si>
  <si>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</si>
  <si>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</si>
  <si>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</si>
  <si>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農業共済事業特別会計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</si>
  <si>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</si>
  <si>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</si>
  <si>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</si>
  <si>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</si>
  <si>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</si>
  <si>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</si>
  <si>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</si>
  <si>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</si>
  <si>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</si>
  <si>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</si>
  <si>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</si>
  <si>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</si>
  <si>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</si>
  <si>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</si>
  <si>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</si>
  <si>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</si>
  <si>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</si>
  <si>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</si>
  <si>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</si>
  <si>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</si>
  <si>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</si>
  <si>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</si>
  <si>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</si>
  <si>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</si>
  <si>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</si>
  <si>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</si>
  <si>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</si>
  <si>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</si>
  <si>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</si>
  <si>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</si>
  <si>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</si>
  <si>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</si>
  <si>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</si>
  <si>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</si>
  <si>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</si>
  <si>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</si>
  <si>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</si>
  <si>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</si>
  <si>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</si>
  <si>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</si>
  <si>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</si>
  <si>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</si>
  <si>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</si>
  <si>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</si>
  <si>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</si>
  <si>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</si>
  <si>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</si>
  <si>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</si>
  <si>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</si>
  <si>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</si>
  <si>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</si>
  <si>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</si>
  <si>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</si>
  <si>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</si>
  <si>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</si>
  <si>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</si>
  <si>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</si>
  <si>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</si>
  <si>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</si>
  <si>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</si>
  <si>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</si>
  <si>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</si>
  <si>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</si>
  <si>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</si>
  <si>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</si>
  <si>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</si>
  <si>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</si>
  <si>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</si>
  <si>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</si>
  <si>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</si>
  <si>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</si>
  <si>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</si>
  <si>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</si>
  <si>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</si>
  <si>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</si>
  <si>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</si>
  <si>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</si>
  <si>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</si>
  <si>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</si>
  <si>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</si>
  <si>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</si>
  <si>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</si>
  <si>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</si>
  <si>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</si>
  <si>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</si>
  <si>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国民健康保険特別会計</t>
  </si>
  <si>
    <t>▲ 0.09</t>
  </si>
  <si>
    <t>水道事業会計</t>
  </si>
  <si>
    <t>下水道事業会計</t>
  </si>
  <si>
    <t>介護保険特別会計</t>
  </si>
  <si>
    <t>農業共済事業特別会計</t>
  </si>
  <si>
    <t>一般会計</t>
  </si>
  <si>
    <t>後期高齢者医療事業特別会計</t>
  </si>
  <si>
    <t>学校給食事業特別会計</t>
  </si>
  <si>
    <t>その他会計（赤字）</t>
  </si>
  <si>
    <t>その他会計（黒字）</t>
  </si>
  <si>
    <t>H25末</t>
    <phoneticPr fontId="5"/>
  </si>
  <si>
    <t>H26末</t>
    <phoneticPr fontId="5"/>
  </si>
  <si>
    <t>H27末</t>
    <phoneticPr fontId="5"/>
  </si>
  <si>
    <t>H28末</t>
    <phoneticPr fontId="5"/>
  </si>
  <si>
    <t>H29末</t>
    <phoneticPr fontId="5"/>
  </si>
  <si>
    <t>公共施設整備基金</t>
  </si>
  <si>
    <t>社会福祉基金</t>
  </si>
  <si>
    <t>市民文化振興基金</t>
  </si>
  <si>
    <t>こころのふるさと三木応援基金</t>
    <phoneticPr fontId="2"/>
  </si>
  <si>
    <t>ガーデンシティみき創生基金</t>
    <phoneticPr fontId="2"/>
  </si>
  <si>
    <t>-</t>
    <phoneticPr fontId="2"/>
  </si>
  <si>
    <t>（公財）三木市文化振興財団</t>
    <rPh sb="1" eb="3">
      <t>コウザイ</t>
    </rPh>
    <rPh sb="4" eb="7">
      <t>ミキシ</t>
    </rPh>
    <rPh sb="7" eb="9">
      <t>ブンカ</t>
    </rPh>
    <rPh sb="9" eb="11">
      <t>シンコウ</t>
    </rPh>
    <rPh sb="11" eb="13">
      <t>ザイダン</t>
    </rPh>
    <phoneticPr fontId="2"/>
  </si>
  <si>
    <t>（公財）三木市スポーツ振興基金</t>
    <rPh sb="1" eb="3">
      <t>コウザイ</t>
    </rPh>
    <rPh sb="4" eb="7">
      <t>ミキシ</t>
    </rPh>
    <rPh sb="11" eb="13">
      <t>シンコウ</t>
    </rPh>
    <rPh sb="13" eb="15">
      <t>キキン</t>
    </rPh>
    <phoneticPr fontId="2"/>
  </si>
  <si>
    <t>（公財）三木山人と馬とのふれあいの森協会</t>
    <rPh sb="1" eb="3">
      <t>コウザイ</t>
    </rPh>
    <rPh sb="4" eb="6">
      <t>ミキ</t>
    </rPh>
    <rPh sb="6" eb="7">
      <t>ヤマ</t>
    </rPh>
    <rPh sb="7" eb="8">
      <t>ヒト</t>
    </rPh>
    <rPh sb="9" eb="10">
      <t>ウマ</t>
    </rPh>
    <rPh sb="17" eb="18">
      <t>モリ</t>
    </rPh>
    <rPh sb="18" eb="20">
      <t>キョウカイ</t>
    </rPh>
    <phoneticPr fontId="2"/>
  </si>
  <si>
    <t>みきやま(株)</t>
    <rPh sb="4" eb="7">
      <t>カブ</t>
    </rPh>
    <phoneticPr fontId="2"/>
  </si>
  <si>
    <t>(株)エフエム三木</t>
    <rPh sb="0" eb="3">
      <t>カブ</t>
    </rPh>
    <rPh sb="7" eb="9">
      <t>ミキ</t>
    </rPh>
    <phoneticPr fontId="2"/>
  </si>
  <si>
    <t>三木市土地開発公社</t>
    <rPh sb="0" eb="3">
      <t>ミキシ</t>
    </rPh>
    <rPh sb="3" eb="5">
      <t>トチ</t>
    </rPh>
    <rPh sb="5" eb="7">
      <t>カイハツ</t>
    </rPh>
    <rPh sb="7" eb="9">
      <t>コウシャ</t>
    </rPh>
    <phoneticPr fontId="2"/>
  </si>
  <si>
    <t>(株)吉川まちづくり公社</t>
    <rPh sb="0" eb="3">
      <t>カブ</t>
    </rPh>
    <rPh sb="3" eb="5">
      <t>ヨカワ</t>
    </rPh>
    <rPh sb="10" eb="12">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</si>
  <si>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</si>
  <si>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</si>
  <si>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</si>
  <si>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</si>
  <si>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</si>
  <si>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</si>
  <si>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</si>
  <si>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</si>
  <si>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</si>
  <si>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</si>
  <si>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</si>
  <si>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</si>
  <si>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</si>
  <si>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</si>
  <si>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</si>
  <si>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兵庫県後期高齢者医療広域連合</t>
    <rPh sb="0" eb="3">
      <t>ヒョウゴケン</t>
    </rPh>
    <rPh sb="3" eb="5">
      <t>コウキ</t>
    </rPh>
    <rPh sb="5" eb="8">
      <t>コウレイシャ</t>
    </rPh>
    <rPh sb="8" eb="10">
      <t>イリョウ</t>
    </rPh>
    <rPh sb="10" eb="12">
      <t>コウイキ</t>
    </rPh>
    <rPh sb="12" eb="14">
      <t>レンゴウ</t>
    </rPh>
    <phoneticPr fontId="2"/>
  </si>
  <si>
    <t>北播磨総合医療センター企業団</t>
    <rPh sb="0" eb="1">
      <t>キタ</t>
    </rPh>
    <rPh sb="1" eb="3">
      <t>ハリマ</t>
    </rPh>
    <rPh sb="3" eb="5">
      <t>ソウゴウ</t>
    </rPh>
    <rPh sb="5" eb="7">
      <t>イリョウ</t>
    </rPh>
    <rPh sb="11" eb="13">
      <t>キギョウ</t>
    </rPh>
    <rPh sb="13" eb="14">
      <t>ダン</t>
    </rPh>
    <phoneticPr fontId="2"/>
  </si>
  <si>
    <t>法適用企業</t>
    <rPh sb="0" eb="1">
      <t>ホウ</t>
    </rPh>
    <rPh sb="1" eb="3">
      <t>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</si>
  <si>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</si>
  <si>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</si>
  <si>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</si>
  <si>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有形固定資産償却率は、施設の老朽化にともない増加の一途を辿っていることから、公共施設の再配置計画を策定し、計画的に施設の統廃合を進めていく必要がある。</t>
    <rPh sb="1" eb="3">
      <t>ユウケイ</t>
    </rPh>
    <rPh sb="3" eb="5">
      <t>コテイ</t>
    </rPh>
    <rPh sb="5" eb="7">
      <t>シサン</t>
    </rPh>
    <rPh sb="7" eb="9">
      <t>ショウキャク</t>
    </rPh>
    <rPh sb="9" eb="10">
      <t>リツ</t>
    </rPh>
    <rPh sb="12" eb="14">
      <t>シセツ</t>
    </rPh>
    <rPh sb="15" eb="18">
      <t>ロウキュウカ</t>
    </rPh>
    <rPh sb="23" eb="25">
      <t>ゾウカ</t>
    </rPh>
    <rPh sb="26" eb="28">
      <t>イット</t>
    </rPh>
    <rPh sb="29" eb="30">
      <t>タド</t>
    </rPh>
    <rPh sb="39" eb="41">
      <t>コウキョウ</t>
    </rPh>
    <rPh sb="41" eb="43">
      <t>シセツ</t>
    </rPh>
    <rPh sb="44" eb="47">
      <t>サイハイチ</t>
    </rPh>
    <rPh sb="47" eb="49">
      <t>ケイカク</t>
    </rPh>
    <rPh sb="50" eb="52">
      <t>サクテイ</t>
    </rPh>
    <rPh sb="54" eb="57">
      <t>ケイカクテキ</t>
    </rPh>
    <rPh sb="58" eb="60">
      <t>シセツ</t>
    </rPh>
    <rPh sb="61" eb="64">
      <t>トウハイゴウ</t>
    </rPh>
    <rPh sb="65" eb="66">
      <t>スス</t>
    </rPh>
    <rPh sb="70" eb="72">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</si>
  <si>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</si>
  <si>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</si>
  <si>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</si>
  <si>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</si>
  <si>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</si>
  <si>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</si>
  <si>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将来負担比率は、地方債の新規発行が前年度よりも減少したことなどから、前年度より３．５％改善している。
　実質公債費比率も前年度より０．５％改善しているが、今後合併特例債の償還がピークを迎え、公債費の負担が大きくなることから、引き続き慎重な財政運営に努める必要がある。</t>
    <rPh sb="1" eb="3">
      <t>ショウライ</t>
    </rPh>
    <rPh sb="3" eb="5">
      <t>フタン</t>
    </rPh>
    <rPh sb="5" eb="7">
      <t>ヒリツ</t>
    </rPh>
    <rPh sb="9" eb="12">
      <t>チホウサイ</t>
    </rPh>
    <rPh sb="13" eb="15">
      <t>シンキ</t>
    </rPh>
    <rPh sb="15" eb="17">
      <t>ハッコウ</t>
    </rPh>
    <rPh sb="18" eb="21">
      <t>ゼンネンド</t>
    </rPh>
    <rPh sb="24" eb="26">
      <t>ゲンショウ</t>
    </rPh>
    <rPh sb="35" eb="38">
      <t>ゼンネンド</t>
    </rPh>
    <rPh sb="44" eb="46">
      <t>カイゼン</t>
    </rPh>
    <rPh sb="53" eb="55">
      <t>ジッシツ</t>
    </rPh>
    <rPh sb="55" eb="58">
      <t>コウサイヒ</t>
    </rPh>
    <rPh sb="58" eb="60">
      <t>ヒリツ</t>
    </rPh>
    <rPh sb="61" eb="64">
      <t>ゼンネンド</t>
    </rPh>
    <rPh sb="70" eb="72">
      <t>カイゼン</t>
    </rPh>
    <rPh sb="78" eb="80">
      <t>コンゴ</t>
    </rPh>
    <rPh sb="80" eb="82">
      <t>ガッペイ</t>
    </rPh>
    <rPh sb="82" eb="84">
      <t>トクレイ</t>
    </rPh>
    <rPh sb="84" eb="85">
      <t>サイ</t>
    </rPh>
    <rPh sb="86" eb="88">
      <t>ショウカン</t>
    </rPh>
    <rPh sb="93" eb="94">
      <t>ムカ</t>
    </rPh>
    <rPh sb="96" eb="99">
      <t>コウサイヒ</t>
    </rPh>
    <rPh sb="100" eb="102">
      <t>フタン</t>
    </rPh>
    <rPh sb="103" eb="104">
      <t>オオ</t>
    </rPh>
    <rPh sb="113" eb="114">
      <t>ヒ</t>
    </rPh>
    <rPh sb="115" eb="116">
      <t>ツヅ</t>
    </rPh>
    <rPh sb="117" eb="119">
      <t>シンチョウ</t>
    </rPh>
    <rPh sb="120" eb="122">
      <t>ザイセイ</t>
    </rPh>
    <rPh sb="122" eb="124">
      <t>ウンエイ</t>
    </rPh>
    <rPh sb="125" eb="126">
      <t>ツト</t>
    </rPh>
    <rPh sb="128" eb="130">
      <t>ヒツヨウ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</si>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</sst>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2C5C-468A-A959-47FBCC7638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47595</c:v>
                </c:pt>
                <c:pt idx="1">
                  <c:v>38276</c:v>
                </c:pt>
                <c:pt idx="2">
                  <c:v>40974</c:v>
                </c:pt>
                <c:pt idx="3">
                  <c:v>52558</c:v>
                </c:pt>
                <c:pt idx="4">
                  <c:v>24888</c:v>
                </c:pt>
              </c:numCache>
            </c:numRef>
          </c:val>
          <c:smooth val="0"/>
          <c:extLst>
            <c:ext xmlns:c16="http://schemas.microsoft.com/office/drawing/2014/chart" uri="{C3380CC4-5D6E-409C-BE32-E72D297353CC}">
              <c16:uniqueId val="{00000001-2C5C-468A-A959-47FBCC7638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0.97</c:v>
                </c:pt>
                <c:pt idx="1">
                  <c:v>0.76</c:v>
                </c:pt>
                <c:pt idx="2">
                  <c:v>0.46</c:v>
                </c:pt>
                <c:pt idx="3">
                  <c:v>0.55000000000000004</c:v>
                </c:pt>
                <c:pt idx="4">
                  <c:v>0.28999999999999998</c:v>
                </c:pt>
              </c:numCache>
            </c:numRef>
          </c:val>
          <c:extLst>
            <c:ext xmlns:c16="http://schemas.microsoft.com/office/drawing/2014/chart" uri="{C3380CC4-5D6E-409C-BE32-E72D297353CC}">
              <c16:uniqueId val="{00000000-2158-483D-AA88-7326BB282C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13.18</c:v>
                </c:pt>
                <c:pt idx="1">
                  <c:v>13.57</c:v>
                </c:pt>
                <c:pt idx="2">
                  <c:v>14.14</c:v>
                </c:pt>
                <c:pt idx="3">
                  <c:v>14.49</c:v>
                </c:pt>
                <c:pt idx="4">
                  <c:v>14.6</c:v>
                </c:pt>
              </c:numCache>
            </c:numRef>
          </c:val>
          <c:extLst>
            <c:ext xmlns:c16="http://schemas.microsoft.com/office/drawing/2014/chart" uri="{C3380CC4-5D6E-409C-BE32-E72D297353CC}">
              <c16:uniqueId val="{00000001-2158-483D-AA88-7326BB282C8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0.27</c:v>
                </c:pt>
                <c:pt idx="1">
                  <c:v>0.34</c:v>
                </c:pt>
                <c:pt idx="2">
                  <c:v>0.08</c:v>
                </c:pt>
                <c:pt idx="3">
                  <c:v>0.35</c:v>
                </c:pt>
                <c:pt idx="4">
                  <c:v>0.04</c:v>
                </c:pt>
              </c:numCache>
            </c:numRef>
          </c:val>
          <c:smooth val="0"/>
          <c:extLst>
            <c:ext xmlns:c16="http://schemas.microsoft.com/office/drawing/2014/chart" uri="{C3380CC4-5D6E-409C-BE32-E72D297353CC}">
              <c16:uniqueId val="{00000002-2158-483D-AA88-7326BB282C8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F05-4E24-B5E8-42C3210C03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05-4E24-B5E8-42C3210C0382}"/>
            </c:ext>
          </c:extLst>
        </c:ser>
        <c:ser>
          <c:idx val="2"/>
          <c:order val="2"/>
          <c:tx>
            <c:strRef>
              <c:f>データシート!$A$29</c:f>
              <c:strCache>
                <c:ptCount val="1"/>
                <c:pt idx="0">
                  <c:v>学校給食事業特別会計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#N/A</c:v>
                </c:pt>
                <c:pt idx="3">
                  <c:v>0.05</c:v>
                </c:pt>
                <c:pt idx="4">
                  <c:v>#N/A</c:v>
                </c:pt>
                <c:pt idx="5">
                  <c:v>0</c:v>
                </c:pt>
                <c:pt idx="6">
                  <c:v>#N/A</c:v>
                </c:pt>
                <c:pt idx="7">
                  <c:v>0</c:v>
                </c:pt>
                <c:pt idx="8">
                  <c:v>#N/A</c:v>
                </c:pt>
                <c:pt idx="9">
                  <c:v>0.01</c:v>
                </c:pt>
              </c:numCache>
            </c:numRef>
          </c:val>
          <c:extLst>
            <c:ext xmlns:c16="http://schemas.microsoft.com/office/drawing/2014/chart" uri="{C3380CC4-5D6E-409C-BE32-E72D297353CC}">
              <c16:uniqueId val="{00000002-0F05-4E24-B5E8-42C3210C0382}"/>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0.14000000000000001</c:v>
                </c:pt>
                <c:pt idx="2">
                  <c:v>#N/A</c:v>
                </c:pt>
                <c:pt idx="3">
                  <c:v>0.12</c:v>
                </c:pt>
                <c:pt idx="4">
                  <c:v>#N/A</c:v>
                </c:pt>
                <c:pt idx="5">
                  <c:v>0.14000000000000001</c:v>
                </c:pt>
                <c:pt idx="6">
                  <c:v>#N/A</c:v>
                </c:pt>
                <c:pt idx="7">
                  <c:v>0.18</c:v>
                </c:pt>
                <c:pt idx="8">
                  <c:v>#N/A</c:v>
                </c:pt>
                <c:pt idx="9">
                  <c:v>0.15</c:v>
                </c:pt>
              </c:numCache>
            </c:numRef>
          </c:val>
          <c:extLst>
            <c:ext xmlns:c16="http://schemas.microsoft.com/office/drawing/2014/chart" uri="{C3380CC4-5D6E-409C-BE32-E72D297353CC}">
              <c16:uniqueId val="{00000003-0F05-4E24-B5E8-42C3210C0382}"/>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0.97</c:v>
                </c:pt>
                <c:pt idx="2">
                  <c:v>#N/A</c:v>
                </c:pt>
                <c:pt idx="3">
                  <c:v>0.71</c:v>
                </c:pt>
                <c:pt idx="4">
                  <c:v>#N/A</c:v>
                </c:pt>
                <c:pt idx="5">
                  <c:v>0.45</c:v>
                </c:pt>
                <c:pt idx="6">
                  <c:v>#N/A</c:v>
                </c:pt>
                <c:pt idx="7">
                  <c:v>0.54</c:v>
                </c:pt>
                <c:pt idx="8">
                  <c:v>#N/A</c:v>
                </c:pt>
                <c:pt idx="9">
                  <c:v>0.27</c:v>
                </c:pt>
              </c:numCache>
            </c:numRef>
          </c:val>
          <c:extLst>
            <c:ext xmlns:c16="http://schemas.microsoft.com/office/drawing/2014/chart" uri="{C3380CC4-5D6E-409C-BE32-E72D297353CC}">
              <c16:uniqueId val="{00000004-0F05-4E24-B5E8-42C3210C0382}"/>
            </c:ext>
          </c:extLst>
        </c:ser>
        <c:ser>
          <c:idx val="5"/>
          <c:order val="5"/>
          <c:tx>
            <c:strRef>
              <c:f>データシート!$A$32</c:f>
              <c:strCache>
                <c:ptCount val="1"/>
                <c:pt idx="0">
                  <c:v>農業共済事業特別会計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0.33</c:v>
                </c:pt>
                <c:pt idx="2">
                  <c:v>#N/A</c:v>
                </c:pt>
                <c:pt idx="3">
                  <c:v>0.31</c:v>
                </c:pt>
                <c:pt idx="4">
                  <c:v>#N/A</c:v>
                </c:pt>
                <c:pt idx="5">
                  <c:v>0.32</c:v>
                </c:pt>
                <c:pt idx="6">
                  <c:v>#N/A</c:v>
                </c:pt>
                <c:pt idx="7">
                  <c:v>0.32</c:v>
                </c:pt>
                <c:pt idx="8">
                  <c:v>#N/A</c:v>
                </c:pt>
                <c:pt idx="9">
                  <c:v>0.27</c:v>
                </c:pt>
              </c:numCache>
            </c:numRef>
          </c:val>
          <c:extLst>
            <c:ext xmlns:c16="http://schemas.microsoft.com/office/drawing/2014/chart" uri="{C3380CC4-5D6E-409C-BE32-E72D297353CC}">
              <c16:uniqueId val="{00000005-0F05-4E24-B5E8-42C3210C038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0.79</c:v>
                </c:pt>
                <c:pt idx="2">
                  <c:v>#N/A</c:v>
                </c:pt>
                <c:pt idx="3">
                  <c:v>1.26</c:v>
                </c:pt>
                <c:pt idx="4">
                  <c:v>#N/A</c:v>
                </c:pt>
                <c:pt idx="5">
                  <c:v>1.47</c:v>
                </c:pt>
                <c:pt idx="6">
                  <c:v>#N/A</c:v>
                </c:pt>
                <c:pt idx="7">
                  <c:v>1.71</c:v>
                </c:pt>
                <c:pt idx="8">
                  <c:v>#N/A</c:v>
                </c:pt>
                <c:pt idx="9">
                  <c:v>1.54</c:v>
                </c:pt>
              </c:numCache>
            </c:numRef>
          </c:val>
          <c:extLst>
            <c:ext xmlns:c16="http://schemas.microsoft.com/office/drawing/2014/chart" uri="{C3380CC4-5D6E-409C-BE32-E72D297353CC}">
              <c16:uniqueId val="{00000006-0F05-4E24-B5E8-42C3210C038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6.79</c:v>
                </c:pt>
                <c:pt idx="2">
                  <c:v>#N/A</c:v>
                </c:pt>
                <c:pt idx="3">
                  <c:v>6.68</c:v>
                </c:pt>
                <c:pt idx="4">
                  <c:v>#N/A</c:v>
                </c:pt>
                <c:pt idx="5">
                  <c:v>6.69</c:v>
                </c:pt>
                <c:pt idx="6">
                  <c:v>#N/A</c:v>
                </c:pt>
                <c:pt idx="7">
                  <c:v>7.46</c:v>
                </c:pt>
                <c:pt idx="8">
                  <c:v>#N/A</c:v>
                </c:pt>
                <c:pt idx="9">
                  <c:v>7.31</c:v>
                </c:pt>
              </c:numCache>
            </c:numRef>
          </c:val>
          <c:extLst>
            <c:ext xmlns:c16="http://schemas.microsoft.com/office/drawing/2014/chart" uri="{C3380CC4-5D6E-409C-BE32-E72D297353CC}">
              <c16:uniqueId val="{00000007-0F05-4E24-B5E8-42C3210C038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9.91</c:v>
                </c:pt>
                <c:pt idx="2">
                  <c:v>#N/A</c:v>
                </c:pt>
                <c:pt idx="3">
                  <c:v>9.83</c:v>
                </c:pt>
                <c:pt idx="4">
                  <c:v>#N/A</c:v>
                </c:pt>
                <c:pt idx="5">
                  <c:v>9.8000000000000007</c:v>
                </c:pt>
                <c:pt idx="6">
                  <c:v>#N/A</c:v>
                </c:pt>
                <c:pt idx="7">
                  <c:v>11.55</c:v>
                </c:pt>
                <c:pt idx="8">
                  <c:v>#N/A</c:v>
                </c:pt>
                <c:pt idx="9">
                  <c:v>12.41</c:v>
                </c:pt>
              </c:numCache>
            </c:numRef>
          </c:val>
          <c:extLst>
            <c:ext xmlns:c16="http://schemas.microsoft.com/office/drawing/2014/chart" uri="{C3380CC4-5D6E-409C-BE32-E72D297353CC}">
              <c16:uniqueId val="{00000008-0F05-4E24-B5E8-42C3210C0382}"/>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0.25</c:v>
                </c:pt>
                <c:pt idx="2">
                  <c:v>#N/A</c:v>
                </c:pt>
                <c:pt idx="3">
                  <c:v>0.04</c:v>
                </c:pt>
                <c:pt idx="4">
                  <c:v>#N/A</c:v>
                </c:pt>
                <c:pt idx="5">
                  <c:v>0.02</c:v>
                </c:pt>
                <c:pt idx="6">
                  <c:v>#N/A</c:v>
                </c:pt>
                <c:pt idx="7">
                  <c:v>0.56999999999999995</c:v>
                </c:pt>
                <c:pt idx="8">
                  <c:v>0.09</c:v>
                </c:pt>
                <c:pt idx="9">
                  <c:v>#N/A</c:v>
                </c:pt>
              </c:numCache>
            </c:numRef>
          </c:val>
          <c:extLst>
            <c:ext xmlns:c16="http://schemas.microsoft.com/office/drawing/2014/chart" uri="{C3380CC4-5D6E-409C-BE32-E72D297353CC}">
              <c16:uniqueId val="{00000009-0F05-4E24-B5E8-42C3210C038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3809</c:v>
                </c:pt>
                <c:pt idx="5">
                  <c:v>3946</c:v>
                </c:pt>
                <c:pt idx="8">
                  <c:v>3834</c:v>
                </c:pt>
                <c:pt idx="11">
                  <c:v>3797</c:v>
                </c:pt>
                <c:pt idx="14">
                  <c:v>3913</c:v>
                </c:pt>
              </c:numCache>
            </c:numRef>
          </c:val>
          <c:extLst>
            <c:ext xmlns:c16="http://schemas.microsoft.com/office/drawing/2014/chart" uri="{C3380CC4-5D6E-409C-BE32-E72D297353CC}">
              <c16:uniqueId val="{00000000-18B0-4B99-8560-5BCC84576C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18B0-4B99-8560-5BCC84576C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94</c:v>
                </c:pt>
                <c:pt idx="3">
                  <c:v>29</c:v>
                </c:pt>
                <c:pt idx="6">
                  <c:v>10</c:v>
                </c:pt>
                <c:pt idx="9">
                  <c:v>8</c:v>
                </c:pt>
                <c:pt idx="12">
                  <c:v>17</c:v>
                </c:pt>
              </c:numCache>
            </c:numRef>
          </c:val>
          <c:extLst>
            <c:ext xmlns:c16="http://schemas.microsoft.com/office/drawing/2014/chart" uri="{C3380CC4-5D6E-409C-BE32-E72D297353CC}">
              <c16:uniqueId val="{00000002-18B0-4B99-8560-5BCC84576C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136</c:v>
                </c:pt>
                <c:pt idx="3">
                  <c:v>75</c:v>
                </c:pt>
                <c:pt idx="6">
                  <c:v>273</c:v>
                </c:pt>
                <c:pt idx="9">
                  <c:v>303</c:v>
                </c:pt>
                <c:pt idx="12">
                  <c:v>279</c:v>
                </c:pt>
              </c:numCache>
            </c:numRef>
          </c:val>
          <c:extLst>
            <c:ext xmlns:c16="http://schemas.microsoft.com/office/drawing/2014/chart" uri="{C3380CC4-5D6E-409C-BE32-E72D297353CC}">
              <c16:uniqueId val="{00000003-18B0-4B99-8560-5BCC84576C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858</c:v>
                </c:pt>
                <c:pt idx="3">
                  <c:v>903</c:v>
                </c:pt>
                <c:pt idx="6">
                  <c:v>938</c:v>
                </c:pt>
                <c:pt idx="9">
                  <c:v>935</c:v>
                </c:pt>
                <c:pt idx="12">
                  <c:v>938</c:v>
                </c:pt>
              </c:numCache>
            </c:numRef>
          </c:val>
          <c:extLst>
            <c:ext xmlns:c16="http://schemas.microsoft.com/office/drawing/2014/chart" uri="{C3380CC4-5D6E-409C-BE32-E72D297353CC}">
              <c16:uniqueId val="{00000004-18B0-4B99-8560-5BCC84576C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B0-4B99-8560-5BCC84576C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B0-4B99-8560-5BCC84576C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3766</c:v>
                </c:pt>
                <c:pt idx="3">
                  <c:v>3583</c:v>
                </c:pt>
                <c:pt idx="6">
                  <c:v>3216</c:v>
                </c:pt>
                <c:pt idx="9">
                  <c:v>3111</c:v>
                </c:pt>
                <c:pt idx="12">
                  <c:v>3056</c:v>
                </c:pt>
              </c:numCache>
            </c:numRef>
          </c:val>
          <c:extLst>
            <c:ext xmlns:c16="http://schemas.microsoft.com/office/drawing/2014/chart" uri="{C3380CC4-5D6E-409C-BE32-E72D297353CC}">
              <c16:uniqueId val="{00000007-18B0-4B99-8560-5BCC84576C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1045</c:v>
                </c:pt>
                <c:pt idx="2">
                  <c:v>#N/A</c:v>
                </c:pt>
                <c:pt idx="3">
                  <c:v>#N/A</c:v>
                </c:pt>
                <c:pt idx="4">
                  <c:v>644</c:v>
                </c:pt>
                <c:pt idx="5">
                  <c:v>#N/A</c:v>
                </c:pt>
                <c:pt idx="6">
                  <c:v>#N/A</c:v>
                </c:pt>
                <c:pt idx="7">
                  <c:v>604</c:v>
                </c:pt>
                <c:pt idx="8">
                  <c:v>#N/A</c:v>
                </c:pt>
                <c:pt idx="9">
                  <c:v>#N/A</c:v>
                </c:pt>
                <c:pt idx="10">
                  <c:v>560</c:v>
                </c:pt>
                <c:pt idx="11">
                  <c:v>#N/A</c:v>
                </c:pt>
                <c:pt idx="12">
                  <c:v>#N/A</c:v>
                </c:pt>
                <c:pt idx="13">
                  <c:v>377</c:v>
                </c:pt>
                <c:pt idx="14">
                  <c:v>#N/A</c:v>
                </c:pt>
              </c:numCache>
            </c:numRef>
          </c:val>
          <c:smooth val="0"/>
          <c:extLst>
            <c:ext xmlns:c16="http://schemas.microsoft.com/office/drawing/2014/chart" uri="{C3380CC4-5D6E-409C-BE32-E72D297353CC}">
              <c16:uniqueId val="{00000008-18B0-4B99-8560-5BCC84576C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40982</c:v>
                </c:pt>
                <c:pt idx="5">
                  <c:v>41328</c:v>
                </c:pt>
                <c:pt idx="8">
                  <c:v>40351</c:v>
                </c:pt>
                <c:pt idx="11">
                  <c:v>40492</c:v>
                </c:pt>
                <c:pt idx="14">
                  <c:v>39762</c:v>
                </c:pt>
              </c:numCache>
            </c:numRef>
          </c:val>
          <c:extLst>
            <c:ext xmlns:c16="http://schemas.microsoft.com/office/drawing/2014/chart" uri="{C3380CC4-5D6E-409C-BE32-E72D297353CC}">
              <c16:uniqueId val="{00000000-CA4D-4B41-B1F9-F0A6C79DF5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6061</c:v>
                </c:pt>
                <c:pt idx="5">
                  <c:v>6047</c:v>
                </c:pt>
                <c:pt idx="8">
                  <c:v>6965</c:v>
                </c:pt>
                <c:pt idx="11">
                  <c:v>7589</c:v>
                </c:pt>
                <c:pt idx="14">
                  <c:v>7735</c:v>
                </c:pt>
              </c:numCache>
            </c:numRef>
          </c:val>
          <c:extLst>
            <c:ext xmlns:c16="http://schemas.microsoft.com/office/drawing/2014/chart" uri="{C3380CC4-5D6E-409C-BE32-E72D297353CC}">
              <c16:uniqueId val="{00000001-CA4D-4B41-B1F9-F0A6C79DF5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6307</c:v>
                </c:pt>
                <c:pt idx="5">
                  <c:v>6678</c:v>
                </c:pt>
                <c:pt idx="8">
                  <c:v>6866</c:v>
                </c:pt>
                <c:pt idx="11">
                  <c:v>7119</c:v>
                </c:pt>
                <c:pt idx="14">
                  <c:v>7285</c:v>
                </c:pt>
              </c:numCache>
            </c:numRef>
          </c:val>
          <c:extLst>
            <c:ext xmlns:c16="http://schemas.microsoft.com/office/drawing/2014/chart" uri="{C3380CC4-5D6E-409C-BE32-E72D297353CC}">
              <c16:uniqueId val="{00000002-CA4D-4B41-B1F9-F0A6C79DF5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4D-4B41-B1F9-F0A6C79DF5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4D-4B41-B1F9-F0A6C79DF5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1691</c:v>
                </c:pt>
                <c:pt idx="3">
                  <c:v>1681</c:v>
                </c:pt>
                <c:pt idx="6">
                  <c:v>1660</c:v>
                </c:pt>
                <c:pt idx="9">
                  <c:v>1456</c:v>
                </c:pt>
                <c:pt idx="12">
                  <c:v>1478</c:v>
                </c:pt>
              </c:numCache>
            </c:numRef>
          </c:val>
          <c:extLst>
            <c:ext xmlns:c16="http://schemas.microsoft.com/office/drawing/2014/chart" uri="{C3380CC4-5D6E-409C-BE32-E72D297353CC}">
              <c16:uniqueId val="{00000005-CA4D-4B41-B1F9-F0A6C79DF5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5553</c:v>
                </c:pt>
                <c:pt idx="3">
                  <c:v>4935</c:v>
                </c:pt>
                <c:pt idx="6">
                  <c:v>5135</c:v>
                </c:pt>
                <c:pt idx="9">
                  <c:v>5346</c:v>
                </c:pt>
                <c:pt idx="12">
                  <c:v>4983</c:v>
                </c:pt>
              </c:numCache>
            </c:numRef>
          </c:val>
          <c:extLst>
            <c:ext xmlns:c16="http://schemas.microsoft.com/office/drawing/2014/chart" uri="{C3380CC4-5D6E-409C-BE32-E72D297353CC}">
              <c16:uniqueId val="{00000006-CA4D-4B41-B1F9-F0A6C79DF5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3078</c:v>
                </c:pt>
                <c:pt idx="3">
                  <c:v>2924</c:v>
                </c:pt>
                <c:pt idx="6">
                  <c:v>2849</c:v>
                </c:pt>
                <c:pt idx="9">
                  <c:v>2711</c:v>
                </c:pt>
                <c:pt idx="12">
                  <c:v>2788</c:v>
                </c:pt>
              </c:numCache>
            </c:numRef>
          </c:val>
          <c:extLst>
            <c:ext xmlns:c16="http://schemas.microsoft.com/office/drawing/2014/chart" uri="{C3380CC4-5D6E-409C-BE32-E72D297353CC}">
              <c16:uniqueId val="{00000007-CA4D-4B41-B1F9-F0A6C79DF5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14203</c:v>
                </c:pt>
                <c:pt idx="3">
                  <c:v>13739</c:v>
                </c:pt>
                <c:pt idx="6">
                  <c:v>13601</c:v>
                </c:pt>
                <c:pt idx="9">
                  <c:v>13613</c:v>
                </c:pt>
                <c:pt idx="12">
                  <c:v>13230</c:v>
                </c:pt>
              </c:numCache>
            </c:numRef>
          </c:val>
          <c:extLst>
            <c:ext xmlns:c16="http://schemas.microsoft.com/office/drawing/2014/chart" uri="{C3380CC4-5D6E-409C-BE32-E72D297353CC}">
              <c16:uniqueId val="{00000008-CA4D-4B41-B1F9-F0A6C79DF5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310</c:v>
                </c:pt>
                <c:pt idx="3">
                  <c:v>236</c:v>
                </c:pt>
                <c:pt idx="6">
                  <c:v>194</c:v>
                </c:pt>
                <c:pt idx="9">
                  <c:v>81</c:v>
                </c:pt>
                <c:pt idx="12">
                  <c:v>13</c:v>
                </c:pt>
              </c:numCache>
            </c:numRef>
          </c:val>
          <c:extLst>
            <c:ext xmlns:c16="http://schemas.microsoft.com/office/drawing/2014/chart" uri="{C3380CC4-5D6E-409C-BE32-E72D297353CC}">
              <c16:uniqueId val="{00000009-CA4D-4B41-B1F9-F0A6C79DF5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37153</c:v>
                </c:pt>
                <c:pt idx="3">
                  <c:v>37272</c:v>
                </c:pt>
                <c:pt idx="6">
                  <c:v>37710</c:v>
                </c:pt>
                <c:pt idx="9">
                  <c:v>38952</c:v>
                </c:pt>
                <c:pt idx="12">
                  <c:v>38760</c:v>
                </c:pt>
              </c:numCache>
            </c:numRef>
          </c:val>
          <c:extLst>
            <c:ext xmlns:c16="http://schemas.microsoft.com/office/drawing/2014/chart" uri="{C3380CC4-5D6E-409C-BE32-E72D297353CC}">
              <c16:uniqueId val="{0000000A-CA4D-4B41-B1F9-F0A6C79DF55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8639</c:v>
                </c:pt>
                <c:pt idx="2">
                  <c:v>#N/A</c:v>
                </c:pt>
                <c:pt idx="3">
                  <c:v>#N/A</c:v>
                </c:pt>
                <c:pt idx="4">
                  <c:v>6734</c:v>
                </c:pt>
                <c:pt idx="5">
                  <c:v>#N/A</c:v>
                </c:pt>
                <c:pt idx="6">
                  <c:v>#N/A</c:v>
                </c:pt>
                <c:pt idx="7">
                  <c:v>6966</c:v>
                </c:pt>
                <c:pt idx="8">
                  <c:v>#N/A</c:v>
                </c:pt>
                <c:pt idx="9">
                  <c:v>#N/A</c:v>
                </c:pt>
                <c:pt idx="10">
                  <c:v>6958</c:v>
                </c:pt>
                <c:pt idx="11">
                  <c:v>#N/A</c:v>
                </c:pt>
                <c:pt idx="12">
                  <c:v>#N/A</c:v>
                </c:pt>
                <c:pt idx="13">
                  <c:v>6469</c:v>
                </c:pt>
                <c:pt idx="14">
                  <c:v>#N/A</c:v>
                </c:pt>
              </c:numCache>
            </c:numRef>
          </c:val>
          <c:smooth val="0"/>
          <c:extLst>
            <c:ext xmlns:c16="http://schemas.microsoft.com/office/drawing/2014/chart" uri="{C3380CC4-5D6E-409C-BE32-E72D297353CC}">
              <c16:uniqueId val="{0000000B-CA4D-4B41-B1F9-F0A6C79DF55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2639</c:v>
                </c:pt>
                <c:pt idx="1">
                  <c:v>2688</c:v>
                </c:pt>
                <c:pt idx="2">
                  <c:v>2743</c:v>
                </c:pt>
              </c:numCache>
            </c:numRef>
          </c:val>
          <c:extLst>
            <c:ext xmlns:c16="http://schemas.microsoft.com/office/drawing/2014/chart" uri="{C3380CC4-5D6E-409C-BE32-E72D297353CC}">
              <c16:uniqueId val="{00000000-11A0-48C8-B624-30BD579F9D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2147</c:v>
                </c:pt>
                <c:pt idx="1">
                  <c:v>2156</c:v>
                </c:pt>
                <c:pt idx="2">
                  <c:v>2159</c:v>
                </c:pt>
              </c:numCache>
            </c:numRef>
          </c:val>
          <c:extLst>
            <c:ext xmlns:c16="http://schemas.microsoft.com/office/drawing/2014/chart" uri="{C3380CC4-5D6E-409C-BE32-E72D297353CC}">
              <c16:uniqueId val="{00000001-11A0-48C8-B624-30BD579F9D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1631</c:v>
                </c:pt>
                <c:pt idx="1">
                  <c:v>1613</c:v>
                </c:pt>
                <c:pt idx="2">
                  <c:v>1507</c:v>
                </c:pt>
              </c:numCache>
            </c:numRef>
          </c:val>
          <c:extLst>
            <c:ext xmlns:c16="http://schemas.microsoft.com/office/drawing/2014/chart" uri="{C3380CC4-5D6E-409C-BE32-E72D297353CC}">
              <c16:uniqueId val="{00000002-11A0-48C8-B624-30BD579F9DE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{9C043663-FA55-49E4-AE50-550B24F98B4A}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E1E-4B08-9A7F-E693512F20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{2F18583C-7DBC-49A4-8094-75298AFD8FB4}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1E-4B08-9A7F-E693512F20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{FC8189A9-D9F7-4C5A-B777-D5320EF70435}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1E-4B08-9A7F-E693512F20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{3853D02D-F3C1-42B1-ADBC-74FD5979771F}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1E-4B08-9A7F-E693512F20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{F1AF536A-59C7-4CEE-B9E0-5E8C0C5010CF}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1E-4B08-9A7F-E693512F202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{3AF28574-E163-4503-AE69-C6AF60119249}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E1E-4B08-9A7F-E693512F202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{6F7F08CE-E93B-4FC7-8D2D-1473FC4746FE}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E1E-4B08-9A7F-E693512F202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{B33AE62D-B496-4F0D-AC0B-A06D530540C5}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E1E-4B08-9A7F-E693512F202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{692C0848-C1FF-4041-9AC5-832E7C7A8FB1}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E1E-4B08-9A7F-E693512F20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57.4</c:v>
                </c:pt>
                <c:pt idx="16">
                  <c:v>58.3</c:v>
                </c:pt>
                <c:pt idx="24">
                  <c:v>58.6</c:v>
                </c:pt>
              </c:numCache>
            </c:numRef>
          </c:xVal>
          <c:yVal>
            <c:numRef>
              <c:f>公会計指標分析・財政指標組合せ分析表!$BP$51:$DC$51</c:f>
              <c:numCache>
                <c:formatCode>#,##0.0;"▲ "#,##0.0</c:formatCode>
                <c:ptCount val="40"/>
                <c:pt idx="8">
                  <c:v>43.1</c:v>
                </c:pt>
                <c:pt idx="16">
                  <c:v>44.7</c:v>
                </c:pt>
                <c:pt idx="24">
                  <c:v>45</c:v>
                </c:pt>
              </c:numCache>
            </c:numRef>
          </c:yVal>
          <c:smooth val="0"/>
          <c:extLst>
            <c:ext xmlns:c16="http://schemas.microsoft.com/office/drawing/2014/chart" uri="{C3380CC4-5D6E-409C-BE32-E72D297353CC}">
              <c16:uniqueId val="{00000009-7E1E-4B08-9A7F-E693512F202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{64317735-3037-4574-AA52-3004199D4087}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E1E-4B08-9A7F-E693512F202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{94C476F8-5D61-4BB1-A1A2-BBFA4917E33D}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1E-4B08-9A7F-E693512F20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{16D94163-F755-4672-8F66-874562316D3C}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1E-4B08-9A7F-E693512F20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{62BC65EB-3C02-4521-BFE5-B0010B933EC4}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1E-4B08-9A7F-E693512F20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{8C9D207F-168D-4BC7-9EEE-1322A0A0302F}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1E-4B08-9A7F-E693512F202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{5B0E7B5D-625B-4AAB-974B-ADE5D989FFA2}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E1E-4B08-9A7F-E693512F202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{C3E20D13-8F0D-4480-B4B7-95079D929B7D}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E1E-4B08-9A7F-E693512F202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{C562E60C-6412-4A89-917A-9C4361445C29}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E1E-4B08-9A7F-E693512F202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{FFEF961D-EF58-4380-A561-0D9F69526447}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E1E-4B08-9A7F-E693512F20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numCache>
            </c:numRef>
          </c:xVal>
          <c:yVal>
            <c:numRef>
              <c:f>公会計指標分析・財政指標組合せ分析表!$BP$55:$DC$55</c:f>
              <c:numCache>
                <c:formatCode>#,##0.0;"▲ "#,##0.0</c:formatCode>
                <c:ptCount val="40"/>
                <c:pt idx="8">
                  <c:v>37.299999999999997</c:v>
                </c:pt>
                <c:pt idx="16">
                  <c:v>33.1</c:v>
                </c:pt>
                <c:pt idx="24">
                  <c:v>31.3</c:v>
                </c:pt>
              </c:numCache>
            </c:numRef>
          </c:yVal>
          <c:smooth val="0"/>
          <c:extLst>
            <c:ext xmlns:c16="http://schemas.microsoft.com/office/drawing/2014/chart" uri="{C3380CC4-5D6E-409C-BE32-E72D297353CC}">
              <c16:uniqueId val="{00000013-7E1E-4B08-9A7F-E693512F202F}"/>
            </c:ext>
          </c:extLst>
        </c:ser>
        <c:dLbls>
          <c:showLegendKey val="0"/>
          <c:showVal val="1"/>
          <c:showCatName val="0"/>
          <c:showSerName val="0"/>
          <c:showPercent val="0"/>
          <c:showBubbleSize val="0"/>
        </c:dLbls>
        <c:axId val="46179840"/>
        <c:axId val="46181760"/>
      </c:scatterChart>
      <c:valAx>
        <c:axId val="46179840"/>
        <c:scaling>
          <c:orientation val="minMax"/>
          <c:max val="58.9"/>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8"/>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{B160F59E-39C5-439B-8B52-B81138420A01}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CEE-4184-B3A2-CFA414F921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{36E078C3-5240-434E-8207-FD0B9AC73CAD}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EE-4184-B3A2-CFA414F921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{F580DEFA-7D19-410F-A43D-43DA532CAD68}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EE-4184-B3A2-CFA414F921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{96298492-42C2-425B-97DB-63A5CC2F5848}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EE-4184-B3A2-CFA414F921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{3E3F1F88-6A65-441E-AC01-5FC0E538692E}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EE-4184-B3A2-CFA414F9218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{C46BE399-EE72-4CFF-BF1E-09457EFE1ADE}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CEE-4184-B3A2-CFA414F9218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{7E3B52C1-6CA3-4F93-BEDB-C1AE92BF88D8}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CEE-4184-B3A2-CFA414F9218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{7C98C79B-7D20-4AD6-8166-1F81158B8404}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CEE-4184-B3A2-CFA414F9218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{D3E52443-373E-4286-B7DF-27349372A9EB}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CEE-4184-B3A2-CFA414F921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5.7</c:v>
                </c:pt>
                <c:pt idx="16">
                  <c:v>4.9000000000000004</c:v>
                </c:pt>
                <c:pt idx="24">
                  <c:v>3.8</c:v>
                </c:pt>
                <c:pt idx="32">
                  <c:v>3.3</c:v>
                </c:pt>
              </c:numCache>
            </c:numRef>
          </c:xVal>
          <c:yVal>
            <c:numRef>
              <c:f>公会計指標分析・財政指標組合せ分析表!$BP$73:$DC$73</c:f>
              <c:numCache>
                <c:formatCode>#,##0.0;"▲ "#,##0.0</c:formatCode>
                <c:ptCount val="40"/>
                <c:pt idx="0">
                  <c:v>55.6</c:v>
                </c:pt>
                <c:pt idx="8">
                  <c:v>43.1</c:v>
                </c:pt>
                <c:pt idx="16">
                  <c:v>44.7</c:v>
                </c:pt>
                <c:pt idx="24">
                  <c:v>45</c:v>
                </c:pt>
                <c:pt idx="32">
                  <c:v>41.5</c:v>
                </c:pt>
              </c:numCache>
            </c:numRef>
          </c:yVal>
          <c:smooth val="0"/>
          <c:extLst>
            <c:ext xmlns:c16="http://schemas.microsoft.com/office/drawing/2014/chart" uri="{C3380CC4-5D6E-409C-BE32-E72D297353CC}">
              <c16:uniqueId val="{00000009-4CEE-4184-B3A2-CFA414F921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{E5A73F53-26EE-4435-958B-79B7B4483315}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CEE-4184-B3A2-CFA414F9218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{AA68F945-FD08-47B0-AB02-5F134A5237EE}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EE-4184-B3A2-CFA414F921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{7BAE8ACC-302F-473E-B166-CA7DC1BC19A4}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EE-4184-B3A2-CFA414F921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{DBCE26BA-CEC6-4FC8-9EFB-07341C3D0D2D}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EE-4184-B3A2-CFA414F921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{74973252-EAA6-4615-94DD-27DB908A3725}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EE-4184-B3A2-CFA414F9218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{431CFF38-930D-475F-9B83-9480FAE51AED}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CEE-4184-B3A2-CFA414F9218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{42DE2638-A314-48DC-B1BB-AAEBD68BC75F}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CEE-4184-B3A2-CFA414F9218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{C43F3E71-387C-47FC-8B8F-CC313C51462E}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CEE-4184-B3A2-CFA414F9218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{6BFDF743-BF74-47D4-B37A-A6109D6626A8}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CEE-4184-B3A2-CFA414F921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4CEE-4184-B3A2-CFA414F92186}"/>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2.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1"/>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近年、元利償還金は減少傾向であり、実質公債費比率も同様に減少している。しかし、平成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年度に総合体育館や別所ゆめ街道などの大型整備事業により地方債残高が約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億円増加しており、今後は増加する見込である。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また、老朽化が進む公共施設の更新等の財源に地方債を利用する予定であり、公債費の負担は今後大きくなるため、これまで以上に慎重な地方債管理に努める必要がある。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年度以降、地方債残高は増加が続いていたが、</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年度末では約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億円減少した。その他、退職手当負担見込額や公営企業債等繰入見込額も前年度より減少し、将来負担額全体では約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億円減少した。</a:t>
          </a:r>
        </a:p>
        <a:p>
          <a:r>
            <a:rPr kumimoji="1" lang="ja-JP" altLang="en-US" sz="1400">
              <a:latin typeface="ＭＳ ゴシック" pitchFamily="49" charset="-128"/>
              <a:ea typeface="ＭＳ ゴシック" pitchFamily="49" charset="-128"/>
            </a:rPr>
            <a:t>　一方で、充当可能財源等は同程度で推移していることから、将来負担比率は減少傾向にある。今後も、可能な限り地方債や基金に依存しない財政運営を行い、将来世代の負担の抑制に努めていく。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兵庫県三木市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前年度決算の黒字額やふるさと納税寄附金など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億円を積み立てる一方、各種事業に活用するため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億円を取り崩したことにより、基金残高は前年度より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扶助費の増加や、老朽化した公共施設の更新等に対応するため、財源として基金の取崩しに頼らざるを得ない場合が大いに予想される。毎年の取崩し額を最小限に抑えるよう、適正な財源確保とさらなるコスト削減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社会福祉基金：急速に進展する高齢化社会に対応するため、保健福祉等の充実・強化を図る事業経費に充当。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こころのふるさと三木応援基金：三木市を応援しようとする個人、法人その他の団体からの寄附金（ふるさと納税）を積み立て、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寄附者が希望する目的に沿う事業経費に充当。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ガーデンシティみき創生基金：行政と市民の協働による誇りと愛着の持てるふるさとづくりのための事業経費に充当。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市民文化振興基金：三木市の文化の向上を目的とする事業経費に充当。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寄附額が堅調に伸びたことから、こころのふるさと応援基金の残高は前年度よりも増えている。しかし、じん芥処理施設の大規模改修や文化会館の照明更新などに充当するため、公共施設整備基金の取崩し額が増えたことなどから、特定目的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億円基金残高が減少した。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ふるさと納税収入は好調であるが、この状況がいつまで続くか先行きは不透明である。今後、財政運営が厳しさを増すことが予想されるが、毎年の取崩し額を最小限に抑えるよう、適正な財源確保とさらなるコスト削減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基金の取崩しに依存することなく財政運営を行えたため、前年度より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今後、財政運営が厳しさを増すことが予想されるが、毎年の取崩し額を最小限に抑えるよう、適正な財源確保とさらなるコスト削減に努めていく。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基金の取崩しに依存することなく財政運営を行えたため、前年度より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今後、財政運営が厳しさを増すことが予想されるが、毎年の取崩し額を最小限に抑えるよう、適正な財源確保とさらなるコスト削減に努めていく。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77,873
76,329
176.51
30,740,310
30,463,581
53,591
18,791,421
38,760,126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建物や道路は昭和</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年代に多く整備されており、整備から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年以上が経過して老朽化が進んでいることから、今後は改修費用の増加が見込まれる。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127091</xdr:rowOff>
    </xdr:from>
    <xdr:to>
      <xdr:col>19</xdr:col>
      <xdr:colOff>187325</xdr:colOff>
      <xdr:row>30</xdr:row>
      <xdr:rowOff>57241</xdr:rowOff>
    </xdr:to>
    <xdr:sp macro="" textlink="">
      <xdr:nvSpPr>
        <xdr:cNvPr id="81" name="楕円 80"/>
        <xdr:cNvSpPr/>
      </xdr:nvSpPr>
      <xdr:spPr>
        <a:xfrm>
          <a:off x="40005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136344</xdr:rowOff>
    </xdr:from>
    <xdr:to>
      <xdr:col>15</xdr:col>
      <xdr:colOff>187325</xdr:colOff>
      <xdr:row>30</xdr:row>
      <xdr:rowOff>66494</xdr:rowOff>
    </xdr:to>
    <xdr:sp macro="" textlink="">
      <xdr:nvSpPr>
        <xdr:cNvPr id="82" name="楕円 81"/>
        <xdr:cNvSpPr/>
      </xdr:nvSpPr>
      <xdr:spPr>
        <a:xfrm>
          <a:off x="32385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6441</xdr:rowOff>
    </xdr:from>
    <xdr:to>
      <xdr:col>19</xdr:col>
      <xdr:colOff>136525</xdr:colOff>
      <xdr:row>30</xdr:row>
      <xdr:rowOff>15694</xdr:rowOff>
    </xdr:to>
    <xdr:cxnSp macro="">
      <xdr:nvCxnSpPr>
        <xdr:cNvPr id="83" name="直線コネクタ 82"/>
        <xdr:cNvCxnSpPr/>
      </xdr:nvCxnSpPr>
      <xdr:spPr>
        <a:xfrm flipV="1">
          <a:off x="3289300" y="5921466"/>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164102</xdr:rowOff>
    </xdr:from>
    <xdr:to>
      <xdr:col>11</xdr:col>
      <xdr:colOff>187325</xdr:colOff>
      <xdr:row>30</xdr:row>
      <xdr:rowOff>94252</xdr:rowOff>
    </xdr:to>
    <xdr:sp macro="" textlink="">
      <xdr:nvSpPr>
        <xdr:cNvPr id="84" name="楕円 83"/>
        <xdr:cNvSpPr/>
      </xdr:nvSpPr>
      <xdr:spPr>
        <a:xfrm>
          <a:off x="24765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15694</xdr:rowOff>
    </xdr:from>
    <xdr:to>
      <xdr:col>15</xdr:col>
      <xdr:colOff>136525</xdr:colOff>
      <xdr:row>30</xdr:row>
      <xdr:rowOff>43452</xdr:rowOff>
    </xdr:to>
    <xdr:cxnSp macro="">
      <xdr:nvCxnSpPr>
        <xdr:cNvPr id="85" name="直線コネクタ 84"/>
        <xdr:cNvCxnSpPr/>
      </xdr:nvCxnSpPr>
      <xdr:spPr>
        <a:xfrm flipV="1">
          <a:off x="2527300" y="5930719"/>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6"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87"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88" name="n_3aveValue有形固定資産減価償却率"/>
        <xdr:cNvSpPr txBox="1"/>
      </xdr:nvSpPr>
      <xdr:spPr>
        <a:xfrm>
          <a:off x="2324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73768</xdr:rowOff>
    </xdr:from>
    <xdr:ext cx="405111" cy="259045"/>
    <xdr:sp macro="" textlink="">
      <xdr:nvSpPr>
        <xdr:cNvPr id="89" name="n_1mainValue有形固定資産減価償却率"/>
        <xdr:cNvSpPr txBox="1"/>
      </xdr:nvSpPr>
      <xdr:spPr>
        <a:xfrm>
          <a:off x="3836044" y="564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83021</xdr:rowOff>
    </xdr:from>
    <xdr:ext cx="405111" cy="259045"/>
    <xdr:sp macro="" textlink="">
      <xdr:nvSpPr>
        <xdr:cNvPr id="90" name="n_2mainValue有形固定資産減価償却率"/>
        <xdr:cNvSpPr txBox="1"/>
      </xdr:nvSpPr>
      <xdr:spPr>
        <a:xfrm>
          <a:off x="3086744" y="5655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110779</xdr:rowOff>
    </xdr:from>
    <xdr:ext cx="405111" cy="259045"/>
    <xdr:sp macro="" textlink="">
      <xdr:nvSpPr>
        <xdr:cNvPr id="91" name="n_3mainValue有形固定資産減価償却率"/>
        <xdr:cNvSpPr txBox="1"/>
      </xdr:nvSpPr>
      <xdr:spPr>
        <a:xfrm>
          <a:off x="2324744" y="568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総合体育館などの大型事業の完了に伴い地方債発行額が前年度よりも減少したことから、将来負担額は下がっている。しかし、債務償還比率が前年度よりも高くなっているのは、算出の分母である経常一般財源等が減少したためであると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0" name="直線コネクタ 119"/>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3"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4" name="直線コネクタ 123"/>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5"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6" name="フローチャート: 判断 125"/>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27" name="フローチャート: 判断 126"/>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92442</xdr:rowOff>
    </xdr:from>
    <xdr:to>
      <xdr:col>76</xdr:col>
      <xdr:colOff>73025</xdr:colOff>
      <xdr:row>29</xdr:row>
      <xdr:rowOff>22592</xdr:rowOff>
    </xdr:to>
    <xdr:sp macro="" textlink="">
      <xdr:nvSpPr>
        <xdr:cNvPr id="133" name="楕円 132"/>
        <xdr:cNvSpPr/>
      </xdr:nvSpPr>
      <xdr:spPr>
        <a:xfrm>
          <a:off x="14744700" y="566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115319</xdr:rowOff>
    </xdr:from>
    <xdr:ext cx="469744" cy="259045"/>
    <xdr:sp macro="" textlink="">
      <xdr:nvSpPr>
        <xdr:cNvPr id="134" name="債務償還比率該当値テキスト"/>
        <xdr:cNvSpPr txBox="1"/>
      </xdr:nvSpPr>
      <xdr:spPr>
        <a:xfrm>
          <a:off x="14846300" y="551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109474</xdr:rowOff>
    </xdr:from>
    <xdr:to>
      <xdr:col>72</xdr:col>
      <xdr:colOff>123825</xdr:colOff>
      <xdr:row>29</xdr:row>
      <xdr:rowOff>39624</xdr:rowOff>
    </xdr:to>
    <xdr:sp macro="" textlink="">
      <xdr:nvSpPr>
        <xdr:cNvPr id="135" name="楕円 134"/>
        <xdr:cNvSpPr/>
      </xdr:nvSpPr>
      <xdr:spPr>
        <a:xfrm>
          <a:off x="14033500" y="56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143242</xdr:rowOff>
    </xdr:from>
    <xdr:to>
      <xdr:col>76</xdr:col>
      <xdr:colOff>22225</xdr:colOff>
      <xdr:row>28</xdr:row>
      <xdr:rowOff>160274</xdr:rowOff>
    </xdr:to>
    <xdr:cxnSp macro="">
      <xdr:nvCxnSpPr>
        <xdr:cNvPr id="136" name="直線コネクタ 135"/>
        <xdr:cNvCxnSpPr/>
      </xdr:nvCxnSpPr>
      <xdr:spPr>
        <a:xfrm flipV="1">
          <a:off x="14084300" y="5715367"/>
          <a:ext cx="7112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37" name="n_1aveValue債務償還比率"/>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56151</xdr:rowOff>
    </xdr:from>
    <xdr:ext cx="469744" cy="259045"/>
    <xdr:sp macro="" textlink="">
      <xdr:nvSpPr>
        <xdr:cNvPr id="138" name="n_1mainValue債務償還比率"/>
        <xdr:cNvSpPr txBox="1"/>
      </xdr:nvSpPr>
      <xdr:spPr>
        <a:xfrm>
          <a:off x="138367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77,873
76,329
176.51
30,740,310
30,463,581
53,591
18,791,421
38,760,126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15875</xdr:rowOff>
    </xdr:from>
    <xdr:to>
      <xdr:col>20</xdr:col>
      <xdr:colOff>38100</xdr:colOff>
      <xdr:row>38</xdr:row>
      <xdr:rowOff>117475</xdr:rowOff>
    </xdr:to>
    <xdr:sp macro="" textlink="">
      <xdr:nvSpPr>
        <xdr:cNvPr id="71" name="楕円 70"/>
        <xdr:cNvSpPr/>
      </xdr:nvSpPr>
      <xdr:spPr>
        <a:xfrm>
          <a:off x="3746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72" name="楕円 71"/>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66675</xdr:rowOff>
    </xdr:from>
    <xdr:to>
      <xdr:col>19</xdr:col>
      <xdr:colOff>177800</xdr:colOff>
      <xdr:row>38</xdr:row>
      <xdr:rowOff>76200</xdr:rowOff>
    </xdr:to>
    <xdr:cxnSp macro="">
      <xdr:nvCxnSpPr>
        <xdr:cNvPr id="73" name="直線コネクタ 72"/>
        <xdr:cNvCxnSpPr/>
      </xdr:nvCxnSpPr>
      <xdr:spPr>
        <a:xfrm flipV="1">
          <a:off x="2908300" y="65817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48260</xdr:rowOff>
    </xdr:from>
    <xdr:to>
      <xdr:col>10</xdr:col>
      <xdr:colOff>165100</xdr:colOff>
      <xdr:row>38</xdr:row>
      <xdr:rowOff>149860</xdr:rowOff>
    </xdr:to>
    <xdr:sp macro="" textlink="">
      <xdr:nvSpPr>
        <xdr:cNvPr id="74" name="楕円 73"/>
        <xdr:cNvSpPr/>
      </xdr:nvSpPr>
      <xdr:spPr>
        <a:xfrm>
          <a:off x="1968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76200</xdr:rowOff>
    </xdr:from>
    <xdr:to>
      <xdr:col>15</xdr:col>
      <xdr:colOff>50800</xdr:colOff>
      <xdr:row>38</xdr:row>
      <xdr:rowOff>99060</xdr:rowOff>
    </xdr:to>
    <xdr:cxnSp macro="">
      <xdr:nvCxnSpPr>
        <xdr:cNvPr id="75" name="直線コネクタ 74"/>
        <xdr:cNvCxnSpPr/>
      </xdr:nvCxnSpPr>
      <xdr:spPr>
        <a:xfrm flipV="1">
          <a:off x="2019300" y="6591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6"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7"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8"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108602</xdr:rowOff>
    </xdr:from>
    <xdr:ext cx="405111" cy="259045"/>
    <xdr:sp macro="" textlink="">
      <xdr:nvSpPr>
        <xdr:cNvPr id="79" name="n_1mainValue【道路】&#10;有形固定資産減価償却率"/>
        <xdr:cNvSpPr txBox="1"/>
      </xdr:nvSpPr>
      <xdr:spPr>
        <a:xfrm>
          <a:off x="3582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0" name="n_2mainValue【道路】&#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1" name="n_3main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0" name="【道路】&#10;一人当たり延長平均値テキスト"/>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120041</xdr:rowOff>
    </xdr:from>
    <xdr:to>
      <xdr:col>50</xdr:col>
      <xdr:colOff>165100</xdr:colOff>
      <xdr:row>41</xdr:row>
      <xdr:rowOff>50191</xdr:rowOff>
    </xdr:to>
    <xdr:sp macro="" textlink="">
      <xdr:nvSpPr>
        <xdr:cNvPr id="120" name="楕円 119"/>
        <xdr:cNvSpPr/>
      </xdr:nvSpPr>
      <xdr:spPr>
        <a:xfrm>
          <a:off x="9588500" y="69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132576</xdr:rowOff>
    </xdr:from>
    <xdr:to>
      <xdr:col>46</xdr:col>
      <xdr:colOff>38100</xdr:colOff>
      <xdr:row>41</xdr:row>
      <xdr:rowOff>62726</xdr:rowOff>
    </xdr:to>
    <xdr:sp macro="" textlink="">
      <xdr:nvSpPr>
        <xdr:cNvPr id="121" name="楕円 120"/>
        <xdr:cNvSpPr/>
      </xdr:nvSpPr>
      <xdr:spPr>
        <a:xfrm>
          <a:off x="8699500" y="69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170841</xdr:rowOff>
    </xdr:from>
    <xdr:to>
      <xdr:col>50</xdr:col>
      <xdr:colOff>114300</xdr:colOff>
      <xdr:row>41</xdr:row>
      <xdr:rowOff>11926</xdr:rowOff>
    </xdr:to>
    <xdr:cxnSp macro="">
      <xdr:nvCxnSpPr>
        <xdr:cNvPr id="122" name="直線コネクタ 121"/>
        <xdr:cNvCxnSpPr/>
      </xdr:nvCxnSpPr>
      <xdr:spPr>
        <a:xfrm flipV="1">
          <a:off x="8750300" y="7028841"/>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133985</xdr:rowOff>
    </xdr:from>
    <xdr:to>
      <xdr:col>41</xdr:col>
      <xdr:colOff>101600</xdr:colOff>
      <xdr:row>41</xdr:row>
      <xdr:rowOff>64135</xdr:rowOff>
    </xdr:to>
    <xdr:sp macro="" textlink="">
      <xdr:nvSpPr>
        <xdr:cNvPr id="123" name="楕円 122"/>
        <xdr:cNvSpPr/>
      </xdr:nvSpPr>
      <xdr:spPr>
        <a:xfrm>
          <a:off x="7810500" y="69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11926</xdr:rowOff>
    </xdr:from>
    <xdr:to>
      <xdr:col>45</xdr:col>
      <xdr:colOff>177800</xdr:colOff>
      <xdr:row>41</xdr:row>
      <xdr:rowOff>13335</xdr:rowOff>
    </xdr:to>
    <xdr:cxnSp macro="">
      <xdr:nvCxnSpPr>
        <xdr:cNvPr id="124" name="直線コネクタ 123"/>
        <xdr:cNvCxnSpPr/>
      </xdr:nvCxnSpPr>
      <xdr:spPr>
        <a:xfrm flipV="1">
          <a:off x="7861300" y="7041376"/>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5"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6"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7"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41318</xdr:rowOff>
    </xdr:from>
    <xdr:ext cx="534377" cy="259045"/>
    <xdr:sp macro="" textlink="">
      <xdr:nvSpPr>
        <xdr:cNvPr id="128" name="n_1mainValue【道路】&#10;一人当たり延長"/>
        <xdr:cNvSpPr txBox="1"/>
      </xdr:nvSpPr>
      <xdr:spPr>
        <a:xfrm>
          <a:off x="9359411" y="70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53853</xdr:rowOff>
    </xdr:from>
    <xdr:ext cx="534377" cy="259045"/>
    <xdr:sp macro="" textlink="">
      <xdr:nvSpPr>
        <xdr:cNvPr id="129" name="n_2mainValue【道路】&#10;一人当たり延長"/>
        <xdr:cNvSpPr txBox="1"/>
      </xdr:nvSpPr>
      <xdr:spPr>
        <a:xfrm>
          <a:off x="8483111" y="708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55262</xdr:rowOff>
    </xdr:from>
    <xdr:ext cx="534377" cy="259045"/>
    <xdr:sp macro="" textlink="">
      <xdr:nvSpPr>
        <xdr:cNvPr id="130" name="n_3mainValue【道路】&#10;一人当たり延長"/>
        <xdr:cNvSpPr txBox="1"/>
      </xdr:nvSpPr>
      <xdr:spPr>
        <a:xfrm>
          <a:off x="7594111" y="708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0"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44450</xdr:rowOff>
    </xdr:from>
    <xdr:to>
      <xdr:col>20</xdr:col>
      <xdr:colOff>38100</xdr:colOff>
      <xdr:row>58</xdr:row>
      <xdr:rowOff>146050</xdr:rowOff>
    </xdr:to>
    <xdr:sp macro="" textlink="">
      <xdr:nvSpPr>
        <xdr:cNvPr id="170" name="楕円 169"/>
        <xdr:cNvSpPr/>
      </xdr:nvSpPr>
      <xdr:spPr>
        <a:xfrm>
          <a:off x="3746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71" name="楕円 170"/>
        <xdr:cNvSpPr/>
      </xdr:nvSpPr>
      <xdr:spPr>
        <a:xfrm>
          <a:off x="2857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93345</xdr:rowOff>
    </xdr:from>
    <xdr:to>
      <xdr:col>19</xdr:col>
      <xdr:colOff>177800</xdr:colOff>
      <xdr:row>58</xdr:row>
      <xdr:rowOff>95250</xdr:rowOff>
    </xdr:to>
    <xdr:cxnSp macro="">
      <xdr:nvCxnSpPr>
        <xdr:cNvPr id="172" name="直線コネクタ 171"/>
        <xdr:cNvCxnSpPr/>
      </xdr:nvCxnSpPr>
      <xdr:spPr>
        <a:xfrm>
          <a:off x="2908300" y="100374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73" name="楕円 172"/>
        <xdr:cNvSpPr/>
      </xdr:nvSpPr>
      <xdr:spPr>
        <a:xfrm>
          <a:off x="1968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93345</xdr:rowOff>
    </xdr:from>
    <xdr:to>
      <xdr:col>15</xdr:col>
      <xdr:colOff>50800</xdr:colOff>
      <xdr:row>58</xdr:row>
      <xdr:rowOff>108585</xdr:rowOff>
    </xdr:to>
    <xdr:cxnSp macro="">
      <xdr:nvCxnSpPr>
        <xdr:cNvPr id="174" name="直線コネクタ 173"/>
        <xdr:cNvCxnSpPr/>
      </xdr:nvCxnSpPr>
      <xdr:spPr>
        <a:xfrm flipV="1">
          <a:off x="2019300" y="100374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75"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76"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77" name="n_3aveValue【橋りょう・トンネル】&#10;有形固定資産減価償却率"/>
        <xdr:cNvSpPr txBox="1"/>
      </xdr:nvSpPr>
      <xdr:spPr>
        <a:xfrm>
          <a:off x="1816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162577</xdr:rowOff>
    </xdr:from>
    <xdr:ext cx="405111" cy="259045"/>
    <xdr:sp macro="" textlink="">
      <xdr:nvSpPr>
        <xdr:cNvPr id="178" name="n_1mainValue【橋りょう・トンネル】&#10;有形固定資産減価償却率"/>
        <xdr:cNvSpPr txBox="1"/>
      </xdr:nvSpPr>
      <xdr:spPr>
        <a:xfrm>
          <a:off x="35820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179" name="n_2mainValue【橋りょう・トンネル】&#10;有形固定資産減価償却率"/>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4462</xdr:rowOff>
    </xdr:from>
    <xdr:ext cx="405111" cy="259045"/>
    <xdr:sp macro="" textlink="">
      <xdr:nvSpPr>
        <xdr:cNvPr id="180" name="n_3mainValue【橋りょう・トンネル】&#10;有形固定資産減価償却率"/>
        <xdr:cNvSpPr txBox="1"/>
      </xdr:nvSpPr>
      <xdr:spPr>
        <a:xfrm>
          <a:off x="1816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07" name="【橋りょう・トンネル】&#10;一人当たり有形固定資産（償却資産）額平均値テキスト"/>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153797</xdr:rowOff>
    </xdr:from>
    <xdr:to>
      <xdr:col>50</xdr:col>
      <xdr:colOff>165100</xdr:colOff>
      <xdr:row>62</xdr:row>
      <xdr:rowOff>83947</xdr:rowOff>
    </xdr:to>
    <xdr:sp macro="" textlink="">
      <xdr:nvSpPr>
        <xdr:cNvPr id="217" name="楕円 216"/>
        <xdr:cNvSpPr/>
      </xdr:nvSpPr>
      <xdr:spPr>
        <a:xfrm>
          <a:off x="9588500" y="1061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164878</xdr:rowOff>
    </xdr:from>
    <xdr:to>
      <xdr:col>46</xdr:col>
      <xdr:colOff>38100</xdr:colOff>
      <xdr:row>62</xdr:row>
      <xdr:rowOff>95028</xdr:rowOff>
    </xdr:to>
    <xdr:sp macro="" textlink="">
      <xdr:nvSpPr>
        <xdr:cNvPr id="218" name="楕円 217"/>
        <xdr:cNvSpPr/>
      </xdr:nvSpPr>
      <xdr:spPr>
        <a:xfrm>
          <a:off x="8699500" y="1062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33147</xdr:rowOff>
    </xdr:from>
    <xdr:to>
      <xdr:col>50</xdr:col>
      <xdr:colOff>114300</xdr:colOff>
      <xdr:row>62</xdr:row>
      <xdr:rowOff>44228</xdr:rowOff>
    </xdr:to>
    <xdr:cxnSp macro="">
      <xdr:nvCxnSpPr>
        <xdr:cNvPr id="219" name="直線コネクタ 218"/>
        <xdr:cNvCxnSpPr/>
      </xdr:nvCxnSpPr>
      <xdr:spPr>
        <a:xfrm flipV="1">
          <a:off x="8750300" y="10663047"/>
          <a:ext cx="889000" cy="1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166487</xdr:rowOff>
    </xdr:from>
    <xdr:to>
      <xdr:col>41</xdr:col>
      <xdr:colOff>101600</xdr:colOff>
      <xdr:row>62</xdr:row>
      <xdr:rowOff>96637</xdr:rowOff>
    </xdr:to>
    <xdr:sp macro="" textlink="">
      <xdr:nvSpPr>
        <xdr:cNvPr id="220" name="楕円 219"/>
        <xdr:cNvSpPr/>
      </xdr:nvSpPr>
      <xdr:spPr>
        <a:xfrm>
          <a:off x="7810500" y="1062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44228</xdr:rowOff>
    </xdr:from>
    <xdr:to>
      <xdr:col>45</xdr:col>
      <xdr:colOff>177800</xdr:colOff>
      <xdr:row>62</xdr:row>
      <xdr:rowOff>45837</xdr:rowOff>
    </xdr:to>
    <xdr:cxnSp macro="">
      <xdr:nvCxnSpPr>
        <xdr:cNvPr id="221" name="直線コネクタ 220"/>
        <xdr:cNvCxnSpPr/>
      </xdr:nvCxnSpPr>
      <xdr:spPr>
        <a:xfrm flipV="1">
          <a:off x="7861300" y="10674128"/>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22" name="n_1aveValue【橋りょう・トンネル】&#10;一人当たり有形固定資産（償却資産）額"/>
        <xdr:cNvSpPr txBox="1"/>
      </xdr:nvSpPr>
      <xdr:spPr>
        <a:xfrm>
          <a:off x="93270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23" name="n_2aveValue【橋りょう・トンネル】&#10;一人当たり有形固定資産（償却資産）額"/>
        <xdr:cNvSpPr txBox="1"/>
      </xdr:nvSpPr>
      <xdr:spPr>
        <a:xfrm>
          <a:off x="8450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4" name="n_3aveValue【橋りょう・トンネル】&#10;一人当たり有形固定資産（償却資産）額"/>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75074</xdr:rowOff>
    </xdr:from>
    <xdr:ext cx="599010" cy="259045"/>
    <xdr:sp macro="" textlink="">
      <xdr:nvSpPr>
        <xdr:cNvPr id="225" name="n_1mainValue【橋りょう・トンネル】&#10;一人当たり有形固定資産（償却資産）額"/>
        <xdr:cNvSpPr txBox="1"/>
      </xdr:nvSpPr>
      <xdr:spPr>
        <a:xfrm>
          <a:off x="9327095" y="1070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86155</xdr:rowOff>
    </xdr:from>
    <xdr:ext cx="599010" cy="259045"/>
    <xdr:sp macro="" textlink="">
      <xdr:nvSpPr>
        <xdr:cNvPr id="226" name="n_2mainValue【橋りょう・トンネル】&#10;一人当たり有形固定資産（償却資産）額"/>
        <xdr:cNvSpPr txBox="1"/>
      </xdr:nvSpPr>
      <xdr:spPr>
        <a:xfrm>
          <a:off x="8450795" y="1071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87764</xdr:rowOff>
    </xdr:from>
    <xdr:ext cx="599010" cy="259045"/>
    <xdr:sp macro="" textlink="">
      <xdr:nvSpPr>
        <xdr:cNvPr id="227" name="n_3mainValue【橋りょう・トンネル】&#10;一人当たり有形固定資産（償却資産）額"/>
        <xdr:cNvSpPr txBox="1"/>
      </xdr:nvSpPr>
      <xdr:spPr>
        <a:xfrm>
          <a:off x="7561795" y="1071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58" name="【公営住宅】&#10;有形固定資産減価償却率平均値テキスト"/>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64044</xdr:rowOff>
    </xdr:from>
    <xdr:to>
      <xdr:col>20</xdr:col>
      <xdr:colOff>38100</xdr:colOff>
      <xdr:row>82</xdr:row>
      <xdr:rowOff>165644</xdr:rowOff>
    </xdr:to>
    <xdr:sp macro="" textlink="">
      <xdr:nvSpPr>
        <xdr:cNvPr id="268" name="楕円 267"/>
        <xdr:cNvSpPr/>
      </xdr:nvSpPr>
      <xdr:spPr>
        <a:xfrm>
          <a:off x="37465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98334</xdr:rowOff>
    </xdr:from>
    <xdr:to>
      <xdr:col>15</xdr:col>
      <xdr:colOff>101600</xdr:colOff>
      <xdr:row>83</xdr:row>
      <xdr:rowOff>28484</xdr:rowOff>
    </xdr:to>
    <xdr:sp macro="" textlink="">
      <xdr:nvSpPr>
        <xdr:cNvPr id="269" name="楕円 268"/>
        <xdr:cNvSpPr/>
      </xdr:nvSpPr>
      <xdr:spPr>
        <a:xfrm>
          <a:off x="2857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114844</xdr:rowOff>
    </xdr:from>
    <xdr:to>
      <xdr:col>19</xdr:col>
      <xdr:colOff>177800</xdr:colOff>
      <xdr:row>82</xdr:row>
      <xdr:rowOff>149134</xdr:rowOff>
    </xdr:to>
    <xdr:cxnSp macro="">
      <xdr:nvCxnSpPr>
        <xdr:cNvPr id="270" name="直線コネクタ 269"/>
        <xdr:cNvCxnSpPr/>
      </xdr:nvCxnSpPr>
      <xdr:spPr>
        <a:xfrm flipV="1">
          <a:off x="2908300" y="141737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129358</xdr:rowOff>
    </xdr:from>
    <xdr:to>
      <xdr:col>10</xdr:col>
      <xdr:colOff>165100</xdr:colOff>
      <xdr:row>83</xdr:row>
      <xdr:rowOff>59508</xdr:rowOff>
    </xdr:to>
    <xdr:sp macro="" textlink="">
      <xdr:nvSpPr>
        <xdr:cNvPr id="271" name="楕円 270"/>
        <xdr:cNvSpPr/>
      </xdr:nvSpPr>
      <xdr:spPr>
        <a:xfrm>
          <a:off x="1968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149134</xdr:rowOff>
    </xdr:from>
    <xdr:to>
      <xdr:col>15</xdr:col>
      <xdr:colOff>50800</xdr:colOff>
      <xdr:row>83</xdr:row>
      <xdr:rowOff>8708</xdr:rowOff>
    </xdr:to>
    <xdr:cxnSp macro="">
      <xdr:nvCxnSpPr>
        <xdr:cNvPr id="272" name="直線コネクタ 271"/>
        <xdr:cNvCxnSpPr/>
      </xdr:nvCxnSpPr>
      <xdr:spPr>
        <a:xfrm flipV="1">
          <a:off x="2019300" y="142080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73"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74" name="n_2aveValue【公営住宅】&#10;有形固定資産減価償却率"/>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5"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156771</xdr:rowOff>
    </xdr:from>
    <xdr:ext cx="405111" cy="259045"/>
    <xdr:sp macro="" textlink="">
      <xdr:nvSpPr>
        <xdr:cNvPr id="276" name="n_1mainValue【公営住宅】&#10;有形固定資産減価償却率"/>
        <xdr:cNvSpPr txBox="1"/>
      </xdr:nvSpPr>
      <xdr:spPr>
        <a:xfrm>
          <a:off x="35820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19611</xdr:rowOff>
    </xdr:from>
    <xdr:ext cx="405111" cy="259045"/>
    <xdr:sp macro="" textlink="">
      <xdr:nvSpPr>
        <xdr:cNvPr id="277" name="n_2mainValue【公営住宅】&#10;有形固定資産減価償却率"/>
        <xdr:cNvSpPr txBox="1"/>
      </xdr:nvSpPr>
      <xdr:spPr>
        <a:xfrm>
          <a:off x="2705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50635</xdr:rowOff>
    </xdr:from>
    <xdr:ext cx="405111" cy="259045"/>
    <xdr:sp macro="" textlink="">
      <xdr:nvSpPr>
        <xdr:cNvPr id="278" name="n_3mainValue【公営住宅】&#10;有形固定資産減価償却率"/>
        <xdr:cNvSpPr txBox="1"/>
      </xdr:nvSpPr>
      <xdr:spPr>
        <a:xfrm>
          <a:off x="1816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07"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97028</xdr:rowOff>
    </xdr:from>
    <xdr:to>
      <xdr:col>50</xdr:col>
      <xdr:colOff>165100</xdr:colOff>
      <xdr:row>85</xdr:row>
      <xdr:rowOff>27178</xdr:rowOff>
    </xdr:to>
    <xdr:sp macro="" textlink="">
      <xdr:nvSpPr>
        <xdr:cNvPr id="317" name="楕円 316"/>
        <xdr:cNvSpPr/>
      </xdr:nvSpPr>
      <xdr:spPr>
        <a:xfrm>
          <a:off x="9588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98552</xdr:rowOff>
    </xdr:from>
    <xdr:to>
      <xdr:col>46</xdr:col>
      <xdr:colOff>38100</xdr:colOff>
      <xdr:row>85</xdr:row>
      <xdr:rowOff>28702</xdr:rowOff>
    </xdr:to>
    <xdr:sp macro="" textlink="">
      <xdr:nvSpPr>
        <xdr:cNvPr id="318" name="楕円 317"/>
        <xdr:cNvSpPr/>
      </xdr:nvSpPr>
      <xdr:spPr>
        <a:xfrm>
          <a:off x="8699500" y="145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147828</xdr:rowOff>
    </xdr:from>
    <xdr:to>
      <xdr:col>50</xdr:col>
      <xdr:colOff>114300</xdr:colOff>
      <xdr:row>84</xdr:row>
      <xdr:rowOff>149352</xdr:rowOff>
    </xdr:to>
    <xdr:cxnSp macro="">
      <xdr:nvCxnSpPr>
        <xdr:cNvPr id="319" name="直線コネクタ 318"/>
        <xdr:cNvCxnSpPr/>
      </xdr:nvCxnSpPr>
      <xdr:spPr>
        <a:xfrm flipV="1">
          <a:off x="8750300" y="1454962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100837</xdr:rowOff>
    </xdr:from>
    <xdr:to>
      <xdr:col>41</xdr:col>
      <xdr:colOff>101600</xdr:colOff>
      <xdr:row>85</xdr:row>
      <xdr:rowOff>30987</xdr:rowOff>
    </xdr:to>
    <xdr:sp macro="" textlink="">
      <xdr:nvSpPr>
        <xdr:cNvPr id="320" name="楕円 319"/>
        <xdr:cNvSpPr/>
      </xdr:nvSpPr>
      <xdr:spPr>
        <a:xfrm>
          <a:off x="7810500" y="145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149352</xdr:rowOff>
    </xdr:from>
    <xdr:to>
      <xdr:col>45</xdr:col>
      <xdr:colOff>177800</xdr:colOff>
      <xdr:row>84</xdr:row>
      <xdr:rowOff>151637</xdr:rowOff>
    </xdr:to>
    <xdr:cxnSp macro="">
      <xdr:nvCxnSpPr>
        <xdr:cNvPr id="321" name="直線コネクタ 320"/>
        <xdr:cNvCxnSpPr/>
      </xdr:nvCxnSpPr>
      <xdr:spPr>
        <a:xfrm flipV="1">
          <a:off x="7861300" y="145511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22"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23"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4"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18305</xdr:rowOff>
    </xdr:from>
    <xdr:ext cx="469744" cy="259045"/>
    <xdr:sp macro="" textlink="">
      <xdr:nvSpPr>
        <xdr:cNvPr id="325" name="n_1mainValue【公営住宅】&#10;一人当たり面積"/>
        <xdr:cNvSpPr txBox="1"/>
      </xdr:nvSpPr>
      <xdr:spPr>
        <a:xfrm>
          <a:off x="93917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19829</xdr:rowOff>
    </xdr:from>
    <xdr:ext cx="469744" cy="259045"/>
    <xdr:sp macro="" textlink="">
      <xdr:nvSpPr>
        <xdr:cNvPr id="326" name="n_2mainValue【公営住宅】&#10;一人当たり面積"/>
        <xdr:cNvSpPr txBox="1"/>
      </xdr:nvSpPr>
      <xdr:spPr>
        <a:xfrm>
          <a:off x="8515427" y="1459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22114</xdr:rowOff>
    </xdr:from>
    <xdr:ext cx="469744" cy="259045"/>
    <xdr:sp macro="" textlink="">
      <xdr:nvSpPr>
        <xdr:cNvPr id="327" name="n_3mainValue【公営住宅】&#10;一人当たり面積"/>
        <xdr:cNvSpPr txBox="1"/>
      </xdr:nvSpPr>
      <xdr:spPr>
        <a:xfrm>
          <a:off x="7626427" y="1459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73" name="【認定こども園・幼稚園・保育所】&#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160655</xdr:rowOff>
    </xdr:from>
    <xdr:to>
      <xdr:col>81</xdr:col>
      <xdr:colOff>101600</xdr:colOff>
      <xdr:row>38</xdr:row>
      <xdr:rowOff>90805</xdr:rowOff>
    </xdr:to>
    <xdr:sp macro="" textlink="">
      <xdr:nvSpPr>
        <xdr:cNvPr id="383" name="楕円 382"/>
        <xdr:cNvSpPr/>
      </xdr:nvSpPr>
      <xdr:spPr>
        <a:xfrm>
          <a:off x="15430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34925</xdr:rowOff>
    </xdr:from>
    <xdr:to>
      <xdr:col>76</xdr:col>
      <xdr:colOff>165100</xdr:colOff>
      <xdr:row>38</xdr:row>
      <xdr:rowOff>136525</xdr:rowOff>
    </xdr:to>
    <xdr:sp macro="" textlink="">
      <xdr:nvSpPr>
        <xdr:cNvPr id="384" name="楕円 383"/>
        <xdr:cNvSpPr/>
      </xdr:nvSpPr>
      <xdr:spPr>
        <a:xfrm>
          <a:off x="14541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40005</xdr:rowOff>
    </xdr:from>
    <xdr:to>
      <xdr:col>81</xdr:col>
      <xdr:colOff>50800</xdr:colOff>
      <xdr:row>38</xdr:row>
      <xdr:rowOff>85725</xdr:rowOff>
    </xdr:to>
    <xdr:cxnSp macro="">
      <xdr:nvCxnSpPr>
        <xdr:cNvPr id="385" name="直線コネクタ 384"/>
        <xdr:cNvCxnSpPr/>
      </xdr:nvCxnSpPr>
      <xdr:spPr>
        <a:xfrm flipV="1">
          <a:off x="14592300" y="65551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168275</xdr:rowOff>
    </xdr:from>
    <xdr:to>
      <xdr:col>72</xdr:col>
      <xdr:colOff>38100</xdr:colOff>
      <xdr:row>36</xdr:row>
      <xdr:rowOff>98425</xdr:rowOff>
    </xdr:to>
    <xdr:sp macro="" textlink="">
      <xdr:nvSpPr>
        <xdr:cNvPr id="386" name="楕円 385"/>
        <xdr:cNvSpPr/>
      </xdr:nvSpPr>
      <xdr:spPr>
        <a:xfrm>
          <a:off x="13652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47625</xdr:rowOff>
    </xdr:from>
    <xdr:to>
      <xdr:col>76</xdr:col>
      <xdr:colOff>114300</xdr:colOff>
      <xdr:row>38</xdr:row>
      <xdr:rowOff>85725</xdr:rowOff>
    </xdr:to>
    <xdr:cxnSp macro="">
      <xdr:nvCxnSpPr>
        <xdr:cNvPr id="387" name="直線コネクタ 386"/>
        <xdr:cNvCxnSpPr/>
      </xdr:nvCxnSpPr>
      <xdr:spPr>
        <a:xfrm>
          <a:off x="13703300" y="6219825"/>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388" name="n_1aveValue【認定こども園・幼稚園・保育所】&#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389" name="n_2ave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390" name="n_3aveValue【認定こども園・幼稚園・保育所】&#10;有形固定資産減価償却率"/>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81932</xdr:rowOff>
    </xdr:from>
    <xdr:ext cx="405111" cy="259045"/>
    <xdr:sp macro="" textlink="">
      <xdr:nvSpPr>
        <xdr:cNvPr id="391" name="n_1mainValue【認定こども園・幼稚園・保育所】&#10;有形固定資産減価償却率"/>
        <xdr:cNvSpPr txBox="1"/>
      </xdr:nvSpPr>
      <xdr:spPr>
        <a:xfrm>
          <a:off x="152660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127652</xdr:rowOff>
    </xdr:from>
    <xdr:ext cx="405111" cy="259045"/>
    <xdr:sp macro="" textlink="">
      <xdr:nvSpPr>
        <xdr:cNvPr id="392" name="n_2mainValue【認定こども園・幼稚園・保育所】&#10;有形固定資産減価償却率"/>
        <xdr:cNvSpPr txBox="1"/>
      </xdr:nvSpPr>
      <xdr:spPr>
        <a:xfrm>
          <a:off x="14389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114952</xdr:rowOff>
    </xdr:from>
    <xdr:ext cx="405111" cy="259045"/>
    <xdr:sp macro="" textlink="">
      <xdr:nvSpPr>
        <xdr:cNvPr id="393" name="n_3mainValue【認定こども園・幼稚園・保育所】&#10;有形固定資産減価償却率"/>
        <xdr:cNvSpPr txBox="1"/>
      </xdr:nvSpPr>
      <xdr:spPr>
        <a:xfrm>
          <a:off x="135007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22"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6" name="フローチャート: 判断 425"/>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162560</xdr:rowOff>
    </xdr:from>
    <xdr:to>
      <xdr:col>112</xdr:col>
      <xdr:colOff>38100</xdr:colOff>
      <xdr:row>39</xdr:row>
      <xdr:rowOff>92710</xdr:rowOff>
    </xdr:to>
    <xdr:sp macro="" textlink="">
      <xdr:nvSpPr>
        <xdr:cNvPr id="432" name="楕円 431"/>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166370</xdr:rowOff>
    </xdr:from>
    <xdr:to>
      <xdr:col>107</xdr:col>
      <xdr:colOff>101600</xdr:colOff>
      <xdr:row>39</xdr:row>
      <xdr:rowOff>96520</xdr:rowOff>
    </xdr:to>
    <xdr:sp macro="" textlink="">
      <xdr:nvSpPr>
        <xdr:cNvPr id="433" name="楕円 432"/>
        <xdr:cNvSpPr/>
      </xdr:nvSpPr>
      <xdr:spPr>
        <a:xfrm>
          <a:off x="20383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41910</xdr:rowOff>
    </xdr:from>
    <xdr:to>
      <xdr:col>111</xdr:col>
      <xdr:colOff>177800</xdr:colOff>
      <xdr:row>39</xdr:row>
      <xdr:rowOff>45720</xdr:rowOff>
    </xdr:to>
    <xdr:cxnSp macro="">
      <xdr:nvCxnSpPr>
        <xdr:cNvPr id="434" name="直線コネクタ 433"/>
        <xdr:cNvCxnSpPr/>
      </xdr:nvCxnSpPr>
      <xdr:spPr>
        <a:xfrm flipV="1">
          <a:off x="20434300" y="6728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435" name="楕円 434"/>
        <xdr:cNvSpPr/>
      </xdr:nvSpPr>
      <xdr:spPr>
        <a:xfrm>
          <a:off x="19494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45720</xdr:rowOff>
    </xdr:from>
    <xdr:to>
      <xdr:col>107</xdr:col>
      <xdr:colOff>50800</xdr:colOff>
      <xdr:row>39</xdr:row>
      <xdr:rowOff>102870</xdr:rowOff>
    </xdr:to>
    <xdr:cxnSp macro="">
      <xdr:nvCxnSpPr>
        <xdr:cNvPr id="436" name="直線コネクタ 435"/>
        <xdr:cNvCxnSpPr/>
      </xdr:nvCxnSpPr>
      <xdr:spPr>
        <a:xfrm flipV="1">
          <a:off x="19545300" y="67322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37" name="n_1ave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38" name="n_2aveValue【認定こども園・幼稚園・保育所】&#10;一人当たり面積"/>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39"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83837</xdr:rowOff>
    </xdr:from>
    <xdr:ext cx="469744" cy="259045"/>
    <xdr:sp macro="" textlink="">
      <xdr:nvSpPr>
        <xdr:cNvPr id="440" name="n_1mainValue【認定こども園・幼稚園・保育所】&#10;一人当たり面積"/>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87647</xdr:rowOff>
    </xdr:from>
    <xdr:ext cx="469744" cy="259045"/>
    <xdr:sp macro="" textlink="">
      <xdr:nvSpPr>
        <xdr:cNvPr id="441" name="n_2mainValue【認定こども園・幼稚園・保育所】&#10;一人当たり面積"/>
        <xdr:cNvSpPr txBox="1"/>
      </xdr:nvSpPr>
      <xdr:spPr>
        <a:xfrm>
          <a:off x="201994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144797</xdr:rowOff>
    </xdr:from>
    <xdr:ext cx="469744" cy="259045"/>
    <xdr:sp macro="" textlink="">
      <xdr:nvSpPr>
        <xdr:cNvPr id="442" name="n_3mainValue【認定こども園・幼稚園・保育所】&#10;一人当たり面積"/>
        <xdr:cNvSpPr txBox="1"/>
      </xdr:nvSpPr>
      <xdr:spPr>
        <a:xfrm>
          <a:off x="19310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74"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8" name="フローチャート: 判断 477"/>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169635</xdr:rowOff>
    </xdr:from>
    <xdr:to>
      <xdr:col>81</xdr:col>
      <xdr:colOff>101600</xdr:colOff>
      <xdr:row>58</xdr:row>
      <xdr:rowOff>99785</xdr:rowOff>
    </xdr:to>
    <xdr:sp macro="" textlink="">
      <xdr:nvSpPr>
        <xdr:cNvPr id="484" name="楕円 483"/>
        <xdr:cNvSpPr/>
      </xdr:nvSpPr>
      <xdr:spPr>
        <a:xfrm>
          <a:off x="15430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85" name="楕円 484"/>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48985</xdr:rowOff>
    </xdr:from>
    <xdr:to>
      <xdr:col>81</xdr:col>
      <xdr:colOff>50800</xdr:colOff>
      <xdr:row>59</xdr:row>
      <xdr:rowOff>106135</xdr:rowOff>
    </xdr:to>
    <xdr:cxnSp macro="">
      <xdr:nvCxnSpPr>
        <xdr:cNvPr id="486" name="直線コネクタ 485"/>
        <xdr:cNvCxnSpPr/>
      </xdr:nvCxnSpPr>
      <xdr:spPr>
        <a:xfrm flipV="1">
          <a:off x="14592300" y="99930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487" name="楕円 486"/>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59</xdr:row>
      <xdr:rowOff>106135</xdr:rowOff>
    </xdr:to>
    <xdr:cxnSp macro="">
      <xdr:nvCxnSpPr>
        <xdr:cNvPr id="488" name="直線コネクタ 487"/>
        <xdr:cNvCxnSpPr/>
      </xdr:nvCxnSpPr>
      <xdr:spPr>
        <a:xfrm>
          <a:off x="13703300" y="100584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89"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490"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491" name="n_3aveValue【学校施設】&#10;有形固定資産減価償却率"/>
        <xdr:cNvSpPr txBox="1"/>
      </xdr:nvSpPr>
      <xdr:spPr>
        <a:xfrm>
          <a:off x="13500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116312</xdr:rowOff>
    </xdr:from>
    <xdr:ext cx="405111" cy="259045"/>
    <xdr:sp macro="" textlink="">
      <xdr:nvSpPr>
        <xdr:cNvPr id="492" name="n_1mainValue【学校施設】&#10;有形固定資産減価償却率"/>
        <xdr:cNvSpPr txBox="1"/>
      </xdr:nvSpPr>
      <xdr:spPr>
        <a:xfrm>
          <a:off x="152660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93" name="n_2main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494" name="n_3mainValue【学校施設】&#10;有形固定資産減価償却率"/>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28"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32" name="フローチャート: 判断 531"/>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166370</xdr:rowOff>
    </xdr:from>
    <xdr:to>
      <xdr:col>112</xdr:col>
      <xdr:colOff>38100</xdr:colOff>
      <xdr:row>60</xdr:row>
      <xdr:rowOff>96520</xdr:rowOff>
    </xdr:to>
    <xdr:sp macro="" textlink="">
      <xdr:nvSpPr>
        <xdr:cNvPr id="538" name="楕円 537"/>
        <xdr:cNvSpPr/>
      </xdr:nvSpPr>
      <xdr:spPr>
        <a:xfrm>
          <a:off x="2127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3493</xdr:rowOff>
    </xdr:from>
    <xdr:to>
      <xdr:col>107</xdr:col>
      <xdr:colOff>101600</xdr:colOff>
      <xdr:row>60</xdr:row>
      <xdr:rowOff>105093</xdr:rowOff>
    </xdr:to>
    <xdr:sp macro="" textlink="">
      <xdr:nvSpPr>
        <xdr:cNvPr id="539" name="楕円 538"/>
        <xdr:cNvSpPr/>
      </xdr:nvSpPr>
      <xdr:spPr>
        <a:xfrm>
          <a:off x="20383500" y="102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45720</xdr:rowOff>
    </xdr:from>
    <xdr:to>
      <xdr:col>111</xdr:col>
      <xdr:colOff>177800</xdr:colOff>
      <xdr:row>60</xdr:row>
      <xdr:rowOff>54293</xdr:rowOff>
    </xdr:to>
    <xdr:cxnSp macro="">
      <xdr:nvCxnSpPr>
        <xdr:cNvPr id="540" name="直線コネクタ 539"/>
        <xdr:cNvCxnSpPr/>
      </xdr:nvCxnSpPr>
      <xdr:spPr>
        <a:xfrm flipV="1">
          <a:off x="20434300" y="10332720"/>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13018</xdr:rowOff>
    </xdr:from>
    <xdr:to>
      <xdr:col>102</xdr:col>
      <xdr:colOff>165100</xdr:colOff>
      <xdr:row>60</xdr:row>
      <xdr:rowOff>114618</xdr:rowOff>
    </xdr:to>
    <xdr:sp macro="" textlink="">
      <xdr:nvSpPr>
        <xdr:cNvPr id="541" name="楕円 540"/>
        <xdr:cNvSpPr/>
      </xdr:nvSpPr>
      <xdr:spPr>
        <a:xfrm>
          <a:off x="19494500" y="1030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54293</xdr:rowOff>
    </xdr:from>
    <xdr:to>
      <xdr:col>107</xdr:col>
      <xdr:colOff>50800</xdr:colOff>
      <xdr:row>60</xdr:row>
      <xdr:rowOff>63818</xdr:rowOff>
    </xdr:to>
    <xdr:cxnSp macro="">
      <xdr:nvCxnSpPr>
        <xdr:cNvPr id="542" name="直線コネクタ 541"/>
        <xdr:cNvCxnSpPr/>
      </xdr:nvCxnSpPr>
      <xdr:spPr>
        <a:xfrm flipV="1">
          <a:off x="19545300" y="10341293"/>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43" name="n_1aveValue【学校施設】&#10;一人当たり面積"/>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544" name="n_2aveValue【学校施設】&#10;一人当たり面積"/>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32402</xdr:rowOff>
    </xdr:from>
    <xdr:ext cx="469744" cy="259045"/>
    <xdr:sp macro="" textlink="">
      <xdr:nvSpPr>
        <xdr:cNvPr id="545" name="n_3aveValue【学校施設】&#10;一人当たり面積"/>
        <xdr:cNvSpPr txBox="1"/>
      </xdr:nvSpPr>
      <xdr:spPr>
        <a:xfrm>
          <a:off x="19310427" y="1049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113047</xdr:rowOff>
    </xdr:from>
    <xdr:ext cx="469744" cy="259045"/>
    <xdr:sp macro="" textlink="">
      <xdr:nvSpPr>
        <xdr:cNvPr id="546" name="n_1mainValue【学校施設】&#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121620</xdr:rowOff>
    </xdr:from>
    <xdr:ext cx="469744" cy="259045"/>
    <xdr:sp macro="" textlink="">
      <xdr:nvSpPr>
        <xdr:cNvPr id="547" name="n_2mainValue【学校施設】&#10;一人当たり面積"/>
        <xdr:cNvSpPr txBox="1"/>
      </xdr:nvSpPr>
      <xdr:spPr>
        <a:xfrm>
          <a:off x="20199427" y="1006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131145</xdr:rowOff>
    </xdr:from>
    <xdr:ext cx="469744" cy="259045"/>
    <xdr:sp macro="" textlink="">
      <xdr:nvSpPr>
        <xdr:cNvPr id="548" name="n_3mainValue【学校施設】&#10;一人当たり面積"/>
        <xdr:cNvSpPr txBox="1"/>
      </xdr:nvSpPr>
      <xdr:spPr>
        <a:xfrm>
          <a:off x="19310427" y="1007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73" name="直線コネクタ 572"/>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74"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75" name="直線コネクタ 574"/>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7" name="直線コネクタ 57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78"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9" name="フローチャート: 判断 578"/>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80" name="フローチャート: 判断 579"/>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81" name="フローチャート: 判断 580"/>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82" name="フローチャート: 判断 581"/>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105411</xdr:rowOff>
    </xdr:from>
    <xdr:to>
      <xdr:col>81</xdr:col>
      <xdr:colOff>101600</xdr:colOff>
      <xdr:row>81</xdr:row>
      <xdr:rowOff>35561</xdr:rowOff>
    </xdr:to>
    <xdr:sp macro="" textlink="">
      <xdr:nvSpPr>
        <xdr:cNvPr id="588" name="楕円 587"/>
        <xdr:cNvSpPr/>
      </xdr:nvSpPr>
      <xdr:spPr>
        <a:xfrm>
          <a:off x="15430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126364</xdr:rowOff>
    </xdr:from>
    <xdr:to>
      <xdr:col>76</xdr:col>
      <xdr:colOff>165100</xdr:colOff>
      <xdr:row>81</xdr:row>
      <xdr:rowOff>56514</xdr:rowOff>
    </xdr:to>
    <xdr:sp macro="" textlink="">
      <xdr:nvSpPr>
        <xdr:cNvPr id="589" name="楕円 588"/>
        <xdr:cNvSpPr/>
      </xdr:nvSpPr>
      <xdr:spPr>
        <a:xfrm>
          <a:off x="14541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156211</xdr:rowOff>
    </xdr:from>
    <xdr:to>
      <xdr:col>81</xdr:col>
      <xdr:colOff>50800</xdr:colOff>
      <xdr:row>81</xdr:row>
      <xdr:rowOff>5714</xdr:rowOff>
    </xdr:to>
    <xdr:cxnSp macro="">
      <xdr:nvCxnSpPr>
        <xdr:cNvPr id="590" name="直線コネクタ 589"/>
        <xdr:cNvCxnSpPr/>
      </xdr:nvCxnSpPr>
      <xdr:spPr>
        <a:xfrm flipV="1">
          <a:off x="14592300" y="1387221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145414</xdr:rowOff>
    </xdr:from>
    <xdr:to>
      <xdr:col>72</xdr:col>
      <xdr:colOff>38100</xdr:colOff>
      <xdr:row>81</xdr:row>
      <xdr:rowOff>75564</xdr:rowOff>
    </xdr:to>
    <xdr:sp macro="" textlink="">
      <xdr:nvSpPr>
        <xdr:cNvPr id="591" name="楕円 590"/>
        <xdr:cNvSpPr/>
      </xdr:nvSpPr>
      <xdr:spPr>
        <a:xfrm>
          <a:off x="13652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5714</xdr:rowOff>
    </xdr:from>
    <xdr:to>
      <xdr:col>76</xdr:col>
      <xdr:colOff>114300</xdr:colOff>
      <xdr:row>81</xdr:row>
      <xdr:rowOff>24764</xdr:rowOff>
    </xdr:to>
    <xdr:cxnSp macro="">
      <xdr:nvCxnSpPr>
        <xdr:cNvPr id="592" name="直線コネクタ 591"/>
        <xdr:cNvCxnSpPr/>
      </xdr:nvCxnSpPr>
      <xdr:spPr>
        <a:xfrm flipV="1">
          <a:off x="13703300" y="138931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593" name="n_1aveValue【児童館】&#10;有形固定資産減価償却率"/>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594" name="n_2aveValue【児童館】&#10;有形固定資産減価償却率"/>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41927</xdr:rowOff>
    </xdr:from>
    <xdr:ext cx="405111" cy="259045"/>
    <xdr:sp macro="" textlink="">
      <xdr:nvSpPr>
        <xdr:cNvPr id="595" name="n_3aveValue【児童館】&#10;有形固定資産減価償却率"/>
        <xdr:cNvSpPr txBox="1"/>
      </xdr:nvSpPr>
      <xdr:spPr>
        <a:xfrm>
          <a:off x="13500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52088</xdr:rowOff>
    </xdr:from>
    <xdr:ext cx="405111" cy="259045"/>
    <xdr:sp macro="" textlink="">
      <xdr:nvSpPr>
        <xdr:cNvPr id="596" name="n_1mainValue【児童館】&#10;有形固定資産減価償却率"/>
        <xdr:cNvSpPr txBox="1"/>
      </xdr:nvSpPr>
      <xdr:spPr>
        <a:xfrm>
          <a:off x="152660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73041</xdr:rowOff>
    </xdr:from>
    <xdr:ext cx="405111" cy="259045"/>
    <xdr:sp macro="" textlink="">
      <xdr:nvSpPr>
        <xdr:cNvPr id="597" name="n_2mainValue【児童館】&#10;有形固定資産減価償却率"/>
        <xdr:cNvSpPr txBox="1"/>
      </xdr:nvSpPr>
      <xdr:spPr>
        <a:xfrm>
          <a:off x="14389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92091</xdr:rowOff>
    </xdr:from>
    <xdr:ext cx="405111" cy="259045"/>
    <xdr:sp macro="" textlink="">
      <xdr:nvSpPr>
        <xdr:cNvPr id="598" name="n_3mainValue【児童館】&#10;有形固定資産減価償却率"/>
        <xdr:cNvSpPr txBox="1"/>
      </xdr:nvSpPr>
      <xdr:spPr>
        <a:xfrm>
          <a:off x="135007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22" name="直線コネクタ 621"/>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2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24" name="直線コネクタ 62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25"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26" name="直線コネクタ 625"/>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27"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29" name="フローチャート: 判断 628"/>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30" name="フローチャート: 判断 62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31" name="フローチャート: 判断 630"/>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82550</xdr:rowOff>
    </xdr:from>
    <xdr:to>
      <xdr:col>112</xdr:col>
      <xdr:colOff>38100</xdr:colOff>
      <xdr:row>85</xdr:row>
      <xdr:rowOff>12700</xdr:rowOff>
    </xdr:to>
    <xdr:sp macro="" textlink="">
      <xdr:nvSpPr>
        <xdr:cNvPr id="637" name="楕円 636"/>
        <xdr:cNvSpPr/>
      </xdr:nvSpPr>
      <xdr:spPr>
        <a:xfrm>
          <a:off x="2127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638" name="楕円 637"/>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133350</xdr:rowOff>
    </xdr:from>
    <xdr:to>
      <xdr:col>111</xdr:col>
      <xdr:colOff>177800</xdr:colOff>
      <xdr:row>84</xdr:row>
      <xdr:rowOff>152400</xdr:rowOff>
    </xdr:to>
    <xdr:cxnSp macro="">
      <xdr:nvCxnSpPr>
        <xdr:cNvPr id="639" name="直線コネクタ 638"/>
        <xdr:cNvCxnSpPr/>
      </xdr:nvCxnSpPr>
      <xdr:spPr>
        <a:xfrm flipV="1">
          <a:off x="20434300" y="14535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40" name="楕円 639"/>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641" name="直線コネクタ 640"/>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42" name="n_1ave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43"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44"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3827</xdr:rowOff>
    </xdr:from>
    <xdr:ext cx="469744" cy="259045"/>
    <xdr:sp macro="" textlink="">
      <xdr:nvSpPr>
        <xdr:cNvPr id="645" name="n_1mainValue【児童館】&#10;一人当たり面積"/>
        <xdr:cNvSpPr txBox="1"/>
      </xdr:nvSpPr>
      <xdr:spPr>
        <a:xfrm>
          <a:off x="21075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46"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47" name="n_3main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8" name="テキスト ボックス 65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0" name="テキスト ボックス 6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8" name="テキスト ボックス 66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72" name="直線コネクタ 671"/>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73"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74" name="直線コネクタ 673"/>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6" name="直線コネクタ 67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77"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78" name="フローチャート: 判断 677"/>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79" name="フローチャート: 判断 678"/>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80" name="フローチャート: 判断 679"/>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81" name="フローチャート: 判断 680"/>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149225</xdr:rowOff>
    </xdr:from>
    <xdr:to>
      <xdr:col>81</xdr:col>
      <xdr:colOff>101600</xdr:colOff>
      <xdr:row>105</xdr:row>
      <xdr:rowOff>79375</xdr:rowOff>
    </xdr:to>
    <xdr:sp macro="" textlink="">
      <xdr:nvSpPr>
        <xdr:cNvPr id="687" name="楕円 686"/>
        <xdr:cNvSpPr/>
      </xdr:nvSpPr>
      <xdr:spPr>
        <a:xfrm>
          <a:off x="15430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19686</xdr:rowOff>
    </xdr:from>
    <xdr:to>
      <xdr:col>76</xdr:col>
      <xdr:colOff>165100</xdr:colOff>
      <xdr:row>105</xdr:row>
      <xdr:rowOff>121286</xdr:rowOff>
    </xdr:to>
    <xdr:sp macro="" textlink="">
      <xdr:nvSpPr>
        <xdr:cNvPr id="688" name="楕円 687"/>
        <xdr:cNvSpPr/>
      </xdr:nvSpPr>
      <xdr:spPr>
        <a:xfrm>
          <a:off x="14541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28575</xdr:rowOff>
    </xdr:from>
    <xdr:to>
      <xdr:col>81</xdr:col>
      <xdr:colOff>50800</xdr:colOff>
      <xdr:row>105</xdr:row>
      <xdr:rowOff>70486</xdr:rowOff>
    </xdr:to>
    <xdr:cxnSp macro="">
      <xdr:nvCxnSpPr>
        <xdr:cNvPr id="689" name="直線コネクタ 688"/>
        <xdr:cNvCxnSpPr/>
      </xdr:nvCxnSpPr>
      <xdr:spPr>
        <a:xfrm flipV="1">
          <a:off x="14592300" y="180308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690" name="楕円 689"/>
        <xdr:cNvSpPr/>
      </xdr:nvSpPr>
      <xdr:spPr>
        <a:xfrm>
          <a:off x="1365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167639</xdr:rowOff>
    </xdr:from>
    <xdr:to>
      <xdr:col>76</xdr:col>
      <xdr:colOff>114300</xdr:colOff>
      <xdr:row>105</xdr:row>
      <xdr:rowOff>70486</xdr:rowOff>
    </xdr:to>
    <xdr:cxnSp macro="">
      <xdr:nvCxnSpPr>
        <xdr:cNvPr id="691" name="直線コネクタ 690"/>
        <xdr:cNvCxnSpPr/>
      </xdr:nvCxnSpPr>
      <xdr:spPr>
        <a:xfrm>
          <a:off x="13703300" y="17998439"/>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692" name="n_1aveValue【公民館】&#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693" name="n_2aveValue【公民館】&#10;有形固定資産減価償却率"/>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694" name="n_3aveValue【公民館】&#10;有形固定資産減価償却率"/>
        <xdr:cNvSpPr txBox="1"/>
      </xdr:nvSpPr>
      <xdr:spPr>
        <a:xfrm>
          <a:off x="13500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70502</xdr:rowOff>
    </xdr:from>
    <xdr:ext cx="405111" cy="259045"/>
    <xdr:sp macro="" textlink="">
      <xdr:nvSpPr>
        <xdr:cNvPr id="695" name="n_1mainValue【公民館】&#10;有形固定資産減価償却率"/>
        <xdr:cNvSpPr txBox="1"/>
      </xdr:nvSpPr>
      <xdr:spPr>
        <a:xfrm>
          <a:off x="15266044"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112413</xdr:rowOff>
    </xdr:from>
    <xdr:ext cx="405111" cy="259045"/>
    <xdr:sp macro="" textlink="">
      <xdr:nvSpPr>
        <xdr:cNvPr id="696" name="n_2mainValue【公民館】&#10;有形固定資産減価償却率"/>
        <xdr:cNvSpPr txBox="1"/>
      </xdr:nvSpPr>
      <xdr:spPr>
        <a:xfrm>
          <a:off x="143897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697" name="n_3main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21" name="直線コネクタ 720"/>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22"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23" name="直線コネクタ 72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24"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25" name="直線コネクタ 724"/>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26"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7" name="フローチャート: 判断 726"/>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28" name="フローチャート: 判断 727"/>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29" name="フローチャート: 判断 728"/>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30" name="フローチャート: 判断 729"/>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78739</xdr:rowOff>
    </xdr:from>
    <xdr:to>
      <xdr:col>112</xdr:col>
      <xdr:colOff>38100</xdr:colOff>
      <xdr:row>104</xdr:row>
      <xdr:rowOff>8889</xdr:rowOff>
    </xdr:to>
    <xdr:sp macro="" textlink="">
      <xdr:nvSpPr>
        <xdr:cNvPr id="736" name="楕円 735"/>
        <xdr:cNvSpPr/>
      </xdr:nvSpPr>
      <xdr:spPr>
        <a:xfrm>
          <a:off x="21272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82550</xdr:rowOff>
    </xdr:from>
    <xdr:to>
      <xdr:col>107</xdr:col>
      <xdr:colOff>101600</xdr:colOff>
      <xdr:row>104</xdr:row>
      <xdr:rowOff>12700</xdr:rowOff>
    </xdr:to>
    <xdr:sp macro="" textlink="">
      <xdr:nvSpPr>
        <xdr:cNvPr id="737" name="楕円 736"/>
        <xdr:cNvSpPr/>
      </xdr:nvSpPr>
      <xdr:spPr>
        <a:xfrm>
          <a:off x="20383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129539</xdr:rowOff>
    </xdr:from>
    <xdr:to>
      <xdr:col>111</xdr:col>
      <xdr:colOff>177800</xdr:colOff>
      <xdr:row>103</xdr:row>
      <xdr:rowOff>133350</xdr:rowOff>
    </xdr:to>
    <xdr:cxnSp macro="">
      <xdr:nvCxnSpPr>
        <xdr:cNvPr id="738" name="直線コネクタ 737"/>
        <xdr:cNvCxnSpPr/>
      </xdr:nvCxnSpPr>
      <xdr:spPr>
        <a:xfrm flipV="1">
          <a:off x="20434300" y="177888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143511</xdr:rowOff>
    </xdr:from>
    <xdr:to>
      <xdr:col>102</xdr:col>
      <xdr:colOff>165100</xdr:colOff>
      <xdr:row>104</xdr:row>
      <xdr:rowOff>73661</xdr:rowOff>
    </xdr:to>
    <xdr:sp macro="" textlink="">
      <xdr:nvSpPr>
        <xdr:cNvPr id="739" name="楕円 738"/>
        <xdr:cNvSpPr/>
      </xdr:nvSpPr>
      <xdr:spPr>
        <a:xfrm>
          <a:off x="19494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133350</xdr:rowOff>
    </xdr:from>
    <xdr:to>
      <xdr:col>107</xdr:col>
      <xdr:colOff>50800</xdr:colOff>
      <xdr:row>104</xdr:row>
      <xdr:rowOff>22861</xdr:rowOff>
    </xdr:to>
    <xdr:cxnSp macro="">
      <xdr:nvCxnSpPr>
        <xdr:cNvPr id="740" name="直線コネクタ 739"/>
        <xdr:cNvCxnSpPr/>
      </xdr:nvCxnSpPr>
      <xdr:spPr>
        <a:xfrm flipV="1">
          <a:off x="19545300" y="177927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741" name="n_1aveValue【公民館】&#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742" name="n_2aveValue【公民館】&#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743" name="n_3aveValue【公民館】&#10;一人当たり面積"/>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25416</xdr:rowOff>
    </xdr:from>
    <xdr:ext cx="469744" cy="259045"/>
    <xdr:sp macro="" textlink="">
      <xdr:nvSpPr>
        <xdr:cNvPr id="744" name="n_1mainValue【公民館】&#10;一人当たり面積"/>
        <xdr:cNvSpPr txBox="1"/>
      </xdr:nvSpPr>
      <xdr:spPr>
        <a:xfrm>
          <a:off x="21075727" y="1751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29227</xdr:rowOff>
    </xdr:from>
    <xdr:ext cx="469744" cy="259045"/>
    <xdr:sp macro="" textlink="">
      <xdr:nvSpPr>
        <xdr:cNvPr id="745" name="n_2mainValue【公民館】&#10;一人当たり面積"/>
        <xdr:cNvSpPr txBox="1"/>
      </xdr:nvSpPr>
      <xdr:spPr>
        <a:xfrm>
          <a:off x="20199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90188</xdr:rowOff>
    </xdr:from>
    <xdr:ext cx="469744" cy="259045"/>
    <xdr:sp macro="" textlink="">
      <xdr:nvSpPr>
        <xdr:cNvPr id="746" name="n_3mainValue【公民館】&#10;一人当たり面積"/>
        <xdr:cNvSpPr txBox="1"/>
      </xdr:nvSpPr>
      <xdr:spPr>
        <a:xfrm>
          <a:off x="193104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有形固定資産減価償却率は、全体的にほぼ横ばいで推移しているが、類似団体の数値より高いものが多く、本市の施設老朽化が進んでいることが確認できる。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本市においては、公共施設等総合管理計画にもとづいて施設の統廃合にかかる議論が本格化しているところであるため、引き続き将来的な財政負担の抑制に努めていく。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77,873
76,329
176.51
30,740,310
30,463,581
53,591
18,791,421
38,760,126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153324</xdr:rowOff>
    </xdr:from>
    <xdr:ext cx="405111" cy="259045"/>
    <xdr:sp macro="" textlink="">
      <xdr:nvSpPr>
        <xdr:cNvPr id="65" name="n_1aveValue【図書館】&#10;有形固定資産減価償却率"/>
        <xdr:cNvSpPr txBox="1"/>
      </xdr:nvSpPr>
      <xdr:spPr>
        <a:xfrm>
          <a:off x="3582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58057</xdr:rowOff>
    </xdr:from>
    <xdr:to>
      <xdr:col>15</xdr:col>
      <xdr:colOff>101600</xdr:colOff>
      <xdr:row>38</xdr:row>
      <xdr:rowOff>159657</xdr:rowOff>
    </xdr:to>
    <xdr:sp macro="" textlink="">
      <xdr:nvSpPr>
        <xdr:cNvPr id="66" name="フローチャート: 判断 65"/>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4734</xdr:rowOff>
    </xdr:from>
    <xdr:ext cx="405111" cy="259045"/>
    <xdr:sp macro="" textlink="">
      <xdr:nvSpPr>
        <xdr:cNvPr id="67" name="n_2aveValue【図書館】&#10;有形固定資産減価償却率"/>
        <xdr:cNvSpPr txBox="1"/>
      </xdr:nvSpPr>
      <xdr:spPr>
        <a:xfrm>
          <a:off x="2705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90715</xdr:rowOff>
    </xdr:from>
    <xdr:to>
      <xdr:col>10</xdr:col>
      <xdr:colOff>165100</xdr:colOff>
      <xdr:row>39</xdr:row>
      <xdr:rowOff>20865</xdr:rowOff>
    </xdr:to>
    <xdr:sp macro="" textlink="">
      <xdr:nvSpPr>
        <xdr:cNvPr id="68" name="フローチャート: 判断 67"/>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37391</xdr:rowOff>
    </xdr:from>
    <xdr:ext cx="405111" cy="259045"/>
    <xdr:sp macro="" textlink="">
      <xdr:nvSpPr>
        <xdr:cNvPr id="69" name="n_3aveValue【図書館】&#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110309</xdr:rowOff>
    </xdr:from>
    <xdr:to>
      <xdr:col>20</xdr:col>
      <xdr:colOff>38100</xdr:colOff>
      <xdr:row>42</xdr:row>
      <xdr:rowOff>40459</xdr:rowOff>
    </xdr:to>
    <xdr:sp macro="" textlink="">
      <xdr:nvSpPr>
        <xdr:cNvPr id="75" name="楕円 74"/>
        <xdr:cNvSpPr/>
      </xdr:nvSpPr>
      <xdr:spPr>
        <a:xfrm>
          <a:off x="3746500" y="713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142966</xdr:rowOff>
    </xdr:from>
    <xdr:to>
      <xdr:col>15</xdr:col>
      <xdr:colOff>101600</xdr:colOff>
      <xdr:row>42</xdr:row>
      <xdr:rowOff>73116</xdr:rowOff>
    </xdr:to>
    <xdr:sp macro="" textlink="">
      <xdr:nvSpPr>
        <xdr:cNvPr id="76" name="楕円 75"/>
        <xdr:cNvSpPr/>
      </xdr:nvSpPr>
      <xdr:spPr>
        <a:xfrm>
          <a:off x="2857500" y="7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161109</xdr:rowOff>
    </xdr:from>
    <xdr:to>
      <xdr:col>19</xdr:col>
      <xdr:colOff>177800</xdr:colOff>
      <xdr:row>42</xdr:row>
      <xdr:rowOff>22316</xdr:rowOff>
    </xdr:to>
    <xdr:cxnSp macro="">
      <xdr:nvCxnSpPr>
        <xdr:cNvPr id="77" name="直線コネクタ 76"/>
        <xdr:cNvCxnSpPr/>
      </xdr:nvCxnSpPr>
      <xdr:spPr>
        <a:xfrm flipV="1">
          <a:off x="2908300" y="71905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4173</xdr:rowOff>
    </xdr:from>
    <xdr:to>
      <xdr:col>10</xdr:col>
      <xdr:colOff>165100</xdr:colOff>
      <xdr:row>42</xdr:row>
      <xdr:rowOff>105773</xdr:rowOff>
    </xdr:to>
    <xdr:sp macro="" textlink="">
      <xdr:nvSpPr>
        <xdr:cNvPr id="78" name="楕円 77"/>
        <xdr:cNvSpPr/>
      </xdr:nvSpPr>
      <xdr:spPr>
        <a:xfrm>
          <a:off x="1968500" y="72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22316</xdr:rowOff>
    </xdr:from>
    <xdr:to>
      <xdr:col>15</xdr:col>
      <xdr:colOff>50800</xdr:colOff>
      <xdr:row>42</xdr:row>
      <xdr:rowOff>54973</xdr:rowOff>
    </xdr:to>
    <xdr:cxnSp macro="">
      <xdr:nvCxnSpPr>
        <xdr:cNvPr id="79" name="直線コネクタ 78"/>
        <xdr:cNvCxnSpPr/>
      </xdr:nvCxnSpPr>
      <xdr:spPr>
        <a:xfrm flipV="1">
          <a:off x="2019300" y="72232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42</xdr:row>
      <xdr:rowOff>31586</xdr:rowOff>
    </xdr:from>
    <xdr:ext cx="340478" cy="259045"/>
    <xdr:sp macro="" textlink="">
      <xdr:nvSpPr>
        <xdr:cNvPr id="80" name="n_1mainValue【図書館】&#10;有形固定資産減価償却率"/>
        <xdr:cNvSpPr txBox="1"/>
      </xdr:nvSpPr>
      <xdr:spPr>
        <a:xfrm>
          <a:off x="3614361" y="72324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64243</xdr:rowOff>
    </xdr:from>
    <xdr:ext cx="340478" cy="259045"/>
    <xdr:sp macro="" textlink="">
      <xdr:nvSpPr>
        <xdr:cNvPr id="81" name="n_2mainValue【図書館】&#10;有形固定資産減価償却率"/>
        <xdr:cNvSpPr txBox="1"/>
      </xdr:nvSpPr>
      <xdr:spPr>
        <a:xfrm>
          <a:off x="2738061" y="72651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42</xdr:row>
      <xdr:rowOff>96900</xdr:rowOff>
    </xdr:from>
    <xdr:ext cx="340478" cy="259045"/>
    <xdr:sp macro="" textlink="">
      <xdr:nvSpPr>
        <xdr:cNvPr id="82" name="n_3mainValue【図書館】&#10;有形固定資産減価償却率"/>
        <xdr:cNvSpPr txBox="1"/>
      </xdr:nvSpPr>
      <xdr:spPr>
        <a:xfrm>
          <a:off x="1849061" y="72978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1"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168927</xdr:rowOff>
    </xdr:from>
    <xdr:ext cx="469744" cy="259045"/>
    <xdr:sp macro="" textlink="">
      <xdr:nvSpPr>
        <xdr:cNvPr id="114"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5" name="フローチャート: 判断 114"/>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16"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63500</xdr:rowOff>
    </xdr:from>
    <xdr:to>
      <xdr:col>41</xdr:col>
      <xdr:colOff>101600</xdr:colOff>
      <xdr:row>38</xdr:row>
      <xdr:rowOff>165100</xdr:rowOff>
    </xdr:to>
    <xdr:sp macro="" textlink="">
      <xdr:nvSpPr>
        <xdr:cNvPr id="117" name="フローチャート: 判断 116"/>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10177</xdr:rowOff>
    </xdr:from>
    <xdr:ext cx="469744" cy="259045"/>
    <xdr:sp macro="" textlink="">
      <xdr:nvSpPr>
        <xdr:cNvPr id="118"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19050</xdr:rowOff>
    </xdr:from>
    <xdr:to>
      <xdr:col>50</xdr:col>
      <xdr:colOff>165100</xdr:colOff>
      <xdr:row>39</xdr:row>
      <xdr:rowOff>120650</xdr:rowOff>
    </xdr:to>
    <xdr:sp macro="" textlink="">
      <xdr:nvSpPr>
        <xdr:cNvPr id="124" name="楕円 123"/>
        <xdr:cNvSpPr/>
      </xdr:nvSpPr>
      <xdr:spPr>
        <a:xfrm>
          <a:off x="9588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5" name="楕円 124"/>
        <xdr:cNvSpPr/>
      </xdr:nvSpPr>
      <xdr:spPr>
        <a:xfrm>
          <a:off x="8699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69850</xdr:rowOff>
    </xdr:from>
    <xdr:to>
      <xdr:col>50</xdr:col>
      <xdr:colOff>114300</xdr:colOff>
      <xdr:row>39</xdr:row>
      <xdr:rowOff>69850</xdr:rowOff>
    </xdr:to>
    <xdr:cxnSp macro="">
      <xdr:nvCxnSpPr>
        <xdr:cNvPr id="126" name="直線コネクタ 125"/>
        <xdr:cNvCxnSpPr/>
      </xdr:nvCxnSpPr>
      <xdr:spPr>
        <a:xfrm>
          <a:off x="8750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31750</xdr:rowOff>
    </xdr:from>
    <xdr:to>
      <xdr:col>41</xdr:col>
      <xdr:colOff>101600</xdr:colOff>
      <xdr:row>39</xdr:row>
      <xdr:rowOff>133350</xdr:rowOff>
    </xdr:to>
    <xdr:sp macro="" textlink="">
      <xdr:nvSpPr>
        <xdr:cNvPr id="127" name="楕円 126"/>
        <xdr:cNvSpPr/>
      </xdr:nvSpPr>
      <xdr:spPr>
        <a:xfrm>
          <a:off x="7810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69850</xdr:rowOff>
    </xdr:from>
    <xdr:to>
      <xdr:col>45</xdr:col>
      <xdr:colOff>177800</xdr:colOff>
      <xdr:row>39</xdr:row>
      <xdr:rowOff>82550</xdr:rowOff>
    </xdr:to>
    <xdr:cxnSp macro="">
      <xdr:nvCxnSpPr>
        <xdr:cNvPr id="128" name="直線コネクタ 127"/>
        <xdr:cNvCxnSpPr/>
      </xdr:nvCxnSpPr>
      <xdr:spPr>
        <a:xfrm flipV="1">
          <a:off x="7861300" y="675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29" name="n_1main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30" name="n_2main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124477</xdr:rowOff>
    </xdr:from>
    <xdr:ext cx="469744" cy="259045"/>
    <xdr:sp macro="" textlink="">
      <xdr:nvSpPr>
        <xdr:cNvPr id="131" name="n_3mainValue【図書館】&#10;一人当たり面積"/>
        <xdr:cNvSpPr txBox="1"/>
      </xdr:nvSpPr>
      <xdr:spPr>
        <a:xfrm>
          <a:off x="7626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67327</xdr:rowOff>
    </xdr:from>
    <xdr:ext cx="405111" cy="259045"/>
    <xdr:sp macro="" textlink="">
      <xdr:nvSpPr>
        <xdr:cNvPr id="165" name="n_1ave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123916</xdr:rowOff>
    </xdr:from>
    <xdr:to>
      <xdr:col>15</xdr:col>
      <xdr:colOff>101600</xdr:colOff>
      <xdr:row>59</xdr:row>
      <xdr:rowOff>54066</xdr:rowOff>
    </xdr:to>
    <xdr:sp macro="" textlink="">
      <xdr:nvSpPr>
        <xdr:cNvPr id="166" name="フローチャート: 判断 165"/>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45193</xdr:rowOff>
    </xdr:from>
    <xdr:ext cx="405111" cy="259045"/>
    <xdr:sp macro="" textlink="">
      <xdr:nvSpPr>
        <xdr:cNvPr id="167"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168" name="フローチャート: 判断 167"/>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71318</xdr:rowOff>
    </xdr:from>
    <xdr:ext cx="405111" cy="259045"/>
    <xdr:sp macro="" textlink="">
      <xdr:nvSpPr>
        <xdr:cNvPr id="169" name="n_3aveValue【体育館・プール】&#10;有形固定資産減価償却率"/>
        <xdr:cNvSpPr txBox="1"/>
      </xdr:nvSpPr>
      <xdr:spPr>
        <a:xfrm>
          <a:off x="1816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50437</xdr:rowOff>
    </xdr:from>
    <xdr:to>
      <xdr:col>20</xdr:col>
      <xdr:colOff>38100</xdr:colOff>
      <xdr:row>60</xdr:row>
      <xdr:rowOff>152037</xdr:rowOff>
    </xdr:to>
    <xdr:sp macro="" textlink="">
      <xdr:nvSpPr>
        <xdr:cNvPr id="175" name="楕円 174"/>
        <xdr:cNvSpPr/>
      </xdr:nvSpPr>
      <xdr:spPr>
        <a:xfrm>
          <a:off x="3746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21046</xdr:rowOff>
    </xdr:from>
    <xdr:to>
      <xdr:col>15</xdr:col>
      <xdr:colOff>101600</xdr:colOff>
      <xdr:row>58</xdr:row>
      <xdr:rowOff>122646</xdr:rowOff>
    </xdr:to>
    <xdr:sp macro="" textlink="">
      <xdr:nvSpPr>
        <xdr:cNvPr id="176" name="楕円 175"/>
        <xdr:cNvSpPr/>
      </xdr:nvSpPr>
      <xdr:spPr>
        <a:xfrm>
          <a:off x="2857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71846</xdr:rowOff>
    </xdr:from>
    <xdr:to>
      <xdr:col>19</xdr:col>
      <xdr:colOff>177800</xdr:colOff>
      <xdr:row>60</xdr:row>
      <xdr:rowOff>101237</xdr:rowOff>
    </xdr:to>
    <xdr:cxnSp macro="">
      <xdr:nvCxnSpPr>
        <xdr:cNvPr id="177" name="直線コネクタ 176"/>
        <xdr:cNvCxnSpPr/>
      </xdr:nvCxnSpPr>
      <xdr:spPr>
        <a:xfrm>
          <a:off x="2908300" y="10015946"/>
          <a:ext cx="889000" cy="37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14515</xdr:rowOff>
    </xdr:from>
    <xdr:to>
      <xdr:col>10</xdr:col>
      <xdr:colOff>165100</xdr:colOff>
      <xdr:row>58</xdr:row>
      <xdr:rowOff>116115</xdr:rowOff>
    </xdr:to>
    <xdr:sp macro="" textlink="">
      <xdr:nvSpPr>
        <xdr:cNvPr id="178" name="楕円 177"/>
        <xdr:cNvSpPr/>
      </xdr:nvSpPr>
      <xdr:spPr>
        <a:xfrm>
          <a:off x="1968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65315</xdr:rowOff>
    </xdr:from>
    <xdr:to>
      <xdr:col>15</xdr:col>
      <xdr:colOff>50800</xdr:colOff>
      <xdr:row>58</xdr:row>
      <xdr:rowOff>71846</xdr:rowOff>
    </xdr:to>
    <xdr:cxnSp macro="">
      <xdr:nvCxnSpPr>
        <xdr:cNvPr id="179" name="直線コネクタ 178"/>
        <xdr:cNvCxnSpPr/>
      </xdr:nvCxnSpPr>
      <xdr:spPr>
        <a:xfrm>
          <a:off x="2019300" y="100094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143164</xdr:rowOff>
    </xdr:from>
    <xdr:ext cx="405111" cy="259045"/>
    <xdr:sp macro="" textlink="">
      <xdr:nvSpPr>
        <xdr:cNvPr id="180" name="n_1mainValue【体育館・プール】&#10;有形固定資産減価償却率"/>
        <xdr:cNvSpPr txBox="1"/>
      </xdr:nvSpPr>
      <xdr:spPr>
        <a:xfrm>
          <a:off x="35820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139173</xdr:rowOff>
    </xdr:from>
    <xdr:ext cx="405111" cy="259045"/>
    <xdr:sp macro="" textlink="">
      <xdr:nvSpPr>
        <xdr:cNvPr id="181" name="n_2mainValue【体育館・プール】&#10;有形固定資産減価償却率"/>
        <xdr:cNvSpPr txBox="1"/>
      </xdr:nvSpPr>
      <xdr:spPr>
        <a:xfrm>
          <a:off x="2705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132642</xdr:rowOff>
    </xdr:from>
    <xdr:ext cx="405111" cy="259045"/>
    <xdr:sp macro="" textlink="">
      <xdr:nvSpPr>
        <xdr:cNvPr id="182" name="n_3mainValue【体育館・プール】&#10;有形固定資産減価償却率"/>
        <xdr:cNvSpPr txBox="1"/>
      </xdr:nvSpPr>
      <xdr:spPr>
        <a:xfrm>
          <a:off x="18167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11" name="【体育館・プール】&#10;一人当たり面積平均値テキスト"/>
        <xdr:cNvSpPr txBox="1"/>
      </xdr:nvSpPr>
      <xdr:spPr>
        <a:xfrm>
          <a:off x="10515600" y="10885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56278</xdr:rowOff>
    </xdr:from>
    <xdr:ext cx="469744" cy="259045"/>
    <xdr:sp macro="" textlink="">
      <xdr:nvSpPr>
        <xdr:cNvPr id="214"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131699</xdr:rowOff>
    </xdr:from>
    <xdr:to>
      <xdr:col>46</xdr:col>
      <xdr:colOff>38100</xdr:colOff>
      <xdr:row>64</xdr:row>
      <xdr:rowOff>61849</xdr:rowOff>
    </xdr:to>
    <xdr:sp macro="" textlink="">
      <xdr:nvSpPr>
        <xdr:cNvPr id="215" name="フローチャート: 判断 214"/>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78376</xdr:rowOff>
    </xdr:from>
    <xdr:ext cx="469744" cy="259045"/>
    <xdr:sp macro="" textlink="">
      <xdr:nvSpPr>
        <xdr:cNvPr id="216" name="n_2aveValue【体育館・プール】&#10;一人当たり面積"/>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127127</xdr:rowOff>
    </xdr:from>
    <xdr:to>
      <xdr:col>41</xdr:col>
      <xdr:colOff>101600</xdr:colOff>
      <xdr:row>64</xdr:row>
      <xdr:rowOff>57277</xdr:rowOff>
    </xdr:to>
    <xdr:sp macro="" textlink="">
      <xdr:nvSpPr>
        <xdr:cNvPr id="217" name="フローチャート: 判断 216"/>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73804</xdr:rowOff>
    </xdr:from>
    <xdr:ext cx="469744" cy="259045"/>
    <xdr:sp macro="" textlink="">
      <xdr:nvSpPr>
        <xdr:cNvPr id="218"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157226</xdr:rowOff>
    </xdr:from>
    <xdr:to>
      <xdr:col>50</xdr:col>
      <xdr:colOff>165100</xdr:colOff>
      <xdr:row>64</xdr:row>
      <xdr:rowOff>87376</xdr:rowOff>
    </xdr:to>
    <xdr:sp macro="" textlink="">
      <xdr:nvSpPr>
        <xdr:cNvPr id="224" name="楕円 223"/>
        <xdr:cNvSpPr/>
      </xdr:nvSpPr>
      <xdr:spPr>
        <a:xfrm>
          <a:off x="9588500" y="1095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166370</xdr:rowOff>
    </xdr:from>
    <xdr:to>
      <xdr:col>46</xdr:col>
      <xdr:colOff>38100</xdr:colOff>
      <xdr:row>64</xdr:row>
      <xdr:rowOff>96520</xdr:rowOff>
    </xdr:to>
    <xdr:sp macro="" textlink="">
      <xdr:nvSpPr>
        <xdr:cNvPr id="225" name="楕円 224"/>
        <xdr:cNvSpPr/>
      </xdr:nvSpPr>
      <xdr:spPr>
        <a:xfrm>
          <a:off x="8699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36576</xdr:rowOff>
    </xdr:from>
    <xdr:to>
      <xdr:col>50</xdr:col>
      <xdr:colOff>114300</xdr:colOff>
      <xdr:row>64</xdr:row>
      <xdr:rowOff>45720</xdr:rowOff>
    </xdr:to>
    <xdr:cxnSp macro="">
      <xdr:nvCxnSpPr>
        <xdr:cNvPr id="226" name="直線コネクタ 225"/>
        <xdr:cNvCxnSpPr/>
      </xdr:nvCxnSpPr>
      <xdr:spPr>
        <a:xfrm flipV="1">
          <a:off x="8750300" y="11009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155702</xdr:rowOff>
    </xdr:from>
    <xdr:to>
      <xdr:col>41</xdr:col>
      <xdr:colOff>101600</xdr:colOff>
      <xdr:row>64</xdr:row>
      <xdr:rowOff>85852</xdr:rowOff>
    </xdr:to>
    <xdr:sp macro="" textlink="">
      <xdr:nvSpPr>
        <xdr:cNvPr id="227" name="楕円 226"/>
        <xdr:cNvSpPr/>
      </xdr:nvSpPr>
      <xdr:spPr>
        <a:xfrm>
          <a:off x="7810500" y="1095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35052</xdr:rowOff>
    </xdr:from>
    <xdr:to>
      <xdr:col>45</xdr:col>
      <xdr:colOff>177800</xdr:colOff>
      <xdr:row>64</xdr:row>
      <xdr:rowOff>45720</xdr:rowOff>
    </xdr:to>
    <xdr:cxnSp macro="">
      <xdr:nvCxnSpPr>
        <xdr:cNvPr id="228" name="直線コネクタ 227"/>
        <xdr:cNvCxnSpPr/>
      </xdr:nvCxnSpPr>
      <xdr:spPr>
        <a:xfrm>
          <a:off x="7861300" y="1100785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78503</xdr:rowOff>
    </xdr:from>
    <xdr:ext cx="469744" cy="259045"/>
    <xdr:sp macro="" textlink="">
      <xdr:nvSpPr>
        <xdr:cNvPr id="229" name="n_1mainValue【体育館・プール】&#10;一人当たり面積"/>
        <xdr:cNvSpPr txBox="1"/>
      </xdr:nvSpPr>
      <xdr:spPr>
        <a:xfrm>
          <a:off x="9391727" y="1105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87647</xdr:rowOff>
    </xdr:from>
    <xdr:ext cx="469744" cy="259045"/>
    <xdr:sp macro="" textlink="">
      <xdr:nvSpPr>
        <xdr:cNvPr id="230" name="n_2mainValue【体育館・プール】&#10;一人当たり面積"/>
        <xdr:cNvSpPr txBox="1"/>
      </xdr:nvSpPr>
      <xdr:spPr>
        <a:xfrm>
          <a:off x="8515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76979</xdr:rowOff>
    </xdr:from>
    <xdr:ext cx="469744" cy="259045"/>
    <xdr:sp macro="" textlink="">
      <xdr:nvSpPr>
        <xdr:cNvPr id="231" name="n_3mainValue【体育館・プール】&#10;一人当たり面積"/>
        <xdr:cNvSpPr txBox="1"/>
      </xdr:nvSpPr>
      <xdr:spPr>
        <a:xfrm>
          <a:off x="7626427" y="1104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61" name="【福祉施設】&#10;有形固定資産減価償却率平均値テキスト"/>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48277</xdr:rowOff>
    </xdr:from>
    <xdr:ext cx="405111" cy="259045"/>
    <xdr:sp macro="" textlink="">
      <xdr:nvSpPr>
        <xdr:cNvPr id="264" name="n_1ave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74930</xdr:rowOff>
    </xdr:from>
    <xdr:to>
      <xdr:col>15</xdr:col>
      <xdr:colOff>101600</xdr:colOff>
      <xdr:row>83</xdr:row>
      <xdr:rowOff>5080</xdr:rowOff>
    </xdr:to>
    <xdr:sp macro="" textlink="">
      <xdr:nvSpPr>
        <xdr:cNvPr id="265" name="フローチャート: 判断 264"/>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21607</xdr:rowOff>
    </xdr:from>
    <xdr:ext cx="405111" cy="259045"/>
    <xdr:sp macro="" textlink="">
      <xdr:nvSpPr>
        <xdr:cNvPr id="266" name="n_2aveValue【福祉施設】&#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170180</xdr:rowOff>
    </xdr:from>
    <xdr:to>
      <xdr:col>10</xdr:col>
      <xdr:colOff>165100</xdr:colOff>
      <xdr:row>83</xdr:row>
      <xdr:rowOff>100330</xdr:rowOff>
    </xdr:to>
    <xdr:sp macro="" textlink="">
      <xdr:nvSpPr>
        <xdr:cNvPr id="267" name="フローチャート: 判断 26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116857</xdr:rowOff>
    </xdr:from>
    <xdr:ext cx="405111" cy="259045"/>
    <xdr:sp macro="" textlink="">
      <xdr:nvSpPr>
        <xdr:cNvPr id="268" name="n_3aveValue【福祉施設】&#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71120</xdr:rowOff>
    </xdr:from>
    <xdr:to>
      <xdr:col>20</xdr:col>
      <xdr:colOff>38100</xdr:colOff>
      <xdr:row>85</xdr:row>
      <xdr:rowOff>1270</xdr:rowOff>
    </xdr:to>
    <xdr:sp macro="" textlink="">
      <xdr:nvSpPr>
        <xdr:cNvPr id="274" name="楕円 273"/>
        <xdr:cNvSpPr/>
      </xdr:nvSpPr>
      <xdr:spPr>
        <a:xfrm>
          <a:off x="3746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149225</xdr:rowOff>
    </xdr:from>
    <xdr:to>
      <xdr:col>15</xdr:col>
      <xdr:colOff>101600</xdr:colOff>
      <xdr:row>84</xdr:row>
      <xdr:rowOff>79375</xdr:rowOff>
    </xdr:to>
    <xdr:sp macro="" textlink="">
      <xdr:nvSpPr>
        <xdr:cNvPr id="275" name="楕円 274"/>
        <xdr:cNvSpPr/>
      </xdr:nvSpPr>
      <xdr:spPr>
        <a:xfrm>
          <a:off x="2857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28575</xdr:rowOff>
    </xdr:from>
    <xdr:to>
      <xdr:col>19</xdr:col>
      <xdr:colOff>177800</xdr:colOff>
      <xdr:row>84</xdr:row>
      <xdr:rowOff>121920</xdr:rowOff>
    </xdr:to>
    <xdr:cxnSp macro="">
      <xdr:nvCxnSpPr>
        <xdr:cNvPr id="276" name="直線コネクタ 275"/>
        <xdr:cNvCxnSpPr/>
      </xdr:nvCxnSpPr>
      <xdr:spPr>
        <a:xfrm>
          <a:off x="2908300" y="1443037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74930</xdr:rowOff>
    </xdr:from>
    <xdr:to>
      <xdr:col>10</xdr:col>
      <xdr:colOff>165100</xdr:colOff>
      <xdr:row>85</xdr:row>
      <xdr:rowOff>5080</xdr:rowOff>
    </xdr:to>
    <xdr:sp macro="" textlink="">
      <xdr:nvSpPr>
        <xdr:cNvPr id="277" name="楕円 276"/>
        <xdr:cNvSpPr/>
      </xdr:nvSpPr>
      <xdr:spPr>
        <a:xfrm>
          <a:off x="1968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28575</xdr:rowOff>
    </xdr:from>
    <xdr:to>
      <xdr:col>15</xdr:col>
      <xdr:colOff>50800</xdr:colOff>
      <xdr:row>84</xdr:row>
      <xdr:rowOff>125730</xdr:rowOff>
    </xdr:to>
    <xdr:cxnSp macro="">
      <xdr:nvCxnSpPr>
        <xdr:cNvPr id="278" name="直線コネクタ 277"/>
        <xdr:cNvCxnSpPr/>
      </xdr:nvCxnSpPr>
      <xdr:spPr>
        <a:xfrm flipV="1">
          <a:off x="2019300" y="1443037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163847</xdr:rowOff>
    </xdr:from>
    <xdr:ext cx="405111" cy="259045"/>
    <xdr:sp macro="" textlink="">
      <xdr:nvSpPr>
        <xdr:cNvPr id="279" name="n_1mainValue【福祉施設】&#10;有形固定資産減価償却率"/>
        <xdr:cNvSpPr txBox="1"/>
      </xdr:nvSpPr>
      <xdr:spPr>
        <a:xfrm>
          <a:off x="35820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70502</xdr:rowOff>
    </xdr:from>
    <xdr:ext cx="405111" cy="259045"/>
    <xdr:sp macro="" textlink="">
      <xdr:nvSpPr>
        <xdr:cNvPr id="280" name="n_2mainValue【福祉施設】&#10;有形固定資産減価償却率"/>
        <xdr:cNvSpPr txBox="1"/>
      </xdr:nvSpPr>
      <xdr:spPr>
        <a:xfrm>
          <a:off x="2705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167657</xdr:rowOff>
    </xdr:from>
    <xdr:ext cx="405111" cy="259045"/>
    <xdr:sp macro="" textlink="">
      <xdr:nvSpPr>
        <xdr:cNvPr id="281" name="n_3mainValue【福祉施設】&#10;有形固定資産減価償却率"/>
        <xdr:cNvSpPr txBox="1"/>
      </xdr:nvSpPr>
      <xdr:spPr>
        <a:xfrm>
          <a:off x="18167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12"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107785</xdr:rowOff>
    </xdr:from>
    <xdr:ext cx="469744" cy="259045"/>
    <xdr:sp macro="" textlink="">
      <xdr:nvSpPr>
        <xdr:cNvPr id="315" name="n_1aveValue【福祉施設】&#10;一人当たり面積"/>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34652</xdr:rowOff>
    </xdr:from>
    <xdr:to>
      <xdr:col>46</xdr:col>
      <xdr:colOff>38100</xdr:colOff>
      <xdr:row>85</xdr:row>
      <xdr:rowOff>136252</xdr:rowOff>
    </xdr:to>
    <xdr:sp macro="" textlink="">
      <xdr:nvSpPr>
        <xdr:cNvPr id="316" name="フローチャート: 判断 315"/>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127379</xdr:rowOff>
    </xdr:from>
    <xdr:ext cx="469744" cy="259045"/>
    <xdr:sp macro="" textlink="">
      <xdr:nvSpPr>
        <xdr:cNvPr id="317" name="n_2aveValue【福祉施設】&#10;一人当たり面積"/>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28121</xdr:rowOff>
    </xdr:from>
    <xdr:to>
      <xdr:col>41</xdr:col>
      <xdr:colOff>101600</xdr:colOff>
      <xdr:row>85</xdr:row>
      <xdr:rowOff>129721</xdr:rowOff>
    </xdr:to>
    <xdr:sp macro="" textlink="">
      <xdr:nvSpPr>
        <xdr:cNvPr id="318" name="フローチャート: 判断 317"/>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120848</xdr:rowOff>
    </xdr:from>
    <xdr:ext cx="469744" cy="259045"/>
    <xdr:sp macro="" textlink="">
      <xdr:nvSpPr>
        <xdr:cNvPr id="319" name="n_3aveValue【福祉施設】&#10;一人当たり面積"/>
        <xdr:cNvSpPr txBox="1"/>
      </xdr:nvSpPr>
      <xdr:spPr>
        <a:xfrm>
          <a:off x="7626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20" name="テキスト ボックス 31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62412</xdr:rowOff>
    </xdr:from>
    <xdr:to>
      <xdr:col>50</xdr:col>
      <xdr:colOff>165100</xdr:colOff>
      <xdr:row>84</xdr:row>
      <xdr:rowOff>164012</xdr:rowOff>
    </xdr:to>
    <xdr:sp macro="" textlink="">
      <xdr:nvSpPr>
        <xdr:cNvPr id="325" name="楕円 324"/>
        <xdr:cNvSpPr/>
      </xdr:nvSpPr>
      <xdr:spPr>
        <a:xfrm>
          <a:off x="9588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62412</xdr:rowOff>
    </xdr:from>
    <xdr:to>
      <xdr:col>46</xdr:col>
      <xdr:colOff>38100</xdr:colOff>
      <xdr:row>84</xdr:row>
      <xdr:rowOff>164012</xdr:rowOff>
    </xdr:to>
    <xdr:sp macro="" textlink="">
      <xdr:nvSpPr>
        <xdr:cNvPr id="326" name="楕円 325"/>
        <xdr:cNvSpPr/>
      </xdr:nvSpPr>
      <xdr:spPr>
        <a:xfrm>
          <a:off x="8699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113212</xdr:rowOff>
    </xdr:from>
    <xdr:to>
      <xdr:col>50</xdr:col>
      <xdr:colOff>114300</xdr:colOff>
      <xdr:row>84</xdr:row>
      <xdr:rowOff>113212</xdr:rowOff>
    </xdr:to>
    <xdr:cxnSp macro="">
      <xdr:nvCxnSpPr>
        <xdr:cNvPr id="327" name="直線コネクタ 326"/>
        <xdr:cNvCxnSpPr/>
      </xdr:nvCxnSpPr>
      <xdr:spPr>
        <a:xfrm>
          <a:off x="8750300" y="14515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98334</xdr:rowOff>
    </xdr:from>
    <xdr:to>
      <xdr:col>41</xdr:col>
      <xdr:colOff>101600</xdr:colOff>
      <xdr:row>85</xdr:row>
      <xdr:rowOff>28484</xdr:rowOff>
    </xdr:to>
    <xdr:sp macro="" textlink="">
      <xdr:nvSpPr>
        <xdr:cNvPr id="328" name="楕円 327"/>
        <xdr:cNvSpPr/>
      </xdr:nvSpPr>
      <xdr:spPr>
        <a:xfrm>
          <a:off x="7810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113212</xdr:rowOff>
    </xdr:from>
    <xdr:to>
      <xdr:col>45</xdr:col>
      <xdr:colOff>177800</xdr:colOff>
      <xdr:row>84</xdr:row>
      <xdr:rowOff>149134</xdr:rowOff>
    </xdr:to>
    <xdr:cxnSp macro="">
      <xdr:nvCxnSpPr>
        <xdr:cNvPr id="329" name="直線コネクタ 328"/>
        <xdr:cNvCxnSpPr/>
      </xdr:nvCxnSpPr>
      <xdr:spPr>
        <a:xfrm flipV="1">
          <a:off x="7861300" y="145150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9089</xdr:rowOff>
    </xdr:from>
    <xdr:ext cx="469744" cy="259045"/>
    <xdr:sp macro="" textlink="">
      <xdr:nvSpPr>
        <xdr:cNvPr id="330" name="n_1mainValue【福祉施設】&#10;一人当たり面積"/>
        <xdr:cNvSpPr txBox="1"/>
      </xdr:nvSpPr>
      <xdr:spPr>
        <a:xfrm>
          <a:off x="9391727" y="1423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9089</xdr:rowOff>
    </xdr:from>
    <xdr:ext cx="469744" cy="259045"/>
    <xdr:sp macro="" textlink="">
      <xdr:nvSpPr>
        <xdr:cNvPr id="331" name="n_2mainValue【福祉施設】&#10;一人当たり面積"/>
        <xdr:cNvSpPr txBox="1"/>
      </xdr:nvSpPr>
      <xdr:spPr>
        <a:xfrm>
          <a:off x="8515427" y="1423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45011</xdr:rowOff>
    </xdr:from>
    <xdr:ext cx="469744" cy="259045"/>
    <xdr:sp macro="" textlink="">
      <xdr:nvSpPr>
        <xdr:cNvPr id="332" name="n_3mainValue【福祉施設】&#10;一人当たり面積"/>
        <xdr:cNvSpPr txBox="1"/>
      </xdr:nvSpPr>
      <xdr:spPr>
        <a:xfrm>
          <a:off x="7626427"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63"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127925</xdr:rowOff>
    </xdr:from>
    <xdr:ext cx="405111" cy="259045"/>
    <xdr:sp macro="" textlink="">
      <xdr:nvSpPr>
        <xdr:cNvPr id="366"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20501</xdr:rowOff>
    </xdr:from>
    <xdr:to>
      <xdr:col>15</xdr:col>
      <xdr:colOff>101600</xdr:colOff>
      <xdr:row>104</xdr:row>
      <xdr:rowOff>122101</xdr:rowOff>
    </xdr:to>
    <xdr:sp macro="" textlink="">
      <xdr:nvSpPr>
        <xdr:cNvPr id="367" name="フローチャート: 判断 366"/>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113228</xdr:rowOff>
    </xdr:from>
    <xdr:ext cx="405111" cy="259045"/>
    <xdr:sp macro="" textlink="">
      <xdr:nvSpPr>
        <xdr:cNvPr id="368"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15602</xdr:rowOff>
    </xdr:from>
    <xdr:to>
      <xdr:col>10</xdr:col>
      <xdr:colOff>165100</xdr:colOff>
      <xdr:row>104</xdr:row>
      <xdr:rowOff>117202</xdr:rowOff>
    </xdr:to>
    <xdr:sp macro="" textlink="">
      <xdr:nvSpPr>
        <xdr:cNvPr id="369" name="フローチャート: 判断 368"/>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108329</xdr:rowOff>
    </xdr:from>
    <xdr:ext cx="405111" cy="259045"/>
    <xdr:sp macro="" textlink="">
      <xdr:nvSpPr>
        <xdr:cNvPr id="370"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71" name="テキスト ボックス 3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2" name="テキスト ボックス 3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3" name="テキスト ボックス 3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4" name="テキスト ボックス 3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5" name="テキスト ボックス 3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7438</xdr:rowOff>
    </xdr:from>
    <xdr:to>
      <xdr:col>20</xdr:col>
      <xdr:colOff>38100</xdr:colOff>
      <xdr:row>103</xdr:row>
      <xdr:rowOff>109038</xdr:rowOff>
    </xdr:to>
    <xdr:sp macro="" textlink="">
      <xdr:nvSpPr>
        <xdr:cNvPr id="376" name="楕円 375"/>
        <xdr:cNvSpPr/>
      </xdr:nvSpPr>
      <xdr:spPr>
        <a:xfrm>
          <a:off x="3746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40095</xdr:rowOff>
    </xdr:from>
    <xdr:to>
      <xdr:col>15</xdr:col>
      <xdr:colOff>101600</xdr:colOff>
      <xdr:row>103</xdr:row>
      <xdr:rowOff>141695</xdr:rowOff>
    </xdr:to>
    <xdr:sp macro="" textlink="">
      <xdr:nvSpPr>
        <xdr:cNvPr id="377" name="楕円 376"/>
        <xdr:cNvSpPr/>
      </xdr:nvSpPr>
      <xdr:spPr>
        <a:xfrm>
          <a:off x="2857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58238</xdr:rowOff>
    </xdr:from>
    <xdr:to>
      <xdr:col>19</xdr:col>
      <xdr:colOff>177800</xdr:colOff>
      <xdr:row>103</xdr:row>
      <xdr:rowOff>90895</xdr:rowOff>
    </xdr:to>
    <xdr:cxnSp macro="">
      <xdr:nvCxnSpPr>
        <xdr:cNvPr id="378" name="直線コネクタ 377"/>
        <xdr:cNvCxnSpPr/>
      </xdr:nvCxnSpPr>
      <xdr:spPr>
        <a:xfrm flipV="1">
          <a:off x="2908300" y="177175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74386</xdr:rowOff>
    </xdr:from>
    <xdr:to>
      <xdr:col>10</xdr:col>
      <xdr:colOff>165100</xdr:colOff>
      <xdr:row>104</xdr:row>
      <xdr:rowOff>4536</xdr:rowOff>
    </xdr:to>
    <xdr:sp macro="" textlink="">
      <xdr:nvSpPr>
        <xdr:cNvPr id="379" name="楕円 378"/>
        <xdr:cNvSpPr/>
      </xdr:nvSpPr>
      <xdr:spPr>
        <a:xfrm>
          <a:off x="1968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90895</xdr:rowOff>
    </xdr:from>
    <xdr:to>
      <xdr:col>15</xdr:col>
      <xdr:colOff>50800</xdr:colOff>
      <xdr:row>103</xdr:row>
      <xdr:rowOff>125186</xdr:rowOff>
    </xdr:to>
    <xdr:cxnSp macro="">
      <xdr:nvCxnSpPr>
        <xdr:cNvPr id="380" name="直線コネクタ 379"/>
        <xdr:cNvCxnSpPr/>
      </xdr:nvCxnSpPr>
      <xdr:spPr>
        <a:xfrm flipV="1">
          <a:off x="2019300" y="177502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125565</xdr:rowOff>
    </xdr:from>
    <xdr:ext cx="405111" cy="259045"/>
    <xdr:sp macro="" textlink="">
      <xdr:nvSpPr>
        <xdr:cNvPr id="381" name="n_1mainValue【市民会館】&#10;有形固定資産減価償却率"/>
        <xdr:cNvSpPr txBox="1"/>
      </xdr:nvSpPr>
      <xdr:spPr>
        <a:xfrm>
          <a:off x="3582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158222</xdr:rowOff>
    </xdr:from>
    <xdr:ext cx="405111" cy="259045"/>
    <xdr:sp macro="" textlink="">
      <xdr:nvSpPr>
        <xdr:cNvPr id="382" name="n_2mainValue【市民会館】&#10;有形固定資産減価償却率"/>
        <xdr:cNvSpPr txBox="1"/>
      </xdr:nvSpPr>
      <xdr:spPr>
        <a:xfrm>
          <a:off x="2705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21063</xdr:rowOff>
    </xdr:from>
    <xdr:ext cx="405111" cy="259045"/>
    <xdr:sp macro="" textlink="">
      <xdr:nvSpPr>
        <xdr:cNvPr id="383" name="n_3mainValue【市民会館】&#10;有形固定資産減価償却率"/>
        <xdr:cNvSpPr txBox="1"/>
      </xdr:nvSpPr>
      <xdr:spPr>
        <a:xfrm>
          <a:off x="1816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14"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144253</xdr:rowOff>
    </xdr:from>
    <xdr:ext cx="469744" cy="259045"/>
    <xdr:sp macro="" textlink="">
      <xdr:nvSpPr>
        <xdr:cNvPr id="417"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418" name="フローチャート: 判断 41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150784</xdr:rowOff>
    </xdr:from>
    <xdr:ext cx="469744" cy="259045"/>
    <xdr:sp macro="" textlink="">
      <xdr:nvSpPr>
        <xdr:cNvPr id="419"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58057</xdr:rowOff>
    </xdr:from>
    <xdr:to>
      <xdr:col>41</xdr:col>
      <xdr:colOff>101600</xdr:colOff>
      <xdr:row>106</xdr:row>
      <xdr:rowOff>159657</xdr:rowOff>
    </xdr:to>
    <xdr:sp macro="" textlink="">
      <xdr:nvSpPr>
        <xdr:cNvPr id="420" name="フローチャート: 判断 419"/>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150784</xdr:rowOff>
    </xdr:from>
    <xdr:ext cx="469744" cy="259045"/>
    <xdr:sp macro="" textlink="">
      <xdr:nvSpPr>
        <xdr:cNvPr id="421"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22" name="テキスト ボックス 42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3" name="テキスト ボックス 42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4" name="テキスト ボックス 42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5" name="テキスト ボックス 42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6" name="テキスト ボックス 42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147864</xdr:rowOff>
    </xdr:from>
    <xdr:to>
      <xdr:col>50</xdr:col>
      <xdr:colOff>165100</xdr:colOff>
      <xdr:row>106</xdr:row>
      <xdr:rowOff>78014</xdr:rowOff>
    </xdr:to>
    <xdr:sp macro="" textlink="">
      <xdr:nvSpPr>
        <xdr:cNvPr id="427" name="楕円 426"/>
        <xdr:cNvSpPr/>
      </xdr:nvSpPr>
      <xdr:spPr>
        <a:xfrm>
          <a:off x="9588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28" name="楕円 427"/>
        <xdr:cNvSpPr/>
      </xdr:nvSpPr>
      <xdr:spPr>
        <a:xfrm>
          <a:off x="8699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27214</xdr:rowOff>
    </xdr:from>
    <xdr:to>
      <xdr:col>50</xdr:col>
      <xdr:colOff>114300</xdr:colOff>
      <xdr:row>106</xdr:row>
      <xdr:rowOff>30480</xdr:rowOff>
    </xdr:to>
    <xdr:cxnSp macro="">
      <xdr:nvCxnSpPr>
        <xdr:cNvPr id="429" name="直線コネクタ 428"/>
        <xdr:cNvCxnSpPr/>
      </xdr:nvCxnSpPr>
      <xdr:spPr>
        <a:xfrm flipV="1">
          <a:off x="8750300" y="182009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128270</xdr:rowOff>
    </xdr:from>
    <xdr:to>
      <xdr:col>41</xdr:col>
      <xdr:colOff>101600</xdr:colOff>
      <xdr:row>106</xdr:row>
      <xdr:rowOff>58420</xdr:rowOff>
    </xdr:to>
    <xdr:sp macro="" textlink="">
      <xdr:nvSpPr>
        <xdr:cNvPr id="430" name="楕円 429"/>
        <xdr:cNvSpPr/>
      </xdr:nvSpPr>
      <xdr:spPr>
        <a:xfrm>
          <a:off x="781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7620</xdr:rowOff>
    </xdr:from>
    <xdr:to>
      <xdr:col>45</xdr:col>
      <xdr:colOff>177800</xdr:colOff>
      <xdr:row>106</xdr:row>
      <xdr:rowOff>30480</xdr:rowOff>
    </xdr:to>
    <xdr:cxnSp macro="">
      <xdr:nvCxnSpPr>
        <xdr:cNvPr id="431" name="直線コネクタ 430"/>
        <xdr:cNvCxnSpPr/>
      </xdr:nvCxnSpPr>
      <xdr:spPr>
        <a:xfrm>
          <a:off x="7861300" y="18181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94541</xdr:rowOff>
    </xdr:from>
    <xdr:ext cx="469744" cy="259045"/>
    <xdr:sp macro="" textlink="">
      <xdr:nvSpPr>
        <xdr:cNvPr id="432" name="n_1mainValue【市民会館】&#10;一人当たり面積"/>
        <xdr:cNvSpPr txBox="1"/>
      </xdr:nvSpPr>
      <xdr:spPr>
        <a:xfrm>
          <a:off x="93917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433" name="n_2main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74947</xdr:rowOff>
    </xdr:from>
    <xdr:ext cx="469744" cy="259045"/>
    <xdr:sp macro="" textlink="">
      <xdr:nvSpPr>
        <xdr:cNvPr id="434" name="n_3mainValue【市民会館】&#10;一人当たり面積"/>
        <xdr:cNvSpPr txBox="1"/>
      </xdr:nvSpPr>
      <xdr:spPr>
        <a:xfrm>
          <a:off x="7626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0" name="直線コネクタ 459"/>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1"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2" name="直線コネクタ 461"/>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3"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4" name="直線コネクタ 463"/>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65"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6" name="フローチャート: 判断 465"/>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7" name="フローチャート: 判断 466"/>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97807</xdr:rowOff>
    </xdr:from>
    <xdr:ext cx="405111" cy="259045"/>
    <xdr:sp macro="" textlink="">
      <xdr:nvSpPr>
        <xdr:cNvPr id="468"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17236</xdr:rowOff>
    </xdr:from>
    <xdr:to>
      <xdr:col>76</xdr:col>
      <xdr:colOff>165100</xdr:colOff>
      <xdr:row>36</xdr:row>
      <xdr:rowOff>118836</xdr:rowOff>
    </xdr:to>
    <xdr:sp macro="" textlink="">
      <xdr:nvSpPr>
        <xdr:cNvPr id="469" name="フローチャート: 判断 468"/>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135363</xdr:rowOff>
    </xdr:from>
    <xdr:ext cx="405111" cy="259045"/>
    <xdr:sp macro="" textlink="">
      <xdr:nvSpPr>
        <xdr:cNvPr id="470"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102144</xdr:rowOff>
    </xdr:from>
    <xdr:to>
      <xdr:col>72</xdr:col>
      <xdr:colOff>38100</xdr:colOff>
      <xdr:row>37</xdr:row>
      <xdr:rowOff>32294</xdr:rowOff>
    </xdr:to>
    <xdr:sp macro="" textlink="">
      <xdr:nvSpPr>
        <xdr:cNvPr id="471" name="フローチャート: 判断 470"/>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48821</xdr:rowOff>
    </xdr:from>
    <xdr:ext cx="405111" cy="259045"/>
    <xdr:sp macro="" textlink="">
      <xdr:nvSpPr>
        <xdr:cNvPr id="472" name="n_3aveValue【一般廃棄物処理施設】&#10;有形固定資産減価償却率"/>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73" name="テキスト ボックス 4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4" name="テキスト ボックス 4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5" name="テキスト ボックス 4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6" name="テキスト ボックス 4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7" name="テキスト ボックス 4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102144</xdr:rowOff>
    </xdr:from>
    <xdr:to>
      <xdr:col>81</xdr:col>
      <xdr:colOff>101600</xdr:colOff>
      <xdr:row>37</xdr:row>
      <xdr:rowOff>32294</xdr:rowOff>
    </xdr:to>
    <xdr:sp macro="" textlink="">
      <xdr:nvSpPr>
        <xdr:cNvPr id="478" name="楕円 477"/>
        <xdr:cNvSpPr/>
      </xdr:nvSpPr>
      <xdr:spPr>
        <a:xfrm>
          <a:off x="15430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146231</xdr:rowOff>
    </xdr:from>
    <xdr:to>
      <xdr:col>76</xdr:col>
      <xdr:colOff>165100</xdr:colOff>
      <xdr:row>37</xdr:row>
      <xdr:rowOff>76381</xdr:rowOff>
    </xdr:to>
    <xdr:sp macro="" textlink="">
      <xdr:nvSpPr>
        <xdr:cNvPr id="479" name="楕円 478"/>
        <xdr:cNvSpPr/>
      </xdr:nvSpPr>
      <xdr:spPr>
        <a:xfrm>
          <a:off x="14541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152944</xdr:rowOff>
    </xdr:from>
    <xdr:to>
      <xdr:col>81</xdr:col>
      <xdr:colOff>50800</xdr:colOff>
      <xdr:row>37</xdr:row>
      <xdr:rowOff>25581</xdr:rowOff>
    </xdr:to>
    <xdr:cxnSp macro="">
      <xdr:nvCxnSpPr>
        <xdr:cNvPr id="480" name="直線コネクタ 479"/>
        <xdr:cNvCxnSpPr/>
      </xdr:nvCxnSpPr>
      <xdr:spPr>
        <a:xfrm flipV="1">
          <a:off x="14592300" y="632514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10704</xdr:rowOff>
    </xdr:from>
    <xdr:to>
      <xdr:col>72</xdr:col>
      <xdr:colOff>38100</xdr:colOff>
      <xdr:row>37</xdr:row>
      <xdr:rowOff>112304</xdr:rowOff>
    </xdr:to>
    <xdr:sp macro="" textlink="">
      <xdr:nvSpPr>
        <xdr:cNvPr id="481" name="楕円 480"/>
        <xdr:cNvSpPr/>
      </xdr:nvSpPr>
      <xdr:spPr>
        <a:xfrm>
          <a:off x="13652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25581</xdr:rowOff>
    </xdr:from>
    <xdr:to>
      <xdr:col>76</xdr:col>
      <xdr:colOff>114300</xdr:colOff>
      <xdr:row>37</xdr:row>
      <xdr:rowOff>61504</xdr:rowOff>
    </xdr:to>
    <xdr:cxnSp macro="">
      <xdr:nvCxnSpPr>
        <xdr:cNvPr id="482" name="直線コネクタ 481"/>
        <xdr:cNvCxnSpPr/>
      </xdr:nvCxnSpPr>
      <xdr:spPr>
        <a:xfrm flipV="1">
          <a:off x="13703300" y="63692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23421</xdr:rowOff>
    </xdr:from>
    <xdr:ext cx="405111" cy="259045"/>
    <xdr:sp macro="" textlink="">
      <xdr:nvSpPr>
        <xdr:cNvPr id="483" name="n_1mainValue【一般廃棄物処理施設】&#10;有形固定資産減価償却率"/>
        <xdr:cNvSpPr txBox="1"/>
      </xdr:nvSpPr>
      <xdr:spPr>
        <a:xfrm>
          <a:off x="152660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67508</xdr:rowOff>
    </xdr:from>
    <xdr:ext cx="405111" cy="259045"/>
    <xdr:sp macro="" textlink="">
      <xdr:nvSpPr>
        <xdr:cNvPr id="484" name="n_2mainValue【一般廃棄物処理施設】&#10;有形固定資産減価償却率"/>
        <xdr:cNvSpPr txBox="1"/>
      </xdr:nvSpPr>
      <xdr:spPr>
        <a:xfrm>
          <a:off x="14389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103431</xdr:rowOff>
    </xdr:from>
    <xdr:ext cx="405111" cy="259045"/>
    <xdr:sp macro="" textlink="">
      <xdr:nvSpPr>
        <xdr:cNvPr id="485" name="n_3mainValue【一般廃棄物処理施設】&#10;有形固定資産減価償却率"/>
        <xdr:cNvSpPr txBox="1"/>
      </xdr:nvSpPr>
      <xdr:spPr>
        <a:xfrm>
          <a:off x="13500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6" name="直線コネクタ 49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7" name="テキスト ボックス 49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8" name="直線コネクタ 49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9" name="テキスト ボックス 49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2" name="直線コネクタ 50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3" name="テキスト ボックス 50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4" name="直線コネクタ 50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5" name="テキスト ボックス 50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7" name="テキスト ボックス 50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09" name="直線コネクタ 508"/>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0"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1" name="直線コネクタ 510"/>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2"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3" name="直線コネクタ 512"/>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14" name="【一般廃棄物処理施設】&#10;一人当たり有形固定資産（償却資産）額平均値テキスト"/>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15" name="フローチャート: 判断 514"/>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6" name="フローチャート: 判断 515"/>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84479</xdr:rowOff>
    </xdr:from>
    <xdr:ext cx="534377" cy="259045"/>
    <xdr:sp macro="" textlink="">
      <xdr:nvSpPr>
        <xdr:cNvPr id="517" name="n_1aveValue【一般廃棄物処理施設】&#10;一人当たり有形固定資産（償却資産）額"/>
        <xdr:cNvSpPr txBox="1"/>
      </xdr:nvSpPr>
      <xdr:spPr>
        <a:xfrm>
          <a:off x="210434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2664</xdr:rowOff>
    </xdr:from>
    <xdr:to>
      <xdr:col>107</xdr:col>
      <xdr:colOff>101600</xdr:colOff>
      <xdr:row>41</xdr:row>
      <xdr:rowOff>104264</xdr:rowOff>
    </xdr:to>
    <xdr:sp macro="" textlink="">
      <xdr:nvSpPr>
        <xdr:cNvPr id="518" name="フローチャート: 判断 517"/>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41</xdr:row>
      <xdr:rowOff>95391</xdr:rowOff>
    </xdr:from>
    <xdr:ext cx="534377" cy="259045"/>
    <xdr:sp macro="" textlink="">
      <xdr:nvSpPr>
        <xdr:cNvPr id="519" name="n_2aveValue【一般廃棄物処理施設】&#10;一人当たり有形固定資産（償却資産）額"/>
        <xdr:cNvSpPr txBox="1"/>
      </xdr:nvSpPr>
      <xdr:spPr>
        <a:xfrm>
          <a:off x="20167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8062</xdr:rowOff>
    </xdr:from>
    <xdr:to>
      <xdr:col>102</xdr:col>
      <xdr:colOff>165100</xdr:colOff>
      <xdr:row>41</xdr:row>
      <xdr:rowOff>109662</xdr:rowOff>
    </xdr:to>
    <xdr:sp macro="" textlink="">
      <xdr:nvSpPr>
        <xdr:cNvPr id="520" name="フローチャート: 判断 519"/>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41</xdr:row>
      <xdr:rowOff>100789</xdr:rowOff>
    </xdr:from>
    <xdr:ext cx="534377" cy="259045"/>
    <xdr:sp macro="" textlink="">
      <xdr:nvSpPr>
        <xdr:cNvPr id="521" name="n_3aveValue【一般廃棄物処理施設】&#10;一人当たり有形固定資産（償却資産）額"/>
        <xdr:cNvSpPr txBox="1"/>
      </xdr:nvSpPr>
      <xdr:spPr>
        <a:xfrm>
          <a:off x="19278111" y="71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22" name="テキスト ボックス 5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3" name="テキスト ボックス 5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4" name="テキスト ボックス 5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5" name="テキスト ボックス 5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6" name="テキスト ボックス 5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47201</xdr:rowOff>
    </xdr:from>
    <xdr:to>
      <xdr:col>112</xdr:col>
      <xdr:colOff>38100</xdr:colOff>
      <xdr:row>40</xdr:row>
      <xdr:rowOff>148801</xdr:rowOff>
    </xdr:to>
    <xdr:sp macro="" textlink="">
      <xdr:nvSpPr>
        <xdr:cNvPr id="527" name="楕円 526"/>
        <xdr:cNvSpPr/>
      </xdr:nvSpPr>
      <xdr:spPr>
        <a:xfrm>
          <a:off x="21272500" y="690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48443</xdr:rowOff>
    </xdr:from>
    <xdr:to>
      <xdr:col>107</xdr:col>
      <xdr:colOff>101600</xdr:colOff>
      <xdr:row>40</xdr:row>
      <xdr:rowOff>150043</xdr:rowOff>
    </xdr:to>
    <xdr:sp macro="" textlink="">
      <xdr:nvSpPr>
        <xdr:cNvPr id="528" name="楕円 527"/>
        <xdr:cNvSpPr/>
      </xdr:nvSpPr>
      <xdr:spPr>
        <a:xfrm>
          <a:off x="20383500" y="690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98001</xdr:rowOff>
    </xdr:from>
    <xdr:to>
      <xdr:col>111</xdr:col>
      <xdr:colOff>177800</xdr:colOff>
      <xdr:row>40</xdr:row>
      <xdr:rowOff>99243</xdr:rowOff>
    </xdr:to>
    <xdr:cxnSp macro="">
      <xdr:nvCxnSpPr>
        <xdr:cNvPr id="529" name="直線コネクタ 528"/>
        <xdr:cNvCxnSpPr/>
      </xdr:nvCxnSpPr>
      <xdr:spPr>
        <a:xfrm flipV="1">
          <a:off x="20434300" y="6956001"/>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52860</xdr:rowOff>
    </xdr:from>
    <xdr:to>
      <xdr:col>102</xdr:col>
      <xdr:colOff>165100</xdr:colOff>
      <xdr:row>40</xdr:row>
      <xdr:rowOff>154460</xdr:rowOff>
    </xdr:to>
    <xdr:sp macro="" textlink="">
      <xdr:nvSpPr>
        <xdr:cNvPr id="530" name="楕円 529"/>
        <xdr:cNvSpPr/>
      </xdr:nvSpPr>
      <xdr:spPr>
        <a:xfrm>
          <a:off x="19494500" y="69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99243</xdr:rowOff>
    </xdr:from>
    <xdr:to>
      <xdr:col>107</xdr:col>
      <xdr:colOff>50800</xdr:colOff>
      <xdr:row>40</xdr:row>
      <xdr:rowOff>103660</xdr:rowOff>
    </xdr:to>
    <xdr:cxnSp macro="">
      <xdr:nvCxnSpPr>
        <xdr:cNvPr id="531" name="直線コネクタ 530"/>
        <xdr:cNvCxnSpPr/>
      </xdr:nvCxnSpPr>
      <xdr:spPr>
        <a:xfrm flipV="1">
          <a:off x="19545300" y="6957243"/>
          <a:ext cx="889000" cy="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165328</xdr:rowOff>
    </xdr:from>
    <xdr:ext cx="599010" cy="259045"/>
    <xdr:sp macro="" textlink="">
      <xdr:nvSpPr>
        <xdr:cNvPr id="532" name="n_1mainValue【一般廃棄物処理施設】&#10;一人当たり有形固定資産（償却資産）額"/>
        <xdr:cNvSpPr txBox="1"/>
      </xdr:nvSpPr>
      <xdr:spPr>
        <a:xfrm>
          <a:off x="21011095" y="668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166570</xdr:rowOff>
    </xdr:from>
    <xdr:ext cx="599010" cy="259045"/>
    <xdr:sp macro="" textlink="">
      <xdr:nvSpPr>
        <xdr:cNvPr id="533" name="n_2mainValue【一般廃棄物処理施設】&#10;一人当たり有形固定資産（償却資産）額"/>
        <xdr:cNvSpPr txBox="1"/>
      </xdr:nvSpPr>
      <xdr:spPr>
        <a:xfrm>
          <a:off x="20134795" y="668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170987</xdr:rowOff>
    </xdr:from>
    <xdr:ext cx="599010" cy="259045"/>
    <xdr:sp macro="" textlink="">
      <xdr:nvSpPr>
        <xdr:cNvPr id="534" name="n_3mainValue【一般廃棄物処理施設】&#10;一人当たり有形固定資産（償却資産）額"/>
        <xdr:cNvSpPr txBox="1"/>
      </xdr:nvSpPr>
      <xdr:spPr>
        <a:xfrm>
          <a:off x="19245795" y="668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5" name="直線コネクタ 5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6" name="テキスト ボックス 54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7" name="直線コネクタ 5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8" name="テキスト ボックス 5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9" name="直線コネクタ 5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0" name="テキスト ボックス 5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1" name="直線コネクタ 5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2" name="テキスト ボックス 5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3" name="直線コネクタ 5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4" name="テキスト ボックス 5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5" name="直線コネクタ 5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6" name="テキスト ボックス 55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60" name="直線コネクタ 55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6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62" name="直線コネクタ 56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4" name="直線コネクタ 56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65"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66" name="フローチャート: 判断 56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67" name="フローチャート: 判断 56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101617</xdr:rowOff>
    </xdr:from>
    <xdr:ext cx="405111" cy="259045"/>
    <xdr:sp macro="" textlink="">
      <xdr:nvSpPr>
        <xdr:cNvPr id="568" name="n_1aveValue【保健センター・保健所】&#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xdr:rowOff>
    </xdr:from>
    <xdr:to>
      <xdr:col>76</xdr:col>
      <xdr:colOff>165100</xdr:colOff>
      <xdr:row>60</xdr:row>
      <xdr:rowOff>103051</xdr:rowOff>
    </xdr:to>
    <xdr:sp macro="" textlink="">
      <xdr:nvSpPr>
        <xdr:cNvPr id="569" name="フローチャート: 判断 568"/>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119578</xdr:rowOff>
    </xdr:from>
    <xdr:ext cx="405111" cy="259045"/>
    <xdr:sp macro="" textlink="">
      <xdr:nvSpPr>
        <xdr:cNvPr id="570" name="n_2aveValue【保健センター・保健所】&#10;有形固定資産減価償却率"/>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153307</xdr:rowOff>
    </xdr:from>
    <xdr:to>
      <xdr:col>72</xdr:col>
      <xdr:colOff>38100</xdr:colOff>
      <xdr:row>60</xdr:row>
      <xdr:rowOff>83457</xdr:rowOff>
    </xdr:to>
    <xdr:sp macro="" textlink="">
      <xdr:nvSpPr>
        <xdr:cNvPr id="571" name="フローチャート: 判断 570"/>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99984</xdr:rowOff>
    </xdr:from>
    <xdr:ext cx="405111" cy="259045"/>
    <xdr:sp macro="" textlink="">
      <xdr:nvSpPr>
        <xdr:cNvPr id="572"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73" name="テキスト ボックス 5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4" name="テキスト ボックス 5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5" name="テキスト ボックス 5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6" name="テキスト ボックス 5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7" name="テキスト ボックス 5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168003</xdr:rowOff>
    </xdr:from>
    <xdr:to>
      <xdr:col>81</xdr:col>
      <xdr:colOff>101600</xdr:colOff>
      <xdr:row>61</xdr:row>
      <xdr:rowOff>98153</xdr:rowOff>
    </xdr:to>
    <xdr:sp macro="" textlink="">
      <xdr:nvSpPr>
        <xdr:cNvPr id="578" name="楕円 577"/>
        <xdr:cNvSpPr/>
      </xdr:nvSpPr>
      <xdr:spPr>
        <a:xfrm>
          <a:off x="15430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29210</xdr:rowOff>
    </xdr:from>
    <xdr:to>
      <xdr:col>76</xdr:col>
      <xdr:colOff>165100</xdr:colOff>
      <xdr:row>61</xdr:row>
      <xdr:rowOff>130810</xdr:rowOff>
    </xdr:to>
    <xdr:sp macro="" textlink="">
      <xdr:nvSpPr>
        <xdr:cNvPr id="579" name="楕円 578"/>
        <xdr:cNvSpPr/>
      </xdr:nvSpPr>
      <xdr:spPr>
        <a:xfrm>
          <a:off x="14541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47353</xdr:rowOff>
    </xdr:from>
    <xdr:to>
      <xdr:col>81</xdr:col>
      <xdr:colOff>50800</xdr:colOff>
      <xdr:row>61</xdr:row>
      <xdr:rowOff>80010</xdr:rowOff>
    </xdr:to>
    <xdr:cxnSp macro="">
      <xdr:nvCxnSpPr>
        <xdr:cNvPr id="580" name="直線コネクタ 579"/>
        <xdr:cNvCxnSpPr/>
      </xdr:nvCxnSpPr>
      <xdr:spPr>
        <a:xfrm flipV="1">
          <a:off x="14592300" y="105058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58601</xdr:rowOff>
    </xdr:from>
    <xdr:to>
      <xdr:col>72</xdr:col>
      <xdr:colOff>38100</xdr:colOff>
      <xdr:row>61</xdr:row>
      <xdr:rowOff>160201</xdr:rowOff>
    </xdr:to>
    <xdr:sp macro="" textlink="">
      <xdr:nvSpPr>
        <xdr:cNvPr id="581" name="楕円 580"/>
        <xdr:cNvSpPr/>
      </xdr:nvSpPr>
      <xdr:spPr>
        <a:xfrm>
          <a:off x="13652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61</xdr:row>
      <xdr:rowOff>109401</xdr:rowOff>
    </xdr:to>
    <xdr:cxnSp macro="">
      <xdr:nvCxnSpPr>
        <xdr:cNvPr id="582" name="直線コネクタ 581"/>
        <xdr:cNvCxnSpPr/>
      </xdr:nvCxnSpPr>
      <xdr:spPr>
        <a:xfrm flipV="1">
          <a:off x="13703300" y="1053846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89280</xdr:rowOff>
    </xdr:from>
    <xdr:ext cx="405111" cy="259045"/>
    <xdr:sp macro="" textlink="">
      <xdr:nvSpPr>
        <xdr:cNvPr id="583" name="n_1mainValue【保健センター・保健所】&#10;有形固定資産減価償却率"/>
        <xdr:cNvSpPr txBox="1"/>
      </xdr:nvSpPr>
      <xdr:spPr>
        <a:xfrm>
          <a:off x="15266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121937</xdr:rowOff>
    </xdr:from>
    <xdr:ext cx="405111" cy="259045"/>
    <xdr:sp macro="" textlink="">
      <xdr:nvSpPr>
        <xdr:cNvPr id="584" name="n_2mainValue【保健センター・保健所】&#10;有形固定資産減価償却率"/>
        <xdr:cNvSpPr txBox="1"/>
      </xdr:nvSpPr>
      <xdr:spPr>
        <a:xfrm>
          <a:off x="14389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151328</xdr:rowOff>
    </xdr:from>
    <xdr:ext cx="405111" cy="259045"/>
    <xdr:sp macro="" textlink="">
      <xdr:nvSpPr>
        <xdr:cNvPr id="585" name="n_3mainValue【保健センター・保健所】&#10;有形固定資産減価償却率"/>
        <xdr:cNvSpPr txBox="1"/>
      </xdr:nvSpPr>
      <xdr:spPr>
        <a:xfrm>
          <a:off x="13500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6" name="直線コネクタ 5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7" name="テキスト ボックス 5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8" name="直線コネクタ 5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9" name="テキスト ボックス 5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0" name="直線コネクタ 5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1" name="テキスト ボックス 6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2" name="直線コネクタ 6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3" name="テキスト ボックス 6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4" name="直線コネクタ 6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5" name="テキスト ボックス 60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6" name="直線コネクタ 6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7" name="テキスト ボックス 60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11" name="直線コネクタ 61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1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13" name="直線コネクタ 61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1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15" name="直線コネクタ 61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16"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17" name="フローチャート: 判断 616"/>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18" name="フローチャート: 判断 617"/>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69142</xdr:rowOff>
    </xdr:from>
    <xdr:ext cx="469744" cy="259045"/>
    <xdr:sp macro="" textlink="">
      <xdr:nvSpPr>
        <xdr:cNvPr id="619" name="n_1aveValue【保健センター・保健所】&#10;一人当たり面積"/>
        <xdr:cNvSpPr txBox="1"/>
      </xdr:nvSpPr>
      <xdr:spPr>
        <a:xfrm>
          <a:off x="21075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158750</xdr:rowOff>
    </xdr:from>
    <xdr:to>
      <xdr:col>107</xdr:col>
      <xdr:colOff>101600</xdr:colOff>
      <xdr:row>62</xdr:row>
      <xdr:rowOff>88900</xdr:rowOff>
    </xdr:to>
    <xdr:sp macro="" textlink="">
      <xdr:nvSpPr>
        <xdr:cNvPr id="620" name="フローチャート: 判断 619"/>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80027</xdr:rowOff>
    </xdr:from>
    <xdr:ext cx="469744" cy="259045"/>
    <xdr:sp macro="" textlink="">
      <xdr:nvSpPr>
        <xdr:cNvPr id="621" name="n_2ave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147865</xdr:rowOff>
    </xdr:from>
    <xdr:to>
      <xdr:col>102</xdr:col>
      <xdr:colOff>165100</xdr:colOff>
      <xdr:row>62</xdr:row>
      <xdr:rowOff>78015</xdr:rowOff>
    </xdr:to>
    <xdr:sp macro="" textlink="">
      <xdr:nvSpPr>
        <xdr:cNvPr id="622" name="フローチャート: 判断 621"/>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69142</xdr:rowOff>
    </xdr:from>
    <xdr:ext cx="469744" cy="259045"/>
    <xdr:sp macro="" textlink="">
      <xdr:nvSpPr>
        <xdr:cNvPr id="623" name="n_3aveValue【保健センター・保健所】&#10;一人当たり面積"/>
        <xdr:cNvSpPr txBox="1"/>
      </xdr:nvSpPr>
      <xdr:spPr>
        <a:xfrm>
          <a:off x="19310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24" name="テキスト ボックス 6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5" name="テキスト ボックス 6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6" name="テキスト ボックス 6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7" name="テキスト ボックス 6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8" name="テキスト ボックス 6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161472</xdr:rowOff>
    </xdr:from>
    <xdr:to>
      <xdr:col>112</xdr:col>
      <xdr:colOff>38100</xdr:colOff>
      <xdr:row>59</xdr:row>
      <xdr:rowOff>91622</xdr:rowOff>
    </xdr:to>
    <xdr:sp macro="" textlink="">
      <xdr:nvSpPr>
        <xdr:cNvPr id="629" name="楕円 628"/>
        <xdr:cNvSpPr/>
      </xdr:nvSpPr>
      <xdr:spPr>
        <a:xfrm>
          <a:off x="2127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907</xdr:rowOff>
    </xdr:from>
    <xdr:to>
      <xdr:col>107</xdr:col>
      <xdr:colOff>101600</xdr:colOff>
      <xdr:row>59</xdr:row>
      <xdr:rowOff>102507</xdr:rowOff>
    </xdr:to>
    <xdr:sp macro="" textlink="">
      <xdr:nvSpPr>
        <xdr:cNvPr id="630" name="楕円 629"/>
        <xdr:cNvSpPr/>
      </xdr:nvSpPr>
      <xdr:spPr>
        <a:xfrm>
          <a:off x="20383500" y="101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40822</xdr:rowOff>
    </xdr:from>
    <xdr:to>
      <xdr:col>111</xdr:col>
      <xdr:colOff>177800</xdr:colOff>
      <xdr:row>59</xdr:row>
      <xdr:rowOff>51707</xdr:rowOff>
    </xdr:to>
    <xdr:cxnSp macro="">
      <xdr:nvCxnSpPr>
        <xdr:cNvPr id="631" name="直線コネクタ 630"/>
        <xdr:cNvCxnSpPr/>
      </xdr:nvCxnSpPr>
      <xdr:spPr>
        <a:xfrm flipV="1">
          <a:off x="20434300" y="101563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907</xdr:rowOff>
    </xdr:from>
    <xdr:to>
      <xdr:col>102</xdr:col>
      <xdr:colOff>165100</xdr:colOff>
      <xdr:row>59</xdr:row>
      <xdr:rowOff>102507</xdr:rowOff>
    </xdr:to>
    <xdr:sp macro="" textlink="">
      <xdr:nvSpPr>
        <xdr:cNvPr id="632" name="楕円 631"/>
        <xdr:cNvSpPr/>
      </xdr:nvSpPr>
      <xdr:spPr>
        <a:xfrm>
          <a:off x="19494500" y="101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51707</xdr:rowOff>
    </xdr:from>
    <xdr:to>
      <xdr:col>107</xdr:col>
      <xdr:colOff>50800</xdr:colOff>
      <xdr:row>59</xdr:row>
      <xdr:rowOff>51707</xdr:rowOff>
    </xdr:to>
    <xdr:cxnSp macro="">
      <xdr:nvCxnSpPr>
        <xdr:cNvPr id="633" name="直線コネクタ 632"/>
        <xdr:cNvCxnSpPr/>
      </xdr:nvCxnSpPr>
      <xdr:spPr>
        <a:xfrm>
          <a:off x="19545300" y="10167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108149</xdr:rowOff>
    </xdr:from>
    <xdr:ext cx="469744" cy="259045"/>
    <xdr:sp macro="" textlink="">
      <xdr:nvSpPr>
        <xdr:cNvPr id="634" name="n_1mainValue【保健センター・保健所】&#10;一人当たり面積"/>
        <xdr:cNvSpPr txBox="1"/>
      </xdr:nvSpPr>
      <xdr:spPr>
        <a:xfrm>
          <a:off x="21075727" y="988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119034</xdr:rowOff>
    </xdr:from>
    <xdr:ext cx="469744" cy="259045"/>
    <xdr:sp macro="" textlink="">
      <xdr:nvSpPr>
        <xdr:cNvPr id="635" name="n_2mainValue【保健センター・保健所】&#10;一人当たり面積"/>
        <xdr:cNvSpPr txBox="1"/>
      </xdr:nvSpPr>
      <xdr:spPr>
        <a:xfrm>
          <a:off x="20199427" y="989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119034</xdr:rowOff>
    </xdr:from>
    <xdr:ext cx="469744" cy="259045"/>
    <xdr:sp macro="" textlink="">
      <xdr:nvSpPr>
        <xdr:cNvPr id="636" name="n_3mainValue【保健センター・保健所】&#10;一人当たり面積"/>
        <xdr:cNvSpPr txBox="1"/>
      </xdr:nvSpPr>
      <xdr:spPr>
        <a:xfrm>
          <a:off x="19310427" y="989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8" name="正方形/長方形 6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9" name="正方形/長方形 6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0" name="正方形/長方形 6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1" name="正方形/長方形 6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2" name="正方形/長方形 6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3" name="正方形/長方形 6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7" name="直線コネクタ 6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8" name="テキスト ボックス 64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9" name="直線コネクタ 6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0" name="テキスト ボックス 6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1" name="直線コネクタ 6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2" name="テキスト ボックス 6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3" name="直線コネクタ 6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4" name="テキスト ボックス 6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5" name="直線コネクタ 6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6" name="テキスト ボックス 6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7" name="直線コネクタ 6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8" name="テキスト ボックス 6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9" name="直線コネクタ 6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0" name="テキスト ボックス 6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62" name="直線コネクタ 661"/>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63"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64" name="直線コネクタ 663"/>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65"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66" name="直線コネクタ 665"/>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667" name="【消防施設】&#10;有形固定資産減価償却率平均値テキスト"/>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68" name="フローチャート: 判断 667"/>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69" name="フローチャート: 判断 668"/>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131553</xdr:rowOff>
    </xdr:from>
    <xdr:ext cx="405111" cy="259045"/>
    <xdr:sp macro="" textlink="">
      <xdr:nvSpPr>
        <xdr:cNvPr id="670"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134257</xdr:rowOff>
    </xdr:from>
    <xdr:to>
      <xdr:col>76</xdr:col>
      <xdr:colOff>165100</xdr:colOff>
      <xdr:row>82</xdr:row>
      <xdr:rowOff>64407</xdr:rowOff>
    </xdr:to>
    <xdr:sp macro="" textlink="">
      <xdr:nvSpPr>
        <xdr:cNvPr id="671" name="フローチャート: 判断 670"/>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55534</xdr:rowOff>
    </xdr:from>
    <xdr:ext cx="405111" cy="259045"/>
    <xdr:sp macro="" textlink="">
      <xdr:nvSpPr>
        <xdr:cNvPr id="672" name="n_2aveValue【消防施設】&#10;有形固定資産減価償却率"/>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83638</xdr:rowOff>
    </xdr:from>
    <xdr:to>
      <xdr:col>72</xdr:col>
      <xdr:colOff>38100</xdr:colOff>
      <xdr:row>82</xdr:row>
      <xdr:rowOff>13788</xdr:rowOff>
    </xdr:to>
    <xdr:sp macro="" textlink="">
      <xdr:nvSpPr>
        <xdr:cNvPr id="673" name="フローチャート: 判断 672"/>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4915</xdr:rowOff>
    </xdr:from>
    <xdr:ext cx="405111" cy="259045"/>
    <xdr:sp macro="" textlink="">
      <xdr:nvSpPr>
        <xdr:cNvPr id="674" name="n_3aveValue【消防施設】&#10;有形固定資産減価償却率"/>
        <xdr:cNvSpPr txBox="1"/>
      </xdr:nvSpPr>
      <xdr:spPr>
        <a:xfrm>
          <a:off x="13500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75" name="テキスト ボックス 6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6" name="テキスト ボックス 6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7" name="テキスト ボックス 6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8" name="テキスト ボックス 6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9" name="テキスト ボックス 6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31387</xdr:rowOff>
    </xdr:from>
    <xdr:to>
      <xdr:col>81</xdr:col>
      <xdr:colOff>101600</xdr:colOff>
      <xdr:row>83</xdr:row>
      <xdr:rowOff>132987</xdr:rowOff>
    </xdr:to>
    <xdr:sp macro="" textlink="">
      <xdr:nvSpPr>
        <xdr:cNvPr id="680" name="楕円 679"/>
        <xdr:cNvSpPr/>
      </xdr:nvSpPr>
      <xdr:spPr>
        <a:xfrm>
          <a:off x="15430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80373</xdr:rowOff>
    </xdr:from>
    <xdr:to>
      <xdr:col>76</xdr:col>
      <xdr:colOff>165100</xdr:colOff>
      <xdr:row>81</xdr:row>
      <xdr:rowOff>10523</xdr:rowOff>
    </xdr:to>
    <xdr:sp macro="" textlink="">
      <xdr:nvSpPr>
        <xdr:cNvPr id="681" name="楕円 680"/>
        <xdr:cNvSpPr/>
      </xdr:nvSpPr>
      <xdr:spPr>
        <a:xfrm>
          <a:off x="14541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131173</xdr:rowOff>
    </xdr:from>
    <xdr:to>
      <xdr:col>81</xdr:col>
      <xdr:colOff>50800</xdr:colOff>
      <xdr:row>83</xdr:row>
      <xdr:rowOff>82187</xdr:rowOff>
    </xdr:to>
    <xdr:cxnSp macro="">
      <xdr:nvCxnSpPr>
        <xdr:cNvPr id="682" name="直線コネクタ 681"/>
        <xdr:cNvCxnSpPr/>
      </xdr:nvCxnSpPr>
      <xdr:spPr>
        <a:xfrm>
          <a:off x="14592300" y="13847173"/>
          <a:ext cx="889000" cy="4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113030</xdr:rowOff>
    </xdr:from>
    <xdr:to>
      <xdr:col>72</xdr:col>
      <xdr:colOff>38100</xdr:colOff>
      <xdr:row>81</xdr:row>
      <xdr:rowOff>43180</xdr:rowOff>
    </xdr:to>
    <xdr:sp macro="" textlink="">
      <xdr:nvSpPr>
        <xdr:cNvPr id="683" name="楕円 682"/>
        <xdr:cNvSpPr/>
      </xdr:nvSpPr>
      <xdr:spPr>
        <a:xfrm>
          <a:off x="13652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131173</xdr:rowOff>
    </xdr:from>
    <xdr:to>
      <xdr:col>76</xdr:col>
      <xdr:colOff>114300</xdr:colOff>
      <xdr:row>80</xdr:row>
      <xdr:rowOff>163830</xdr:rowOff>
    </xdr:to>
    <xdr:cxnSp macro="">
      <xdr:nvCxnSpPr>
        <xdr:cNvPr id="684" name="直線コネクタ 683"/>
        <xdr:cNvCxnSpPr/>
      </xdr:nvCxnSpPr>
      <xdr:spPr>
        <a:xfrm flipV="1">
          <a:off x="13703300" y="138471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124114</xdr:rowOff>
    </xdr:from>
    <xdr:ext cx="405111" cy="259045"/>
    <xdr:sp macro="" textlink="">
      <xdr:nvSpPr>
        <xdr:cNvPr id="685" name="n_1mainValue【消防施設】&#10;有形固定資産減価償却率"/>
        <xdr:cNvSpPr txBox="1"/>
      </xdr:nvSpPr>
      <xdr:spPr>
        <a:xfrm>
          <a:off x="152660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27050</xdr:rowOff>
    </xdr:from>
    <xdr:ext cx="405111" cy="259045"/>
    <xdr:sp macro="" textlink="">
      <xdr:nvSpPr>
        <xdr:cNvPr id="686" name="n_2mainValue【消防施設】&#10;有形固定資産減価償却率"/>
        <xdr:cNvSpPr txBox="1"/>
      </xdr:nvSpPr>
      <xdr:spPr>
        <a:xfrm>
          <a:off x="143897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59707</xdr:rowOff>
    </xdr:from>
    <xdr:ext cx="405111" cy="259045"/>
    <xdr:sp macro="" textlink="">
      <xdr:nvSpPr>
        <xdr:cNvPr id="687" name="n_3mainValue【消防施設】&#10;有形固定資産減価償却率"/>
        <xdr:cNvSpPr txBox="1"/>
      </xdr:nvSpPr>
      <xdr:spPr>
        <a:xfrm>
          <a:off x="13500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09" name="直線コネクタ 708"/>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10"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11" name="直線コネクタ 710"/>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12"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13" name="直線コネクタ 712"/>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714" name="【消防施設】&#10;一人当たり面積平均値テキスト"/>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15" name="フローチャート: 判断 714"/>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6" name="フローチャート: 判断 715"/>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36847</xdr:rowOff>
    </xdr:from>
    <xdr:ext cx="469744" cy="259045"/>
    <xdr:sp macro="" textlink="">
      <xdr:nvSpPr>
        <xdr:cNvPr id="717"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718" name="フローチャート: 判断 717"/>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55135</xdr:rowOff>
    </xdr:from>
    <xdr:ext cx="469744" cy="259045"/>
    <xdr:sp macro="" textlink="">
      <xdr:nvSpPr>
        <xdr:cNvPr id="719"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108458</xdr:rowOff>
    </xdr:from>
    <xdr:to>
      <xdr:col>102</xdr:col>
      <xdr:colOff>165100</xdr:colOff>
      <xdr:row>84</xdr:row>
      <xdr:rowOff>38608</xdr:rowOff>
    </xdr:to>
    <xdr:sp macro="" textlink="">
      <xdr:nvSpPr>
        <xdr:cNvPr id="720" name="フローチャート: 判断 719"/>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55135</xdr:rowOff>
    </xdr:from>
    <xdr:ext cx="469744" cy="259045"/>
    <xdr:sp macro="" textlink="">
      <xdr:nvSpPr>
        <xdr:cNvPr id="721"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28448</xdr:rowOff>
    </xdr:from>
    <xdr:to>
      <xdr:col>112</xdr:col>
      <xdr:colOff>38100</xdr:colOff>
      <xdr:row>84</xdr:row>
      <xdr:rowOff>130048</xdr:rowOff>
    </xdr:to>
    <xdr:sp macro="" textlink="">
      <xdr:nvSpPr>
        <xdr:cNvPr id="727" name="楕円 726"/>
        <xdr:cNvSpPr/>
      </xdr:nvSpPr>
      <xdr:spPr>
        <a:xfrm>
          <a:off x="21272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728" name="楕円 727"/>
        <xdr:cNvSpPr/>
      </xdr:nvSpPr>
      <xdr:spPr>
        <a:xfrm>
          <a:off x="20383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79248</xdr:rowOff>
    </xdr:from>
    <xdr:to>
      <xdr:col>111</xdr:col>
      <xdr:colOff>177800</xdr:colOff>
      <xdr:row>84</xdr:row>
      <xdr:rowOff>79248</xdr:rowOff>
    </xdr:to>
    <xdr:cxnSp macro="">
      <xdr:nvCxnSpPr>
        <xdr:cNvPr id="729" name="直線コネクタ 728"/>
        <xdr:cNvCxnSpPr/>
      </xdr:nvCxnSpPr>
      <xdr:spPr>
        <a:xfrm>
          <a:off x="20434300" y="1448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30" name="楕円 729"/>
        <xdr:cNvSpPr/>
      </xdr:nvSpPr>
      <xdr:spPr>
        <a:xfrm>
          <a:off x="19494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79248</xdr:rowOff>
    </xdr:from>
    <xdr:to>
      <xdr:col>107</xdr:col>
      <xdr:colOff>50800</xdr:colOff>
      <xdr:row>84</xdr:row>
      <xdr:rowOff>83820</xdr:rowOff>
    </xdr:to>
    <xdr:cxnSp macro="">
      <xdr:nvCxnSpPr>
        <xdr:cNvPr id="731" name="直線コネクタ 730"/>
        <xdr:cNvCxnSpPr/>
      </xdr:nvCxnSpPr>
      <xdr:spPr>
        <a:xfrm flipV="1">
          <a:off x="19545300" y="1448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121175</xdr:rowOff>
    </xdr:from>
    <xdr:ext cx="469744" cy="259045"/>
    <xdr:sp macro="" textlink="">
      <xdr:nvSpPr>
        <xdr:cNvPr id="732" name="n_1mainValue【消防施設】&#10;一人当たり面積"/>
        <xdr:cNvSpPr txBox="1"/>
      </xdr:nvSpPr>
      <xdr:spPr>
        <a:xfrm>
          <a:off x="210757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733" name="n_2mainValue【消防施設】&#10;一人当たり面積"/>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34" name="n_3mainValue【消防施設】&#10;一人当たり面積"/>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6" name="テキスト ボックス 7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6" name="テキスト ボックス 7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8" name="テキスト ボックス 7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60" name="直線コネクタ 759"/>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61"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62" name="直線コネクタ 761"/>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4" name="直線コネクタ 76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65"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66" name="フローチャート: 判断 765"/>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67" name="フローチャート: 判断 766"/>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12898</xdr:rowOff>
    </xdr:from>
    <xdr:ext cx="405111" cy="259045"/>
    <xdr:sp macro="" textlink="">
      <xdr:nvSpPr>
        <xdr:cNvPr id="768" name="n_1aveValue【庁舎】&#10;有形固定資産減価償却率"/>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36830</xdr:rowOff>
    </xdr:from>
    <xdr:to>
      <xdr:col>76</xdr:col>
      <xdr:colOff>165100</xdr:colOff>
      <xdr:row>103</xdr:row>
      <xdr:rowOff>138430</xdr:rowOff>
    </xdr:to>
    <xdr:sp macro="" textlink="">
      <xdr:nvSpPr>
        <xdr:cNvPr id="769" name="フローチャート: 判断 768"/>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154957</xdr:rowOff>
    </xdr:from>
    <xdr:ext cx="405111" cy="259045"/>
    <xdr:sp macro="" textlink="">
      <xdr:nvSpPr>
        <xdr:cNvPr id="770"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74386</xdr:rowOff>
    </xdr:from>
    <xdr:to>
      <xdr:col>72</xdr:col>
      <xdr:colOff>38100</xdr:colOff>
      <xdr:row>104</xdr:row>
      <xdr:rowOff>4536</xdr:rowOff>
    </xdr:to>
    <xdr:sp macro="" textlink="">
      <xdr:nvSpPr>
        <xdr:cNvPr id="771" name="フローチャート: 判断 770"/>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21063</xdr:rowOff>
    </xdr:from>
    <xdr:ext cx="405111" cy="259045"/>
    <xdr:sp macro="" textlink="">
      <xdr:nvSpPr>
        <xdr:cNvPr id="772"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61323</xdr:rowOff>
    </xdr:from>
    <xdr:to>
      <xdr:col>81</xdr:col>
      <xdr:colOff>101600</xdr:colOff>
      <xdr:row>104</xdr:row>
      <xdr:rowOff>162923</xdr:rowOff>
    </xdr:to>
    <xdr:sp macro="" textlink="">
      <xdr:nvSpPr>
        <xdr:cNvPr id="778" name="楕円 777"/>
        <xdr:cNvSpPr/>
      </xdr:nvSpPr>
      <xdr:spPr>
        <a:xfrm>
          <a:off x="15430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93980</xdr:rowOff>
    </xdr:from>
    <xdr:to>
      <xdr:col>76</xdr:col>
      <xdr:colOff>165100</xdr:colOff>
      <xdr:row>105</xdr:row>
      <xdr:rowOff>24130</xdr:rowOff>
    </xdr:to>
    <xdr:sp macro="" textlink="">
      <xdr:nvSpPr>
        <xdr:cNvPr id="779" name="楕円 778"/>
        <xdr:cNvSpPr/>
      </xdr:nvSpPr>
      <xdr:spPr>
        <a:xfrm>
          <a:off x="14541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112123</xdr:rowOff>
    </xdr:from>
    <xdr:to>
      <xdr:col>81</xdr:col>
      <xdr:colOff>50800</xdr:colOff>
      <xdr:row>104</xdr:row>
      <xdr:rowOff>144780</xdr:rowOff>
    </xdr:to>
    <xdr:cxnSp macro="">
      <xdr:nvCxnSpPr>
        <xdr:cNvPr id="780" name="直線コネクタ 779"/>
        <xdr:cNvCxnSpPr/>
      </xdr:nvCxnSpPr>
      <xdr:spPr>
        <a:xfrm flipV="1">
          <a:off x="14592300" y="179429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125005</xdr:rowOff>
    </xdr:from>
    <xdr:to>
      <xdr:col>72</xdr:col>
      <xdr:colOff>38100</xdr:colOff>
      <xdr:row>105</xdr:row>
      <xdr:rowOff>55155</xdr:rowOff>
    </xdr:to>
    <xdr:sp macro="" textlink="">
      <xdr:nvSpPr>
        <xdr:cNvPr id="781" name="楕円 780"/>
        <xdr:cNvSpPr/>
      </xdr:nvSpPr>
      <xdr:spPr>
        <a:xfrm>
          <a:off x="13652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144780</xdr:rowOff>
    </xdr:from>
    <xdr:to>
      <xdr:col>76</xdr:col>
      <xdr:colOff>114300</xdr:colOff>
      <xdr:row>105</xdr:row>
      <xdr:rowOff>4355</xdr:rowOff>
    </xdr:to>
    <xdr:cxnSp macro="">
      <xdr:nvCxnSpPr>
        <xdr:cNvPr id="782" name="直線コネクタ 781"/>
        <xdr:cNvCxnSpPr/>
      </xdr:nvCxnSpPr>
      <xdr:spPr>
        <a:xfrm flipV="1">
          <a:off x="13703300" y="1797558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154050</xdr:rowOff>
    </xdr:from>
    <xdr:ext cx="405111" cy="259045"/>
    <xdr:sp macro="" textlink="">
      <xdr:nvSpPr>
        <xdr:cNvPr id="783" name="n_1mainValue【庁舎】&#10;有形固定資産減価償却率"/>
        <xdr:cNvSpPr txBox="1"/>
      </xdr:nvSpPr>
      <xdr:spPr>
        <a:xfrm>
          <a:off x="15266044"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15257</xdr:rowOff>
    </xdr:from>
    <xdr:ext cx="405111" cy="259045"/>
    <xdr:sp macro="" textlink="">
      <xdr:nvSpPr>
        <xdr:cNvPr id="784" name="n_2mainValue【庁舎】&#10;有形固定資産減価償却率"/>
        <xdr:cNvSpPr txBox="1"/>
      </xdr:nvSpPr>
      <xdr:spPr>
        <a:xfrm>
          <a:off x="14389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46282</xdr:rowOff>
    </xdr:from>
    <xdr:ext cx="405111" cy="259045"/>
    <xdr:sp macro="" textlink="">
      <xdr:nvSpPr>
        <xdr:cNvPr id="785" name="n_3mainValue【庁舎】&#10;有形固定資産減価償却率"/>
        <xdr:cNvSpPr txBox="1"/>
      </xdr:nvSpPr>
      <xdr:spPr>
        <a:xfrm>
          <a:off x="13500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12" name="直線コネクタ 811"/>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13"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14" name="直線コネクタ 813"/>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15"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16" name="直線コネクタ 815"/>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17"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8" name="フローチャート: 判断 817"/>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9" name="フローチャート: 判断 818"/>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89643</xdr:rowOff>
    </xdr:from>
    <xdr:ext cx="469744" cy="259045"/>
    <xdr:sp macro="" textlink="">
      <xdr:nvSpPr>
        <xdr:cNvPr id="820"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152763</xdr:rowOff>
    </xdr:from>
    <xdr:to>
      <xdr:col>107</xdr:col>
      <xdr:colOff>101600</xdr:colOff>
      <xdr:row>107</xdr:row>
      <xdr:rowOff>82913</xdr:rowOff>
    </xdr:to>
    <xdr:sp macro="" textlink="">
      <xdr:nvSpPr>
        <xdr:cNvPr id="821" name="フローチャート: 判断 820"/>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99440</xdr:rowOff>
    </xdr:from>
    <xdr:ext cx="469744" cy="259045"/>
    <xdr:sp macro="" textlink="">
      <xdr:nvSpPr>
        <xdr:cNvPr id="822" name="n_2aveValue【庁舎】&#10;一人当たり面積"/>
        <xdr:cNvSpPr txBox="1"/>
      </xdr:nvSpPr>
      <xdr:spPr>
        <a:xfrm>
          <a:off x="20199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120106</xdr:rowOff>
    </xdr:from>
    <xdr:to>
      <xdr:col>102</xdr:col>
      <xdr:colOff>165100</xdr:colOff>
      <xdr:row>107</xdr:row>
      <xdr:rowOff>50256</xdr:rowOff>
    </xdr:to>
    <xdr:sp macro="" textlink="">
      <xdr:nvSpPr>
        <xdr:cNvPr id="823" name="フローチャート: 判断 822"/>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66783</xdr:rowOff>
    </xdr:from>
    <xdr:ext cx="469744" cy="259045"/>
    <xdr:sp macro="" textlink="">
      <xdr:nvSpPr>
        <xdr:cNvPr id="824"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56424</xdr:rowOff>
    </xdr:from>
    <xdr:to>
      <xdr:col>112</xdr:col>
      <xdr:colOff>38100</xdr:colOff>
      <xdr:row>107</xdr:row>
      <xdr:rowOff>158024</xdr:rowOff>
    </xdr:to>
    <xdr:sp macro="" textlink="">
      <xdr:nvSpPr>
        <xdr:cNvPr id="830" name="楕円 829"/>
        <xdr:cNvSpPr/>
      </xdr:nvSpPr>
      <xdr:spPr>
        <a:xfrm>
          <a:off x="21272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31" name="楕円 830"/>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107224</xdr:rowOff>
    </xdr:from>
    <xdr:to>
      <xdr:col>111</xdr:col>
      <xdr:colOff>177800</xdr:colOff>
      <xdr:row>107</xdr:row>
      <xdr:rowOff>110489</xdr:rowOff>
    </xdr:to>
    <xdr:cxnSp macro="">
      <xdr:nvCxnSpPr>
        <xdr:cNvPr id="832" name="直線コネクタ 831"/>
        <xdr:cNvCxnSpPr/>
      </xdr:nvCxnSpPr>
      <xdr:spPr>
        <a:xfrm flipV="1">
          <a:off x="20434300" y="184523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62956</xdr:rowOff>
    </xdr:from>
    <xdr:to>
      <xdr:col>102</xdr:col>
      <xdr:colOff>165100</xdr:colOff>
      <xdr:row>107</xdr:row>
      <xdr:rowOff>164556</xdr:rowOff>
    </xdr:to>
    <xdr:sp macro="" textlink="">
      <xdr:nvSpPr>
        <xdr:cNvPr id="833" name="楕円 832"/>
        <xdr:cNvSpPr/>
      </xdr:nvSpPr>
      <xdr:spPr>
        <a:xfrm>
          <a:off x="19494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110489</xdr:rowOff>
    </xdr:from>
    <xdr:to>
      <xdr:col>107</xdr:col>
      <xdr:colOff>50800</xdr:colOff>
      <xdr:row>107</xdr:row>
      <xdr:rowOff>113756</xdr:rowOff>
    </xdr:to>
    <xdr:cxnSp macro="">
      <xdr:nvCxnSpPr>
        <xdr:cNvPr id="834" name="直線コネクタ 833"/>
        <xdr:cNvCxnSpPr/>
      </xdr:nvCxnSpPr>
      <xdr:spPr>
        <a:xfrm flipV="1">
          <a:off x="19545300" y="184556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149151</xdr:rowOff>
    </xdr:from>
    <xdr:ext cx="469744" cy="259045"/>
    <xdr:sp macro="" textlink="">
      <xdr:nvSpPr>
        <xdr:cNvPr id="835" name="n_1mainValue【庁舎】&#10;一人当たり面積"/>
        <xdr:cNvSpPr txBox="1"/>
      </xdr:nvSpPr>
      <xdr:spPr>
        <a:xfrm>
          <a:off x="210757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836" name="n_2mainValue【庁舎】&#10;一人当たり面積"/>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155683</xdr:rowOff>
    </xdr:from>
    <xdr:ext cx="469744" cy="259045"/>
    <xdr:sp macro="" textlink="">
      <xdr:nvSpPr>
        <xdr:cNvPr id="837" name="n_3mainValue【庁舎】&#10;一人当たり面積"/>
        <xdr:cNvSpPr txBox="1"/>
      </xdr:nvSpPr>
      <xdr:spPr>
        <a:xfrm>
          <a:off x="19310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体育館・プールの有形固定資産減価償却率が減少しているのは、平成２９年度に総合体育館を新たに整備したためである。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１人あたり施設面積は全体的に横ばいで推移しているが、今後人口減少が進んでいく中では数値の増加が危惧されるため、公共施設の統廃合等を計画的に進めることが急務である。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77,873
76,329
176.51
30,740,310
30,463,581
53,591
18,791,421
38,760,126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財政力指数は、類似団体の傾向と同じく、当市もほぼ同率で推移している。</a:t>
          </a:r>
        </a:p>
        <a:p>
          <a:r>
            <a:rPr kumimoji="1" lang="ja-JP" altLang="en-US" sz="1300">
              <a:latin typeface="ＭＳ Ｐゴシック" panose="020B0600070205080204" pitchFamily="50" charset="-128"/>
              <a:ea typeface="ＭＳ Ｐゴシック" panose="020B0600070205080204" pitchFamily="50" charset="-128"/>
            </a:rPr>
            <a:t>　これは、地方消費税交付金の増加等により基準財政収入額が増加する一方で、障害児保育の算入開始などで基準財政需用額も増加したためである。</a:t>
          </a:r>
        </a:p>
        <a:p>
          <a:r>
            <a:rPr kumimoji="1" lang="ja-JP" altLang="en-US" sz="1300">
              <a:latin typeface="ＭＳ Ｐゴシック" panose="020B0600070205080204" pitchFamily="50" charset="-128"/>
              <a:ea typeface="ＭＳ Ｐゴシック" panose="020B0600070205080204" pitchFamily="50" charset="-128"/>
            </a:rPr>
            <a:t>　今後は、三木市創生計画に基づき、地域振興による定住・交流人口の増加策を推進して歳入の増加につなげるとともに、事業の見直しなどにより歳出の増加を抑制していく必要がある。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52211</xdr:rowOff>
    </xdr:to>
    <xdr:cxnSp macro="">
      <xdr:nvCxnSpPr>
        <xdr:cNvPr id="69" name="直線コネクタ 68"/>
        <xdr:cNvCxnSpPr/>
      </xdr:nvCxnSpPr>
      <xdr:spPr>
        <a:xfrm>
          <a:off x="4114800" y="725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52211</xdr:rowOff>
    </xdr:to>
    <xdr:cxnSp macro="">
      <xdr:nvCxnSpPr>
        <xdr:cNvPr id="72" name="直線コネクタ 71"/>
        <xdr:cNvCxnSpPr/>
      </xdr:nvCxnSpPr>
      <xdr:spPr>
        <a:xfrm>
          <a:off x="3225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52211</xdr:rowOff>
    </xdr:to>
    <xdr:cxnSp macro="">
      <xdr:nvCxnSpPr>
        <xdr:cNvPr id="75" name="直線コネクタ 74"/>
        <xdr:cNvCxnSpPr/>
      </xdr:nvCxnSpPr>
      <xdr:spPr>
        <a:xfrm>
          <a:off x="2336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65617</xdr:rowOff>
    </xdr:to>
    <xdr:cxnSp macro="">
      <xdr:nvCxnSpPr>
        <xdr:cNvPr id="78" name="直線コネクタ 77"/>
        <xdr:cNvCxnSpPr/>
      </xdr:nvCxnSpPr>
      <xdr:spPr>
        <a:xfrm flipV="1">
          <a:off x="1447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8" name="楕円 87"/>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144938</xdr:rowOff>
    </xdr:from>
    <xdr:ext cx="762000" cy="259045"/>
    <xdr:sp macro="" textlink="">
      <xdr:nvSpPr>
        <xdr:cNvPr id="89" name="財政力該当値テキスト"/>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91" name="テキスト ボックス 90"/>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93" name="テキスト ボックス 92"/>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95" name="テキスト ボックス 94"/>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％を上回って以降、年々財政の硬直化が進んでおり、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年度は前年度よりも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これは、再任用制度の導入にともない、人件費が前年度よりも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億円増加したことが主な要因である。また、土地の評価替えによる評価額の減少など市税収入が前年度より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億円下がったことも影響している。</a:t>
          </a:r>
        </a:p>
        <a:p>
          <a:r>
            <a:rPr kumimoji="1" lang="ja-JP" altLang="en-US" sz="1300">
              <a:latin typeface="ＭＳ Ｐゴシック" panose="020B0600070205080204" pitchFamily="50" charset="-128"/>
              <a:ea typeface="ＭＳ Ｐゴシック" panose="020B0600070205080204" pitchFamily="50" charset="-128"/>
            </a:rPr>
            <a:t>　今後は、職員数の適正な管理等をはじめ、歳出の削減に努め、弾力性のある財政運営に努めていく。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121412</xdr:rowOff>
    </xdr:from>
    <xdr:to>
      <xdr:col>23</xdr:col>
      <xdr:colOff>133350</xdr:colOff>
      <xdr:row>64</xdr:row>
      <xdr:rowOff>160020</xdr:rowOff>
    </xdr:to>
    <xdr:cxnSp macro="">
      <xdr:nvCxnSpPr>
        <xdr:cNvPr id="130" name="直線コネクタ 129"/>
        <xdr:cNvCxnSpPr/>
      </xdr:nvCxnSpPr>
      <xdr:spPr>
        <a:xfrm>
          <a:off x="4114800" y="1109421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97282</xdr:rowOff>
    </xdr:from>
    <xdr:to>
      <xdr:col>19</xdr:col>
      <xdr:colOff>133350</xdr:colOff>
      <xdr:row>64</xdr:row>
      <xdr:rowOff>121412</xdr:rowOff>
    </xdr:to>
    <xdr:cxnSp macro="">
      <xdr:nvCxnSpPr>
        <xdr:cNvPr id="133" name="直線コネクタ 132"/>
        <xdr:cNvCxnSpPr/>
      </xdr:nvCxnSpPr>
      <xdr:spPr>
        <a:xfrm>
          <a:off x="3225800" y="1107008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97282</xdr:rowOff>
    </xdr:to>
    <xdr:cxnSp macro="">
      <xdr:nvCxnSpPr>
        <xdr:cNvPr id="136" name="直線コネクタ 135"/>
        <xdr:cNvCxnSpPr/>
      </xdr:nvCxnSpPr>
      <xdr:spPr>
        <a:xfrm>
          <a:off x="2336800" y="1101217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49022</xdr:rowOff>
    </xdr:to>
    <xdr:cxnSp macro="">
      <xdr:nvCxnSpPr>
        <xdr:cNvPr id="139" name="直線コネクタ 138"/>
        <xdr:cNvCxnSpPr/>
      </xdr:nvCxnSpPr>
      <xdr:spPr>
        <a:xfrm flipV="1">
          <a:off x="1447800" y="110121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49" name="楕円 148"/>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0"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70612</xdr:rowOff>
    </xdr:from>
    <xdr:to>
      <xdr:col>19</xdr:col>
      <xdr:colOff>184150</xdr:colOff>
      <xdr:row>65</xdr:row>
      <xdr:rowOff>762</xdr:rowOff>
    </xdr:to>
    <xdr:sp macro="" textlink="">
      <xdr:nvSpPr>
        <xdr:cNvPr id="151" name="楕円 150"/>
        <xdr:cNvSpPr/>
      </xdr:nvSpPr>
      <xdr:spPr>
        <a:xfrm>
          <a:off x="4064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52" name="テキスト ボックス 151"/>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46482</xdr:rowOff>
    </xdr:from>
    <xdr:to>
      <xdr:col>15</xdr:col>
      <xdr:colOff>133350</xdr:colOff>
      <xdr:row>64</xdr:row>
      <xdr:rowOff>148082</xdr:rowOff>
    </xdr:to>
    <xdr:sp macro="" textlink="">
      <xdr:nvSpPr>
        <xdr:cNvPr id="153" name="楕円 152"/>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158259</xdr:rowOff>
    </xdr:from>
    <xdr:ext cx="762000" cy="259045"/>
    <xdr:sp macro="" textlink="">
      <xdr:nvSpPr>
        <xdr:cNvPr id="154" name="テキスト ボックス 153"/>
        <xdr:cNvSpPr txBox="1"/>
      </xdr:nvSpPr>
      <xdr:spPr>
        <a:xfrm>
          <a:off x="2844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5" name="楕円 154"/>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6" name="テキスト ボックス 155"/>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169672</xdr:rowOff>
    </xdr:from>
    <xdr:to>
      <xdr:col>7</xdr:col>
      <xdr:colOff>31750</xdr:colOff>
      <xdr:row>64</xdr:row>
      <xdr:rowOff>99822</xdr:rowOff>
    </xdr:to>
    <xdr:sp macro="" textlink="">
      <xdr:nvSpPr>
        <xdr:cNvPr id="157" name="楕円 156"/>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109999</xdr:rowOff>
    </xdr:from>
    <xdr:ext cx="762000" cy="259045"/>
    <xdr:sp macro="" textlink="">
      <xdr:nvSpPr>
        <xdr:cNvPr id="158" name="テキスト ボックス 157"/>
        <xdr:cNvSpPr txBox="1"/>
      </xdr:nvSpPr>
      <xdr:spPr>
        <a:xfrm>
          <a:off x="1066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人口１人当たり人件費・物件費は、前年度と比べて</a:t>
          </a:r>
          <a:r>
            <a:rPr kumimoji="1" lang="en-US" altLang="ja-JP" sz="1300">
              <a:latin typeface="ＭＳ Ｐゴシック" panose="020B0600070205080204" pitchFamily="50" charset="-128"/>
              <a:ea typeface="ＭＳ Ｐゴシック" panose="020B0600070205080204" pitchFamily="50" charset="-128"/>
            </a:rPr>
            <a:t>2,400</a:t>
          </a:r>
          <a:r>
            <a:rPr kumimoji="1" lang="ja-JP" altLang="en-US" sz="1300">
              <a:latin typeface="ＭＳ Ｐゴシック" panose="020B0600070205080204" pitchFamily="50" charset="-128"/>
              <a:ea typeface="ＭＳ Ｐゴシック" panose="020B0600070205080204" pitchFamily="50" charset="-128"/>
            </a:rPr>
            <a:t>円多くなっている。また、平成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年度以降、初めて類似団体の決算額を上回っている。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これは、再任用制度の導入にともない、人件費が前年度よりも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今後は、職員の適正な配置並びに計画的な採用に努めていく。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41610</xdr:rowOff>
    </xdr:from>
    <xdr:to>
      <xdr:col>23</xdr:col>
      <xdr:colOff>133350</xdr:colOff>
      <xdr:row>82</xdr:row>
      <xdr:rowOff>64639</xdr:rowOff>
    </xdr:to>
    <xdr:cxnSp macro="">
      <xdr:nvCxnSpPr>
        <xdr:cNvPr id="191" name="直線コネクタ 190"/>
        <xdr:cNvCxnSpPr/>
      </xdr:nvCxnSpPr>
      <xdr:spPr>
        <a:xfrm>
          <a:off x="4114800" y="14100510"/>
          <a:ext cx="838200" cy="2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23724</xdr:rowOff>
    </xdr:from>
    <xdr:to>
      <xdr:col>19</xdr:col>
      <xdr:colOff>133350</xdr:colOff>
      <xdr:row>82</xdr:row>
      <xdr:rowOff>41610</xdr:rowOff>
    </xdr:to>
    <xdr:cxnSp macro="">
      <xdr:nvCxnSpPr>
        <xdr:cNvPr id="194" name="直線コネクタ 193"/>
        <xdr:cNvCxnSpPr/>
      </xdr:nvCxnSpPr>
      <xdr:spPr>
        <a:xfrm>
          <a:off x="3225800" y="14082624"/>
          <a:ext cx="889000" cy="1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154839</xdr:rowOff>
    </xdr:from>
    <xdr:to>
      <xdr:col>15</xdr:col>
      <xdr:colOff>82550</xdr:colOff>
      <xdr:row>82</xdr:row>
      <xdr:rowOff>23724</xdr:rowOff>
    </xdr:to>
    <xdr:cxnSp macro="">
      <xdr:nvCxnSpPr>
        <xdr:cNvPr id="197" name="直線コネクタ 196"/>
        <xdr:cNvCxnSpPr/>
      </xdr:nvCxnSpPr>
      <xdr:spPr>
        <a:xfrm>
          <a:off x="2336800" y="14042289"/>
          <a:ext cx="889000" cy="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129454</xdr:rowOff>
    </xdr:from>
    <xdr:to>
      <xdr:col>11</xdr:col>
      <xdr:colOff>31750</xdr:colOff>
      <xdr:row>81</xdr:row>
      <xdr:rowOff>154839</xdr:rowOff>
    </xdr:to>
    <xdr:cxnSp macro="">
      <xdr:nvCxnSpPr>
        <xdr:cNvPr id="200" name="直線コネクタ 199"/>
        <xdr:cNvCxnSpPr/>
      </xdr:nvCxnSpPr>
      <xdr:spPr>
        <a:xfrm>
          <a:off x="1447800" y="14016904"/>
          <a:ext cx="889000" cy="2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13839</xdr:rowOff>
    </xdr:from>
    <xdr:to>
      <xdr:col>23</xdr:col>
      <xdr:colOff>184150</xdr:colOff>
      <xdr:row>82</xdr:row>
      <xdr:rowOff>115439</xdr:rowOff>
    </xdr:to>
    <xdr:sp macro="" textlink="">
      <xdr:nvSpPr>
        <xdr:cNvPr id="210" name="楕円 209"/>
        <xdr:cNvSpPr/>
      </xdr:nvSpPr>
      <xdr:spPr>
        <a:xfrm>
          <a:off x="4902200" y="140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157366</xdr:rowOff>
    </xdr:from>
    <xdr:ext cx="762000" cy="259045"/>
    <xdr:sp macro="" textlink="">
      <xdr:nvSpPr>
        <xdr:cNvPr id="211" name="人件費・物件費等の状況該当値テキスト"/>
        <xdr:cNvSpPr txBox="1"/>
      </xdr:nvSpPr>
      <xdr:spPr>
        <a:xfrm>
          <a:off x="5041900" y="1404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162260</xdr:rowOff>
    </xdr:from>
    <xdr:to>
      <xdr:col>19</xdr:col>
      <xdr:colOff>184150</xdr:colOff>
      <xdr:row>82</xdr:row>
      <xdr:rowOff>92410</xdr:rowOff>
    </xdr:to>
    <xdr:sp macro="" textlink="">
      <xdr:nvSpPr>
        <xdr:cNvPr id="212" name="楕円 211"/>
        <xdr:cNvSpPr/>
      </xdr:nvSpPr>
      <xdr:spPr>
        <a:xfrm>
          <a:off x="4064000" y="1404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102587</xdr:rowOff>
    </xdr:from>
    <xdr:ext cx="736600" cy="259045"/>
    <xdr:sp macro="" textlink="">
      <xdr:nvSpPr>
        <xdr:cNvPr id="213" name="テキスト ボックス 212"/>
        <xdr:cNvSpPr txBox="1"/>
      </xdr:nvSpPr>
      <xdr:spPr>
        <a:xfrm>
          <a:off x="3733800" y="1381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144374</xdr:rowOff>
    </xdr:from>
    <xdr:to>
      <xdr:col>15</xdr:col>
      <xdr:colOff>133350</xdr:colOff>
      <xdr:row>82</xdr:row>
      <xdr:rowOff>74524</xdr:rowOff>
    </xdr:to>
    <xdr:sp macro="" textlink="">
      <xdr:nvSpPr>
        <xdr:cNvPr id="214" name="楕円 213"/>
        <xdr:cNvSpPr/>
      </xdr:nvSpPr>
      <xdr:spPr>
        <a:xfrm>
          <a:off x="3175000" y="1403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84701</xdr:rowOff>
    </xdr:from>
    <xdr:ext cx="762000" cy="259045"/>
    <xdr:sp macro="" textlink="">
      <xdr:nvSpPr>
        <xdr:cNvPr id="215" name="テキスト ボックス 214"/>
        <xdr:cNvSpPr txBox="1"/>
      </xdr:nvSpPr>
      <xdr:spPr>
        <a:xfrm>
          <a:off x="2844800" y="1380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104039</xdr:rowOff>
    </xdr:from>
    <xdr:to>
      <xdr:col>11</xdr:col>
      <xdr:colOff>82550</xdr:colOff>
      <xdr:row>82</xdr:row>
      <xdr:rowOff>34189</xdr:rowOff>
    </xdr:to>
    <xdr:sp macro="" textlink="">
      <xdr:nvSpPr>
        <xdr:cNvPr id="216" name="楕円 215"/>
        <xdr:cNvSpPr/>
      </xdr:nvSpPr>
      <xdr:spPr>
        <a:xfrm>
          <a:off x="2286000" y="1399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44366</xdr:rowOff>
    </xdr:from>
    <xdr:ext cx="762000" cy="259045"/>
    <xdr:sp macro="" textlink="">
      <xdr:nvSpPr>
        <xdr:cNvPr id="217" name="テキスト ボックス 216"/>
        <xdr:cNvSpPr txBox="1"/>
      </xdr:nvSpPr>
      <xdr:spPr>
        <a:xfrm>
          <a:off x="1955800" y="1376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78654</xdr:rowOff>
    </xdr:from>
    <xdr:to>
      <xdr:col>7</xdr:col>
      <xdr:colOff>31750</xdr:colOff>
      <xdr:row>82</xdr:row>
      <xdr:rowOff>8804</xdr:rowOff>
    </xdr:to>
    <xdr:sp macro="" textlink="">
      <xdr:nvSpPr>
        <xdr:cNvPr id="218" name="楕円 217"/>
        <xdr:cNvSpPr/>
      </xdr:nvSpPr>
      <xdr:spPr>
        <a:xfrm>
          <a:off x="1397000" y="139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18981</xdr:rowOff>
    </xdr:from>
    <xdr:ext cx="762000" cy="259045"/>
    <xdr:sp macro="" textlink="">
      <xdr:nvSpPr>
        <xdr:cNvPr id="219" name="テキスト ボックス 218"/>
        <xdr:cNvSpPr txBox="1"/>
      </xdr:nvSpPr>
      <xdr:spPr>
        <a:xfrm>
          <a:off x="1066800" y="137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ラスパイレス指数は、前年度と比べて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％下がっている。主な要因は、大卒区分で、経験年数</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年の職員数の分布が変わったことがあげられる。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49893</xdr:rowOff>
    </xdr:to>
    <xdr:cxnSp macro="">
      <xdr:nvCxnSpPr>
        <xdr:cNvPr id="255" name="直線コネクタ 254"/>
        <xdr:cNvCxnSpPr/>
      </xdr:nvCxnSpPr>
      <xdr:spPr>
        <a:xfrm flipV="1">
          <a:off x="16179800" y="1472565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49893</xdr:rowOff>
    </xdr:to>
    <xdr:cxnSp macro="">
      <xdr:nvCxnSpPr>
        <xdr:cNvPr id="258" name="直線コネクタ 257"/>
        <xdr:cNvCxnSpPr/>
      </xdr:nvCxnSpPr>
      <xdr:spPr>
        <a:xfrm>
          <a:off x="15290800" y="1477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32657</xdr:rowOff>
    </xdr:to>
    <xdr:cxnSp macro="">
      <xdr:nvCxnSpPr>
        <xdr:cNvPr id="261" name="直線コネクタ 260"/>
        <xdr:cNvCxnSpPr/>
      </xdr:nvCxnSpPr>
      <xdr:spPr>
        <a:xfrm>
          <a:off x="14401800" y="147084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85</xdr:row>
      <xdr:rowOff>135164</xdr:rowOff>
    </xdr:to>
    <xdr:cxnSp macro="">
      <xdr:nvCxnSpPr>
        <xdr:cNvPr id="264" name="直線コネクタ 263"/>
        <xdr:cNvCxnSpPr/>
      </xdr:nvCxnSpPr>
      <xdr:spPr>
        <a:xfrm>
          <a:off x="13512800" y="14449879"/>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68" name="テキスト ボックス 267"/>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5"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6" name="楕円 275"/>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7" name="テキスト ボックス 276"/>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78" name="楕円 277"/>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79" name="テキスト ボックス 278"/>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0" name="楕円 279"/>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1" name="テキスト ボックス 280"/>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82" name="楕円 281"/>
        <xdr:cNvSpPr/>
      </xdr:nvSpPr>
      <xdr:spPr>
        <a:xfrm>
          <a:off x="13462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83" name="テキスト ボックス 282"/>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定年退職による職員数の減少を補うため、正規職員の採用数を増やしたことと、再任用職員を配置したことから、平成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6.19</a:t>
          </a:r>
          <a:r>
            <a:rPr kumimoji="1" lang="ja-JP" altLang="en-US" sz="1300">
              <a:latin typeface="ＭＳ Ｐゴシック" panose="020B0600070205080204" pitchFamily="50" charset="-128"/>
              <a:ea typeface="ＭＳ Ｐゴシック" panose="020B0600070205080204" pitchFamily="50" charset="-128"/>
            </a:rPr>
            <a:t>人に増え、類似団体との差が縮まっている。</a:t>
          </a:r>
        </a:p>
        <a:p>
          <a:r>
            <a:rPr kumimoji="1" lang="ja-JP" altLang="en-US" sz="1300">
              <a:latin typeface="ＭＳ Ｐゴシック" panose="020B0600070205080204" pitchFamily="50" charset="-128"/>
              <a:ea typeface="ＭＳ Ｐゴシック" panose="020B0600070205080204" pitchFamily="50" charset="-128"/>
            </a:rPr>
            <a:t>　円滑に市政運営を行うため、知識や技術の継承に配慮する一方で、財政負担の抑制に留意しつつ計画的な職員採用を行っていく。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97790</xdr:rowOff>
    </xdr:from>
    <xdr:to>
      <xdr:col>81</xdr:col>
      <xdr:colOff>44450</xdr:colOff>
      <xdr:row>60</xdr:row>
      <xdr:rowOff>144039</xdr:rowOff>
    </xdr:to>
    <xdr:cxnSp macro="">
      <xdr:nvCxnSpPr>
        <xdr:cNvPr id="318" name="直線コネクタ 317"/>
        <xdr:cNvCxnSpPr/>
      </xdr:nvCxnSpPr>
      <xdr:spPr>
        <a:xfrm>
          <a:off x="16179800" y="10384790"/>
          <a:ext cx="8382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35454</xdr:rowOff>
    </xdr:from>
    <xdr:to>
      <xdr:col>77</xdr:col>
      <xdr:colOff>44450</xdr:colOff>
      <xdr:row>60</xdr:row>
      <xdr:rowOff>97790</xdr:rowOff>
    </xdr:to>
    <xdr:cxnSp macro="">
      <xdr:nvCxnSpPr>
        <xdr:cNvPr id="321" name="直線コネクタ 320"/>
        <xdr:cNvCxnSpPr/>
      </xdr:nvCxnSpPr>
      <xdr:spPr>
        <a:xfrm>
          <a:off x="15290800" y="10322454"/>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35454</xdr:rowOff>
    </xdr:from>
    <xdr:to>
      <xdr:col>72</xdr:col>
      <xdr:colOff>203200</xdr:colOff>
      <xdr:row>60</xdr:row>
      <xdr:rowOff>43497</xdr:rowOff>
    </xdr:to>
    <xdr:cxnSp macro="">
      <xdr:nvCxnSpPr>
        <xdr:cNvPr id="324" name="直線コネクタ 323"/>
        <xdr:cNvCxnSpPr/>
      </xdr:nvCxnSpPr>
      <xdr:spPr>
        <a:xfrm flipV="1">
          <a:off x="14401800" y="1032245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43497</xdr:rowOff>
    </xdr:from>
    <xdr:to>
      <xdr:col>68</xdr:col>
      <xdr:colOff>152400</xdr:colOff>
      <xdr:row>60</xdr:row>
      <xdr:rowOff>71649</xdr:rowOff>
    </xdr:to>
    <xdr:cxnSp macro="">
      <xdr:nvCxnSpPr>
        <xdr:cNvPr id="327" name="直線コネクタ 326"/>
        <xdr:cNvCxnSpPr/>
      </xdr:nvCxnSpPr>
      <xdr:spPr>
        <a:xfrm flipV="1">
          <a:off x="13512800" y="1033049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93239</xdr:rowOff>
    </xdr:from>
    <xdr:to>
      <xdr:col>81</xdr:col>
      <xdr:colOff>95250</xdr:colOff>
      <xdr:row>61</xdr:row>
      <xdr:rowOff>23389</xdr:rowOff>
    </xdr:to>
    <xdr:sp macro="" textlink="">
      <xdr:nvSpPr>
        <xdr:cNvPr id="337" name="楕円 336"/>
        <xdr:cNvSpPr/>
      </xdr:nvSpPr>
      <xdr:spPr>
        <a:xfrm>
          <a:off x="169672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109766</xdr:rowOff>
    </xdr:from>
    <xdr:ext cx="762000" cy="259045"/>
    <xdr:sp macro="" textlink="">
      <xdr:nvSpPr>
        <xdr:cNvPr id="338" name="定員管理の状況該当値テキスト"/>
        <xdr:cNvSpPr txBox="1"/>
      </xdr:nvSpPr>
      <xdr:spPr>
        <a:xfrm>
          <a:off x="17106900" y="1022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46990</xdr:rowOff>
    </xdr:from>
    <xdr:to>
      <xdr:col>77</xdr:col>
      <xdr:colOff>95250</xdr:colOff>
      <xdr:row>60</xdr:row>
      <xdr:rowOff>148590</xdr:rowOff>
    </xdr:to>
    <xdr:sp macro="" textlink="">
      <xdr:nvSpPr>
        <xdr:cNvPr id="339" name="楕円 338"/>
        <xdr:cNvSpPr/>
      </xdr:nvSpPr>
      <xdr:spPr>
        <a:xfrm>
          <a:off x="16129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40" name="テキスト ボックス 339"/>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156104</xdr:rowOff>
    </xdr:from>
    <xdr:to>
      <xdr:col>73</xdr:col>
      <xdr:colOff>44450</xdr:colOff>
      <xdr:row>60</xdr:row>
      <xdr:rowOff>86254</xdr:rowOff>
    </xdr:to>
    <xdr:sp macro="" textlink="">
      <xdr:nvSpPr>
        <xdr:cNvPr id="341" name="楕円 340"/>
        <xdr:cNvSpPr/>
      </xdr:nvSpPr>
      <xdr:spPr>
        <a:xfrm>
          <a:off x="15240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96431</xdr:rowOff>
    </xdr:from>
    <xdr:ext cx="762000" cy="259045"/>
    <xdr:sp macro="" textlink="">
      <xdr:nvSpPr>
        <xdr:cNvPr id="342" name="テキスト ボックス 341"/>
        <xdr:cNvSpPr txBox="1"/>
      </xdr:nvSpPr>
      <xdr:spPr>
        <a:xfrm>
          <a:off x="14909800" y="1004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164147</xdr:rowOff>
    </xdr:from>
    <xdr:to>
      <xdr:col>68</xdr:col>
      <xdr:colOff>203200</xdr:colOff>
      <xdr:row>60</xdr:row>
      <xdr:rowOff>94297</xdr:rowOff>
    </xdr:to>
    <xdr:sp macro="" textlink="">
      <xdr:nvSpPr>
        <xdr:cNvPr id="343" name="楕円 342"/>
        <xdr:cNvSpPr/>
      </xdr:nvSpPr>
      <xdr:spPr>
        <a:xfrm>
          <a:off x="14351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104474</xdr:rowOff>
    </xdr:from>
    <xdr:ext cx="762000" cy="259045"/>
    <xdr:sp macro="" textlink="">
      <xdr:nvSpPr>
        <xdr:cNvPr id="344" name="テキスト ボックス 343"/>
        <xdr:cNvSpPr txBox="1"/>
      </xdr:nvSpPr>
      <xdr:spPr>
        <a:xfrm>
          <a:off x="14020800" y="100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20849</xdr:rowOff>
    </xdr:from>
    <xdr:to>
      <xdr:col>64</xdr:col>
      <xdr:colOff>152400</xdr:colOff>
      <xdr:row>60</xdr:row>
      <xdr:rowOff>122449</xdr:rowOff>
    </xdr:to>
    <xdr:sp macro="" textlink="">
      <xdr:nvSpPr>
        <xdr:cNvPr id="345" name="楕円 344"/>
        <xdr:cNvSpPr/>
      </xdr:nvSpPr>
      <xdr:spPr>
        <a:xfrm>
          <a:off x="13462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132626</xdr:rowOff>
    </xdr:from>
    <xdr:ext cx="762000" cy="259045"/>
    <xdr:sp macro="" textlink="">
      <xdr:nvSpPr>
        <xdr:cNvPr id="346" name="テキスト ボックス 345"/>
        <xdr:cNvSpPr txBox="1"/>
      </xdr:nvSpPr>
      <xdr:spPr>
        <a:xfrm>
          <a:off x="13131800" y="100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年までの財政危機宣言により、市債の発行を抑制してきたことから、毎年の公債費（元利償還金）が減少しており、今年度の実質公債費比率は</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％で、類似団体平均の</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％に比べて大幅に少なくなっている。</a:t>
          </a:r>
        </a:p>
        <a:p>
          <a:r>
            <a:rPr kumimoji="1" lang="ja-JP" altLang="en-US" sz="1300">
              <a:latin typeface="ＭＳ Ｐゴシック" panose="020B0600070205080204" pitchFamily="50" charset="-128"/>
              <a:ea typeface="ＭＳ Ｐゴシック" panose="020B0600070205080204" pitchFamily="50" charset="-128"/>
            </a:rPr>
            <a:t>　しかし、今後合併特例債の償還がピークを迎えるなど、実質公債費比率の悪化が予想されることから、地方債の新規発行の抑制など、引き続き堅実な財政運営を行っていく。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43362</xdr:rowOff>
    </xdr:to>
    <xdr:cxnSp macro="">
      <xdr:nvCxnSpPr>
        <xdr:cNvPr id="381" name="直線コネクタ 380"/>
        <xdr:cNvCxnSpPr/>
      </xdr:nvCxnSpPr>
      <xdr:spPr>
        <a:xfrm flipV="1">
          <a:off x="16179800" y="669544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43362</xdr:rowOff>
    </xdr:from>
    <xdr:to>
      <xdr:col>77</xdr:col>
      <xdr:colOff>44450</xdr:colOff>
      <xdr:row>39</xdr:row>
      <xdr:rowOff>119199</xdr:rowOff>
    </xdr:to>
    <xdr:cxnSp macro="">
      <xdr:nvCxnSpPr>
        <xdr:cNvPr id="384" name="直線コネクタ 383"/>
        <xdr:cNvCxnSpPr/>
      </xdr:nvCxnSpPr>
      <xdr:spPr>
        <a:xfrm flipV="1">
          <a:off x="15290800" y="6729912"/>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119199</xdr:rowOff>
    </xdr:from>
    <xdr:to>
      <xdr:col>72</xdr:col>
      <xdr:colOff>203200</xdr:colOff>
      <xdr:row>40</xdr:row>
      <xdr:rowOff>2903</xdr:rowOff>
    </xdr:to>
    <xdr:cxnSp macro="">
      <xdr:nvCxnSpPr>
        <xdr:cNvPr id="387" name="直線コネクタ 386"/>
        <xdr:cNvCxnSpPr/>
      </xdr:nvCxnSpPr>
      <xdr:spPr>
        <a:xfrm flipV="1">
          <a:off x="14401800" y="680574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2903</xdr:rowOff>
    </xdr:from>
    <xdr:to>
      <xdr:col>68</xdr:col>
      <xdr:colOff>152400</xdr:colOff>
      <xdr:row>40</xdr:row>
      <xdr:rowOff>106317</xdr:rowOff>
    </xdr:to>
    <xdr:cxnSp macro="">
      <xdr:nvCxnSpPr>
        <xdr:cNvPr id="390" name="直線コネクタ 389"/>
        <xdr:cNvCxnSpPr/>
      </xdr:nvCxnSpPr>
      <xdr:spPr>
        <a:xfrm flipV="1">
          <a:off x="13512800" y="686090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400" name="楕円 399"/>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1"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164012</xdr:rowOff>
    </xdr:from>
    <xdr:to>
      <xdr:col>77</xdr:col>
      <xdr:colOff>95250</xdr:colOff>
      <xdr:row>39</xdr:row>
      <xdr:rowOff>94162</xdr:rowOff>
    </xdr:to>
    <xdr:sp macro="" textlink="">
      <xdr:nvSpPr>
        <xdr:cNvPr id="402" name="楕円 401"/>
        <xdr:cNvSpPr/>
      </xdr:nvSpPr>
      <xdr:spPr>
        <a:xfrm>
          <a:off x="161290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104339</xdr:rowOff>
    </xdr:from>
    <xdr:ext cx="736600" cy="259045"/>
    <xdr:sp macro="" textlink="">
      <xdr:nvSpPr>
        <xdr:cNvPr id="403" name="テキスト ボックス 402"/>
        <xdr:cNvSpPr txBox="1"/>
      </xdr:nvSpPr>
      <xdr:spPr>
        <a:xfrm>
          <a:off x="15798800" y="644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68399</xdr:rowOff>
    </xdr:from>
    <xdr:to>
      <xdr:col>73</xdr:col>
      <xdr:colOff>44450</xdr:colOff>
      <xdr:row>39</xdr:row>
      <xdr:rowOff>169999</xdr:rowOff>
    </xdr:to>
    <xdr:sp macro="" textlink="">
      <xdr:nvSpPr>
        <xdr:cNvPr id="404" name="楕円 403"/>
        <xdr:cNvSpPr/>
      </xdr:nvSpPr>
      <xdr:spPr>
        <a:xfrm>
          <a:off x="152400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8726</xdr:rowOff>
    </xdr:from>
    <xdr:ext cx="762000" cy="259045"/>
    <xdr:sp macro="" textlink="">
      <xdr:nvSpPr>
        <xdr:cNvPr id="405" name="テキスト ボックス 404"/>
        <xdr:cNvSpPr txBox="1"/>
      </xdr:nvSpPr>
      <xdr:spPr>
        <a:xfrm>
          <a:off x="14909800" y="652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123553</xdr:rowOff>
    </xdr:from>
    <xdr:to>
      <xdr:col>68</xdr:col>
      <xdr:colOff>203200</xdr:colOff>
      <xdr:row>40</xdr:row>
      <xdr:rowOff>53703</xdr:rowOff>
    </xdr:to>
    <xdr:sp macro="" textlink="">
      <xdr:nvSpPr>
        <xdr:cNvPr id="406" name="楕円 405"/>
        <xdr:cNvSpPr/>
      </xdr:nvSpPr>
      <xdr:spPr>
        <a:xfrm>
          <a:off x="143510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63880</xdr:rowOff>
    </xdr:from>
    <xdr:ext cx="762000" cy="259045"/>
    <xdr:sp macro="" textlink="">
      <xdr:nvSpPr>
        <xdr:cNvPr id="407" name="テキスト ボックス 406"/>
        <xdr:cNvSpPr txBox="1"/>
      </xdr:nvSpPr>
      <xdr:spPr>
        <a:xfrm>
          <a:off x="14020800" y="657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55517</xdr:rowOff>
    </xdr:from>
    <xdr:to>
      <xdr:col>64</xdr:col>
      <xdr:colOff>152400</xdr:colOff>
      <xdr:row>40</xdr:row>
      <xdr:rowOff>157117</xdr:rowOff>
    </xdr:to>
    <xdr:sp macro="" textlink="">
      <xdr:nvSpPr>
        <xdr:cNvPr id="408" name="楕円 407"/>
        <xdr:cNvSpPr/>
      </xdr:nvSpPr>
      <xdr:spPr>
        <a:xfrm>
          <a:off x="13462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167294</xdr:rowOff>
    </xdr:from>
    <xdr:ext cx="762000" cy="259045"/>
    <xdr:sp macro="" textlink="">
      <xdr:nvSpPr>
        <xdr:cNvPr id="409" name="テキスト ボックス 408"/>
        <xdr:cNvSpPr txBox="1"/>
      </xdr:nvSpPr>
      <xdr:spPr>
        <a:xfrm>
          <a:off x="13131800" y="66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将来負担比率は前年度と比べて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％下がっている。これは、前年度に総合体育館などの大型事業が完了したことから、前年度比で地方債の発行額及び残高が減少したことが主な要因である。　</a:t>
          </a:r>
        </a:p>
        <a:p>
          <a:r>
            <a:rPr kumimoji="1" lang="ja-JP" altLang="en-US" sz="1300">
              <a:latin typeface="ＭＳ Ｐゴシック" panose="020B0600070205080204" pitchFamily="50" charset="-128"/>
              <a:ea typeface="ＭＳ Ｐゴシック" panose="020B0600070205080204" pitchFamily="50" charset="-128"/>
            </a:rPr>
            <a:t>　将来への負担を少しでも軽減するよう、今後も引き続き事業を精査するとともに、交付税措置のない市債の発行を極力抑制するよう努めていく。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132715</xdr:rowOff>
    </xdr:from>
    <xdr:to>
      <xdr:col>81</xdr:col>
      <xdr:colOff>44450</xdr:colOff>
      <xdr:row>15</xdr:row>
      <xdr:rowOff>160867</xdr:rowOff>
    </xdr:to>
    <xdr:cxnSp macro="">
      <xdr:nvCxnSpPr>
        <xdr:cNvPr id="443" name="直線コネクタ 442"/>
        <xdr:cNvCxnSpPr/>
      </xdr:nvCxnSpPr>
      <xdr:spPr>
        <a:xfrm flipV="1">
          <a:off x="16179800" y="2704465"/>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158454</xdr:rowOff>
    </xdr:from>
    <xdr:to>
      <xdr:col>77</xdr:col>
      <xdr:colOff>44450</xdr:colOff>
      <xdr:row>15</xdr:row>
      <xdr:rowOff>160867</xdr:rowOff>
    </xdr:to>
    <xdr:cxnSp macro="">
      <xdr:nvCxnSpPr>
        <xdr:cNvPr id="446" name="直線コネクタ 445"/>
        <xdr:cNvCxnSpPr/>
      </xdr:nvCxnSpPr>
      <xdr:spPr>
        <a:xfrm>
          <a:off x="15290800" y="273020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145584</xdr:rowOff>
    </xdr:from>
    <xdr:to>
      <xdr:col>72</xdr:col>
      <xdr:colOff>203200</xdr:colOff>
      <xdr:row>15</xdr:row>
      <xdr:rowOff>158454</xdr:rowOff>
    </xdr:to>
    <xdr:cxnSp macro="">
      <xdr:nvCxnSpPr>
        <xdr:cNvPr id="449" name="直線コネクタ 448"/>
        <xdr:cNvCxnSpPr/>
      </xdr:nvCxnSpPr>
      <xdr:spPr>
        <a:xfrm>
          <a:off x="14401800" y="2717334"/>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145584</xdr:rowOff>
    </xdr:from>
    <xdr:to>
      <xdr:col>68</xdr:col>
      <xdr:colOff>152400</xdr:colOff>
      <xdr:row>16</xdr:row>
      <xdr:rowOff>74676</xdr:rowOff>
    </xdr:to>
    <xdr:cxnSp macro="">
      <xdr:nvCxnSpPr>
        <xdr:cNvPr id="452" name="直線コネクタ 451"/>
        <xdr:cNvCxnSpPr/>
      </xdr:nvCxnSpPr>
      <xdr:spPr>
        <a:xfrm flipV="1">
          <a:off x="13512800" y="2717334"/>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6" name="テキスト ボックス 455"/>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81915</xdr:rowOff>
    </xdr:from>
    <xdr:to>
      <xdr:col>81</xdr:col>
      <xdr:colOff>95250</xdr:colOff>
      <xdr:row>16</xdr:row>
      <xdr:rowOff>12065</xdr:rowOff>
    </xdr:to>
    <xdr:sp macro="" textlink="">
      <xdr:nvSpPr>
        <xdr:cNvPr id="462" name="楕円 461"/>
        <xdr:cNvSpPr/>
      </xdr:nvSpPr>
      <xdr:spPr>
        <a:xfrm>
          <a:off x="169672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53992</xdr:rowOff>
    </xdr:from>
    <xdr:ext cx="762000" cy="259045"/>
    <xdr:sp macro="" textlink="">
      <xdr:nvSpPr>
        <xdr:cNvPr id="463" name="将来負担の状況該当値テキスト"/>
        <xdr:cNvSpPr txBox="1"/>
      </xdr:nvSpPr>
      <xdr:spPr>
        <a:xfrm>
          <a:off x="17106900" y="262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110067</xdr:rowOff>
    </xdr:from>
    <xdr:to>
      <xdr:col>77</xdr:col>
      <xdr:colOff>95250</xdr:colOff>
      <xdr:row>16</xdr:row>
      <xdr:rowOff>40217</xdr:rowOff>
    </xdr:to>
    <xdr:sp macro="" textlink="">
      <xdr:nvSpPr>
        <xdr:cNvPr id="464" name="楕円 463"/>
        <xdr:cNvSpPr/>
      </xdr:nvSpPr>
      <xdr:spPr>
        <a:xfrm>
          <a:off x="16129000" y="26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24994</xdr:rowOff>
    </xdr:from>
    <xdr:ext cx="736600" cy="259045"/>
    <xdr:sp macro="" textlink="">
      <xdr:nvSpPr>
        <xdr:cNvPr id="465" name="テキスト ボックス 464"/>
        <xdr:cNvSpPr txBox="1"/>
      </xdr:nvSpPr>
      <xdr:spPr>
        <a:xfrm>
          <a:off x="15798800" y="2768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107654</xdr:rowOff>
    </xdr:from>
    <xdr:to>
      <xdr:col>73</xdr:col>
      <xdr:colOff>44450</xdr:colOff>
      <xdr:row>16</xdr:row>
      <xdr:rowOff>37804</xdr:rowOff>
    </xdr:to>
    <xdr:sp macro="" textlink="">
      <xdr:nvSpPr>
        <xdr:cNvPr id="466" name="楕円 465"/>
        <xdr:cNvSpPr/>
      </xdr:nvSpPr>
      <xdr:spPr>
        <a:xfrm>
          <a:off x="15240000" y="2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22581</xdr:rowOff>
    </xdr:from>
    <xdr:ext cx="762000" cy="259045"/>
    <xdr:sp macro="" textlink="">
      <xdr:nvSpPr>
        <xdr:cNvPr id="467" name="テキスト ボックス 466"/>
        <xdr:cNvSpPr txBox="1"/>
      </xdr:nvSpPr>
      <xdr:spPr>
        <a:xfrm>
          <a:off x="14909800" y="276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94784</xdr:rowOff>
    </xdr:from>
    <xdr:to>
      <xdr:col>68</xdr:col>
      <xdr:colOff>203200</xdr:colOff>
      <xdr:row>16</xdr:row>
      <xdr:rowOff>24934</xdr:rowOff>
    </xdr:to>
    <xdr:sp macro="" textlink="">
      <xdr:nvSpPr>
        <xdr:cNvPr id="468" name="楕円 467"/>
        <xdr:cNvSpPr/>
      </xdr:nvSpPr>
      <xdr:spPr>
        <a:xfrm>
          <a:off x="14351000" y="26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9711</xdr:rowOff>
    </xdr:from>
    <xdr:ext cx="762000" cy="259045"/>
    <xdr:sp macro="" textlink="">
      <xdr:nvSpPr>
        <xdr:cNvPr id="469" name="テキスト ボックス 468"/>
        <xdr:cNvSpPr txBox="1"/>
      </xdr:nvSpPr>
      <xdr:spPr>
        <a:xfrm>
          <a:off x="14020800" y="275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23876</xdr:rowOff>
    </xdr:from>
    <xdr:to>
      <xdr:col>64</xdr:col>
      <xdr:colOff>152400</xdr:colOff>
      <xdr:row>16</xdr:row>
      <xdr:rowOff>125476</xdr:rowOff>
    </xdr:to>
    <xdr:sp macro="" textlink="">
      <xdr:nvSpPr>
        <xdr:cNvPr id="470" name="楕円 469"/>
        <xdr:cNvSpPr/>
      </xdr:nvSpPr>
      <xdr:spPr>
        <a:xfrm>
          <a:off x="13462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110253</xdr:rowOff>
    </xdr:from>
    <xdr:ext cx="762000" cy="259045"/>
    <xdr:sp macro="" textlink="">
      <xdr:nvSpPr>
        <xdr:cNvPr id="471" name="テキスト ボックス 470"/>
        <xdr:cNvSpPr txBox="1"/>
      </xdr:nvSpPr>
      <xdr:spPr>
        <a:xfrm>
          <a:off x="13131800" y="285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77,873
76,329
176.51
30,740,310
30,463,581
53,591
18,791,421
38,760,126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退職する職員数の減少にともない退職手当組合負担金が減少した一方で、再任用制度の導入等の影響により、人件費は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　今後は、適正な定員管理により、可能な限り負担を抑制していく。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123190</xdr:rowOff>
    </xdr:to>
    <xdr:cxnSp macro="">
      <xdr:nvCxnSpPr>
        <xdr:cNvPr id="66" name="直線コネクタ 65"/>
        <xdr:cNvCxnSpPr/>
      </xdr:nvCxnSpPr>
      <xdr:spPr>
        <a:xfrm>
          <a:off x="3987800" y="60706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115570</xdr:rowOff>
    </xdr:to>
    <xdr:cxnSp macro="">
      <xdr:nvCxnSpPr>
        <xdr:cNvPr id="69" name="直線コネクタ 68"/>
        <xdr:cNvCxnSpPr/>
      </xdr:nvCxnSpPr>
      <xdr:spPr>
        <a:xfrm flipV="1">
          <a:off x="3098800" y="607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85090</xdr:rowOff>
    </xdr:from>
    <xdr:to>
      <xdr:col>15</xdr:col>
      <xdr:colOff>98425</xdr:colOff>
      <xdr:row>35</xdr:row>
      <xdr:rowOff>115570</xdr:rowOff>
    </xdr:to>
    <xdr:cxnSp macro="">
      <xdr:nvCxnSpPr>
        <xdr:cNvPr id="72" name="直線コネクタ 71"/>
        <xdr:cNvCxnSpPr/>
      </xdr:nvCxnSpPr>
      <xdr:spPr>
        <a:xfrm>
          <a:off x="2209800" y="6085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36</xdr:row>
      <xdr:rowOff>73660</xdr:rowOff>
    </xdr:to>
    <xdr:cxnSp macro="">
      <xdr:nvCxnSpPr>
        <xdr:cNvPr id="75" name="直線コネクタ 74"/>
        <xdr:cNvCxnSpPr/>
      </xdr:nvCxnSpPr>
      <xdr:spPr>
        <a:xfrm flipV="1">
          <a:off x="1320800" y="60858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物件費は前年度と比べて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％減少している。これは、公共施設の電気代が約</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万円削減できたことや、賃金が約</a:t>
          </a:r>
          <a:r>
            <a:rPr kumimoji="1" lang="en-US" altLang="ja-JP" sz="1300">
              <a:latin typeface="ＭＳ Ｐゴシック" panose="020B0600070205080204" pitchFamily="50" charset="-128"/>
              <a:ea typeface="ＭＳ Ｐゴシック" panose="020B0600070205080204" pitchFamily="50" charset="-128"/>
            </a:rPr>
            <a:t>2,700</a:t>
          </a:r>
          <a:r>
            <a:rPr kumimoji="1" lang="ja-JP" altLang="en-US" sz="1300">
              <a:latin typeface="ＭＳ Ｐゴシック" panose="020B0600070205080204" pitchFamily="50" charset="-128"/>
              <a:ea typeface="ＭＳ Ｐゴシック" panose="020B0600070205080204" pitchFamily="50" charset="-128"/>
            </a:rPr>
            <a:t>万円減少したことが主な要因である。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今後も、外部委託している事業の見直し等により、経費の抑制に努めていく。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58420</xdr:rowOff>
    </xdr:from>
    <xdr:to>
      <xdr:col>82</xdr:col>
      <xdr:colOff>107950</xdr:colOff>
      <xdr:row>20</xdr:row>
      <xdr:rowOff>88900</xdr:rowOff>
    </xdr:to>
    <xdr:cxnSp macro="">
      <xdr:nvCxnSpPr>
        <xdr:cNvPr id="127" name="直線コネクタ 126"/>
        <xdr:cNvCxnSpPr/>
      </xdr:nvCxnSpPr>
      <xdr:spPr>
        <a:xfrm flipV="1">
          <a:off x="15671800" y="3487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161290</xdr:rowOff>
    </xdr:from>
    <xdr:to>
      <xdr:col>78</xdr:col>
      <xdr:colOff>69850</xdr:colOff>
      <xdr:row>20</xdr:row>
      <xdr:rowOff>88900</xdr:rowOff>
    </xdr:to>
    <xdr:cxnSp macro="">
      <xdr:nvCxnSpPr>
        <xdr:cNvPr id="130" name="直線コネクタ 129"/>
        <xdr:cNvCxnSpPr/>
      </xdr:nvCxnSpPr>
      <xdr:spPr>
        <a:xfrm>
          <a:off x="14782800" y="3418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54610</xdr:rowOff>
    </xdr:from>
    <xdr:to>
      <xdr:col>73</xdr:col>
      <xdr:colOff>180975</xdr:colOff>
      <xdr:row>19</xdr:row>
      <xdr:rowOff>161290</xdr:rowOff>
    </xdr:to>
    <xdr:cxnSp macro="">
      <xdr:nvCxnSpPr>
        <xdr:cNvPr id="133" name="直線コネクタ 132"/>
        <xdr:cNvCxnSpPr/>
      </xdr:nvCxnSpPr>
      <xdr:spPr>
        <a:xfrm>
          <a:off x="13893800" y="33121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16510</xdr:rowOff>
    </xdr:from>
    <xdr:to>
      <xdr:col>69</xdr:col>
      <xdr:colOff>92075</xdr:colOff>
      <xdr:row>19</xdr:row>
      <xdr:rowOff>54610</xdr:rowOff>
    </xdr:to>
    <xdr:cxnSp macro="">
      <xdr:nvCxnSpPr>
        <xdr:cNvPr id="136" name="直線コネクタ 135"/>
        <xdr:cNvCxnSpPr/>
      </xdr:nvCxnSpPr>
      <xdr:spPr>
        <a:xfrm>
          <a:off x="13004800" y="3274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xdr:rowOff>
    </xdr:from>
    <xdr:to>
      <xdr:col>82</xdr:col>
      <xdr:colOff>158750</xdr:colOff>
      <xdr:row>20</xdr:row>
      <xdr:rowOff>109220</xdr:rowOff>
    </xdr:to>
    <xdr:sp macro="" textlink="">
      <xdr:nvSpPr>
        <xdr:cNvPr id="146" name="楕円 145"/>
        <xdr:cNvSpPr/>
      </xdr:nvSpPr>
      <xdr:spPr>
        <a:xfrm>
          <a:off x="164592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151147</xdr:rowOff>
    </xdr:from>
    <xdr:ext cx="762000" cy="259045"/>
    <xdr:sp macro="" textlink="">
      <xdr:nvSpPr>
        <xdr:cNvPr id="147" name="物件費該当値テキスト"/>
        <xdr:cNvSpPr txBox="1"/>
      </xdr:nvSpPr>
      <xdr:spPr>
        <a:xfrm>
          <a:off x="165989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38100</xdr:rowOff>
    </xdr:from>
    <xdr:to>
      <xdr:col>78</xdr:col>
      <xdr:colOff>120650</xdr:colOff>
      <xdr:row>20</xdr:row>
      <xdr:rowOff>139700</xdr:rowOff>
    </xdr:to>
    <xdr:sp macro="" textlink="">
      <xdr:nvSpPr>
        <xdr:cNvPr id="148" name="楕円 147"/>
        <xdr:cNvSpPr/>
      </xdr:nvSpPr>
      <xdr:spPr>
        <a:xfrm>
          <a:off x="15621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124477</xdr:rowOff>
    </xdr:from>
    <xdr:ext cx="736600" cy="259045"/>
    <xdr:sp macro="" textlink="">
      <xdr:nvSpPr>
        <xdr:cNvPr id="149" name="テキスト ボックス 148"/>
        <xdr:cNvSpPr txBox="1"/>
      </xdr:nvSpPr>
      <xdr:spPr>
        <a:xfrm>
          <a:off x="15290800" y="355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110490</xdr:rowOff>
    </xdr:from>
    <xdr:to>
      <xdr:col>74</xdr:col>
      <xdr:colOff>31750</xdr:colOff>
      <xdr:row>20</xdr:row>
      <xdr:rowOff>40640</xdr:rowOff>
    </xdr:to>
    <xdr:sp macro="" textlink="">
      <xdr:nvSpPr>
        <xdr:cNvPr id="150" name="楕円 149"/>
        <xdr:cNvSpPr/>
      </xdr:nvSpPr>
      <xdr:spPr>
        <a:xfrm>
          <a:off x="14732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25417</xdr:rowOff>
    </xdr:from>
    <xdr:ext cx="762000" cy="259045"/>
    <xdr:sp macro="" textlink="">
      <xdr:nvSpPr>
        <xdr:cNvPr id="151" name="テキスト ボックス 150"/>
        <xdr:cNvSpPr txBox="1"/>
      </xdr:nvSpPr>
      <xdr:spPr>
        <a:xfrm>
          <a:off x="14401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3810</xdr:rowOff>
    </xdr:from>
    <xdr:to>
      <xdr:col>69</xdr:col>
      <xdr:colOff>142875</xdr:colOff>
      <xdr:row>19</xdr:row>
      <xdr:rowOff>105410</xdr:rowOff>
    </xdr:to>
    <xdr:sp macro="" textlink="">
      <xdr:nvSpPr>
        <xdr:cNvPr id="152" name="楕円 151"/>
        <xdr:cNvSpPr/>
      </xdr:nvSpPr>
      <xdr:spPr>
        <a:xfrm>
          <a:off x="13843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90187</xdr:rowOff>
    </xdr:from>
    <xdr:ext cx="762000" cy="259045"/>
    <xdr:sp macro="" textlink="">
      <xdr:nvSpPr>
        <xdr:cNvPr id="153" name="テキスト ボックス 152"/>
        <xdr:cNvSpPr txBox="1"/>
      </xdr:nvSpPr>
      <xdr:spPr>
        <a:xfrm>
          <a:off x="13512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137160</xdr:rowOff>
    </xdr:from>
    <xdr:to>
      <xdr:col>65</xdr:col>
      <xdr:colOff>53975</xdr:colOff>
      <xdr:row>19</xdr:row>
      <xdr:rowOff>67310</xdr:rowOff>
    </xdr:to>
    <xdr:sp macro="" textlink="">
      <xdr:nvSpPr>
        <xdr:cNvPr id="154" name="楕円 153"/>
        <xdr:cNvSpPr/>
      </xdr:nvSpPr>
      <xdr:spPr>
        <a:xfrm>
          <a:off x="12954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52087</xdr:rowOff>
    </xdr:from>
    <xdr:ext cx="762000" cy="259045"/>
    <xdr:sp macro="" textlink="">
      <xdr:nvSpPr>
        <xdr:cNvPr id="155" name="テキスト ボックス 154"/>
        <xdr:cNvSpPr txBox="1"/>
      </xdr:nvSpPr>
      <xdr:spPr>
        <a:xfrm>
          <a:off x="12623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近年は増加傾向が続いていたが、平成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年度は前年度よりも</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％減少している。</a:t>
          </a:r>
        </a:p>
        <a:p>
          <a:r>
            <a:rPr kumimoji="1" lang="ja-JP" altLang="en-US" sz="1300">
              <a:latin typeface="ＭＳ Ｐゴシック" panose="020B0600070205080204" pitchFamily="50" charset="-128"/>
              <a:ea typeface="ＭＳ Ｐゴシック" panose="020B0600070205080204" pitchFamily="50" charset="-128"/>
            </a:rPr>
            <a:t>　主な要因としては、臨時福祉給付金事業の完了や、生活保護費の支給額が前年度より</a:t>
          </a:r>
          <a:r>
            <a:rPr kumimoji="1" lang="en-US" altLang="ja-JP" sz="1300">
              <a:latin typeface="ＭＳ Ｐゴシック" panose="020B0600070205080204" pitchFamily="50" charset="-128"/>
              <a:ea typeface="ＭＳ Ｐゴシック" panose="020B0600070205080204" pitchFamily="50" charset="-128"/>
            </a:rPr>
            <a:t>4,700</a:t>
          </a:r>
          <a:r>
            <a:rPr kumimoji="1" lang="ja-JP" altLang="en-US" sz="1300">
              <a:latin typeface="ＭＳ Ｐゴシック" panose="020B0600070205080204" pitchFamily="50" charset="-128"/>
              <a:ea typeface="ＭＳ Ｐゴシック" panose="020B0600070205080204" pitchFamily="50" charset="-128"/>
            </a:rPr>
            <a:t>万円減少したことがあげられる。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しかし、高齢化の進展等により、扶助費は今後も増加していく見込であるため、介護予防や健康増進等の取組を進め、財政負担の抑制につなげていく。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159004</xdr:rowOff>
    </xdr:from>
    <xdr:to>
      <xdr:col>24</xdr:col>
      <xdr:colOff>25400</xdr:colOff>
      <xdr:row>57</xdr:row>
      <xdr:rowOff>51562</xdr:rowOff>
    </xdr:to>
    <xdr:cxnSp macro="">
      <xdr:nvCxnSpPr>
        <xdr:cNvPr id="186" name="直線コネクタ 185"/>
        <xdr:cNvCxnSpPr/>
      </xdr:nvCxnSpPr>
      <xdr:spPr>
        <a:xfrm flipV="1">
          <a:off x="3987800" y="97602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140716</xdr:rowOff>
    </xdr:from>
    <xdr:to>
      <xdr:col>19</xdr:col>
      <xdr:colOff>187325</xdr:colOff>
      <xdr:row>57</xdr:row>
      <xdr:rowOff>51562</xdr:rowOff>
    </xdr:to>
    <xdr:cxnSp macro="">
      <xdr:nvCxnSpPr>
        <xdr:cNvPr id="189" name="直線コネクタ 188"/>
        <xdr:cNvCxnSpPr/>
      </xdr:nvCxnSpPr>
      <xdr:spPr>
        <a:xfrm>
          <a:off x="3098800" y="97419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113284</xdr:rowOff>
    </xdr:from>
    <xdr:to>
      <xdr:col>15</xdr:col>
      <xdr:colOff>98425</xdr:colOff>
      <xdr:row>56</xdr:row>
      <xdr:rowOff>140716</xdr:rowOff>
    </xdr:to>
    <xdr:cxnSp macro="">
      <xdr:nvCxnSpPr>
        <xdr:cNvPr id="192" name="直線コネクタ 191"/>
        <xdr:cNvCxnSpPr/>
      </xdr:nvCxnSpPr>
      <xdr:spPr>
        <a:xfrm>
          <a:off x="2209800" y="9714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40132</xdr:rowOff>
    </xdr:from>
    <xdr:to>
      <xdr:col>11</xdr:col>
      <xdr:colOff>9525</xdr:colOff>
      <xdr:row>56</xdr:row>
      <xdr:rowOff>113284</xdr:rowOff>
    </xdr:to>
    <xdr:cxnSp macro="">
      <xdr:nvCxnSpPr>
        <xdr:cNvPr id="195" name="直線コネクタ 194"/>
        <xdr:cNvCxnSpPr/>
      </xdr:nvCxnSpPr>
      <xdr:spPr>
        <a:xfrm>
          <a:off x="1320800" y="96413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108204</xdr:rowOff>
    </xdr:from>
    <xdr:to>
      <xdr:col>24</xdr:col>
      <xdr:colOff>76200</xdr:colOff>
      <xdr:row>57</xdr:row>
      <xdr:rowOff>38354</xdr:rowOff>
    </xdr:to>
    <xdr:sp macro="" textlink="">
      <xdr:nvSpPr>
        <xdr:cNvPr id="205" name="楕円 204"/>
        <xdr:cNvSpPr/>
      </xdr:nvSpPr>
      <xdr:spPr>
        <a:xfrm>
          <a:off x="4775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80281</xdr:rowOff>
    </xdr:from>
    <xdr:ext cx="762000" cy="259045"/>
    <xdr:sp macro="" textlink="">
      <xdr:nvSpPr>
        <xdr:cNvPr id="206" name="扶助費該当値テキスト"/>
        <xdr:cNvSpPr txBox="1"/>
      </xdr:nvSpPr>
      <xdr:spPr>
        <a:xfrm>
          <a:off x="4914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xdr:rowOff>
    </xdr:from>
    <xdr:to>
      <xdr:col>20</xdr:col>
      <xdr:colOff>38100</xdr:colOff>
      <xdr:row>57</xdr:row>
      <xdr:rowOff>102362</xdr:rowOff>
    </xdr:to>
    <xdr:sp macro="" textlink="">
      <xdr:nvSpPr>
        <xdr:cNvPr id="207" name="楕円 206"/>
        <xdr:cNvSpPr/>
      </xdr:nvSpPr>
      <xdr:spPr>
        <a:xfrm>
          <a:off x="3937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87139</xdr:rowOff>
    </xdr:from>
    <xdr:ext cx="736600" cy="259045"/>
    <xdr:sp macro="" textlink="">
      <xdr:nvSpPr>
        <xdr:cNvPr id="208" name="テキスト ボックス 207"/>
        <xdr:cNvSpPr txBox="1"/>
      </xdr:nvSpPr>
      <xdr:spPr>
        <a:xfrm>
          <a:off x="3606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89916</xdr:rowOff>
    </xdr:from>
    <xdr:to>
      <xdr:col>15</xdr:col>
      <xdr:colOff>149225</xdr:colOff>
      <xdr:row>57</xdr:row>
      <xdr:rowOff>20066</xdr:rowOff>
    </xdr:to>
    <xdr:sp macro="" textlink="">
      <xdr:nvSpPr>
        <xdr:cNvPr id="209" name="楕円 208"/>
        <xdr:cNvSpPr/>
      </xdr:nvSpPr>
      <xdr:spPr>
        <a:xfrm>
          <a:off x="3048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4843</xdr:rowOff>
    </xdr:from>
    <xdr:ext cx="762000" cy="259045"/>
    <xdr:sp macro="" textlink="">
      <xdr:nvSpPr>
        <xdr:cNvPr id="210" name="テキスト ボックス 209"/>
        <xdr:cNvSpPr txBox="1"/>
      </xdr:nvSpPr>
      <xdr:spPr>
        <a:xfrm>
          <a:off x="2717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62484</xdr:rowOff>
    </xdr:from>
    <xdr:to>
      <xdr:col>11</xdr:col>
      <xdr:colOff>60325</xdr:colOff>
      <xdr:row>56</xdr:row>
      <xdr:rowOff>164084</xdr:rowOff>
    </xdr:to>
    <xdr:sp macro="" textlink="">
      <xdr:nvSpPr>
        <xdr:cNvPr id="211" name="楕円 210"/>
        <xdr:cNvSpPr/>
      </xdr:nvSpPr>
      <xdr:spPr>
        <a:xfrm>
          <a:off x="2159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148861</xdr:rowOff>
    </xdr:from>
    <xdr:ext cx="762000" cy="259045"/>
    <xdr:sp macro="" textlink="">
      <xdr:nvSpPr>
        <xdr:cNvPr id="212" name="テキスト ボックス 211"/>
        <xdr:cNvSpPr txBox="1"/>
      </xdr:nvSpPr>
      <xdr:spPr>
        <a:xfrm>
          <a:off x="1828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160782</xdr:rowOff>
    </xdr:from>
    <xdr:to>
      <xdr:col>6</xdr:col>
      <xdr:colOff>171450</xdr:colOff>
      <xdr:row>56</xdr:row>
      <xdr:rowOff>90932</xdr:rowOff>
    </xdr:to>
    <xdr:sp macro="" textlink="">
      <xdr:nvSpPr>
        <xdr:cNvPr id="213" name="楕円 212"/>
        <xdr:cNvSpPr/>
      </xdr:nvSpPr>
      <xdr:spPr>
        <a:xfrm>
          <a:off x="1270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75709</xdr:rowOff>
    </xdr:from>
    <xdr:ext cx="762000" cy="259045"/>
    <xdr:sp macro="" textlink="">
      <xdr:nvSpPr>
        <xdr:cNvPr id="214" name="テキスト ボックス 213"/>
        <xdr:cNvSpPr txBox="1"/>
      </xdr:nvSpPr>
      <xdr:spPr>
        <a:xfrm>
          <a:off x="939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国民健康保険特別会計や介護保険特別会計への繰出が増加したことから、前年度に比べて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　各事業を安定的に運営するため、適正な受益者負担の観点から、今後保険料（税）の見直しなどを進めていく。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165100</xdr:rowOff>
    </xdr:to>
    <xdr:cxnSp macro="">
      <xdr:nvCxnSpPr>
        <xdr:cNvPr id="247" name="直線コネクタ 246"/>
        <xdr:cNvCxnSpPr/>
      </xdr:nvCxnSpPr>
      <xdr:spPr>
        <a:xfrm>
          <a:off x="15671800" y="9697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119380</xdr:rowOff>
    </xdr:to>
    <xdr:cxnSp macro="">
      <xdr:nvCxnSpPr>
        <xdr:cNvPr id="250" name="直線コネクタ 249"/>
        <xdr:cNvCxnSpPr/>
      </xdr:nvCxnSpPr>
      <xdr:spPr>
        <a:xfrm flipV="1">
          <a:off x="14782800" y="969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119380</xdr:rowOff>
    </xdr:to>
    <xdr:cxnSp macro="">
      <xdr:nvCxnSpPr>
        <xdr:cNvPr id="253" name="直線コネクタ 252"/>
        <xdr:cNvCxnSpPr/>
      </xdr:nvCxnSpPr>
      <xdr:spPr>
        <a:xfrm>
          <a:off x="13893800" y="969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56</xdr:row>
      <xdr:rowOff>111760</xdr:rowOff>
    </xdr:to>
    <xdr:cxnSp macro="">
      <xdr:nvCxnSpPr>
        <xdr:cNvPr id="256" name="直線コネクタ 255"/>
        <xdr:cNvCxnSpPr/>
      </xdr:nvCxnSpPr>
      <xdr:spPr>
        <a:xfrm flipV="1">
          <a:off x="13004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6" name="楕円 265"/>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67"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68" name="楕円 267"/>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69" name="テキスト ボックス 268"/>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70" name="楕円 269"/>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71" name="テキスト ボックス 270"/>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2" name="楕円 271"/>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3" name="テキスト ボックス 272"/>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4" name="楕円 273"/>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5" name="テキスト ボックス 274"/>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近年はほぼ同水準で推移していたが、平成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年度は前年度と比べて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％増加している。主な要因としては、障害児タイムケア及び児童発達支援センターの運営を市の直営としたことがあげられる。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今後は、企業誘致にかかる優遇措置が順次縮小・終了するため、減少傾向に転じていく見込である。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110998</xdr:rowOff>
    </xdr:to>
    <xdr:cxnSp macro="">
      <xdr:nvCxnSpPr>
        <xdr:cNvPr id="305" name="直線コネクタ 304"/>
        <xdr:cNvCxnSpPr/>
      </xdr:nvCxnSpPr>
      <xdr:spPr>
        <a:xfrm>
          <a:off x="15671800" y="60751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78994</xdr:rowOff>
    </xdr:to>
    <xdr:cxnSp macro="">
      <xdr:nvCxnSpPr>
        <xdr:cNvPr id="308" name="直線コネクタ 307"/>
        <xdr:cNvCxnSpPr/>
      </xdr:nvCxnSpPr>
      <xdr:spPr>
        <a:xfrm flipV="1">
          <a:off x="14782800" y="6075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78994</xdr:rowOff>
    </xdr:to>
    <xdr:cxnSp macro="">
      <xdr:nvCxnSpPr>
        <xdr:cNvPr id="311" name="直線コネクタ 310"/>
        <xdr:cNvCxnSpPr/>
      </xdr:nvCxnSpPr>
      <xdr:spPr>
        <a:xfrm>
          <a:off x="13893800" y="6070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19558</xdr:rowOff>
    </xdr:from>
    <xdr:to>
      <xdr:col>69</xdr:col>
      <xdr:colOff>92075</xdr:colOff>
      <xdr:row>35</xdr:row>
      <xdr:rowOff>69850</xdr:rowOff>
    </xdr:to>
    <xdr:cxnSp macro="">
      <xdr:nvCxnSpPr>
        <xdr:cNvPr id="314" name="直線コネクタ 313"/>
        <xdr:cNvCxnSpPr/>
      </xdr:nvCxnSpPr>
      <xdr:spPr>
        <a:xfrm>
          <a:off x="13004800" y="60203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18" name="テキスト ボックス 317"/>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24" name="楕円 323"/>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25" name="補助費等該当値テキスト"/>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26" name="楕円 325"/>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27" name="テキスト ボックス 326"/>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28194</xdr:rowOff>
    </xdr:from>
    <xdr:to>
      <xdr:col>74</xdr:col>
      <xdr:colOff>31750</xdr:colOff>
      <xdr:row>35</xdr:row>
      <xdr:rowOff>129794</xdr:rowOff>
    </xdr:to>
    <xdr:sp macro="" textlink="">
      <xdr:nvSpPr>
        <xdr:cNvPr id="328" name="楕円 327"/>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139971</xdr:rowOff>
    </xdr:from>
    <xdr:ext cx="762000" cy="259045"/>
    <xdr:sp macro="" textlink="">
      <xdr:nvSpPr>
        <xdr:cNvPr id="329" name="テキスト ボックス 328"/>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0" name="楕円 329"/>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1" name="テキスト ボックス 330"/>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140208</xdr:rowOff>
    </xdr:from>
    <xdr:to>
      <xdr:col>65</xdr:col>
      <xdr:colOff>53975</xdr:colOff>
      <xdr:row>35</xdr:row>
      <xdr:rowOff>70358</xdr:rowOff>
    </xdr:to>
    <xdr:sp macro="" textlink="">
      <xdr:nvSpPr>
        <xdr:cNvPr id="332" name="楕円 331"/>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80535</xdr:rowOff>
    </xdr:from>
    <xdr:ext cx="762000" cy="259045"/>
    <xdr:sp macro="" textlink="">
      <xdr:nvSpPr>
        <xdr:cNvPr id="333" name="テキスト ボックス 332"/>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年までの財政危機宣言により、地方債の発行を抑制してきたことから、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年度も減少傾向を維持できている。</a:t>
          </a:r>
        </a:p>
        <a:p>
          <a:r>
            <a:rPr kumimoji="1" lang="ja-JP" altLang="en-US" sz="1300">
              <a:latin typeface="ＭＳ Ｐゴシック" panose="020B0600070205080204" pitchFamily="50" charset="-128"/>
              <a:ea typeface="ＭＳ Ｐゴシック" panose="020B0600070205080204" pitchFamily="50" charset="-128"/>
            </a:rPr>
            <a:t>　しかし、今後合併特例債の償還がピークを迎えることなどから、地方債の発行を抑制するなど、引き続き堅実な財政運営を行っていく。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78994</xdr:rowOff>
    </xdr:from>
    <xdr:to>
      <xdr:col>24</xdr:col>
      <xdr:colOff>25400</xdr:colOff>
      <xdr:row>77</xdr:row>
      <xdr:rowOff>101854</xdr:rowOff>
    </xdr:to>
    <xdr:cxnSp macro="">
      <xdr:nvCxnSpPr>
        <xdr:cNvPr id="363" name="直線コネクタ 362"/>
        <xdr:cNvCxnSpPr/>
      </xdr:nvCxnSpPr>
      <xdr:spPr>
        <a:xfrm flipV="1">
          <a:off x="3987800" y="132806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101854</xdr:rowOff>
    </xdr:from>
    <xdr:to>
      <xdr:col>19</xdr:col>
      <xdr:colOff>187325</xdr:colOff>
      <xdr:row>77</xdr:row>
      <xdr:rowOff>133858</xdr:rowOff>
    </xdr:to>
    <xdr:cxnSp macro="">
      <xdr:nvCxnSpPr>
        <xdr:cNvPr id="366" name="直線コネクタ 365"/>
        <xdr:cNvCxnSpPr/>
      </xdr:nvCxnSpPr>
      <xdr:spPr>
        <a:xfrm flipV="1">
          <a:off x="3098800" y="13303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78</xdr:row>
      <xdr:rowOff>26415</xdr:rowOff>
    </xdr:to>
    <xdr:cxnSp macro="">
      <xdr:nvCxnSpPr>
        <xdr:cNvPr id="369" name="直線コネクタ 368"/>
        <xdr:cNvCxnSpPr/>
      </xdr:nvCxnSpPr>
      <xdr:spPr>
        <a:xfrm flipV="1">
          <a:off x="2209800" y="133355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40132</xdr:rowOff>
    </xdr:to>
    <xdr:cxnSp macro="">
      <xdr:nvCxnSpPr>
        <xdr:cNvPr id="372" name="直線コネクタ 371"/>
        <xdr:cNvCxnSpPr/>
      </xdr:nvCxnSpPr>
      <xdr:spPr>
        <a:xfrm flipV="1">
          <a:off x="1320800" y="133995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82" name="楕円 381"/>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44721</xdr:rowOff>
    </xdr:from>
    <xdr:ext cx="762000" cy="259045"/>
    <xdr:sp macro="" textlink="">
      <xdr:nvSpPr>
        <xdr:cNvPr id="383" name="公債費該当値テキスト"/>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51054</xdr:rowOff>
    </xdr:from>
    <xdr:to>
      <xdr:col>20</xdr:col>
      <xdr:colOff>38100</xdr:colOff>
      <xdr:row>77</xdr:row>
      <xdr:rowOff>152654</xdr:rowOff>
    </xdr:to>
    <xdr:sp macro="" textlink="">
      <xdr:nvSpPr>
        <xdr:cNvPr id="384" name="楕円 383"/>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85" name="テキスト ボックス 384"/>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83058</xdr:rowOff>
    </xdr:from>
    <xdr:to>
      <xdr:col>15</xdr:col>
      <xdr:colOff>149225</xdr:colOff>
      <xdr:row>78</xdr:row>
      <xdr:rowOff>13208</xdr:rowOff>
    </xdr:to>
    <xdr:sp macro="" textlink="">
      <xdr:nvSpPr>
        <xdr:cNvPr id="386" name="楕円 385"/>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87" name="テキスト ボックス 386"/>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88" name="楕円 387"/>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89" name="テキスト ボックス 388"/>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90" name="楕円 389"/>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91" name="テキスト ボックス 390"/>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類似団体と同水準であるが、過去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か年の推移で比較すると、当市の公債費以外の経費の増加幅は</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％となっており、類似団体の</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％と比べて大きくなっている。今後、事業の見直し等により経費の増加を抑制していく必要がある。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77</xdr:row>
      <xdr:rowOff>152146</xdr:rowOff>
    </xdr:to>
    <xdr:cxnSp macro="">
      <xdr:nvCxnSpPr>
        <xdr:cNvPr id="422" name="直線コネクタ 421"/>
        <xdr:cNvCxnSpPr/>
      </xdr:nvCxnSpPr>
      <xdr:spPr>
        <a:xfrm>
          <a:off x="15671800" y="13294361"/>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37846</xdr:rowOff>
    </xdr:from>
    <xdr:to>
      <xdr:col>78</xdr:col>
      <xdr:colOff>69850</xdr:colOff>
      <xdr:row>77</xdr:row>
      <xdr:rowOff>92711</xdr:rowOff>
    </xdr:to>
    <xdr:cxnSp macro="">
      <xdr:nvCxnSpPr>
        <xdr:cNvPr id="425" name="直線コネクタ 424"/>
        <xdr:cNvCxnSpPr/>
      </xdr:nvCxnSpPr>
      <xdr:spPr>
        <a:xfrm>
          <a:off x="14782800" y="132394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77</xdr:row>
      <xdr:rowOff>37846</xdr:rowOff>
    </xdr:to>
    <xdr:cxnSp macro="">
      <xdr:nvCxnSpPr>
        <xdr:cNvPr id="428" name="直線コネクタ 427"/>
        <xdr:cNvCxnSpPr/>
      </xdr:nvCxnSpPr>
      <xdr:spPr>
        <a:xfrm>
          <a:off x="13893800" y="131206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90424</xdr:rowOff>
    </xdr:to>
    <xdr:cxnSp macro="">
      <xdr:nvCxnSpPr>
        <xdr:cNvPr id="431" name="直線コネクタ 430"/>
        <xdr:cNvCxnSpPr/>
      </xdr:nvCxnSpPr>
      <xdr:spPr>
        <a:xfrm>
          <a:off x="13004800" y="13116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5" name="テキスト ボックス 434"/>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1" name="楕円 440"/>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42" name="公債費以外該当値テキスト"/>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43" name="楕円 442"/>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44" name="テキスト ボックス 443"/>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158496</xdr:rowOff>
    </xdr:from>
    <xdr:to>
      <xdr:col>74</xdr:col>
      <xdr:colOff>31750</xdr:colOff>
      <xdr:row>77</xdr:row>
      <xdr:rowOff>88646</xdr:rowOff>
    </xdr:to>
    <xdr:sp macro="" textlink="">
      <xdr:nvSpPr>
        <xdr:cNvPr id="445" name="楕円 444"/>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46" name="テキスト ボックス 445"/>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39624</xdr:rowOff>
    </xdr:from>
    <xdr:to>
      <xdr:col>69</xdr:col>
      <xdr:colOff>142875</xdr:colOff>
      <xdr:row>76</xdr:row>
      <xdr:rowOff>141224</xdr:rowOff>
    </xdr:to>
    <xdr:sp macro="" textlink="">
      <xdr:nvSpPr>
        <xdr:cNvPr id="447" name="楕円 446"/>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151401</xdr:rowOff>
    </xdr:from>
    <xdr:ext cx="762000" cy="259045"/>
    <xdr:sp macro="" textlink="">
      <xdr:nvSpPr>
        <xdr:cNvPr id="448" name="テキスト ボックス 447"/>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49" name="楕円 448"/>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50" name="テキスト ボックス 449"/>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39735</xdr:rowOff>
    </xdr:from>
    <xdr:to>
      <xdr:col>29</xdr:col>
      <xdr:colOff>127000</xdr:colOff>
      <xdr:row>18</xdr:row>
      <xdr:rowOff>71820</xdr:rowOff>
    </xdr:to>
    <xdr:cxnSp macro="">
      <xdr:nvCxnSpPr>
        <xdr:cNvPr id="52" name="直線コネクタ 51"/>
        <xdr:cNvCxnSpPr/>
      </xdr:nvCxnSpPr>
      <xdr:spPr bwMode="auto">
        <a:xfrm flipV="1">
          <a:off x="5003800" y="3173460"/>
          <a:ext cx="647700" cy="32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71820</xdr:rowOff>
    </xdr:from>
    <xdr:to>
      <xdr:col>26</xdr:col>
      <xdr:colOff>50800</xdr:colOff>
      <xdr:row>18</xdr:row>
      <xdr:rowOff>80556</xdr:rowOff>
    </xdr:to>
    <xdr:cxnSp macro="">
      <xdr:nvCxnSpPr>
        <xdr:cNvPr id="55" name="直線コネクタ 54"/>
        <xdr:cNvCxnSpPr/>
      </xdr:nvCxnSpPr>
      <xdr:spPr bwMode="auto">
        <a:xfrm flipV="1">
          <a:off x="4305300" y="3205545"/>
          <a:ext cx="698500" cy="8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80556</xdr:rowOff>
    </xdr:from>
    <xdr:to>
      <xdr:col>22</xdr:col>
      <xdr:colOff>114300</xdr:colOff>
      <xdr:row>18</xdr:row>
      <xdr:rowOff>81650</xdr:rowOff>
    </xdr:to>
    <xdr:cxnSp macro="">
      <xdr:nvCxnSpPr>
        <xdr:cNvPr id="58" name="直線コネクタ 57"/>
        <xdr:cNvCxnSpPr/>
      </xdr:nvCxnSpPr>
      <xdr:spPr bwMode="auto">
        <a:xfrm flipV="1">
          <a:off x="3606800" y="3214281"/>
          <a:ext cx="698500" cy="1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122439</xdr:rowOff>
    </xdr:from>
    <xdr:to>
      <xdr:col>18</xdr:col>
      <xdr:colOff>177800</xdr:colOff>
      <xdr:row>18</xdr:row>
      <xdr:rowOff>81650</xdr:rowOff>
    </xdr:to>
    <xdr:cxnSp macro="">
      <xdr:nvCxnSpPr>
        <xdr:cNvPr id="61" name="直線コネクタ 60"/>
        <xdr:cNvCxnSpPr/>
      </xdr:nvCxnSpPr>
      <xdr:spPr bwMode="auto">
        <a:xfrm>
          <a:off x="2908300" y="3084714"/>
          <a:ext cx="698500" cy="130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160385</xdr:rowOff>
    </xdr:from>
    <xdr:to>
      <xdr:col>29</xdr:col>
      <xdr:colOff>177800</xdr:colOff>
      <xdr:row>18</xdr:row>
      <xdr:rowOff>90535</xdr:rowOff>
    </xdr:to>
    <xdr:sp macro="" textlink="">
      <xdr:nvSpPr>
        <xdr:cNvPr id="71" name="楕円 70"/>
        <xdr:cNvSpPr/>
      </xdr:nvSpPr>
      <xdr:spPr bwMode="auto">
        <a:xfrm>
          <a:off x="5600700" y="3122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132462</xdr:rowOff>
    </xdr:from>
    <xdr:ext cx="762000" cy="259045"/>
    <xdr:sp macro="" textlink="">
      <xdr:nvSpPr>
        <xdr:cNvPr id="72" name="人口1人当たり決算額の推移該当値テキスト130"/>
        <xdr:cNvSpPr txBox="1"/>
      </xdr:nvSpPr>
      <xdr:spPr>
        <a:xfrm>
          <a:off x="5740400" y="309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21020</xdr:rowOff>
    </xdr:from>
    <xdr:to>
      <xdr:col>26</xdr:col>
      <xdr:colOff>101600</xdr:colOff>
      <xdr:row>18</xdr:row>
      <xdr:rowOff>122620</xdr:rowOff>
    </xdr:to>
    <xdr:sp macro="" textlink="">
      <xdr:nvSpPr>
        <xdr:cNvPr id="73" name="楕円 72"/>
        <xdr:cNvSpPr/>
      </xdr:nvSpPr>
      <xdr:spPr bwMode="auto">
        <a:xfrm>
          <a:off x="4953000" y="315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107397</xdr:rowOff>
    </xdr:from>
    <xdr:ext cx="736600" cy="259045"/>
    <xdr:sp macro="" textlink="">
      <xdr:nvSpPr>
        <xdr:cNvPr id="74" name="テキスト ボックス 73"/>
        <xdr:cNvSpPr txBox="1"/>
      </xdr:nvSpPr>
      <xdr:spPr>
        <a:xfrm>
          <a:off x="4622800" y="3241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29756</xdr:rowOff>
    </xdr:from>
    <xdr:to>
      <xdr:col>22</xdr:col>
      <xdr:colOff>165100</xdr:colOff>
      <xdr:row>18</xdr:row>
      <xdr:rowOff>131356</xdr:rowOff>
    </xdr:to>
    <xdr:sp macro="" textlink="">
      <xdr:nvSpPr>
        <xdr:cNvPr id="75" name="楕円 74"/>
        <xdr:cNvSpPr/>
      </xdr:nvSpPr>
      <xdr:spPr bwMode="auto">
        <a:xfrm>
          <a:off x="4254500" y="3163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116133</xdr:rowOff>
    </xdr:from>
    <xdr:ext cx="762000" cy="259045"/>
    <xdr:sp macro="" textlink="">
      <xdr:nvSpPr>
        <xdr:cNvPr id="76" name="テキスト ボックス 75"/>
        <xdr:cNvSpPr txBox="1"/>
      </xdr:nvSpPr>
      <xdr:spPr>
        <a:xfrm>
          <a:off x="3924300" y="324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30850</xdr:rowOff>
    </xdr:from>
    <xdr:to>
      <xdr:col>19</xdr:col>
      <xdr:colOff>38100</xdr:colOff>
      <xdr:row>18</xdr:row>
      <xdr:rowOff>132450</xdr:rowOff>
    </xdr:to>
    <xdr:sp macro="" textlink="">
      <xdr:nvSpPr>
        <xdr:cNvPr id="77" name="楕円 76"/>
        <xdr:cNvSpPr/>
      </xdr:nvSpPr>
      <xdr:spPr bwMode="auto">
        <a:xfrm>
          <a:off x="3556000" y="3164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117227</xdr:rowOff>
    </xdr:from>
    <xdr:ext cx="762000" cy="259045"/>
    <xdr:sp macro="" textlink="">
      <xdr:nvSpPr>
        <xdr:cNvPr id="78" name="テキスト ボックス 77"/>
        <xdr:cNvSpPr txBox="1"/>
      </xdr:nvSpPr>
      <xdr:spPr>
        <a:xfrm>
          <a:off x="3225800" y="325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71639</xdr:rowOff>
    </xdr:from>
    <xdr:to>
      <xdr:col>15</xdr:col>
      <xdr:colOff>101600</xdr:colOff>
      <xdr:row>18</xdr:row>
      <xdr:rowOff>1789</xdr:rowOff>
    </xdr:to>
    <xdr:sp macro="" textlink="">
      <xdr:nvSpPr>
        <xdr:cNvPr id="79" name="楕円 78"/>
        <xdr:cNvSpPr/>
      </xdr:nvSpPr>
      <xdr:spPr bwMode="auto">
        <a:xfrm>
          <a:off x="2857500" y="3033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158016</xdr:rowOff>
    </xdr:from>
    <xdr:ext cx="762000" cy="259045"/>
    <xdr:sp macro="" textlink="">
      <xdr:nvSpPr>
        <xdr:cNvPr id="80" name="テキスト ボックス 79"/>
        <xdr:cNvSpPr txBox="1"/>
      </xdr:nvSpPr>
      <xdr:spPr>
        <a:xfrm>
          <a:off x="2527300" y="312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98000</xdr:rowOff>
    </xdr:from>
    <xdr:to>
      <xdr:col>29</xdr:col>
      <xdr:colOff>127000</xdr:colOff>
      <xdr:row>37</xdr:row>
      <xdr:rowOff>1564</xdr:rowOff>
    </xdr:to>
    <xdr:cxnSp macro="">
      <xdr:nvCxnSpPr>
        <xdr:cNvPr id="115" name="直線コネクタ 114"/>
        <xdr:cNvCxnSpPr/>
      </xdr:nvCxnSpPr>
      <xdr:spPr bwMode="auto">
        <a:xfrm>
          <a:off x="5003800" y="7051250"/>
          <a:ext cx="647700" cy="75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80594</xdr:rowOff>
    </xdr:from>
    <xdr:to>
      <xdr:col>26</xdr:col>
      <xdr:colOff>50800</xdr:colOff>
      <xdr:row>36</xdr:row>
      <xdr:rowOff>98000</xdr:rowOff>
    </xdr:to>
    <xdr:cxnSp macro="">
      <xdr:nvCxnSpPr>
        <xdr:cNvPr id="118" name="直線コネクタ 117"/>
        <xdr:cNvCxnSpPr/>
      </xdr:nvCxnSpPr>
      <xdr:spPr bwMode="auto">
        <a:xfrm>
          <a:off x="4305300" y="7033844"/>
          <a:ext cx="698500" cy="17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65082</xdr:rowOff>
    </xdr:from>
    <xdr:to>
      <xdr:col>22</xdr:col>
      <xdr:colOff>114300</xdr:colOff>
      <xdr:row>36</xdr:row>
      <xdr:rowOff>80594</xdr:rowOff>
    </xdr:to>
    <xdr:cxnSp macro="">
      <xdr:nvCxnSpPr>
        <xdr:cNvPr id="121" name="直線コネクタ 120"/>
        <xdr:cNvCxnSpPr/>
      </xdr:nvCxnSpPr>
      <xdr:spPr bwMode="auto">
        <a:xfrm>
          <a:off x="3606800" y="7018332"/>
          <a:ext cx="698500" cy="15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246231</xdr:rowOff>
    </xdr:from>
    <xdr:to>
      <xdr:col>18</xdr:col>
      <xdr:colOff>177800</xdr:colOff>
      <xdr:row>36</xdr:row>
      <xdr:rowOff>65082</xdr:rowOff>
    </xdr:to>
    <xdr:cxnSp macro="">
      <xdr:nvCxnSpPr>
        <xdr:cNvPr id="124" name="直線コネクタ 123"/>
        <xdr:cNvCxnSpPr/>
      </xdr:nvCxnSpPr>
      <xdr:spPr bwMode="auto">
        <a:xfrm>
          <a:off x="2908300" y="6856581"/>
          <a:ext cx="698500" cy="161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122214</xdr:rowOff>
    </xdr:from>
    <xdr:to>
      <xdr:col>29</xdr:col>
      <xdr:colOff>177800</xdr:colOff>
      <xdr:row>37</xdr:row>
      <xdr:rowOff>52364</xdr:rowOff>
    </xdr:to>
    <xdr:sp macro="" textlink="">
      <xdr:nvSpPr>
        <xdr:cNvPr id="134" name="楕円 133"/>
        <xdr:cNvSpPr/>
      </xdr:nvSpPr>
      <xdr:spPr bwMode="auto">
        <a:xfrm>
          <a:off x="5600700" y="7075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94291</xdr:rowOff>
    </xdr:from>
    <xdr:ext cx="762000" cy="259045"/>
    <xdr:sp macro="" textlink="">
      <xdr:nvSpPr>
        <xdr:cNvPr id="135" name="人口1人当たり決算額の推移該当値テキスト445"/>
        <xdr:cNvSpPr txBox="1"/>
      </xdr:nvSpPr>
      <xdr:spPr>
        <a:xfrm>
          <a:off x="5740400" y="704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47200</xdr:rowOff>
    </xdr:from>
    <xdr:to>
      <xdr:col>26</xdr:col>
      <xdr:colOff>101600</xdr:colOff>
      <xdr:row>36</xdr:row>
      <xdr:rowOff>148800</xdr:rowOff>
    </xdr:to>
    <xdr:sp macro="" textlink="">
      <xdr:nvSpPr>
        <xdr:cNvPr id="136" name="楕円 135"/>
        <xdr:cNvSpPr/>
      </xdr:nvSpPr>
      <xdr:spPr bwMode="auto">
        <a:xfrm>
          <a:off x="4953000" y="7000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133577</xdr:rowOff>
    </xdr:from>
    <xdr:ext cx="736600" cy="259045"/>
    <xdr:sp macro="" textlink="">
      <xdr:nvSpPr>
        <xdr:cNvPr id="137" name="テキスト ボックス 136"/>
        <xdr:cNvSpPr txBox="1"/>
      </xdr:nvSpPr>
      <xdr:spPr>
        <a:xfrm>
          <a:off x="4622800" y="708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29794</xdr:rowOff>
    </xdr:from>
    <xdr:to>
      <xdr:col>22</xdr:col>
      <xdr:colOff>165100</xdr:colOff>
      <xdr:row>36</xdr:row>
      <xdr:rowOff>131394</xdr:rowOff>
    </xdr:to>
    <xdr:sp macro="" textlink="">
      <xdr:nvSpPr>
        <xdr:cNvPr id="138" name="楕円 137"/>
        <xdr:cNvSpPr/>
      </xdr:nvSpPr>
      <xdr:spPr bwMode="auto">
        <a:xfrm>
          <a:off x="4254500" y="6983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39" name="テキスト ボックス 138"/>
        <xdr:cNvSpPr txBox="1"/>
      </xdr:nvSpPr>
      <xdr:spPr>
        <a:xfrm>
          <a:off x="39243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14282</xdr:rowOff>
    </xdr:from>
    <xdr:to>
      <xdr:col>19</xdr:col>
      <xdr:colOff>38100</xdr:colOff>
      <xdr:row>36</xdr:row>
      <xdr:rowOff>115882</xdr:rowOff>
    </xdr:to>
    <xdr:sp macro="" textlink="">
      <xdr:nvSpPr>
        <xdr:cNvPr id="140" name="楕円 139"/>
        <xdr:cNvSpPr/>
      </xdr:nvSpPr>
      <xdr:spPr bwMode="auto">
        <a:xfrm>
          <a:off x="3556000" y="6967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100659</xdr:rowOff>
    </xdr:from>
    <xdr:ext cx="762000" cy="259045"/>
    <xdr:sp macro="" textlink="">
      <xdr:nvSpPr>
        <xdr:cNvPr id="141" name="テキスト ボックス 140"/>
        <xdr:cNvSpPr txBox="1"/>
      </xdr:nvSpPr>
      <xdr:spPr>
        <a:xfrm>
          <a:off x="3225800" y="705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195431</xdr:rowOff>
    </xdr:from>
    <xdr:to>
      <xdr:col>15</xdr:col>
      <xdr:colOff>101600</xdr:colOff>
      <xdr:row>35</xdr:row>
      <xdr:rowOff>297031</xdr:rowOff>
    </xdr:to>
    <xdr:sp macro="" textlink="">
      <xdr:nvSpPr>
        <xdr:cNvPr id="142" name="楕円 141"/>
        <xdr:cNvSpPr/>
      </xdr:nvSpPr>
      <xdr:spPr bwMode="auto">
        <a:xfrm>
          <a:off x="2857500" y="6805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281808</xdr:rowOff>
    </xdr:from>
    <xdr:ext cx="762000" cy="259045"/>
    <xdr:sp macro="" textlink="">
      <xdr:nvSpPr>
        <xdr:cNvPr id="143" name="テキスト ボックス 142"/>
        <xdr:cNvSpPr txBox="1"/>
      </xdr:nvSpPr>
      <xdr:spPr>
        <a:xfrm>
          <a:off x="2527300" y="68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77,873
76,329
176.51
30,740,310
30,463,581
53,591
18,791,421
38,760,126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82367</xdr:rowOff>
    </xdr:from>
    <xdr:to>
      <xdr:col>24</xdr:col>
      <xdr:colOff>63500</xdr:colOff>
      <xdr:row>36</xdr:row>
      <xdr:rowOff>125938</xdr:rowOff>
    </xdr:to>
    <xdr:cxnSp macro="">
      <xdr:nvCxnSpPr>
        <xdr:cNvPr id="59" name="直線コネクタ 58"/>
        <xdr:cNvCxnSpPr/>
      </xdr:nvCxnSpPr>
      <xdr:spPr>
        <a:xfrm flipV="1">
          <a:off x="3797300" y="6254567"/>
          <a:ext cx="8382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125938</xdr:rowOff>
    </xdr:from>
    <xdr:to>
      <xdr:col>19</xdr:col>
      <xdr:colOff>177800</xdr:colOff>
      <xdr:row>36</xdr:row>
      <xdr:rowOff>129276</xdr:rowOff>
    </xdr:to>
    <xdr:cxnSp macro="">
      <xdr:nvCxnSpPr>
        <xdr:cNvPr id="62" name="直線コネクタ 61"/>
        <xdr:cNvCxnSpPr/>
      </xdr:nvCxnSpPr>
      <xdr:spPr>
        <a:xfrm flipV="1">
          <a:off x="2908300" y="6298138"/>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93797</xdr:rowOff>
    </xdr:from>
    <xdr:to>
      <xdr:col>15</xdr:col>
      <xdr:colOff>50800</xdr:colOff>
      <xdr:row>36</xdr:row>
      <xdr:rowOff>129276</xdr:rowOff>
    </xdr:to>
    <xdr:cxnSp macro="">
      <xdr:nvCxnSpPr>
        <xdr:cNvPr id="65" name="直線コネクタ 64"/>
        <xdr:cNvCxnSpPr/>
      </xdr:nvCxnSpPr>
      <xdr:spPr>
        <a:xfrm>
          <a:off x="2019300" y="6265997"/>
          <a:ext cx="889000" cy="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9466</xdr:rowOff>
    </xdr:from>
    <xdr:to>
      <xdr:col>10</xdr:col>
      <xdr:colOff>114300</xdr:colOff>
      <xdr:row>36</xdr:row>
      <xdr:rowOff>93797</xdr:rowOff>
    </xdr:to>
    <xdr:cxnSp macro="">
      <xdr:nvCxnSpPr>
        <xdr:cNvPr id="68" name="直線コネクタ 67"/>
        <xdr:cNvCxnSpPr/>
      </xdr:nvCxnSpPr>
      <xdr:spPr>
        <a:xfrm>
          <a:off x="1130300" y="6181666"/>
          <a:ext cx="889000" cy="8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31567</xdr:rowOff>
    </xdr:from>
    <xdr:to>
      <xdr:col>24</xdr:col>
      <xdr:colOff>114300</xdr:colOff>
      <xdr:row>36</xdr:row>
      <xdr:rowOff>133167</xdr:rowOff>
    </xdr:to>
    <xdr:sp macro="" textlink="">
      <xdr:nvSpPr>
        <xdr:cNvPr id="78" name="楕円 77"/>
        <xdr:cNvSpPr/>
      </xdr:nvSpPr>
      <xdr:spPr>
        <a:xfrm>
          <a:off x="4584700" y="620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9994</xdr:rowOff>
    </xdr:from>
    <xdr:ext cx="534377" cy="259045"/>
    <xdr:sp macro="" textlink="">
      <xdr:nvSpPr>
        <xdr:cNvPr id="79" name="人件費該当値テキスト"/>
        <xdr:cNvSpPr txBox="1"/>
      </xdr:nvSpPr>
      <xdr:spPr>
        <a:xfrm>
          <a:off x="4686300" y="618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75138</xdr:rowOff>
    </xdr:from>
    <xdr:to>
      <xdr:col>20</xdr:col>
      <xdr:colOff>38100</xdr:colOff>
      <xdr:row>37</xdr:row>
      <xdr:rowOff>5288</xdr:rowOff>
    </xdr:to>
    <xdr:sp macro="" textlink="">
      <xdr:nvSpPr>
        <xdr:cNvPr id="80" name="楕円 79"/>
        <xdr:cNvSpPr/>
      </xdr:nvSpPr>
      <xdr:spPr>
        <a:xfrm>
          <a:off x="3746500" y="62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167865</xdr:rowOff>
    </xdr:from>
    <xdr:ext cx="534377" cy="259045"/>
    <xdr:sp macro="" textlink="">
      <xdr:nvSpPr>
        <xdr:cNvPr id="81" name="テキスト ボックス 80"/>
        <xdr:cNvSpPr txBox="1"/>
      </xdr:nvSpPr>
      <xdr:spPr>
        <a:xfrm>
          <a:off x="3530111" y="634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78476</xdr:rowOff>
    </xdr:from>
    <xdr:to>
      <xdr:col>15</xdr:col>
      <xdr:colOff>101600</xdr:colOff>
      <xdr:row>37</xdr:row>
      <xdr:rowOff>8626</xdr:rowOff>
    </xdr:to>
    <xdr:sp macro="" textlink="">
      <xdr:nvSpPr>
        <xdr:cNvPr id="82" name="楕円 81"/>
        <xdr:cNvSpPr/>
      </xdr:nvSpPr>
      <xdr:spPr>
        <a:xfrm>
          <a:off x="2857500" y="625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171203</xdr:rowOff>
    </xdr:from>
    <xdr:ext cx="534377" cy="259045"/>
    <xdr:sp macro="" textlink="">
      <xdr:nvSpPr>
        <xdr:cNvPr id="83" name="テキスト ボックス 82"/>
        <xdr:cNvSpPr txBox="1"/>
      </xdr:nvSpPr>
      <xdr:spPr>
        <a:xfrm>
          <a:off x="2641111" y="634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42997</xdr:rowOff>
    </xdr:from>
    <xdr:to>
      <xdr:col>10</xdr:col>
      <xdr:colOff>165100</xdr:colOff>
      <xdr:row>36</xdr:row>
      <xdr:rowOff>144597</xdr:rowOff>
    </xdr:to>
    <xdr:sp macro="" textlink="">
      <xdr:nvSpPr>
        <xdr:cNvPr id="84" name="楕円 83"/>
        <xdr:cNvSpPr/>
      </xdr:nvSpPr>
      <xdr:spPr>
        <a:xfrm>
          <a:off x="1968500" y="621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135724</xdr:rowOff>
    </xdr:from>
    <xdr:ext cx="534377" cy="259045"/>
    <xdr:sp macro="" textlink="">
      <xdr:nvSpPr>
        <xdr:cNvPr id="85" name="テキスト ボックス 84"/>
        <xdr:cNvSpPr txBox="1"/>
      </xdr:nvSpPr>
      <xdr:spPr>
        <a:xfrm>
          <a:off x="1752111" y="630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130116</xdr:rowOff>
    </xdr:from>
    <xdr:to>
      <xdr:col>6</xdr:col>
      <xdr:colOff>38100</xdr:colOff>
      <xdr:row>36</xdr:row>
      <xdr:rowOff>60266</xdr:rowOff>
    </xdr:to>
    <xdr:sp macro="" textlink="">
      <xdr:nvSpPr>
        <xdr:cNvPr id="86" name="楕円 85"/>
        <xdr:cNvSpPr/>
      </xdr:nvSpPr>
      <xdr:spPr>
        <a:xfrm>
          <a:off x="1079500" y="61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51393</xdr:rowOff>
    </xdr:from>
    <xdr:ext cx="534377" cy="259045"/>
    <xdr:sp macro="" textlink="">
      <xdr:nvSpPr>
        <xdr:cNvPr id="87" name="テキスト ボックス 86"/>
        <xdr:cNvSpPr txBox="1"/>
      </xdr:nvSpPr>
      <xdr:spPr>
        <a:xfrm>
          <a:off x="863111" y="622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67666</xdr:rowOff>
    </xdr:from>
    <xdr:to>
      <xdr:col>24</xdr:col>
      <xdr:colOff>63500</xdr:colOff>
      <xdr:row>56</xdr:row>
      <xdr:rowOff>70650</xdr:rowOff>
    </xdr:to>
    <xdr:cxnSp macro="">
      <xdr:nvCxnSpPr>
        <xdr:cNvPr id="117" name="直線コネクタ 116"/>
        <xdr:cNvCxnSpPr/>
      </xdr:nvCxnSpPr>
      <xdr:spPr>
        <a:xfrm flipV="1">
          <a:off x="3797300" y="9668866"/>
          <a:ext cx="8382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70650</xdr:rowOff>
    </xdr:from>
    <xdr:to>
      <xdr:col>19</xdr:col>
      <xdr:colOff>177800</xdr:colOff>
      <xdr:row>56</xdr:row>
      <xdr:rowOff>87402</xdr:rowOff>
    </xdr:to>
    <xdr:cxnSp macro="">
      <xdr:nvCxnSpPr>
        <xdr:cNvPr id="120" name="直線コネクタ 119"/>
        <xdr:cNvCxnSpPr/>
      </xdr:nvCxnSpPr>
      <xdr:spPr>
        <a:xfrm flipV="1">
          <a:off x="2908300" y="9671850"/>
          <a:ext cx="889000" cy="1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87402</xdr:rowOff>
    </xdr:from>
    <xdr:to>
      <xdr:col>15</xdr:col>
      <xdr:colOff>50800</xdr:colOff>
      <xdr:row>56</xdr:row>
      <xdr:rowOff>163423</xdr:rowOff>
    </xdr:to>
    <xdr:cxnSp macro="">
      <xdr:nvCxnSpPr>
        <xdr:cNvPr id="123" name="直線コネクタ 122"/>
        <xdr:cNvCxnSpPr/>
      </xdr:nvCxnSpPr>
      <xdr:spPr>
        <a:xfrm flipV="1">
          <a:off x="2019300" y="9688602"/>
          <a:ext cx="889000" cy="7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163423</xdr:rowOff>
    </xdr:from>
    <xdr:to>
      <xdr:col>10</xdr:col>
      <xdr:colOff>114300</xdr:colOff>
      <xdr:row>57</xdr:row>
      <xdr:rowOff>60604</xdr:rowOff>
    </xdr:to>
    <xdr:cxnSp macro="">
      <xdr:nvCxnSpPr>
        <xdr:cNvPr id="126" name="直線コネクタ 125"/>
        <xdr:cNvCxnSpPr/>
      </xdr:nvCxnSpPr>
      <xdr:spPr>
        <a:xfrm flipV="1">
          <a:off x="1130300" y="9764623"/>
          <a:ext cx="889000" cy="6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16866</xdr:rowOff>
    </xdr:from>
    <xdr:to>
      <xdr:col>24</xdr:col>
      <xdr:colOff>114300</xdr:colOff>
      <xdr:row>56</xdr:row>
      <xdr:rowOff>118466</xdr:rowOff>
    </xdr:to>
    <xdr:sp macro="" textlink="">
      <xdr:nvSpPr>
        <xdr:cNvPr id="136" name="楕円 135"/>
        <xdr:cNvSpPr/>
      </xdr:nvSpPr>
      <xdr:spPr>
        <a:xfrm>
          <a:off x="4584700" y="961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39743</xdr:rowOff>
    </xdr:from>
    <xdr:ext cx="534377" cy="259045"/>
    <xdr:sp macro="" textlink="">
      <xdr:nvSpPr>
        <xdr:cNvPr id="137" name="物件費該当値テキスト"/>
        <xdr:cNvSpPr txBox="1"/>
      </xdr:nvSpPr>
      <xdr:spPr>
        <a:xfrm>
          <a:off x="4686300" y="946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19850</xdr:rowOff>
    </xdr:from>
    <xdr:to>
      <xdr:col>20</xdr:col>
      <xdr:colOff>38100</xdr:colOff>
      <xdr:row>56</xdr:row>
      <xdr:rowOff>121450</xdr:rowOff>
    </xdr:to>
    <xdr:sp macro="" textlink="">
      <xdr:nvSpPr>
        <xdr:cNvPr id="138" name="楕円 137"/>
        <xdr:cNvSpPr/>
      </xdr:nvSpPr>
      <xdr:spPr>
        <a:xfrm>
          <a:off x="3746500" y="96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137977</xdr:rowOff>
    </xdr:from>
    <xdr:ext cx="534377" cy="259045"/>
    <xdr:sp macro="" textlink="">
      <xdr:nvSpPr>
        <xdr:cNvPr id="139" name="テキスト ボックス 138"/>
        <xdr:cNvSpPr txBox="1"/>
      </xdr:nvSpPr>
      <xdr:spPr>
        <a:xfrm>
          <a:off x="3530111" y="93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36602</xdr:rowOff>
    </xdr:from>
    <xdr:to>
      <xdr:col>15</xdr:col>
      <xdr:colOff>101600</xdr:colOff>
      <xdr:row>56</xdr:row>
      <xdr:rowOff>138202</xdr:rowOff>
    </xdr:to>
    <xdr:sp macro="" textlink="">
      <xdr:nvSpPr>
        <xdr:cNvPr id="140" name="楕円 139"/>
        <xdr:cNvSpPr/>
      </xdr:nvSpPr>
      <xdr:spPr>
        <a:xfrm>
          <a:off x="2857500" y="963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129329</xdr:rowOff>
    </xdr:from>
    <xdr:ext cx="534377" cy="259045"/>
    <xdr:sp macro="" textlink="">
      <xdr:nvSpPr>
        <xdr:cNvPr id="141" name="テキスト ボックス 140"/>
        <xdr:cNvSpPr txBox="1"/>
      </xdr:nvSpPr>
      <xdr:spPr>
        <a:xfrm>
          <a:off x="2641111" y="973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112623</xdr:rowOff>
    </xdr:from>
    <xdr:to>
      <xdr:col>10</xdr:col>
      <xdr:colOff>165100</xdr:colOff>
      <xdr:row>57</xdr:row>
      <xdr:rowOff>42773</xdr:rowOff>
    </xdr:to>
    <xdr:sp macro="" textlink="">
      <xdr:nvSpPr>
        <xdr:cNvPr id="142" name="楕円 141"/>
        <xdr:cNvSpPr/>
      </xdr:nvSpPr>
      <xdr:spPr>
        <a:xfrm>
          <a:off x="1968500" y="97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59300</xdr:rowOff>
    </xdr:from>
    <xdr:ext cx="534377" cy="259045"/>
    <xdr:sp macro="" textlink="">
      <xdr:nvSpPr>
        <xdr:cNvPr id="143" name="テキスト ボックス 142"/>
        <xdr:cNvSpPr txBox="1"/>
      </xdr:nvSpPr>
      <xdr:spPr>
        <a:xfrm>
          <a:off x="1752111" y="948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9804</xdr:rowOff>
    </xdr:from>
    <xdr:to>
      <xdr:col>6</xdr:col>
      <xdr:colOff>38100</xdr:colOff>
      <xdr:row>57</xdr:row>
      <xdr:rowOff>111404</xdr:rowOff>
    </xdr:to>
    <xdr:sp macro="" textlink="">
      <xdr:nvSpPr>
        <xdr:cNvPr id="144" name="楕円 143"/>
        <xdr:cNvSpPr/>
      </xdr:nvSpPr>
      <xdr:spPr>
        <a:xfrm>
          <a:off x="1079500" y="97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102531</xdr:rowOff>
    </xdr:from>
    <xdr:ext cx="534377" cy="259045"/>
    <xdr:sp macro="" textlink="">
      <xdr:nvSpPr>
        <xdr:cNvPr id="145" name="テキスト ボックス 144"/>
        <xdr:cNvSpPr txBox="1"/>
      </xdr:nvSpPr>
      <xdr:spPr>
        <a:xfrm>
          <a:off x="863111" y="987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158826</xdr:rowOff>
    </xdr:from>
    <xdr:to>
      <xdr:col>24</xdr:col>
      <xdr:colOff>63500</xdr:colOff>
      <xdr:row>77</xdr:row>
      <xdr:rowOff>159131</xdr:rowOff>
    </xdr:to>
    <xdr:cxnSp macro="">
      <xdr:nvCxnSpPr>
        <xdr:cNvPr id="174" name="直線コネクタ 173"/>
        <xdr:cNvCxnSpPr/>
      </xdr:nvCxnSpPr>
      <xdr:spPr>
        <a:xfrm>
          <a:off x="3797300" y="13360476"/>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158826</xdr:rowOff>
    </xdr:from>
    <xdr:to>
      <xdr:col>19</xdr:col>
      <xdr:colOff>177800</xdr:colOff>
      <xdr:row>78</xdr:row>
      <xdr:rowOff>7113</xdr:rowOff>
    </xdr:to>
    <xdr:cxnSp macro="">
      <xdr:nvCxnSpPr>
        <xdr:cNvPr id="177" name="直線コネクタ 176"/>
        <xdr:cNvCxnSpPr/>
      </xdr:nvCxnSpPr>
      <xdr:spPr>
        <a:xfrm flipV="1">
          <a:off x="2908300" y="13360476"/>
          <a:ext cx="889000" cy="1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7113</xdr:rowOff>
    </xdr:from>
    <xdr:to>
      <xdr:col>15</xdr:col>
      <xdr:colOff>50800</xdr:colOff>
      <xdr:row>78</xdr:row>
      <xdr:rowOff>18923</xdr:rowOff>
    </xdr:to>
    <xdr:cxnSp macro="">
      <xdr:nvCxnSpPr>
        <xdr:cNvPr id="180" name="直線コネクタ 179"/>
        <xdr:cNvCxnSpPr/>
      </xdr:nvCxnSpPr>
      <xdr:spPr>
        <a:xfrm flipV="1">
          <a:off x="2019300" y="13380213"/>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18923</xdr:rowOff>
    </xdr:from>
    <xdr:to>
      <xdr:col>10</xdr:col>
      <xdr:colOff>114300</xdr:colOff>
      <xdr:row>78</xdr:row>
      <xdr:rowOff>21361</xdr:rowOff>
    </xdr:to>
    <xdr:cxnSp macro="">
      <xdr:nvCxnSpPr>
        <xdr:cNvPr id="183" name="直線コネクタ 182"/>
        <xdr:cNvCxnSpPr/>
      </xdr:nvCxnSpPr>
      <xdr:spPr>
        <a:xfrm flipV="1">
          <a:off x="1130300" y="13392023"/>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108331</xdr:rowOff>
    </xdr:from>
    <xdr:to>
      <xdr:col>24</xdr:col>
      <xdr:colOff>114300</xdr:colOff>
      <xdr:row>78</xdr:row>
      <xdr:rowOff>38481</xdr:rowOff>
    </xdr:to>
    <xdr:sp macro="" textlink="">
      <xdr:nvSpPr>
        <xdr:cNvPr id="193" name="楕円 192"/>
        <xdr:cNvSpPr/>
      </xdr:nvSpPr>
      <xdr:spPr>
        <a:xfrm>
          <a:off x="4584700" y="133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86758</xdr:rowOff>
    </xdr:from>
    <xdr:ext cx="469744" cy="259045"/>
    <xdr:sp macro="" textlink="">
      <xdr:nvSpPr>
        <xdr:cNvPr id="194" name="維持補修費該当値テキスト"/>
        <xdr:cNvSpPr txBox="1"/>
      </xdr:nvSpPr>
      <xdr:spPr>
        <a:xfrm>
          <a:off x="4686300" y="1328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108026</xdr:rowOff>
    </xdr:from>
    <xdr:to>
      <xdr:col>20</xdr:col>
      <xdr:colOff>38100</xdr:colOff>
      <xdr:row>78</xdr:row>
      <xdr:rowOff>38176</xdr:rowOff>
    </xdr:to>
    <xdr:sp macro="" textlink="">
      <xdr:nvSpPr>
        <xdr:cNvPr id="195" name="楕円 194"/>
        <xdr:cNvSpPr/>
      </xdr:nvSpPr>
      <xdr:spPr>
        <a:xfrm>
          <a:off x="3746500" y="1330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29303</xdr:rowOff>
    </xdr:from>
    <xdr:ext cx="469744" cy="259045"/>
    <xdr:sp macro="" textlink="">
      <xdr:nvSpPr>
        <xdr:cNvPr id="196" name="テキスト ボックス 195"/>
        <xdr:cNvSpPr txBox="1"/>
      </xdr:nvSpPr>
      <xdr:spPr>
        <a:xfrm>
          <a:off x="3562428" y="1340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127763</xdr:rowOff>
    </xdr:from>
    <xdr:to>
      <xdr:col>15</xdr:col>
      <xdr:colOff>101600</xdr:colOff>
      <xdr:row>78</xdr:row>
      <xdr:rowOff>57913</xdr:rowOff>
    </xdr:to>
    <xdr:sp macro="" textlink="">
      <xdr:nvSpPr>
        <xdr:cNvPr id="197" name="楕円 196"/>
        <xdr:cNvSpPr/>
      </xdr:nvSpPr>
      <xdr:spPr>
        <a:xfrm>
          <a:off x="2857500" y="133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49040</xdr:rowOff>
    </xdr:from>
    <xdr:ext cx="469744" cy="259045"/>
    <xdr:sp macro="" textlink="">
      <xdr:nvSpPr>
        <xdr:cNvPr id="198" name="テキスト ボックス 197"/>
        <xdr:cNvSpPr txBox="1"/>
      </xdr:nvSpPr>
      <xdr:spPr>
        <a:xfrm>
          <a:off x="2673428" y="1342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139573</xdr:rowOff>
    </xdr:from>
    <xdr:to>
      <xdr:col>10</xdr:col>
      <xdr:colOff>165100</xdr:colOff>
      <xdr:row>78</xdr:row>
      <xdr:rowOff>69723</xdr:rowOff>
    </xdr:to>
    <xdr:sp macro="" textlink="">
      <xdr:nvSpPr>
        <xdr:cNvPr id="199" name="楕円 198"/>
        <xdr:cNvSpPr/>
      </xdr:nvSpPr>
      <xdr:spPr>
        <a:xfrm>
          <a:off x="1968500" y="133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60850</xdr:rowOff>
    </xdr:from>
    <xdr:ext cx="469744" cy="259045"/>
    <xdr:sp macro="" textlink="">
      <xdr:nvSpPr>
        <xdr:cNvPr id="200" name="テキスト ボックス 199"/>
        <xdr:cNvSpPr txBox="1"/>
      </xdr:nvSpPr>
      <xdr:spPr>
        <a:xfrm>
          <a:off x="1784428" y="1343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142011</xdr:rowOff>
    </xdr:from>
    <xdr:to>
      <xdr:col>6</xdr:col>
      <xdr:colOff>38100</xdr:colOff>
      <xdr:row>78</xdr:row>
      <xdr:rowOff>72161</xdr:rowOff>
    </xdr:to>
    <xdr:sp macro="" textlink="">
      <xdr:nvSpPr>
        <xdr:cNvPr id="201" name="楕円 200"/>
        <xdr:cNvSpPr/>
      </xdr:nvSpPr>
      <xdr:spPr>
        <a:xfrm>
          <a:off x="1079500" y="133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63288</xdr:rowOff>
    </xdr:from>
    <xdr:ext cx="469744" cy="259045"/>
    <xdr:sp macro="" textlink="">
      <xdr:nvSpPr>
        <xdr:cNvPr id="202" name="テキスト ボックス 201"/>
        <xdr:cNvSpPr txBox="1"/>
      </xdr:nvSpPr>
      <xdr:spPr>
        <a:xfrm>
          <a:off x="895428" y="1343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6311</xdr:rowOff>
    </xdr:from>
    <xdr:to>
      <xdr:col>24</xdr:col>
      <xdr:colOff>63500</xdr:colOff>
      <xdr:row>95</xdr:row>
      <xdr:rowOff>7086</xdr:rowOff>
    </xdr:to>
    <xdr:cxnSp macro="">
      <xdr:nvCxnSpPr>
        <xdr:cNvPr id="232" name="直線コネクタ 231"/>
        <xdr:cNvCxnSpPr/>
      </xdr:nvCxnSpPr>
      <xdr:spPr>
        <a:xfrm>
          <a:off x="3797300" y="16294061"/>
          <a:ext cx="8382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6311</xdr:rowOff>
    </xdr:from>
    <xdr:to>
      <xdr:col>19</xdr:col>
      <xdr:colOff>177800</xdr:colOff>
      <xdr:row>95</xdr:row>
      <xdr:rowOff>74994</xdr:rowOff>
    </xdr:to>
    <xdr:cxnSp macro="">
      <xdr:nvCxnSpPr>
        <xdr:cNvPr id="235" name="直線コネクタ 234"/>
        <xdr:cNvCxnSpPr/>
      </xdr:nvCxnSpPr>
      <xdr:spPr>
        <a:xfrm flipV="1">
          <a:off x="2908300" y="16294061"/>
          <a:ext cx="889000" cy="6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74994</xdr:rowOff>
    </xdr:from>
    <xdr:to>
      <xdr:col>15</xdr:col>
      <xdr:colOff>50800</xdr:colOff>
      <xdr:row>95</xdr:row>
      <xdr:rowOff>119557</xdr:rowOff>
    </xdr:to>
    <xdr:cxnSp macro="">
      <xdr:nvCxnSpPr>
        <xdr:cNvPr id="238" name="直線コネクタ 237"/>
        <xdr:cNvCxnSpPr/>
      </xdr:nvCxnSpPr>
      <xdr:spPr>
        <a:xfrm flipV="1">
          <a:off x="2019300" y="16362744"/>
          <a:ext cx="889000" cy="4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119557</xdr:rowOff>
    </xdr:from>
    <xdr:to>
      <xdr:col>10</xdr:col>
      <xdr:colOff>114300</xdr:colOff>
      <xdr:row>95</xdr:row>
      <xdr:rowOff>163157</xdr:rowOff>
    </xdr:to>
    <xdr:cxnSp macro="">
      <xdr:nvCxnSpPr>
        <xdr:cNvPr id="241" name="直線コネクタ 240"/>
        <xdr:cNvCxnSpPr/>
      </xdr:nvCxnSpPr>
      <xdr:spPr>
        <a:xfrm flipV="1">
          <a:off x="1130300" y="16407307"/>
          <a:ext cx="889000" cy="4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5" name="テキスト ボックス 244"/>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127736</xdr:rowOff>
    </xdr:from>
    <xdr:to>
      <xdr:col>24</xdr:col>
      <xdr:colOff>114300</xdr:colOff>
      <xdr:row>95</xdr:row>
      <xdr:rowOff>57886</xdr:rowOff>
    </xdr:to>
    <xdr:sp macro="" textlink="">
      <xdr:nvSpPr>
        <xdr:cNvPr id="251" name="楕円 250"/>
        <xdr:cNvSpPr/>
      </xdr:nvSpPr>
      <xdr:spPr>
        <a:xfrm>
          <a:off x="4584700" y="1624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150613</xdr:rowOff>
    </xdr:from>
    <xdr:ext cx="534377" cy="259045"/>
    <xdr:sp macro="" textlink="">
      <xdr:nvSpPr>
        <xdr:cNvPr id="252" name="扶助費該当値テキスト"/>
        <xdr:cNvSpPr txBox="1"/>
      </xdr:nvSpPr>
      <xdr:spPr>
        <a:xfrm>
          <a:off x="4686300" y="1609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126961</xdr:rowOff>
    </xdr:from>
    <xdr:to>
      <xdr:col>20</xdr:col>
      <xdr:colOff>38100</xdr:colOff>
      <xdr:row>95</xdr:row>
      <xdr:rowOff>57111</xdr:rowOff>
    </xdr:to>
    <xdr:sp macro="" textlink="">
      <xdr:nvSpPr>
        <xdr:cNvPr id="253" name="楕円 252"/>
        <xdr:cNvSpPr/>
      </xdr:nvSpPr>
      <xdr:spPr>
        <a:xfrm>
          <a:off x="3746500" y="1624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73638</xdr:rowOff>
    </xdr:from>
    <xdr:ext cx="534377" cy="259045"/>
    <xdr:sp macro="" textlink="">
      <xdr:nvSpPr>
        <xdr:cNvPr id="254" name="テキスト ボックス 253"/>
        <xdr:cNvSpPr txBox="1"/>
      </xdr:nvSpPr>
      <xdr:spPr>
        <a:xfrm>
          <a:off x="3530111" y="1601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24194</xdr:rowOff>
    </xdr:from>
    <xdr:to>
      <xdr:col>15</xdr:col>
      <xdr:colOff>101600</xdr:colOff>
      <xdr:row>95</xdr:row>
      <xdr:rowOff>125794</xdr:rowOff>
    </xdr:to>
    <xdr:sp macro="" textlink="">
      <xdr:nvSpPr>
        <xdr:cNvPr id="255" name="楕円 254"/>
        <xdr:cNvSpPr/>
      </xdr:nvSpPr>
      <xdr:spPr>
        <a:xfrm>
          <a:off x="2857500" y="163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142321</xdr:rowOff>
    </xdr:from>
    <xdr:ext cx="534377" cy="259045"/>
    <xdr:sp macro="" textlink="">
      <xdr:nvSpPr>
        <xdr:cNvPr id="256" name="テキスト ボックス 255"/>
        <xdr:cNvSpPr txBox="1"/>
      </xdr:nvSpPr>
      <xdr:spPr>
        <a:xfrm>
          <a:off x="2641111" y="1608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68757</xdr:rowOff>
    </xdr:from>
    <xdr:to>
      <xdr:col>10</xdr:col>
      <xdr:colOff>165100</xdr:colOff>
      <xdr:row>95</xdr:row>
      <xdr:rowOff>170357</xdr:rowOff>
    </xdr:to>
    <xdr:sp macro="" textlink="">
      <xdr:nvSpPr>
        <xdr:cNvPr id="257" name="楕円 256"/>
        <xdr:cNvSpPr/>
      </xdr:nvSpPr>
      <xdr:spPr>
        <a:xfrm>
          <a:off x="1968500" y="1635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15434</xdr:rowOff>
    </xdr:from>
    <xdr:ext cx="534377" cy="259045"/>
    <xdr:sp macro="" textlink="">
      <xdr:nvSpPr>
        <xdr:cNvPr id="258" name="テキスト ボックス 257"/>
        <xdr:cNvSpPr txBox="1"/>
      </xdr:nvSpPr>
      <xdr:spPr>
        <a:xfrm>
          <a:off x="1752111" y="1613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112357</xdr:rowOff>
    </xdr:from>
    <xdr:to>
      <xdr:col>6</xdr:col>
      <xdr:colOff>38100</xdr:colOff>
      <xdr:row>96</xdr:row>
      <xdr:rowOff>42507</xdr:rowOff>
    </xdr:to>
    <xdr:sp macro="" textlink="">
      <xdr:nvSpPr>
        <xdr:cNvPr id="259" name="楕円 258"/>
        <xdr:cNvSpPr/>
      </xdr:nvSpPr>
      <xdr:spPr>
        <a:xfrm>
          <a:off x="1079500" y="1640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33634</xdr:rowOff>
    </xdr:from>
    <xdr:ext cx="534377" cy="259045"/>
    <xdr:sp macro="" textlink="">
      <xdr:nvSpPr>
        <xdr:cNvPr id="260" name="テキスト ボックス 259"/>
        <xdr:cNvSpPr txBox="1"/>
      </xdr:nvSpPr>
      <xdr:spPr>
        <a:xfrm>
          <a:off x="863111" y="1649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12141</xdr:rowOff>
    </xdr:from>
    <xdr:to>
      <xdr:col>55</xdr:col>
      <xdr:colOff>0</xdr:colOff>
      <xdr:row>36</xdr:row>
      <xdr:rowOff>20828</xdr:rowOff>
    </xdr:to>
    <xdr:cxnSp macro="">
      <xdr:nvCxnSpPr>
        <xdr:cNvPr id="291" name="直線コネクタ 290"/>
        <xdr:cNvCxnSpPr/>
      </xdr:nvCxnSpPr>
      <xdr:spPr>
        <a:xfrm flipV="1">
          <a:off x="9639300" y="6184341"/>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20828</xdr:rowOff>
    </xdr:from>
    <xdr:to>
      <xdr:col>50</xdr:col>
      <xdr:colOff>114300</xdr:colOff>
      <xdr:row>36</xdr:row>
      <xdr:rowOff>29721</xdr:rowOff>
    </xdr:to>
    <xdr:cxnSp macro="">
      <xdr:nvCxnSpPr>
        <xdr:cNvPr id="294" name="直線コネクタ 293"/>
        <xdr:cNvCxnSpPr/>
      </xdr:nvCxnSpPr>
      <xdr:spPr>
        <a:xfrm flipV="1">
          <a:off x="8750300" y="6193028"/>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28775</xdr:rowOff>
    </xdr:from>
    <xdr:to>
      <xdr:col>45</xdr:col>
      <xdr:colOff>177800</xdr:colOff>
      <xdr:row>36</xdr:row>
      <xdr:rowOff>29721</xdr:rowOff>
    </xdr:to>
    <xdr:cxnSp macro="">
      <xdr:nvCxnSpPr>
        <xdr:cNvPr id="297" name="直線コネクタ 296"/>
        <xdr:cNvCxnSpPr/>
      </xdr:nvCxnSpPr>
      <xdr:spPr>
        <a:xfrm>
          <a:off x="7861300" y="6200975"/>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28775</xdr:rowOff>
    </xdr:from>
    <xdr:to>
      <xdr:col>41</xdr:col>
      <xdr:colOff>50800</xdr:colOff>
      <xdr:row>36</xdr:row>
      <xdr:rowOff>91313</xdr:rowOff>
    </xdr:to>
    <xdr:cxnSp macro="">
      <xdr:nvCxnSpPr>
        <xdr:cNvPr id="300" name="直線コネクタ 299"/>
        <xdr:cNvCxnSpPr/>
      </xdr:nvCxnSpPr>
      <xdr:spPr>
        <a:xfrm flipV="1">
          <a:off x="6972300" y="6200975"/>
          <a:ext cx="889000" cy="6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302" name="テキスト ボックス 301"/>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04" name="テキスト ボックス 303"/>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132791</xdr:rowOff>
    </xdr:from>
    <xdr:to>
      <xdr:col>55</xdr:col>
      <xdr:colOff>50800</xdr:colOff>
      <xdr:row>36</xdr:row>
      <xdr:rowOff>62941</xdr:rowOff>
    </xdr:to>
    <xdr:sp macro="" textlink="">
      <xdr:nvSpPr>
        <xdr:cNvPr id="310" name="楕円 309"/>
        <xdr:cNvSpPr/>
      </xdr:nvSpPr>
      <xdr:spPr>
        <a:xfrm>
          <a:off x="10426700" y="61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155668</xdr:rowOff>
    </xdr:from>
    <xdr:ext cx="534377" cy="259045"/>
    <xdr:sp macro="" textlink="">
      <xdr:nvSpPr>
        <xdr:cNvPr id="311" name="補助費等該当値テキスト"/>
        <xdr:cNvSpPr txBox="1"/>
      </xdr:nvSpPr>
      <xdr:spPr>
        <a:xfrm>
          <a:off x="10528300" y="598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141478</xdr:rowOff>
    </xdr:from>
    <xdr:to>
      <xdr:col>50</xdr:col>
      <xdr:colOff>165100</xdr:colOff>
      <xdr:row>36</xdr:row>
      <xdr:rowOff>71628</xdr:rowOff>
    </xdr:to>
    <xdr:sp macro="" textlink="">
      <xdr:nvSpPr>
        <xdr:cNvPr id="312" name="楕円 311"/>
        <xdr:cNvSpPr/>
      </xdr:nvSpPr>
      <xdr:spPr>
        <a:xfrm>
          <a:off x="9588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88155</xdr:rowOff>
    </xdr:from>
    <xdr:ext cx="534377" cy="259045"/>
    <xdr:sp macro="" textlink="">
      <xdr:nvSpPr>
        <xdr:cNvPr id="313" name="テキスト ボックス 312"/>
        <xdr:cNvSpPr txBox="1"/>
      </xdr:nvSpPr>
      <xdr:spPr>
        <a:xfrm>
          <a:off x="9372111" y="591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150371</xdr:rowOff>
    </xdr:from>
    <xdr:to>
      <xdr:col>46</xdr:col>
      <xdr:colOff>38100</xdr:colOff>
      <xdr:row>36</xdr:row>
      <xdr:rowOff>80521</xdr:rowOff>
    </xdr:to>
    <xdr:sp macro="" textlink="">
      <xdr:nvSpPr>
        <xdr:cNvPr id="314" name="楕円 313"/>
        <xdr:cNvSpPr/>
      </xdr:nvSpPr>
      <xdr:spPr>
        <a:xfrm>
          <a:off x="8699500" y="615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97048</xdr:rowOff>
    </xdr:from>
    <xdr:ext cx="534377" cy="259045"/>
    <xdr:sp macro="" textlink="">
      <xdr:nvSpPr>
        <xdr:cNvPr id="315" name="テキスト ボックス 314"/>
        <xdr:cNvSpPr txBox="1"/>
      </xdr:nvSpPr>
      <xdr:spPr>
        <a:xfrm>
          <a:off x="8483111" y="592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149425</xdr:rowOff>
    </xdr:from>
    <xdr:to>
      <xdr:col>41</xdr:col>
      <xdr:colOff>101600</xdr:colOff>
      <xdr:row>36</xdr:row>
      <xdr:rowOff>79575</xdr:rowOff>
    </xdr:to>
    <xdr:sp macro="" textlink="">
      <xdr:nvSpPr>
        <xdr:cNvPr id="316" name="楕円 315"/>
        <xdr:cNvSpPr/>
      </xdr:nvSpPr>
      <xdr:spPr>
        <a:xfrm>
          <a:off x="7810500" y="615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96102</xdr:rowOff>
    </xdr:from>
    <xdr:ext cx="534377" cy="259045"/>
    <xdr:sp macro="" textlink="">
      <xdr:nvSpPr>
        <xdr:cNvPr id="317" name="テキスト ボックス 316"/>
        <xdr:cNvSpPr txBox="1"/>
      </xdr:nvSpPr>
      <xdr:spPr>
        <a:xfrm>
          <a:off x="7594111" y="592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18" name="楕円 317"/>
        <xdr:cNvSpPr/>
      </xdr:nvSpPr>
      <xdr:spPr>
        <a:xfrm>
          <a:off x="69215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158640</xdr:rowOff>
    </xdr:from>
    <xdr:ext cx="534377" cy="259045"/>
    <xdr:sp macro="" textlink="">
      <xdr:nvSpPr>
        <xdr:cNvPr id="319" name="テキスト ボックス 318"/>
        <xdr:cNvSpPr txBox="1"/>
      </xdr:nvSpPr>
      <xdr:spPr>
        <a:xfrm>
          <a:off x="6705111" y="5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19552</xdr:rowOff>
    </xdr:from>
    <xdr:to>
      <xdr:col>55</xdr:col>
      <xdr:colOff>0</xdr:colOff>
      <xdr:row>58</xdr:row>
      <xdr:rowOff>82806</xdr:rowOff>
    </xdr:to>
    <xdr:cxnSp macro="">
      <xdr:nvCxnSpPr>
        <xdr:cNvPr id="346" name="直線コネクタ 345"/>
        <xdr:cNvCxnSpPr/>
      </xdr:nvCxnSpPr>
      <xdr:spPr>
        <a:xfrm>
          <a:off x="9639300" y="9963652"/>
          <a:ext cx="838200" cy="6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19552</xdr:rowOff>
    </xdr:from>
    <xdr:to>
      <xdr:col>50</xdr:col>
      <xdr:colOff>114300</xdr:colOff>
      <xdr:row>58</xdr:row>
      <xdr:rowOff>46034</xdr:rowOff>
    </xdr:to>
    <xdr:cxnSp macro="">
      <xdr:nvCxnSpPr>
        <xdr:cNvPr id="349" name="直線コネクタ 348"/>
        <xdr:cNvCxnSpPr/>
      </xdr:nvCxnSpPr>
      <xdr:spPr>
        <a:xfrm flipV="1">
          <a:off x="8750300" y="9963652"/>
          <a:ext cx="889000" cy="2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46034</xdr:rowOff>
    </xdr:from>
    <xdr:to>
      <xdr:col>45</xdr:col>
      <xdr:colOff>177800</xdr:colOff>
      <xdr:row>58</xdr:row>
      <xdr:rowOff>52201</xdr:rowOff>
    </xdr:to>
    <xdr:cxnSp macro="">
      <xdr:nvCxnSpPr>
        <xdr:cNvPr id="352" name="直線コネクタ 351"/>
        <xdr:cNvCxnSpPr/>
      </xdr:nvCxnSpPr>
      <xdr:spPr>
        <a:xfrm flipV="1">
          <a:off x="7861300" y="9990134"/>
          <a:ext cx="889000" cy="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30898</xdr:rowOff>
    </xdr:from>
    <xdr:to>
      <xdr:col>41</xdr:col>
      <xdr:colOff>50800</xdr:colOff>
      <xdr:row>58</xdr:row>
      <xdr:rowOff>52201</xdr:rowOff>
    </xdr:to>
    <xdr:cxnSp macro="">
      <xdr:nvCxnSpPr>
        <xdr:cNvPr id="355" name="直線コネクタ 354"/>
        <xdr:cNvCxnSpPr/>
      </xdr:nvCxnSpPr>
      <xdr:spPr>
        <a:xfrm>
          <a:off x="6972300" y="9974998"/>
          <a:ext cx="889000" cy="2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32006</xdr:rowOff>
    </xdr:from>
    <xdr:to>
      <xdr:col>55</xdr:col>
      <xdr:colOff>50800</xdr:colOff>
      <xdr:row>58</xdr:row>
      <xdr:rowOff>133606</xdr:rowOff>
    </xdr:to>
    <xdr:sp macro="" textlink="">
      <xdr:nvSpPr>
        <xdr:cNvPr id="365" name="楕円 364"/>
        <xdr:cNvSpPr/>
      </xdr:nvSpPr>
      <xdr:spPr>
        <a:xfrm>
          <a:off x="10426700" y="997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118383</xdr:rowOff>
    </xdr:from>
    <xdr:ext cx="534377" cy="259045"/>
    <xdr:sp macro="" textlink="">
      <xdr:nvSpPr>
        <xdr:cNvPr id="366" name="普通建設事業費該当値テキスト"/>
        <xdr:cNvSpPr txBox="1"/>
      </xdr:nvSpPr>
      <xdr:spPr>
        <a:xfrm>
          <a:off x="10528300" y="989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140202</xdr:rowOff>
    </xdr:from>
    <xdr:to>
      <xdr:col>50</xdr:col>
      <xdr:colOff>165100</xdr:colOff>
      <xdr:row>58</xdr:row>
      <xdr:rowOff>70352</xdr:rowOff>
    </xdr:to>
    <xdr:sp macro="" textlink="">
      <xdr:nvSpPr>
        <xdr:cNvPr id="367" name="楕円 366"/>
        <xdr:cNvSpPr/>
      </xdr:nvSpPr>
      <xdr:spPr>
        <a:xfrm>
          <a:off x="9588500" y="991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61479</xdr:rowOff>
    </xdr:from>
    <xdr:ext cx="534377" cy="259045"/>
    <xdr:sp macro="" textlink="">
      <xdr:nvSpPr>
        <xdr:cNvPr id="368" name="テキスト ボックス 367"/>
        <xdr:cNvSpPr txBox="1"/>
      </xdr:nvSpPr>
      <xdr:spPr>
        <a:xfrm>
          <a:off x="9372111" y="1000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166684</xdr:rowOff>
    </xdr:from>
    <xdr:to>
      <xdr:col>46</xdr:col>
      <xdr:colOff>38100</xdr:colOff>
      <xdr:row>58</xdr:row>
      <xdr:rowOff>96834</xdr:rowOff>
    </xdr:to>
    <xdr:sp macro="" textlink="">
      <xdr:nvSpPr>
        <xdr:cNvPr id="369" name="楕円 368"/>
        <xdr:cNvSpPr/>
      </xdr:nvSpPr>
      <xdr:spPr>
        <a:xfrm>
          <a:off x="8699500" y="993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87961</xdr:rowOff>
    </xdr:from>
    <xdr:ext cx="534377" cy="259045"/>
    <xdr:sp macro="" textlink="">
      <xdr:nvSpPr>
        <xdr:cNvPr id="370" name="テキスト ボックス 369"/>
        <xdr:cNvSpPr txBox="1"/>
      </xdr:nvSpPr>
      <xdr:spPr>
        <a:xfrm>
          <a:off x="8483111" y="100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1401</xdr:rowOff>
    </xdr:from>
    <xdr:to>
      <xdr:col>41</xdr:col>
      <xdr:colOff>101600</xdr:colOff>
      <xdr:row>58</xdr:row>
      <xdr:rowOff>103001</xdr:rowOff>
    </xdr:to>
    <xdr:sp macro="" textlink="">
      <xdr:nvSpPr>
        <xdr:cNvPr id="371" name="楕円 370"/>
        <xdr:cNvSpPr/>
      </xdr:nvSpPr>
      <xdr:spPr>
        <a:xfrm>
          <a:off x="7810500" y="99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94128</xdr:rowOff>
    </xdr:from>
    <xdr:ext cx="534377" cy="259045"/>
    <xdr:sp macro="" textlink="">
      <xdr:nvSpPr>
        <xdr:cNvPr id="372" name="テキスト ボックス 371"/>
        <xdr:cNvSpPr txBox="1"/>
      </xdr:nvSpPr>
      <xdr:spPr>
        <a:xfrm>
          <a:off x="7594111" y="1003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151548</xdr:rowOff>
    </xdr:from>
    <xdr:to>
      <xdr:col>36</xdr:col>
      <xdr:colOff>165100</xdr:colOff>
      <xdr:row>58</xdr:row>
      <xdr:rowOff>81698</xdr:rowOff>
    </xdr:to>
    <xdr:sp macro="" textlink="">
      <xdr:nvSpPr>
        <xdr:cNvPr id="373" name="楕円 372"/>
        <xdr:cNvSpPr/>
      </xdr:nvSpPr>
      <xdr:spPr>
        <a:xfrm>
          <a:off x="6921500" y="992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72825</xdr:rowOff>
    </xdr:from>
    <xdr:ext cx="534377" cy="259045"/>
    <xdr:sp macro="" textlink="">
      <xdr:nvSpPr>
        <xdr:cNvPr id="374" name="テキスト ボックス 373"/>
        <xdr:cNvSpPr txBox="1"/>
      </xdr:nvSpPr>
      <xdr:spPr>
        <a:xfrm>
          <a:off x="6705111" y="1001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12236</xdr:rowOff>
    </xdr:from>
    <xdr:to>
      <xdr:col>55</xdr:col>
      <xdr:colOff>0</xdr:colOff>
      <xdr:row>79</xdr:row>
      <xdr:rowOff>92083</xdr:rowOff>
    </xdr:to>
    <xdr:cxnSp macro="">
      <xdr:nvCxnSpPr>
        <xdr:cNvPr id="405" name="直線コネクタ 404"/>
        <xdr:cNvCxnSpPr/>
      </xdr:nvCxnSpPr>
      <xdr:spPr>
        <a:xfrm>
          <a:off x="9639300" y="13556786"/>
          <a:ext cx="838200" cy="7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12236</xdr:rowOff>
    </xdr:from>
    <xdr:to>
      <xdr:col>50</xdr:col>
      <xdr:colOff>114300</xdr:colOff>
      <xdr:row>79</xdr:row>
      <xdr:rowOff>59485</xdr:rowOff>
    </xdr:to>
    <xdr:cxnSp macro="">
      <xdr:nvCxnSpPr>
        <xdr:cNvPr id="408" name="直線コネクタ 407"/>
        <xdr:cNvCxnSpPr/>
      </xdr:nvCxnSpPr>
      <xdr:spPr>
        <a:xfrm flipV="1">
          <a:off x="8750300" y="13556786"/>
          <a:ext cx="889000" cy="4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48409</xdr:rowOff>
    </xdr:from>
    <xdr:to>
      <xdr:col>45</xdr:col>
      <xdr:colOff>177800</xdr:colOff>
      <xdr:row>79</xdr:row>
      <xdr:rowOff>59485</xdr:rowOff>
    </xdr:to>
    <xdr:cxnSp macro="">
      <xdr:nvCxnSpPr>
        <xdr:cNvPr id="411" name="直線コネクタ 410"/>
        <xdr:cNvCxnSpPr/>
      </xdr:nvCxnSpPr>
      <xdr:spPr>
        <a:xfrm>
          <a:off x="7861300" y="13592959"/>
          <a:ext cx="889000" cy="1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27277</xdr:rowOff>
    </xdr:from>
    <xdr:to>
      <xdr:col>41</xdr:col>
      <xdr:colOff>50800</xdr:colOff>
      <xdr:row>79</xdr:row>
      <xdr:rowOff>48409</xdr:rowOff>
    </xdr:to>
    <xdr:cxnSp macro="">
      <xdr:nvCxnSpPr>
        <xdr:cNvPr id="414" name="直線コネクタ 413"/>
        <xdr:cNvCxnSpPr/>
      </xdr:nvCxnSpPr>
      <xdr:spPr>
        <a:xfrm>
          <a:off x="6972300" y="13571827"/>
          <a:ext cx="889000" cy="2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41283</xdr:rowOff>
    </xdr:from>
    <xdr:to>
      <xdr:col>55</xdr:col>
      <xdr:colOff>50800</xdr:colOff>
      <xdr:row>79</xdr:row>
      <xdr:rowOff>142883</xdr:rowOff>
    </xdr:to>
    <xdr:sp macro="" textlink="">
      <xdr:nvSpPr>
        <xdr:cNvPr id="424" name="楕円 423"/>
        <xdr:cNvSpPr/>
      </xdr:nvSpPr>
      <xdr:spPr>
        <a:xfrm>
          <a:off x="10426700" y="1358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469744" cy="259045"/>
    <xdr:sp macro="" textlink="">
      <xdr:nvSpPr>
        <xdr:cNvPr id="425" name="普通建設事業費 （ うち新規整備　）該当値テキスト"/>
        <xdr:cNvSpPr txBox="1"/>
      </xdr:nvSpPr>
      <xdr:spPr>
        <a:xfrm>
          <a:off x="10528300" y="135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132886</xdr:rowOff>
    </xdr:from>
    <xdr:to>
      <xdr:col>50</xdr:col>
      <xdr:colOff>165100</xdr:colOff>
      <xdr:row>79</xdr:row>
      <xdr:rowOff>63036</xdr:rowOff>
    </xdr:to>
    <xdr:sp macro="" textlink="">
      <xdr:nvSpPr>
        <xdr:cNvPr id="426" name="楕円 425"/>
        <xdr:cNvSpPr/>
      </xdr:nvSpPr>
      <xdr:spPr>
        <a:xfrm>
          <a:off x="9588500" y="1350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79563</xdr:rowOff>
    </xdr:from>
    <xdr:ext cx="534377" cy="259045"/>
    <xdr:sp macro="" textlink="">
      <xdr:nvSpPr>
        <xdr:cNvPr id="427" name="テキスト ボックス 426"/>
        <xdr:cNvSpPr txBox="1"/>
      </xdr:nvSpPr>
      <xdr:spPr>
        <a:xfrm>
          <a:off x="9372111" y="1328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8685</xdr:rowOff>
    </xdr:from>
    <xdr:to>
      <xdr:col>46</xdr:col>
      <xdr:colOff>38100</xdr:colOff>
      <xdr:row>79</xdr:row>
      <xdr:rowOff>110285</xdr:rowOff>
    </xdr:to>
    <xdr:sp macro="" textlink="">
      <xdr:nvSpPr>
        <xdr:cNvPr id="428" name="楕円 427"/>
        <xdr:cNvSpPr/>
      </xdr:nvSpPr>
      <xdr:spPr>
        <a:xfrm>
          <a:off x="8699500" y="1355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101412</xdr:rowOff>
    </xdr:from>
    <xdr:ext cx="534377" cy="259045"/>
    <xdr:sp macro="" textlink="">
      <xdr:nvSpPr>
        <xdr:cNvPr id="429" name="テキスト ボックス 428"/>
        <xdr:cNvSpPr txBox="1"/>
      </xdr:nvSpPr>
      <xdr:spPr>
        <a:xfrm>
          <a:off x="8483111" y="1364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169059</xdr:rowOff>
    </xdr:from>
    <xdr:to>
      <xdr:col>41</xdr:col>
      <xdr:colOff>101600</xdr:colOff>
      <xdr:row>79</xdr:row>
      <xdr:rowOff>99209</xdr:rowOff>
    </xdr:to>
    <xdr:sp macro="" textlink="">
      <xdr:nvSpPr>
        <xdr:cNvPr id="430" name="楕円 429"/>
        <xdr:cNvSpPr/>
      </xdr:nvSpPr>
      <xdr:spPr>
        <a:xfrm>
          <a:off x="7810500" y="1354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90336</xdr:rowOff>
    </xdr:from>
    <xdr:ext cx="534377" cy="259045"/>
    <xdr:sp macro="" textlink="">
      <xdr:nvSpPr>
        <xdr:cNvPr id="431" name="テキスト ボックス 430"/>
        <xdr:cNvSpPr txBox="1"/>
      </xdr:nvSpPr>
      <xdr:spPr>
        <a:xfrm>
          <a:off x="7594111" y="1363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147927</xdr:rowOff>
    </xdr:from>
    <xdr:to>
      <xdr:col>36</xdr:col>
      <xdr:colOff>165100</xdr:colOff>
      <xdr:row>79</xdr:row>
      <xdr:rowOff>78077</xdr:rowOff>
    </xdr:to>
    <xdr:sp macro="" textlink="">
      <xdr:nvSpPr>
        <xdr:cNvPr id="432" name="楕円 431"/>
        <xdr:cNvSpPr/>
      </xdr:nvSpPr>
      <xdr:spPr>
        <a:xfrm>
          <a:off x="6921500" y="135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69204</xdr:rowOff>
    </xdr:from>
    <xdr:ext cx="534377" cy="259045"/>
    <xdr:sp macro="" textlink="">
      <xdr:nvSpPr>
        <xdr:cNvPr id="433" name="テキスト ボックス 432"/>
        <xdr:cNvSpPr txBox="1"/>
      </xdr:nvSpPr>
      <xdr:spPr>
        <a:xfrm>
          <a:off x="6705111" y="1361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156502</xdr:rowOff>
    </xdr:from>
    <xdr:to>
      <xdr:col>55</xdr:col>
      <xdr:colOff>0</xdr:colOff>
      <xdr:row>98</xdr:row>
      <xdr:rowOff>2491</xdr:rowOff>
    </xdr:to>
    <xdr:cxnSp macro="">
      <xdr:nvCxnSpPr>
        <xdr:cNvPr id="464" name="直線コネクタ 463"/>
        <xdr:cNvCxnSpPr/>
      </xdr:nvCxnSpPr>
      <xdr:spPr>
        <a:xfrm flipV="1">
          <a:off x="9639300" y="16787152"/>
          <a:ext cx="8382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38577</xdr:rowOff>
    </xdr:from>
    <xdr:to>
      <xdr:col>50</xdr:col>
      <xdr:colOff>114300</xdr:colOff>
      <xdr:row>98</xdr:row>
      <xdr:rowOff>2491</xdr:rowOff>
    </xdr:to>
    <xdr:cxnSp macro="">
      <xdr:nvCxnSpPr>
        <xdr:cNvPr id="467" name="直線コネクタ 466"/>
        <xdr:cNvCxnSpPr/>
      </xdr:nvCxnSpPr>
      <xdr:spPr>
        <a:xfrm>
          <a:off x="8750300" y="16669227"/>
          <a:ext cx="889000" cy="13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38577</xdr:rowOff>
    </xdr:from>
    <xdr:to>
      <xdr:col>45</xdr:col>
      <xdr:colOff>177800</xdr:colOff>
      <xdr:row>97</xdr:row>
      <xdr:rowOff>163246</xdr:rowOff>
    </xdr:to>
    <xdr:cxnSp macro="">
      <xdr:nvCxnSpPr>
        <xdr:cNvPr id="470" name="直線コネクタ 469"/>
        <xdr:cNvCxnSpPr/>
      </xdr:nvCxnSpPr>
      <xdr:spPr>
        <a:xfrm flipV="1">
          <a:off x="7861300" y="16669227"/>
          <a:ext cx="889000" cy="12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108693</xdr:rowOff>
    </xdr:from>
    <xdr:to>
      <xdr:col>41</xdr:col>
      <xdr:colOff>50800</xdr:colOff>
      <xdr:row>97</xdr:row>
      <xdr:rowOff>163246</xdr:rowOff>
    </xdr:to>
    <xdr:cxnSp macro="">
      <xdr:nvCxnSpPr>
        <xdr:cNvPr id="473" name="直線コネクタ 472"/>
        <xdr:cNvCxnSpPr/>
      </xdr:nvCxnSpPr>
      <xdr:spPr>
        <a:xfrm>
          <a:off x="6972300" y="16739343"/>
          <a:ext cx="889000" cy="5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105702</xdr:rowOff>
    </xdr:from>
    <xdr:to>
      <xdr:col>55</xdr:col>
      <xdr:colOff>50800</xdr:colOff>
      <xdr:row>98</xdr:row>
      <xdr:rowOff>35852</xdr:rowOff>
    </xdr:to>
    <xdr:sp macro="" textlink="">
      <xdr:nvSpPr>
        <xdr:cNvPr id="483" name="楕円 482"/>
        <xdr:cNvSpPr/>
      </xdr:nvSpPr>
      <xdr:spPr>
        <a:xfrm>
          <a:off x="10426700" y="167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84129</xdr:rowOff>
    </xdr:from>
    <xdr:ext cx="534377" cy="259045"/>
    <xdr:sp macro="" textlink="">
      <xdr:nvSpPr>
        <xdr:cNvPr id="484" name="普通建設事業費 （ うち更新整備　）該当値テキスト"/>
        <xdr:cNvSpPr txBox="1"/>
      </xdr:nvSpPr>
      <xdr:spPr>
        <a:xfrm>
          <a:off x="10528300" y="1671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123141</xdr:rowOff>
    </xdr:from>
    <xdr:to>
      <xdr:col>50</xdr:col>
      <xdr:colOff>165100</xdr:colOff>
      <xdr:row>98</xdr:row>
      <xdr:rowOff>53291</xdr:rowOff>
    </xdr:to>
    <xdr:sp macro="" textlink="">
      <xdr:nvSpPr>
        <xdr:cNvPr id="485" name="楕円 484"/>
        <xdr:cNvSpPr/>
      </xdr:nvSpPr>
      <xdr:spPr>
        <a:xfrm>
          <a:off x="9588500" y="1675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44418</xdr:rowOff>
    </xdr:from>
    <xdr:ext cx="534377" cy="259045"/>
    <xdr:sp macro="" textlink="">
      <xdr:nvSpPr>
        <xdr:cNvPr id="486" name="テキスト ボックス 485"/>
        <xdr:cNvSpPr txBox="1"/>
      </xdr:nvSpPr>
      <xdr:spPr>
        <a:xfrm>
          <a:off x="9372111" y="168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159227</xdr:rowOff>
    </xdr:from>
    <xdr:to>
      <xdr:col>46</xdr:col>
      <xdr:colOff>38100</xdr:colOff>
      <xdr:row>97</xdr:row>
      <xdr:rowOff>89377</xdr:rowOff>
    </xdr:to>
    <xdr:sp macro="" textlink="">
      <xdr:nvSpPr>
        <xdr:cNvPr id="487" name="楕円 486"/>
        <xdr:cNvSpPr/>
      </xdr:nvSpPr>
      <xdr:spPr>
        <a:xfrm>
          <a:off x="8699500" y="1661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80504</xdr:rowOff>
    </xdr:from>
    <xdr:ext cx="534377" cy="259045"/>
    <xdr:sp macro="" textlink="">
      <xdr:nvSpPr>
        <xdr:cNvPr id="488" name="テキスト ボックス 487"/>
        <xdr:cNvSpPr txBox="1"/>
      </xdr:nvSpPr>
      <xdr:spPr>
        <a:xfrm>
          <a:off x="8483111" y="167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112446</xdr:rowOff>
    </xdr:from>
    <xdr:to>
      <xdr:col>41</xdr:col>
      <xdr:colOff>101600</xdr:colOff>
      <xdr:row>98</xdr:row>
      <xdr:rowOff>42596</xdr:rowOff>
    </xdr:to>
    <xdr:sp macro="" textlink="">
      <xdr:nvSpPr>
        <xdr:cNvPr id="489" name="楕円 488"/>
        <xdr:cNvSpPr/>
      </xdr:nvSpPr>
      <xdr:spPr>
        <a:xfrm>
          <a:off x="7810500" y="1674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33723</xdr:rowOff>
    </xdr:from>
    <xdr:ext cx="534377" cy="259045"/>
    <xdr:sp macro="" textlink="">
      <xdr:nvSpPr>
        <xdr:cNvPr id="490" name="テキスト ボックス 489"/>
        <xdr:cNvSpPr txBox="1"/>
      </xdr:nvSpPr>
      <xdr:spPr>
        <a:xfrm>
          <a:off x="7594111" y="1683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57893</xdr:rowOff>
    </xdr:from>
    <xdr:to>
      <xdr:col>36</xdr:col>
      <xdr:colOff>165100</xdr:colOff>
      <xdr:row>97</xdr:row>
      <xdr:rowOff>159493</xdr:rowOff>
    </xdr:to>
    <xdr:sp macro="" textlink="">
      <xdr:nvSpPr>
        <xdr:cNvPr id="491" name="楕円 490"/>
        <xdr:cNvSpPr/>
      </xdr:nvSpPr>
      <xdr:spPr>
        <a:xfrm>
          <a:off x="6921500" y="1668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150620</xdr:rowOff>
    </xdr:from>
    <xdr:ext cx="534377" cy="259045"/>
    <xdr:sp macro="" textlink="">
      <xdr:nvSpPr>
        <xdr:cNvPr id="492" name="テキスト ボックス 491"/>
        <xdr:cNvSpPr txBox="1"/>
      </xdr:nvSpPr>
      <xdr:spPr>
        <a:xfrm>
          <a:off x="6705111" y="1678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163640</xdr:rowOff>
    </xdr:from>
    <xdr:to>
      <xdr:col>85</xdr:col>
      <xdr:colOff>127000</xdr:colOff>
      <xdr:row>39</xdr:row>
      <xdr:rowOff>32169</xdr:rowOff>
    </xdr:to>
    <xdr:cxnSp macro="">
      <xdr:nvCxnSpPr>
        <xdr:cNvPr id="521" name="直線コネクタ 520"/>
        <xdr:cNvCxnSpPr/>
      </xdr:nvCxnSpPr>
      <xdr:spPr>
        <a:xfrm flipV="1">
          <a:off x="15481300" y="6678740"/>
          <a:ext cx="838200" cy="3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115891</xdr:rowOff>
    </xdr:from>
    <xdr:ext cx="469744" cy="259045"/>
    <xdr:sp macro="" textlink="">
      <xdr:nvSpPr>
        <xdr:cNvPr id="522" name="災害復旧事業費平均値テキスト"/>
        <xdr:cNvSpPr txBox="1"/>
      </xdr:nvSpPr>
      <xdr:spPr>
        <a:xfrm>
          <a:off x="16370300" y="663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22098</xdr:rowOff>
    </xdr:from>
    <xdr:to>
      <xdr:col>81</xdr:col>
      <xdr:colOff>50800</xdr:colOff>
      <xdr:row>39</xdr:row>
      <xdr:rowOff>32169</xdr:rowOff>
    </xdr:to>
    <xdr:cxnSp macro="">
      <xdr:nvCxnSpPr>
        <xdr:cNvPr id="524" name="直線コネクタ 523"/>
        <xdr:cNvCxnSpPr/>
      </xdr:nvCxnSpPr>
      <xdr:spPr>
        <a:xfrm>
          <a:off x="14592300" y="6708648"/>
          <a:ext cx="889000" cy="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137566</xdr:rowOff>
    </xdr:from>
    <xdr:to>
      <xdr:col>76</xdr:col>
      <xdr:colOff>114300</xdr:colOff>
      <xdr:row>39</xdr:row>
      <xdr:rowOff>22098</xdr:rowOff>
    </xdr:to>
    <xdr:cxnSp macro="">
      <xdr:nvCxnSpPr>
        <xdr:cNvPr id="527" name="直線コネクタ 526"/>
        <xdr:cNvCxnSpPr/>
      </xdr:nvCxnSpPr>
      <xdr:spPr>
        <a:xfrm>
          <a:off x="13703300" y="6652666"/>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137566</xdr:rowOff>
    </xdr:from>
    <xdr:to>
      <xdr:col>71</xdr:col>
      <xdr:colOff>177800</xdr:colOff>
      <xdr:row>39</xdr:row>
      <xdr:rowOff>10426</xdr:rowOff>
    </xdr:to>
    <xdr:cxnSp macro="">
      <xdr:nvCxnSpPr>
        <xdr:cNvPr id="530" name="直線コネクタ 529"/>
        <xdr:cNvCxnSpPr/>
      </xdr:nvCxnSpPr>
      <xdr:spPr>
        <a:xfrm flipV="1">
          <a:off x="12814300" y="6652666"/>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68051</xdr:rowOff>
    </xdr:from>
    <xdr:ext cx="469744" cy="259045"/>
    <xdr:sp macro="" textlink="">
      <xdr:nvSpPr>
        <xdr:cNvPr id="532" name="テキスト ボックス 531"/>
        <xdr:cNvSpPr txBox="1"/>
      </xdr:nvSpPr>
      <xdr:spPr>
        <a:xfrm>
          <a:off x="13468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112840</xdr:rowOff>
    </xdr:from>
    <xdr:to>
      <xdr:col>85</xdr:col>
      <xdr:colOff>177800</xdr:colOff>
      <xdr:row>39</xdr:row>
      <xdr:rowOff>42990</xdr:rowOff>
    </xdr:to>
    <xdr:sp macro="" textlink="">
      <xdr:nvSpPr>
        <xdr:cNvPr id="540" name="楕円 539"/>
        <xdr:cNvSpPr/>
      </xdr:nvSpPr>
      <xdr:spPr>
        <a:xfrm>
          <a:off x="16268700" y="662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72217</xdr:rowOff>
    </xdr:from>
    <xdr:ext cx="469744" cy="259045"/>
    <xdr:sp macro="" textlink="">
      <xdr:nvSpPr>
        <xdr:cNvPr id="541" name="災害復旧事業費該当値テキスト"/>
        <xdr:cNvSpPr txBox="1"/>
      </xdr:nvSpPr>
      <xdr:spPr>
        <a:xfrm>
          <a:off x="16370300" y="641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152819</xdr:rowOff>
    </xdr:from>
    <xdr:to>
      <xdr:col>81</xdr:col>
      <xdr:colOff>101600</xdr:colOff>
      <xdr:row>39</xdr:row>
      <xdr:rowOff>82969</xdr:rowOff>
    </xdr:to>
    <xdr:sp macro="" textlink="">
      <xdr:nvSpPr>
        <xdr:cNvPr id="542" name="楕円 541"/>
        <xdr:cNvSpPr/>
      </xdr:nvSpPr>
      <xdr:spPr>
        <a:xfrm>
          <a:off x="15430500" y="66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74096</xdr:rowOff>
    </xdr:from>
    <xdr:ext cx="378565" cy="259045"/>
    <xdr:sp macro="" textlink="">
      <xdr:nvSpPr>
        <xdr:cNvPr id="543" name="テキスト ボックス 542"/>
        <xdr:cNvSpPr txBox="1"/>
      </xdr:nvSpPr>
      <xdr:spPr>
        <a:xfrm>
          <a:off x="15292017" y="6760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142748</xdr:rowOff>
    </xdr:from>
    <xdr:to>
      <xdr:col>76</xdr:col>
      <xdr:colOff>165100</xdr:colOff>
      <xdr:row>39</xdr:row>
      <xdr:rowOff>72898</xdr:rowOff>
    </xdr:to>
    <xdr:sp macro="" textlink="">
      <xdr:nvSpPr>
        <xdr:cNvPr id="544" name="楕円 543"/>
        <xdr:cNvSpPr/>
      </xdr:nvSpPr>
      <xdr:spPr>
        <a:xfrm>
          <a:off x="14541500" y="66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64025</xdr:rowOff>
    </xdr:from>
    <xdr:ext cx="469744" cy="259045"/>
    <xdr:sp macro="" textlink="">
      <xdr:nvSpPr>
        <xdr:cNvPr id="545" name="テキスト ボックス 544"/>
        <xdr:cNvSpPr txBox="1"/>
      </xdr:nvSpPr>
      <xdr:spPr>
        <a:xfrm>
          <a:off x="14357428" y="675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86766</xdr:rowOff>
    </xdr:from>
    <xdr:to>
      <xdr:col>72</xdr:col>
      <xdr:colOff>38100</xdr:colOff>
      <xdr:row>39</xdr:row>
      <xdr:rowOff>16916</xdr:rowOff>
    </xdr:to>
    <xdr:sp macro="" textlink="">
      <xdr:nvSpPr>
        <xdr:cNvPr id="546" name="楕円 545"/>
        <xdr:cNvSpPr/>
      </xdr:nvSpPr>
      <xdr:spPr>
        <a:xfrm>
          <a:off x="13652500" y="66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33443</xdr:rowOff>
    </xdr:from>
    <xdr:ext cx="469744" cy="259045"/>
    <xdr:sp macro="" textlink="">
      <xdr:nvSpPr>
        <xdr:cNvPr id="547" name="テキスト ボックス 546"/>
        <xdr:cNvSpPr txBox="1"/>
      </xdr:nvSpPr>
      <xdr:spPr>
        <a:xfrm>
          <a:off x="13468428" y="637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131076</xdr:rowOff>
    </xdr:from>
    <xdr:to>
      <xdr:col>67</xdr:col>
      <xdr:colOff>101600</xdr:colOff>
      <xdr:row>39</xdr:row>
      <xdr:rowOff>61226</xdr:rowOff>
    </xdr:to>
    <xdr:sp macro="" textlink="">
      <xdr:nvSpPr>
        <xdr:cNvPr id="548" name="楕円 547"/>
        <xdr:cNvSpPr/>
      </xdr:nvSpPr>
      <xdr:spPr>
        <a:xfrm>
          <a:off x="12763500" y="66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52353</xdr:rowOff>
    </xdr:from>
    <xdr:ext cx="469744" cy="259045"/>
    <xdr:sp macro="" textlink="">
      <xdr:nvSpPr>
        <xdr:cNvPr id="549" name="テキスト ボックス 548"/>
        <xdr:cNvSpPr txBox="1"/>
      </xdr:nvSpPr>
      <xdr:spPr>
        <a:xfrm>
          <a:off x="12579428" y="673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135993</xdr:rowOff>
    </xdr:from>
    <xdr:to>
      <xdr:col>85</xdr:col>
      <xdr:colOff>127000</xdr:colOff>
      <xdr:row>75</xdr:row>
      <xdr:rowOff>143864</xdr:rowOff>
    </xdr:to>
    <xdr:cxnSp macro="">
      <xdr:nvCxnSpPr>
        <xdr:cNvPr id="629" name="直線コネクタ 628"/>
        <xdr:cNvCxnSpPr/>
      </xdr:nvCxnSpPr>
      <xdr:spPr>
        <a:xfrm>
          <a:off x="15481300" y="12994743"/>
          <a:ext cx="8382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117363</xdr:rowOff>
    </xdr:from>
    <xdr:to>
      <xdr:col>81</xdr:col>
      <xdr:colOff>50800</xdr:colOff>
      <xdr:row>75</xdr:row>
      <xdr:rowOff>135993</xdr:rowOff>
    </xdr:to>
    <xdr:cxnSp macro="">
      <xdr:nvCxnSpPr>
        <xdr:cNvPr id="632" name="直線コネクタ 631"/>
        <xdr:cNvCxnSpPr/>
      </xdr:nvCxnSpPr>
      <xdr:spPr>
        <a:xfrm>
          <a:off x="14592300" y="12976113"/>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45631</xdr:rowOff>
    </xdr:from>
    <xdr:to>
      <xdr:col>76</xdr:col>
      <xdr:colOff>114300</xdr:colOff>
      <xdr:row>75</xdr:row>
      <xdr:rowOff>117363</xdr:rowOff>
    </xdr:to>
    <xdr:cxnSp macro="">
      <xdr:nvCxnSpPr>
        <xdr:cNvPr id="635" name="直線コネクタ 634"/>
        <xdr:cNvCxnSpPr/>
      </xdr:nvCxnSpPr>
      <xdr:spPr>
        <a:xfrm>
          <a:off x="13703300" y="12904381"/>
          <a:ext cx="889000" cy="7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13170</xdr:rowOff>
    </xdr:from>
    <xdr:to>
      <xdr:col>71</xdr:col>
      <xdr:colOff>177800</xdr:colOff>
      <xdr:row>75</xdr:row>
      <xdr:rowOff>45631</xdr:rowOff>
    </xdr:to>
    <xdr:cxnSp macro="">
      <xdr:nvCxnSpPr>
        <xdr:cNvPr id="638" name="直線コネクタ 637"/>
        <xdr:cNvCxnSpPr/>
      </xdr:nvCxnSpPr>
      <xdr:spPr>
        <a:xfrm>
          <a:off x="12814300" y="12871920"/>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92032</xdr:rowOff>
    </xdr:from>
    <xdr:ext cx="534377" cy="259045"/>
    <xdr:sp macro="" textlink="">
      <xdr:nvSpPr>
        <xdr:cNvPr id="642" name="テキスト ボックス 641"/>
        <xdr:cNvSpPr txBox="1"/>
      </xdr:nvSpPr>
      <xdr:spPr>
        <a:xfrm>
          <a:off x="12547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93064</xdr:rowOff>
    </xdr:from>
    <xdr:to>
      <xdr:col>85</xdr:col>
      <xdr:colOff>177800</xdr:colOff>
      <xdr:row>76</xdr:row>
      <xdr:rowOff>23214</xdr:rowOff>
    </xdr:to>
    <xdr:sp macro="" textlink="">
      <xdr:nvSpPr>
        <xdr:cNvPr id="648" name="楕円 647"/>
        <xdr:cNvSpPr/>
      </xdr:nvSpPr>
      <xdr:spPr>
        <a:xfrm>
          <a:off x="16268700" y="129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71491</xdr:rowOff>
    </xdr:from>
    <xdr:ext cx="534377" cy="259045"/>
    <xdr:sp macro="" textlink="">
      <xdr:nvSpPr>
        <xdr:cNvPr id="649" name="公債費該当値テキスト"/>
        <xdr:cNvSpPr txBox="1"/>
      </xdr:nvSpPr>
      <xdr:spPr>
        <a:xfrm>
          <a:off x="16370300" y="1293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85193</xdr:rowOff>
    </xdr:from>
    <xdr:to>
      <xdr:col>81</xdr:col>
      <xdr:colOff>101600</xdr:colOff>
      <xdr:row>76</xdr:row>
      <xdr:rowOff>15343</xdr:rowOff>
    </xdr:to>
    <xdr:sp macro="" textlink="">
      <xdr:nvSpPr>
        <xdr:cNvPr id="650" name="楕円 649"/>
        <xdr:cNvSpPr/>
      </xdr:nvSpPr>
      <xdr:spPr>
        <a:xfrm>
          <a:off x="15430500" y="1294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6470</xdr:rowOff>
    </xdr:from>
    <xdr:ext cx="534377" cy="259045"/>
    <xdr:sp macro="" textlink="">
      <xdr:nvSpPr>
        <xdr:cNvPr id="651" name="テキスト ボックス 650"/>
        <xdr:cNvSpPr txBox="1"/>
      </xdr:nvSpPr>
      <xdr:spPr>
        <a:xfrm>
          <a:off x="15214111" y="130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66563</xdr:rowOff>
    </xdr:from>
    <xdr:to>
      <xdr:col>76</xdr:col>
      <xdr:colOff>165100</xdr:colOff>
      <xdr:row>75</xdr:row>
      <xdr:rowOff>168163</xdr:rowOff>
    </xdr:to>
    <xdr:sp macro="" textlink="">
      <xdr:nvSpPr>
        <xdr:cNvPr id="652" name="楕円 651"/>
        <xdr:cNvSpPr/>
      </xdr:nvSpPr>
      <xdr:spPr>
        <a:xfrm>
          <a:off x="14541500" y="129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13240</xdr:rowOff>
    </xdr:from>
    <xdr:ext cx="534377" cy="259045"/>
    <xdr:sp macro="" textlink="">
      <xdr:nvSpPr>
        <xdr:cNvPr id="653" name="テキスト ボックス 652"/>
        <xdr:cNvSpPr txBox="1"/>
      </xdr:nvSpPr>
      <xdr:spPr>
        <a:xfrm>
          <a:off x="14325111" y="1270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166281</xdr:rowOff>
    </xdr:from>
    <xdr:to>
      <xdr:col>72</xdr:col>
      <xdr:colOff>38100</xdr:colOff>
      <xdr:row>75</xdr:row>
      <xdr:rowOff>96431</xdr:rowOff>
    </xdr:to>
    <xdr:sp macro="" textlink="">
      <xdr:nvSpPr>
        <xdr:cNvPr id="654" name="楕円 653"/>
        <xdr:cNvSpPr/>
      </xdr:nvSpPr>
      <xdr:spPr>
        <a:xfrm>
          <a:off x="13652500" y="128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112958</xdr:rowOff>
    </xdr:from>
    <xdr:ext cx="534377" cy="259045"/>
    <xdr:sp macro="" textlink="">
      <xdr:nvSpPr>
        <xdr:cNvPr id="655" name="テキスト ボックス 654"/>
        <xdr:cNvSpPr txBox="1"/>
      </xdr:nvSpPr>
      <xdr:spPr>
        <a:xfrm>
          <a:off x="13436111" y="1262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133820</xdr:rowOff>
    </xdr:from>
    <xdr:to>
      <xdr:col>67</xdr:col>
      <xdr:colOff>101600</xdr:colOff>
      <xdr:row>75</xdr:row>
      <xdr:rowOff>63970</xdr:rowOff>
    </xdr:to>
    <xdr:sp macro="" textlink="">
      <xdr:nvSpPr>
        <xdr:cNvPr id="656" name="楕円 655"/>
        <xdr:cNvSpPr/>
      </xdr:nvSpPr>
      <xdr:spPr>
        <a:xfrm>
          <a:off x="12763500" y="128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80497</xdr:rowOff>
    </xdr:from>
    <xdr:ext cx="534377" cy="259045"/>
    <xdr:sp macro="" textlink="">
      <xdr:nvSpPr>
        <xdr:cNvPr id="657" name="テキスト ボックス 656"/>
        <xdr:cNvSpPr txBox="1"/>
      </xdr:nvSpPr>
      <xdr:spPr>
        <a:xfrm>
          <a:off x="12547111" y="1259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70510</xdr:rowOff>
    </xdr:from>
    <xdr:to>
      <xdr:col>85</xdr:col>
      <xdr:colOff>127000</xdr:colOff>
      <xdr:row>99</xdr:row>
      <xdr:rowOff>79611</xdr:rowOff>
    </xdr:to>
    <xdr:cxnSp macro="">
      <xdr:nvCxnSpPr>
        <xdr:cNvPr id="688" name="直線コネクタ 687"/>
        <xdr:cNvCxnSpPr/>
      </xdr:nvCxnSpPr>
      <xdr:spPr>
        <a:xfrm flipV="1">
          <a:off x="15481300" y="17044060"/>
          <a:ext cx="838200" cy="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74070</xdr:rowOff>
    </xdr:from>
    <xdr:to>
      <xdr:col>81</xdr:col>
      <xdr:colOff>50800</xdr:colOff>
      <xdr:row>99</xdr:row>
      <xdr:rowOff>79611</xdr:rowOff>
    </xdr:to>
    <xdr:cxnSp macro="">
      <xdr:nvCxnSpPr>
        <xdr:cNvPr id="691" name="直線コネクタ 690"/>
        <xdr:cNvCxnSpPr/>
      </xdr:nvCxnSpPr>
      <xdr:spPr>
        <a:xfrm>
          <a:off x="14592300" y="17047620"/>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69281</xdr:rowOff>
    </xdr:from>
    <xdr:to>
      <xdr:col>76</xdr:col>
      <xdr:colOff>114300</xdr:colOff>
      <xdr:row>99</xdr:row>
      <xdr:rowOff>74070</xdr:rowOff>
    </xdr:to>
    <xdr:cxnSp macro="">
      <xdr:nvCxnSpPr>
        <xdr:cNvPr id="694" name="直線コネクタ 693"/>
        <xdr:cNvCxnSpPr/>
      </xdr:nvCxnSpPr>
      <xdr:spPr>
        <a:xfrm>
          <a:off x="13703300" y="17042831"/>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69281</xdr:rowOff>
    </xdr:from>
    <xdr:to>
      <xdr:col>71</xdr:col>
      <xdr:colOff>177800</xdr:colOff>
      <xdr:row>99</xdr:row>
      <xdr:rowOff>69281</xdr:rowOff>
    </xdr:to>
    <xdr:cxnSp macro="">
      <xdr:nvCxnSpPr>
        <xdr:cNvPr id="697" name="直線コネクタ 696"/>
        <xdr:cNvCxnSpPr/>
      </xdr:nvCxnSpPr>
      <xdr:spPr>
        <a:xfrm>
          <a:off x="12814300" y="170428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19710</xdr:rowOff>
    </xdr:from>
    <xdr:to>
      <xdr:col>85</xdr:col>
      <xdr:colOff>177800</xdr:colOff>
      <xdr:row>99</xdr:row>
      <xdr:rowOff>121310</xdr:rowOff>
    </xdr:to>
    <xdr:sp macro="" textlink="">
      <xdr:nvSpPr>
        <xdr:cNvPr id="707" name="楕円 706"/>
        <xdr:cNvSpPr/>
      </xdr:nvSpPr>
      <xdr:spPr>
        <a:xfrm>
          <a:off x="16268700" y="169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106087</xdr:rowOff>
    </xdr:from>
    <xdr:ext cx="469744" cy="259045"/>
    <xdr:sp macro="" textlink="">
      <xdr:nvSpPr>
        <xdr:cNvPr id="708" name="積立金該当値テキスト"/>
        <xdr:cNvSpPr txBox="1"/>
      </xdr:nvSpPr>
      <xdr:spPr>
        <a:xfrm>
          <a:off x="16370300" y="1690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28811</xdr:rowOff>
    </xdr:from>
    <xdr:to>
      <xdr:col>81</xdr:col>
      <xdr:colOff>101600</xdr:colOff>
      <xdr:row>99</xdr:row>
      <xdr:rowOff>130411</xdr:rowOff>
    </xdr:to>
    <xdr:sp macro="" textlink="">
      <xdr:nvSpPr>
        <xdr:cNvPr id="709" name="楕円 708"/>
        <xdr:cNvSpPr/>
      </xdr:nvSpPr>
      <xdr:spPr>
        <a:xfrm>
          <a:off x="15430500" y="170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121538</xdr:rowOff>
    </xdr:from>
    <xdr:ext cx="469744" cy="259045"/>
    <xdr:sp macro="" textlink="">
      <xdr:nvSpPr>
        <xdr:cNvPr id="710" name="テキスト ボックス 709"/>
        <xdr:cNvSpPr txBox="1"/>
      </xdr:nvSpPr>
      <xdr:spPr>
        <a:xfrm>
          <a:off x="15246428" y="1709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23270</xdr:rowOff>
    </xdr:from>
    <xdr:to>
      <xdr:col>76</xdr:col>
      <xdr:colOff>165100</xdr:colOff>
      <xdr:row>99</xdr:row>
      <xdr:rowOff>124870</xdr:rowOff>
    </xdr:to>
    <xdr:sp macro="" textlink="">
      <xdr:nvSpPr>
        <xdr:cNvPr id="711" name="楕円 710"/>
        <xdr:cNvSpPr/>
      </xdr:nvSpPr>
      <xdr:spPr>
        <a:xfrm>
          <a:off x="14541500" y="169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115997</xdr:rowOff>
    </xdr:from>
    <xdr:ext cx="469744" cy="259045"/>
    <xdr:sp macro="" textlink="">
      <xdr:nvSpPr>
        <xdr:cNvPr id="712" name="テキスト ボックス 711"/>
        <xdr:cNvSpPr txBox="1"/>
      </xdr:nvSpPr>
      <xdr:spPr>
        <a:xfrm>
          <a:off x="14357428" y="1708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18481</xdr:rowOff>
    </xdr:from>
    <xdr:to>
      <xdr:col>72</xdr:col>
      <xdr:colOff>38100</xdr:colOff>
      <xdr:row>99</xdr:row>
      <xdr:rowOff>120081</xdr:rowOff>
    </xdr:to>
    <xdr:sp macro="" textlink="">
      <xdr:nvSpPr>
        <xdr:cNvPr id="713" name="楕円 712"/>
        <xdr:cNvSpPr/>
      </xdr:nvSpPr>
      <xdr:spPr>
        <a:xfrm>
          <a:off x="13652500" y="1699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111208</xdr:rowOff>
    </xdr:from>
    <xdr:ext cx="469744" cy="259045"/>
    <xdr:sp macro="" textlink="">
      <xdr:nvSpPr>
        <xdr:cNvPr id="714" name="テキスト ボックス 713"/>
        <xdr:cNvSpPr txBox="1"/>
      </xdr:nvSpPr>
      <xdr:spPr>
        <a:xfrm>
          <a:off x="13468428" y="1708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18481</xdr:rowOff>
    </xdr:from>
    <xdr:to>
      <xdr:col>67</xdr:col>
      <xdr:colOff>101600</xdr:colOff>
      <xdr:row>99</xdr:row>
      <xdr:rowOff>120081</xdr:rowOff>
    </xdr:to>
    <xdr:sp macro="" textlink="">
      <xdr:nvSpPr>
        <xdr:cNvPr id="715" name="楕円 714"/>
        <xdr:cNvSpPr/>
      </xdr:nvSpPr>
      <xdr:spPr>
        <a:xfrm>
          <a:off x="12763500" y="1699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111208</xdr:rowOff>
    </xdr:from>
    <xdr:ext cx="469744" cy="259045"/>
    <xdr:sp macro="" textlink="">
      <xdr:nvSpPr>
        <xdr:cNvPr id="716" name="テキスト ボックス 715"/>
        <xdr:cNvSpPr txBox="1"/>
      </xdr:nvSpPr>
      <xdr:spPr>
        <a:xfrm>
          <a:off x="12579428" y="1708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139563</xdr:rowOff>
    </xdr:from>
    <xdr:to>
      <xdr:col>107</xdr:col>
      <xdr:colOff>50800</xdr:colOff>
      <xdr:row>38</xdr:row>
      <xdr:rowOff>139700</xdr:rowOff>
    </xdr:to>
    <xdr:cxnSp macro="">
      <xdr:nvCxnSpPr>
        <xdr:cNvPr id="749" name="直線コネクタ 748"/>
        <xdr:cNvCxnSpPr/>
      </xdr:nvCxnSpPr>
      <xdr:spPr>
        <a:xfrm>
          <a:off x="19545300" y="66546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139563</xdr:rowOff>
    </xdr:from>
    <xdr:to>
      <xdr:col>102</xdr:col>
      <xdr:colOff>114300</xdr:colOff>
      <xdr:row>38</xdr:row>
      <xdr:rowOff>139700</xdr:rowOff>
    </xdr:to>
    <xdr:cxnSp macro="">
      <xdr:nvCxnSpPr>
        <xdr:cNvPr id="752" name="直線コネクタ 751"/>
        <xdr:cNvCxnSpPr/>
      </xdr:nvCxnSpPr>
      <xdr:spPr>
        <a:xfrm flipV="1">
          <a:off x="18656300" y="66546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88763</xdr:rowOff>
    </xdr:from>
    <xdr:to>
      <xdr:col>102</xdr:col>
      <xdr:colOff>165100</xdr:colOff>
      <xdr:row>39</xdr:row>
      <xdr:rowOff>18913</xdr:rowOff>
    </xdr:to>
    <xdr:sp macro="" textlink="">
      <xdr:nvSpPr>
        <xdr:cNvPr id="768" name="楕円 767"/>
        <xdr:cNvSpPr/>
      </xdr:nvSpPr>
      <xdr:spPr>
        <a:xfrm>
          <a:off x="19494500" y="66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10040</xdr:rowOff>
    </xdr:from>
    <xdr:ext cx="249299" cy="259045"/>
    <xdr:sp macro="" textlink="">
      <xdr:nvSpPr>
        <xdr:cNvPr id="769" name="テキスト ボックス 768"/>
        <xdr:cNvSpPr txBox="1"/>
      </xdr:nvSpPr>
      <xdr:spPr>
        <a:xfrm>
          <a:off x="19420650" y="669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148958</xdr:rowOff>
    </xdr:from>
    <xdr:to>
      <xdr:col>116</xdr:col>
      <xdr:colOff>63500</xdr:colOff>
      <xdr:row>56</xdr:row>
      <xdr:rowOff>166904</xdr:rowOff>
    </xdr:to>
    <xdr:cxnSp macro="">
      <xdr:nvCxnSpPr>
        <xdr:cNvPr id="800" name="直線コネクタ 799"/>
        <xdr:cNvCxnSpPr/>
      </xdr:nvCxnSpPr>
      <xdr:spPr>
        <a:xfrm>
          <a:off x="21323300" y="9750158"/>
          <a:ext cx="8382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801" name="貸付金平均値テキスト"/>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148958</xdr:rowOff>
    </xdr:from>
    <xdr:to>
      <xdr:col>111</xdr:col>
      <xdr:colOff>177800</xdr:colOff>
      <xdr:row>56</xdr:row>
      <xdr:rowOff>158597</xdr:rowOff>
    </xdr:to>
    <xdr:cxnSp macro="">
      <xdr:nvCxnSpPr>
        <xdr:cNvPr id="803" name="直線コネクタ 802"/>
        <xdr:cNvCxnSpPr/>
      </xdr:nvCxnSpPr>
      <xdr:spPr>
        <a:xfrm flipV="1">
          <a:off x="20434300" y="9750158"/>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5" name="テキスト ボックス 804"/>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158597</xdr:rowOff>
    </xdr:from>
    <xdr:to>
      <xdr:col>107</xdr:col>
      <xdr:colOff>50800</xdr:colOff>
      <xdr:row>57</xdr:row>
      <xdr:rowOff>58700</xdr:rowOff>
    </xdr:to>
    <xdr:cxnSp macro="">
      <xdr:nvCxnSpPr>
        <xdr:cNvPr id="806" name="直線コネクタ 805"/>
        <xdr:cNvCxnSpPr/>
      </xdr:nvCxnSpPr>
      <xdr:spPr>
        <a:xfrm flipV="1">
          <a:off x="19545300" y="9759797"/>
          <a:ext cx="889000" cy="7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8" name="テキスト ボックス 807"/>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58700</xdr:rowOff>
    </xdr:from>
    <xdr:to>
      <xdr:col>102</xdr:col>
      <xdr:colOff>114300</xdr:colOff>
      <xdr:row>57</xdr:row>
      <xdr:rowOff>143434</xdr:rowOff>
    </xdr:to>
    <xdr:cxnSp macro="">
      <xdr:nvCxnSpPr>
        <xdr:cNvPr id="809" name="直線コネクタ 808"/>
        <xdr:cNvCxnSpPr/>
      </xdr:nvCxnSpPr>
      <xdr:spPr>
        <a:xfrm flipV="1">
          <a:off x="18656300" y="9831350"/>
          <a:ext cx="889000" cy="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7091</xdr:rowOff>
    </xdr:from>
    <xdr:ext cx="469744" cy="259045"/>
    <xdr:sp macro="" textlink="">
      <xdr:nvSpPr>
        <xdr:cNvPr id="811" name="テキスト ボックス 810"/>
        <xdr:cNvSpPr txBox="1"/>
      </xdr:nvSpPr>
      <xdr:spPr>
        <a:xfrm>
          <a:off x="19310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116104</xdr:rowOff>
    </xdr:from>
    <xdr:to>
      <xdr:col>116</xdr:col>
      <xdr:colOff>114300</xdr:colOff>
      <xdr:row>57</xdr:row>
      <xdr:rowOff>46254</xdr:rowOff>
    </xdr:to>
    <xdr:sp macro="" textlink="">
      <xdr:nvSpPr>
        <xdr:cNvPr id="819" name="楕円 818"/>
        <xdr:cNvSpPr/>
      </xdr:nvSpPr>
      <xdr:spPr>
        <a:xfrm>
          <a:off x="22110700" y="971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138981</xdr:rowOff>
    </xdr:from>
    <xdr:ext cx="534377" cy="259045"/>
    <xdr:sp macro="" textlink="">
      <xdr:nvSpPr>
        <xdr:cNvPr id="820" name="貸付金該当値テキスト"/>
        <xdr:cNvSpPr txBox="1"/>
      </xdr:nvSpPr>
      <xdr:spPr>
        <a:xfrm>
          <a:off x="22212300" y="956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98158</xdr:rowOff>
    </xdr:from>
    <xdr:to>
      <xdr:col>112</xdr:col>
      <xdr:colOff>38100</xdr:colOff>
      <xdr:row>57</xdr:row>
      <xdr:rowOff>28308</xdr:rowOff>
    </xdr:to>
    <xdr:sp macro="" textlink="">
      <xdr:nvSpPr>
        <xdr:cNvPr id="821" name="楕円 820"/>
        <xdr:cNvSpPr/>
      </xdr:nvSpPr>
      <xdr:spPr>
        <a:xfrm>
          <a:off x="21272500" y="96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44835</xdr:rowOff>
    </xdr:from>
    <xdr:ext cx="534377" cy="259045"/>
    <xdr:sp macro="" textlink="">
      <xdr:nvSpPr>
        <xdr:cNvPr id="822" name="テキスト ボックス 821"/>
        <xdr:cNvSpPr txBox="1"/>
      </xdr:nvSpPr>
      <xdr:spPr>
        <a:xfrm>
          <a:off x="21056111" y="947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107797</xdr:rowOff>
    </xdr:from>
    <xdr:to>
      <xdr:col>107</xdr:col>
      <xdr:colOff>101600</xdr:colOff>
      <xdr:row>57</xdr:row>
      <xdr:rowOff>37947</xdr:rowOff>
    </xdr:to>
    <xdr:sp macro="" textlink="">
      <xdr:nvSpPr>
        <xdr:cNvPr id="823" name="楕円 822"/>
        <xdr:cNvSpPr/>
      </xdr:nvSpPr>
      <xdr:spPr>
        <a:xfrm>
          <a:off x="20383500" y="97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54474</xdr:rowOff>
    </xdr:from>
    <xdr:ext cx="534377" cy="259045"/>
    <xdr:sp macro="" textlink="">
      <xdr:nvSpPr>
        <xdr:cNvPr id="824" name="テキスト ボックス 823"/>
        <xdr:cNvSpPr txBox="1"/>
      </xdr:nvSpPr>
      <xdr:spPr>
        <a:xfrm>
          <a:off x="20167111" y="948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7900</xdr:rowOff>
    </xdr:from>
    <xdr:to>
      <xdr:col>102</xdr:col>
      <xdr:colOff>165100</xdr:colOff>
      <xdr:row>57</xdr:row>
      <xdr:rowOff>109500</xdr:rowOff>
    </xdr:to>
    <xdr:sp macro="" textlink="">
      <xdr:nvSpPr>
        <xdr:cNvPr id="825" name="楕円 824"/>
        <xdr:cNvSpPr/>
      </xdr:nvSpPr>
      <xdr:spPr>
        <a:xfrm>
          <a:off x="19494500" y="978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126027</xdr:rowOff>
    </xdr:from>
    <xdr:ext cx="469744" cy="259045"/>
    <xdr:sp macro="" textlink="">
      <xdr:nvSpPr>
        <xdr:cNvPr id="826" name="テキスト ボックス 825"/>
        <xdr:cNvSpPr txBox="1"/>
      </xdr:nvSpPr>
      <xdr:spPr>
        <a:xfrm>
          <a:off x="19310428" y="955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92634</xdr:rowOff>
    </xdr:from>
    <xdr:to>
      <xdr:col>98</xdr:col>
      <xdr:colOff>38100</xdr:colOff>
      <xdr:row>58</xdr:row>
      <xdr:rowOff>22784</xdr:rowOff>
    </xdr:to>
    <xdr:sp macro="" textlink="">
      <xdr:nvSpPr>
        <xdr:cNvPr id="827" name="楕円 826"/>
        <xdr:cNvSpPr/>
      </xdr:nvSpPr>
      <xdr:spPr>
        <a:xfrm>
          <a:off x="18605500" y="98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39311</xdr:rowOff>
    </xdr:from>
    <xdr:ext cx="469744" cy="259045"/>
    <xdr:sp macro="" textlink="">
      <xdr:nvSpPr>
        <xdr:cNvPr id="828" name="テキスト ボックス 827"/>
        <xdr:cNvSpPr txBox="1"/>
      </xdr:nvSpPr>
      <xdr:spPr>
        <a:xfrm>
          <a:off x="18421428" y="964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30714</xdr:rowOff>
    </xdr:from>
    <xdr:to>
      <xdr:col>116</xdr:col>
      <xdr:colOff>63500</xdr:colOff>
      <xdr:row>77</xdr:row>
      <xdr:rowOff>79102</xdr:rowOff>
    </xdr:to>
    <xdr:cxnSp macro="">
      <xdr:nvCxnSpPr>
        <xdr:cNvPr id="858" name="直線コネクタ 857"/>
        <xdr:cNvCxnSpPr/>
      </xdr:nvCxnSpPr>
      <xdr:spPr>
        <a:xfrm flipV="1">
          <a:off x="21323300" y="13232364"/>
          <a:ext cx="8382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76149</xdr:rowOff>
    </xdr:from>
    <xdr:to>
      <xdr:col>111</xdr:col>
      <xdr:colOff>177800</xdr:colOff>
      <xdr:row>77</xdr:row>
      <xdr:rowOff>79102</xdr:rowOff>
    </xdr:to>
    <xdr:cxnSp macro="">
      <xdr:nvCxnSpPr>
        <xdr:cNvPr id="861" name="直線コネクタ 860"/>
        <xdr:cNvCxnSpPr/>
      </xdr:nvCxnSpPr>
      <xdr:spPr>
        <a:xfrm>
          <a:off x="20434300" y="13277799"/>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70549</xdr:rowOff>
    </xdr:from>
    <xdr:to>
      <xdr:col>107</xdr:col>
      <xdr:colOff>50800</xdr:colOff>
      <xdr:row>77</xdr:row>
      <xdr:rowOff>76149</xdr:rowOff>
    </xdr:to>
    <xdr:cxnSp macro="">
      <xdr:nvCxnSpPr>
        <xdr:cNvPr id="864" name="直線コネクタ 863"/>
        <xdr:cNvCxnSpPr/>
      </xdr:nvCxnSpPr>
      <xdr:spPr>
        <a:xfrm>
          <a:off x="19545300" y="13272199"/>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70549</xdr:rowOff>
    </xdr:from>
    <xdr:to>
      <xdr:col>102</xdr:col>
      <xdr:colOff>114300</xdr:colOff>
      <xdr:row>77</xdr:row>
      <xdr:rowOff>108038</xdr:rowOff>
    </xdr:to>
    <xdr:cxnSp macro="">
      <xdr:nvCxnSpPr>
        <xdr:cNvPr id="867" name="直線コネクタ 866"/>
        <xdr:cNvCxnSpPr/>
      </xdr:nvCxnSpPr>
      <xdr:spPr>
        <a:xfrm flipV="1">
          <a:off x="18656300" y="13272199"/>
          <a:ext cx="889000" cy="3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151364</xdr:rowOff>
    </xdr:from>
    <xdr:to>
      <xdr:col>116</xdr:col>
      <xdr:colOff>114300</xdr:colOff>
      <xdr:row>77</xdr:row>
      <xdr:rowOff>81514</xdr:rowOff>
    </xdr:to>
    <xdr:sp macro="" textlink="">
      <xdr:nvSpPr>
        <xdr:cNvPr id="877" name="楕円 876"/>
        <xdr:cNvSpPr/>
      </xdr:nvSpPr>
      <xdr:spPr>
        <a:xfrm>
          <a:off x="22110700" y="1318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129791</xdr:rowOff>
    </xdr:from>
    <xdr:ext cx="534377" cy="259045"/>
    <xdr:sp macro="" textlink="">
      <xdr:nvSpPr>
        <xdr:cNvPr id="878" name="繰出金該当値テキスト"/>
        <xdr:cNvSpPr txBox="1"/>
      </xdr:nvSpPr>
      <xdr:spPr>
        <a:xfrm>
          <a:off x="22212300" y="1315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28302</xdr:rowOff>
    </xdr:from>
    <xdr:to>
      <xdr:col>112</xdr:col>
      <xdr:colOff>38100</xdr:colOff>
      <xdr:row>77</xdr:row>
      <xdr:rowOff>129902</xdr:rowOff>
    </xdr:to>
    <xdr:sp macro="" textlink="">
      <xdr:nvSpPr>
        <xdr:cNvPr id="879" name="楕円 878"/>
        <xdr:cNvSpPr/>
      </xdr:nvSpPr>
      <xdr:spPr>
        <a:xfrm>
          <a:off x="21272500" y="132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121029</xdr:rowOff>
    </xdr:from>
    <xdr:ext cx="534377" cy="259045"/>
    <xdr:sp macro="" textlink="">
      <xdr:nvSpPr>
        <xdr:cNvPr id="880" name="テキスト ボックス 879"/>
        <xdr:cNvSpPr txBox="1"/>
      </xdr:nvSpPr>
      <xdr:spPr>
        <a:xfrm>
          <a:off x="21056111" y="1332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25349</xdr:rowOff>
    </xdr:from>
    <xdr:to>
      <xdr:col>107</xdr:col>
      <xdr:colOff>101600</xdr:colOff>
      <xdr:row>77</xdr:row>
      <xdr:rowOff>126949</xdr:rowOff>
    </xdr:to>
    <xdr:sp macro="" textlink="">
      <xdr:nvSpPr>
        <xdr:cNvPr id="881" name="楕円 880"/>
        <xdr:cNvSpPr/>
      </xdr:nvSpPr>
      <xdr:spPr>
        <a:xfrm>
          <a:off x="20383500" y="1322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118076</xdr:rowOff>
    </xdr:from>
    <xdr:ext cx="534377" cy="259045"/>
    <xdr:sp macro="" textlink="">
      <xdr:nvSpPr>
        <xdr:cNvPr id="882" name="テキスト ボックス 881"/>
        <xdr:cNvSpPr txBox="1"/>
      </xdr:nvSpPr>
      <xdr:spPr>
        <a:xfrm>
          <a:off x="20167111" y="1331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19749</xdr:rowOff>
    </xdr:from>
    <xdr:to>
      <xdr:col>102</xdr:col>
      <xdr:colOff>165100</xdr:colOff>
      <xdr:row>77</xdr:row>
      <xdr:rowOff>121349</xdr:rowOff>
    </xdr:to>
    <xdr:sp macro="" textlink="">
      <xdr:nvSpPr>
        <xdr:cNvPr id="883" name="楕円 882"/>
        <xdr:cNvSpPr/>
      </xdr:nvSpPr>
      <xdr:spPr>
        <a:xfrm>
          <a:off x="19494500" y="132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112476</xdr:rowOff>
    </xdr:from>
    <xdr:ext cx="534377" cy="259045"/>
    <xdr:sp macro="" textlink="">
      <xdr:nvSpPr>
        <xdr:cNvPr id="884" name="テキスト ボックス 883"/>
        <xdr:cNvSpPr txBox="1"/>
      </xdr:nvSpPr>
      <xdr:spPr>
        <a:xfrm>
          <a:off x="19278111" y="1331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57238</xdr:rowOff>
    </xdr:from>
    <xdr:to>
      <xdr:col>98</xdr:col>
      <xdr:colOff>38100</xdr:colOff>
      <xdr:row>77</xdr:row>
      <xdr:rowOff>158838</xdr:rowOff>
    </xdr:to>
    <xdr:sp macro="" textlink="">
      <xdr:nvSpPr>
        <xdr:cNvPr id="885" name="楕円 884"/>
        <xdr:cNvSpPr/>
      </xdr:nvSpPr>
      <xdr:spPr>
        <a:xfrm>
          <a:off x="18605500" y="132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149965</xdr:rowOff>
    </xdr:from>
    <xdr:ext cx="534377" cy="259045"/>
    <xdr:sp macro="" textlink="">
      <xdr:nvSpPr>
        <xdr:cNvPr id="886" name="テキスト ボックス 885"/>
        <xdr:cNvSpPr txBox="1"/>
      </xdr:nvSpPr>
      <xdr:spPr>
        <a:xfrm>
          <a:off x="18389111" y="133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類似団体を上回るコスト負担があるのは、物件費、扶助費、補助費等、災害復旧事業費、貸付金である。</a:t>
          </a:r>
        </a:p>
        <a:p>
          <a:r>
            <a:rPr kumimoji="1" lang="ja-JP" altLang="en-US" sz="1300">
              <a:latin typeface="ＭＳ Ｐゴシック" panose="020B0600070205080204" pitchFamily="50" charset="-128"/>
              <a:ea typeface="ＭＳ Ｐゴシック" panose="020B0600070205080204" pitchFamily="50" charset="-128"/>
            </a:rPr>
            <a:t>　扶助費は高齢化の進展並びに子育て支援策の充実により、物件費は非常勤職員の賃金の増加並びに業務委託料の増加により、災害復旧事業費は７月豪雨や台風で被災した施設及びインフラの復旧工事費等により、補助費等は赤字バス運行維持のための補助金や北播磨総合医療センターの運営負担金により、貸付金は経済対策として実施している中小企業振興資金預託金により、類似団体より高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77,873
76,329
176.51
30,740,310
30,463,581
53,591
18,791,421
38,760,126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91313</xdr:rowOff>
    </xdr:from>
    <xdr:to>
      <xdr:col>24</xdr:col>
      <xdr:colOff>63500</xdr:colOff>
      <xdr:row>37</xdr:row>
      <xdr:rowOff>103124</xdr:rowOff>
    </xdr:to>
    <xdr:cxnSp macro="">
      <xdr:nvCxnSpPr>
        <xdr:cNvPr id="61" name="直線コネクタ 60"/>
        <xdr:cNvCxnSpPr/>
      </xdr:nvCxnSpPr>
      <xdr:spPr>
        <a:xfrm flipV="1">
          <a:off x="3797300" y="6434963"/>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103124</xdr:rowOff>
    </xdr:from>
    <xdr:to>
      <xdr:col>19</xdr:col>
      <xdr:colOff>177800</xdr:colOff>
      <xdr:row>37</xdr:row>
      <xdr:rowOff>116078</xdr:rowOff>
    </xdr:to>
    <xdr:cxnSp macro="">
      <xdr:nvCxnSpPr>
        <xdr:cNvPr id="64" name="直線コネクタ 63"/>
        <xdr:cNvCxnSpPr/>
      </xdr:nvCxnSpPr>
      <xdr:spPr>
        <a:xfrm flipV="1">
          <a:off x="2908300" y="644677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16256</xdr:rowOff>
    </xdr:from>
    <xdr:to>
      <xdr:col>15</xdr:col>
      <xdr:colOff>50800</xdr:colOff>
      <xdr:row>37</xdr:row>
      <xdr:rowOff>116078</xdr:rowOff>
    </xdr:to>
    <xdr:cxnSp macro="">
      <xdr:nvCxnSpPr>
        <xdr:cNvPr id="67" name="直線コネクタ 66"/>
        <xdr:cNvCxnSpPr/>
      </xdr:nvCxnSpPr>
      <xdr:spPr>
        <a:xfrm>
          <a:off x="2019300" y="6359906"/>
          <a:ext cx="8890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13208</xdr:rowOff>
    </xdr:from>
    <xdr:to>
      <xdr:col>10</xdr:col>
      <xdr:colOff>114300</xdr:colOff>
      <xdr:row>37</xdr:row>
      <xdr:rowOff>16256</xdr:rowOff>
    </xdr:to>
    <xdr:cxnSp macro="">
      <xdr:nvCxnSpPr>
        <xdr:cNvPr id="70" name="直線コネクタ 69"/>
        <xdr:cNvCxnSpPr/>
      </xdr:nvCxnSpPr>
      <xdr:spPr>
        <a:xfrm>
          <a:off x="1130300" y="635685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74" name="テキスト ボックス 73"/>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40513</xdr:rowOff>
    </xdr:from>
    <xdr:to>
      <xdr:col>24</xdr:col>
      <xdr:colOff>114300</xdr:colOff>
      <xdr:row>37</xdr:row>
      <xdr:rowOff>142113</xdr:rowOff>
    </xdr:to>
    <xdr:sp macro="" textlink="">
      <xdr:nvSpPr>
        <xdr:cNvPr id="80" name="楕円 79"/>
        <xdr:cNvSpPr/>
      </xdr:nvSpPr>
      <xdr:spPr>
        <a:xfrm>
          <a:off x="4584700" y="63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18940</xdr:rowOff>
    </xdr:from>
    <xdr:ext cx="469744" cy="259045"/>
    <xdr:sp macro="" textlink="">
      <xdr:nvSpPr>
        <xdr:cNvPr id="81" name="議会費該当値テキスト"/>
        <xdr:cNvSpPr txBox="1"/>
      </xdr:nvSpPr>
      <xdr:spPr>
        <a:xfrm>
          <a:off x="4686300" y="636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52324</xdr:rowOff>
    </xdr:from>
    <xdr:to>
      <xdr:col>20</xdr:col>
      <xdr:colOff>38100</xdr:colOff>
      <xdr:row>37</xdr:row>
      <xdr:rowOff>153924</xdr:rowOff>
    </xdr:to>
    <xdr:sp macro="" textlink="">
      <xdr:nvSpPr>
        <xdr:cNvPr id="82" name="楕円 81"/>
        <xdr:cNvSpPr/>
      </xdr:nvSpPr>
      <xdr:spPr>
        <a:xfrm>
          <a:off x="3746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145051</xdr:rowOff>
    </xdr:from>
    <xdr:ext cx="469744" cy="259045"/>
    <xdr:sp macro="" textlink="">
      <xdr:nvSpPr>
        <xdr:cNvPr id="83" name="テキスト ボックス 82"/>
        <xdr:cNvSpPr txBox="1"/>
      </xdr:nvSpPr>
      <xdr:spPr>
        <a:xfrm>
          <a:off x="3562428"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65278</xdr:rowOff>
    </xdr:from>
    <xdr:to>
      <xdr:col>15</xdr:col>
      <xdr:colOff>101600</xdr:colOff>
      <xdr:row>37</xdr:row>
      <xdr:rowOff>166878</xdr:rowOff>
    </xdr:to>
    <xdr:sp macro="" textlink="">
      <xdr:nvSpPr>
        <xdr:cNvPr id="84" name="楕円 83"/>
        <xdr:cNvSpPr/>
      </xdr:nvSpPr>
      <xdr:spPr>
        <a:xfrm>
          <a:off x="2857500" y="64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158005</xdr:rowOff>
    </xdr:from>
    <xdr:ext cx="469744" cy="259045"/>
    <xdr:sp macro="" textlink="">
      <xdr:nvSpPr>
        <xdr:cNvPr id="85" name="テキスト ボックス 84"/>
        <xdr:cNvSpPr txBox="1"/>
      </xdr:nvSpPr>
      <xdr:spPr>
        <a:xfrm>
          <a:off x="2673428" y="650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136906</xdr:rowOff>
    </xdr:from>
    <xdr:to>
      <xdr:col>10</xdr:col>
      <xdr:colOff>165100</xdr:colOff>
      <xdr:row>37</xdr:row>
      <xdr:rowOff>67056</xdr:rowOff>
    </xdr:to>
    <xdr:sp macro="" textlink="">
      <xdr:nvSpPr>
        <xdr:cNvPr id="86" name="楕円 85"/>
        <xdr:cNvSpPr/>
      </xdr:nvSpPr>
      <xdr:spPr>
        <a:xfrm>
          <a:off x="1968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58183</xdr:rowOff>
    </xdr:from>
    <xdr:ext cx="469744" cy="259045"/>
    <xdr:sp macro="" textlink="">
      <xdr:nvSpPr>
        <xdr:cNvPr id="87" name="テキスト ボックス 86"/>
        <xdr:cNvSpPr txBox="1"/>
      </xdr:nvSpPr>
      <xdr:spPr>
        <a:xfrm>
          <a:off x="1784428" y="640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133858</xdr:rowOff>
    </xdr:from>
    <xdr:to>
      <xdr:col>6</xdr:col>
      <xdr:colOff>38100</xdr:colOff>
      <xdr:row>37</xdr:row>
      <xdr:rowOff>64008</xdr:rowOff>
    </xdr:to>
    <xdr:sp macro="" textlink="">
      <xdr:nvSpPr>
        <xdr:cNvPr id="88" name="楕円 87"/>
        <xdr:cNvSpPr/>
      </xdr:nvSpPr>
      <xdr:spPr>
        <a:xfrm>
          <a:off x="1079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55135</xdr:rowOff>
    </xdr:from>
    <xdr:ext cx="469744" cy="259045"/>
    <xdr:sp macro="" textlink="">
      <xdr:nvSpPr>
        <xdr:cNvPr id="89" name="テキスト ボックス 88"/>
        <xdr:cNvSpPr txBox="1"/>
      </xdr:nvSpPr>
      <xdr:spPr>
        <a:xfrm>
          <a:off x="895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98982</xdr:rowOff>
    </xdr:from>
    <xdr:to>
      <xdr:col>24</xdr:col>
      <xdr:colOff>63500</xdr:colOff>
      <xdr:row>57</xdr:row>
      <xdr:rowOff>109854</xdr:rowOff>
    </xdr:to>
    <xdr:cxnSp macro="">
      <xdr:nvCxnSpPr>
        <xdr:cNvPr id="116" name="直線コネクタ 115"/>
        <xdr:cNvCxnSpPr/>
      </xdr:nvCxnSpPr>
      <xdr:spPr>
        <a:xfrm flipV="1">
          <a:off x="3797300" y="9871632"/>
          <a:ext cx="83820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104939</xdr:rowOff>
    </xdr:from>
    <xdr:to>
      <xdr:col>19</xdr:col>
      <xdr:colOff>177800</xdr:colOff>
      <xdr:row>57</xdr:row>
      <xdr:rowOff>109854</xdr:rowOff>
    </xdr:to>
    <xdr:cxnSp macro="">
      <xdr:nvCxnSpPr>
        <xdr:cNvPr id="119" name="直線コネクタ 118"/>
        <xdr:cNvCxnSpPr/>
      </xdr:nvCxnSpPr>
      <xdr:spPr>
        <a:xfrm>
          <a:off x="2908300" y="9877589"/>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99549</xdr:rowOff>
    </xdr:from>
    <xdr:to>
      <xdr:col>15</xdr:col>
      <xdr:colOff>50800</xdr:colOff>
      <xdr:row>57</xdr:row>
      <xdr:rowOff>104939</xdr:rowOff>
    </xdr:to>
    <xdr:cxnSp macro="">
      <xdr:nvCxnSpPr>
        <xdr:cNvPr id="122" name="直線コネクタ 121"/>
        <xdr:cNvCxnSpPr/>
      </xdr:nvCxnSpPr>
      <xdr:spPr>
        <a:xfrm>
          <a:off x="2019300" y="9872199"/>
          <a:ext cx="889000" cy="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99549</xdr:rowOff>
    </xdr:from>
    <xdr:to>
      <xdr:col>10</xdr:col>
      <xdr:colOff>114300</xdr:colOff>
      <xdr:row>57</xdr:row>
      <xdr:rowOff>111061</xdr:rowOff>
    </xdr:to>
    <xdr:cxnSp macro="">
      <xdr:nvCxnSpPr>
        <xdr:cNvPr id="125" name="直線コネクタ 124"/>
        <xdr:cNvCxnSpPr/>
      </xdr:nvCxnSpPr>
      <xdr:spPr>
        <a:xfrm flipV="1">
          <a:off x="1130300" y="9872199"/>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48182</xdr:rowOff>
    </xdr:from>
    <xdr:to>
      <xdr:col>24</xdr:col>
      <xdr:colOff>114300</xdr:colOff>
      <xdr:row>57</xdr:row>
      <xdr:rowOff>149782</xdr:rowOff>
    </xdr:to>
    <xdr:sp macro="" textlink="">
      <xdr:nvSpPr>
        <xdr:cNvPr id="135" name="楕円 134"/>
        <xdr:cNvSpPr/>
      </xdr:nvSpPr>
      <xdr:spPr>
        <a:xfrm>
          <a:off x="4584700" y="98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135971</xdr:rowOff>
    </xdr:from>
    <xdr:ext cx="534377" cy="259045"/>
    <xdr:sp macro="" textlink="">
      <xdr:nvSpPr>
        <xdr:cNvPr id="136" name="総務費該当値テキスト"/>
        <xdr:cNvSpPr txBox="1"/>
      </xdr:nvSpPr>
      <xdr:spPr>
        <a:xfrm>
          <a:off x="4686300" y="973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59054</xdr:rowOff>
    </xdr:from>
    <xdr:to>
      <xdr:col>20</xdr:col>
      <xdr:colOff>38100</xdr:colOff>
      <xdr:row>57</xdr:row>
      <xdr:rowOff>160654</xdr:rowOff>
    </xdr:to>
    <xdr:sp macro="" textlink="">
      <xdr:nvSpPr>
        <xdr:cNvPr id="137" name="楕円 136"/>
        <xdr:cNvSpPr/>
      </xdr:nvSpPr>
      <xdr:spPr>
        <a:xfrm>
          <a:off x="3746500" y="983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151781</xdr:rowOff>
    </xdr:from>
    <xdr:ext cx="534377" cy="259045"/>
    <xdr:sp macro="" textlink="">
      <xdr:nvSpPr>
        <xdr:cNvPr id="138" name="テキスト ボックス 137"/>
        <xdr:cNvSpPr txBox="1"/>
      </xdr:nvSpPr>
      <xdr:spPr>
        <a:xfrm>
          <a:off x="3530111" y="992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54139</xdr:rowOff>
    </xdr:from>
    <xdr:to>
      <xdr:col>15</xdr:col>
      <xdr:colOff>101600</xdr:colOff>
      <xdr:row>57</xdr:row>
      <xdr:rowOff>155739</xdr:rowOff>
    </xdr:to>
    <xdr:sp macro="" textlink="">
      <xdr:nvSpPr>
        <xdr:cNvPr id="139" name="楕円 138"/>
        <xdr:cNvSpPr/>
      </xdr:nvSpPr>
      <xdr:spPr>
        <a:xfrm>
          <a:off x="2857500" y="982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146866</xdr:rowOff>
    </xdr:from>
    <xdr:ext cx="534377" cy="259045"/>
    <xdr:sp macro="" textlink="">
      <xdr:nvSpPr>
        <xdr:cNvPr id="140" name="テキスト ボックス 139"/>
        <xdr:cNvSpPr txBox="1"/>
      </xdr:nvSpPr>
      <xdr:spPr>
        <a:xfrm>
          <a:off x="2641111" y="991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48749</xdr:rowOff>
    </xdr:from>
    <xdr:to>
      <xdr:col>10</xdr:col>
      <xdr:colOff>165100</xdr:colOff>
      <xdr:row>57</xdr:row>
      <xdr:rowOff>150349</xdr:rowOff>
    </xdr:to>
    <xdr:sp macro="" textlink="">
      <xdr:nvSpPr>
        <xdr:cNvPr id="141" name="楕円 140"/>
        <xdr:cNvSpPr/>
      </xdr:nvSpPr>
      <xdr:spPr>
        <a:xfrm>
          <a:off x="1968500" y="98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141476</xdr:rowOff>
    </xdr:from>
    <xdr:ext cx="534377" cy="259045"/>
    <xdr:sp macro="" textlink="">
      <xdr:nvSpPr>
        <xdr:cNvPr id="142" name="テキスト ボックス 141"/>
        <xdr:cNvSpPr txBox="1"/>
      </xdr:nvSpPr>
      <xdr:spPr>
        <a:xfrm>
          <a:off x="1752111" y="991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60261</xdr:rowOff>
    </xdr:from>
    <xdr:to>
      <xdr:col>6</xdr:col>
      <xdr:colOff>38100</xdr:colOff>
      <xdr:row>57</xdr:row>
      <xdr:rowOff>161861</xdr:rowOff>
    </xdr:to>
    <xdr:sp macro="" textlink="">
      <xdr:nvSpPr>
        <xdr:cNvPr id="143" name="楕円 142"/>
        <xdr:cNvSpPr/>
      </xdr:nvSpPr>
      <xdr:spPr>
        <a:xfrm>
          <a:off x="1079500" y="983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152988</xdr:rowOff>
    </xdr:from>
    <xdr:ext cx="534377" cy="259045"/>
    <xdr:sp macro="" textlink="">
      <xdr:nvSpPr>
        <xdr:cNvPr id="144" name="テキスト ボックス 143"/>
        <xdr:cNvSpPr txBox="1"/>
      </xdr:nvSpPr>
      <xdr:spPr>
        <a:xfrm>
          <a:off x="863111" y="992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12688</xdr:rowOff>
    </xdr:from>
    <xdr:to>
      <xdr:col>24</xdr:col>
      <xdr:colOff>63500</xdr:colOff>
      <xdr:row>75</xdr:row>
      <xdr:rowOff>21412</xdr:rowOff>
    </xdr:to>
    <xdr:cxnSp macro="">
      <xdr:nvCxnSpPr>
        <xdr:cNvPr id="174" name="直線コネクタ 173"/>
        <xdr:cNvCxnSpPr/>
      </xdr:nvCxnSpPr>
      <xdr:spPr>
        <a:xfrm>
          <a:off x="3797300" y="12871438"/>
          <a:ext cx="8382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12688</xdr:rowOff>
    </xdr:from>
    <xdr:to>
      <xdr:col>19</xdr:col>
      <xdr:colOff>177800</xdr:colOff>
      <xdr:row>75</xdr:row>
      <xdr:rowOff>58089</xdr:rowOff>
    </xdr:to>
    <xdr:cxnSp macro="">
      <xdr:nvCxnSpPr>
        <xdr:cNvPr id="177" name="直線コネクタ 176"/>
        <xdr:cNvCxnSpPr/>
      </xdr:nvCxnSpPr>
      <xdr:spPr>
        <a:xfrm flipV="1">
          <a:off x="2908300" y="12871438"/>
          <a:ext cx="889000" cy="4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58089</xdr:rowOff>
    </xdr:from>
    <xdr:to>
      <xdr:col>15</xdr:col>
      <xdr:colOff>50800</xdr:colOff>
      <xdr:row>75</xdr:row>
      <xdr:rowOff>96660</xdr:rowOff>
    </xdr:to>
    <xdr:cxnSp macro="">
      <xdr:nvCxnSpPr>
        <xdr:cNvPr id="180" name="直線コネクタ 179"/>
        <xdr:cNvCxnSpPr/>
      </xdr:nvCxnSpPr>
      <xdr:spPr>
        <a:xfrm flipV="1">
          <a:off x="2019300" y="12916839"/>
          <a:ext cx="889000" cy="3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96660</xdr:rowOff>
    </xdr:from>
    <xdr:to>
      <xdr:col>10</xdr:col>
      <xdr:colOff>114300</xdr:colOff>
      <xdr:row>76</xdr:row>
      <xdr:rowOff>61443</xdr:rowOff>
    </xdr:to>
    <xdr:cxnSp macro="">
      <xdr:nvCxnSpPr>
        <xdr:cNvPr id="183" name="直線コネクタ 182"/>
        <xdr:cNvCxnSpPr/>
      </xdr:nvCxnSpPr>
      <xdr:spPr>
        <a:xfrm flipV="1">
          <a:off x="1130300" y="12955410"/>
          <a:ext cx="889000" cy="1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142062</xdr:rowOff>
    </xdr:from>
    <xdr:to>
      <xdr:col>24</xdr:col>
      <xdr:colOff>114300</xdr:colOff>
      <xdr:row>75</xdr:row>
      <xdr:rowOff>72212</xdr:rowOff>
    </xdr:to>
    <xdr:sp macro="" textlink="">
      <xdr:nvSpPr>
        <xdr:cNvPr id="193" name="楕円 192"/>
        <xdr:cNvSpPr/>
      </xdr:nvSpPr>
      <xdr:spPr>
        <a:xfrm>
          <a:off x="4584700" y="1282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164939</xdr:rowOff>
    </xdr:from>
    <xdr:ext cx="599010" cy="259045"/>
    <xdr:sp macro="" textlink="">
      <xdr:nvSpPr>
        <xdr:cNvPr id="194" name="民生費該当値テキスト"/>
        <xdr:cNvSpPr txBox="1"/>
      </xdr:nvSpPr>
      <xdr:spPr>
        <a:xfrm>
          <a:off x="4686300" y="1268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133338</xdr:rowOff>
    </xdr:from>
    <xdr:to>
      <xdr:col>20</xdr:col>
      <xdr:colOff>38100</xdr:colOff>
      <xdr:row>75</xdr:row>
      <xdr:rowOff>63488</xdr:rowOff>
    </xdr:to>
    <xdr:sp macro="" textlink="">
      <xdr:nvSpPr>
        <xdr:cNvPr id="195" name="楕円 194"/>
        <xdr:cNvSpPr/>
      </xdr:nvSpPr>
      <xdr:spPr>
        <a:xfrm>
          <a:off x="3746500" y="128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80015</xdr:rowOff>
    </xdr:from>
    <xdr:ext cx="599010" cy="259045"/>
    <xdr:sp macro="" textlink="">
      <xdr:nvSpPr>
        <xdr:cNvPr id="196" name="テキスト ボックス 195"/>
        <xdr:cNvSpPr txBox="1"/>
      </xdr:nvSpPr>
      <xdr:spPr>
        <a:xfrm>
          <a:off x="3497795" y="125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7289</xdr:rowOff>
    </xdr:from>
    <xdr:to>
      <xdr:col>15</xdr:col>
      <xdr:colOff>101600</xdr:colOff>
      <xdr:row>75</xdr:row>
      <xdr:rowOff>108889</xdr:rowOff>
    </xdr:to>
    <xdr:sp macro="" textlink="">
      <xdr:nvSpPr>
        <xdr:cNvPr id="197" name="楕円 196"/>
        <xdr:cNvSpPr/>
      </xdr:nvSpPr>
      <xdr:spPr>
        <a:xfrm>
          <a:off x="2857500" y="1286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100016</xdr:rowOff>
    </xdr:from>
    <xdr:ext cx="599010" cy="259045"/>
    <xdr:sp macro="" textlink="">
      <xdr:nvSpPr>
        <xdr:cNvPr id="198" name="テキスト ボックス 197"/>
        <xdr:cNvSpPr txBox="1"/>
      </xdr:nvSpPr>
      <xdr:spPr>
        <a:xfrm>
          <a:off x="2608795" y="1295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45860</xdr:rowOff>
    </xdr:from>
    <xdr:to>
      <xdr:col>10</xdr:col>
      <xdr:colOff>165100</xdr:colOff>
      <xdr:row>75</xdr:row>
      <xdr:rowOff>147461</xdr:rowOff>
    </xdr:to>
    <xdr:sp macro="" textlink="">
      <xdr:nvSpPr>
        <xdr:cNvPr id="199" name="楕円 198"/>
        <xdr:cNvSpPr/>
      </xdr:nvSpPr>
      <xdr:spPr>
        <a:xfrm>
          <a:off x="1968500" y="129046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163987</xdr:rowOff>
    </xdr:from>
    <xdr:ext cx="599010" cy="259045"/>
    <xdr:sp macro="" textlink="">
      <xdr:nvSpPr>
        <xdr:cNvPr id="200" name="テキスト ボックス 199"/>
        <xdr:cNvSpPr txBox="1"/>
      </xdr:nvSpPr>
      <xdr:spPr>
        <a:xfrm>
          <a:off x="1719795" y="1267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10643</xdr:rowOff>
    </xdr:from>
    <xdr:to>
      <xdr:col>6</xdr:col>
      <xdr:colOff>38100</xdr:colOff>
      <xdr:row>76</xdr:row>
      <xdr:rowOff>112243</xdr:rowOff>
    </xdr:to>
    <xdr:sp macro="" textlink="">
      <xdr:nvSpPr>
        <xdr:cNvPr id="201" name="楕円 200"/>
        <xdr:cNvSpPr/>
      </xdr:nvSpPr>
      <xdr:spPr>
        <a:xfrm>
          <a:off x="1079500" y="1304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103370</xdr:rowOff>
    </xdr:from>
    <xdr:ext cx="599010" cy="259045"/>
    <xdr:sp macro="" textlink="">
      <xdr:nvSpPr>
        <xdr:cNvPr id="202" name="テキスト ボックス 201"/>
        <xdr:cNvSpPr txBox="1"/>
      </xdr:nvSpPr>
      <xdr:spPr>
        <a:xfrm>
          <a:off x="830795" y="1313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77236</xdr:rowOff>
    </xdr:from>
    <xdr:to>
      <xdr:col>24</xdr:col>
      <xdr:colOff>63500</xdr:colOff>
      <xdr:row>97</xdr:row>
      <xdr:rowOff>100895</xdr:rowOff>
    </xdr:to>
    <xdr:cxnSp macro="">
      <xdr:nvCxnSpPr>
        <xdr:cNvPr id="232" name="直線コネクタ 231"/>
        <xdr:cNvCxnSpPr/>
      </xdr:nvCxnSpPr>
      <xdr:spPr>
        <a:xfrm>
          <a:off x="3797300" y="16707886"/>
          <a:ext cx="838200" cy="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77236</xdr:rowOff>
    </xdr:from>
    <xdr:to>
      <xdr:col>19</xdr:col>
      <xdr:colOff>177800</xdr:colOff>
      <xdr:row>97</xdr:row>
      <xdr:rowOff>95486</xdr:rowOff>
    </xdr:to>
    <xdr:cxnSp macro="">
      <xdr:nvCxnSpPr>
        <xdr:cNvPr id="235" name="直線コネクタ 234"/>
        <xdr:cNvCxnSpPr/>
      </xdr:nvCxnSpPr>
      <xdr:spPr>
        <a:xfrm flipV="1">
          <a:off x="2908300" y="16707886"/>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95486</xdr:rowOff>
    </xdr:from>
    <xdr:to>
      <xdr:col>15</xdr:col>
      <xdr:colOff>50800</xdr:colOff>
      <xdr:row>97</xdr:row>
      <xdr:rowOff>112610</xdr:rowOff>
    </xdr:to>
    <xdr:cxnSp macro="">
      <xdr:nvCxnSpPr>
        <xdr:cNvPr id="238" name="直線コネクタ 237"/>
        <xdr:cNvCxnSpPr/>
      </xdr:nvCxnSpPr>
      <xdr:spPr>
        <a:xfrm flipV="1">
          <a:off x="2019300" y="16726136"/>
          <a:ext cx="889000" cy="1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58756</xdr:rowOff>
    </xdr:from>
    <xdr:to>
      <xdr:col>10</xdr:col>
      <xdr:colOff>114300</xdr:colOff>
      <xdr:row>97</xdr:row>
      <xdr:rowOff>112610</xdr:rowOff>
    </xdr:to>
    <xdr:cxnSp macro="">
      <xdr:nvCxnSpPr>
        <xdr:cNvPr id="241" name="直線コネクタ 240"/>
        <xdr:cNvCxnSpPr/>
      </xdr:nvCxnSpPr>
      <xdr:spPr>
        <a:xfrm>
          <a:off x="1130300" y="16689406"/>
          <a:ext cx="889000" cy="5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5" name="テキスト ボックス 244"/>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50095</xdr:rowOff>
    </xdr:from>
    <xdr:to>
      <xdr:col>24</xdr:col>
      <xdr:colOff>114300</xdr:colOff>
      <xdr:row>97</xdr:row>
      <xdr:rowOff>151695</xdr:rowOff>
    </xdr:to>
    <xdr:sp macro="" textlink="">
      <xdr:nvSpPr>
        <xdr:cNvPr id="251" name="楕円 250"/>
        <xdr:cNvSpPr/>
      </xdr:nvSpPr>
      <xdr:spPr>
        <a:xfrm>
          <a:off x="4584700" y="166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28522</xdr:rowOff>
    </xdr:from>
    <xdr:ext cx="534377" cy="259045"/>
    <xdr:sp macro="" textlink="">
      <xdr:nvSpPr>
        <xdr:cNvPr id="252" name="衛生費該当値テキスト"/>
        <xdr:cNvSpPr txBox="1"/>
      </xdr:nvSpPr>
      <xdr:spPr>
        <a:xfrm>
          <a:off x="4686300" y="1665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26436</xdr:rowOff>
    </xdr:from>
    <xdr:to>
      <xdr:col>20</xdr:col>
      <xdr:colOff>38100</xdr:colOff>
      <xdr:row>97</xdr:row>
      <xdr:rowOff>128036</xdr:rowOff>
    </xdr:to>
    <xdr:sp macro="" textlink="">
      <xdr:nvSpPr>
        <xdr:cNvPr id="253" name="楕円 252"/>
        <xdr:cNvSpPr/>
      </xdr:nvSpPr>
      <xdr:spPr>
        <a:xfrm>
          <a:off x="3746500" y="166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144563</xdr:rowOff>
    </xdr:from>
    <xdr:ext cx="534377" cy="259045"/>
    <xdr:sp macro="" textlink="">
      <xdr:nvSpPr>
        <xdr:cNvPr id="254" name="テキスト ボックス 253"/>
        <xdr:cNvSpPr txBox="1"/>
      </xdr:nvSpPr>
      <xdr:spPr>
        <a:xfrm>
          <a:off x="3530111" y="1643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44686</xdr:rowOff>
    </xdr:from>
    <xdr:to>
      <xdr:col>15</xdr:col>
      <xdr:colOff>101600</xdr:colOff>
      <xdr:row>97</xdr:row>
      <xdr:rowOff>146286</xdr:rowOff>
    </xdr:to>
    <xdr:sp macro="" textlink="">
      <xdr:nvSpPr>
        <xdr:cNvPr id="255" name="楕円 254"/>
        <xdr:cNvSpPr/>
      </xdr:nvSpPr>
      <xdr:spPr>
        <a:xfrm>
          <a:off x="2857500" y="1667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137413</xdr:rowOff>
    </xdr:from>
    <xdr:ext cx="534377" cy="259045"/>
    <xdr:sp macro="" textlink="">
      <xdr:nvSpPr>
        <xdr:cNvPr id="256" name="テキスト ボックス 255"/>
        <xdr:cNvSpPr txBox="1"/>
      </xdr:nvSpPr>
      <xdr:spPr>
        <a:xfrm>
          <a:off x="2641111" y="16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61810</xdr:rowOff>
    </xdr:from>
    <xdr:to>
      <xdr:col>10</xdr:col>
      <xdr:colOff>165100</xdr:colOff>
      <xdr:row>97</xdr:row>
      <xdr:rowOff>163410</xdr:rowOff>
    </xdr:to>
    <xdr:sp macro="" textlink="">
      <xdr:nvSpPr>
        <xdr:cNvPr id="257" name="楕円 256"/>
        <xdr:cNvSpPr/>
      </xdr:nvSpPr>
      <xdr:spPr>
        <a:xfrm>
          <a:off x="1968500" y="166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154537</xdr:rowOff>
    </xdr:from>
    <xdr:ext cx="534377" cy="259045"/>
    <xdr:sp macro="" textlink="">
      <xdr:nvSpPr>
        <xdr:cNvPr id="258" name="テキスト ボックス 257"/>
        <xdr:cNvSpPr txBox="1"/>
      </xdr:nvSpPr>
      <xdr:spPr>
        <a:xfrm>
          <a:off x="1752111" y="1678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7956</xdr:rowOff>
    </xdr:from>
    <xdr:to>
      <xdr:col>6</xdr:col>
      <xdr:colOff>38100</xdr:colOff>
      <xdr:row>97</xdr:row>
      <xdr:rowOff>109556</xdr:rowOff>
    </xdr:to>
    <xdr:sp macro="" textlink="">
      <xdr:nvSpPr>
        <xdr:cNvPr id="259" name="楕円 258"/>
        <xdr:cNvSpPr/>
      </xdr:nvSpPr>
      <xdr:spPr>
        <a:xfrm>
          <a:off x="1079500" y="166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126083</xdr:rowOff>
    </xdr:from>
    <xdr:ext cx="534377" cy="259045"/>
    <xdr:sp macro="" textlink="">
      <xdr:nvSpPr>
        <xdr:cNvPr id="260" name="テキスト ボックス 259"/>
        <xdr:cNvSpPr txBox="1"/>
      </xdr:nvSpPr>
      <xdr:spPr>
        <a:xfrm>
          <a:off x="863111" y="1641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24668</xdr:rowOff>
    </xdr:from>
    <xdr:to>
      <xdr:col>55</xdr:col>
      <xdr:colOff>0</xdr:colOff>
      <xdr:row>38</xdr:row>
      <xdr:rowOff>52969</xdr:rowOff>
    </xdr:to>
    <xdr:cxnSp macro="">
      <xdr:nvCxnSpPr>
        <xdr:cNvPr id="287" name="直線コネクタ 286"/>
        <xdr:cNvCxnSpPr/>
      </xdr:nvCxnSpPr>
      <xdr:spPr>
        <a:xfrm>
          <a:off x="9639300" y="6539768"/>
          <a:ext cx="8382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1536</xdr:rowOff>
    </xdr:from>
    <xdr:ext cx="469744" cy="259045"/>
    <xdr:sp macro="" textlink="">
      <xdr:nvSpPr>
        <xdr:cNvPr id="288" name="労働費平均値テキスト"/>
        <xdr:cNvSpPr txBox="1"/>
      </xdr:nvSpPr>
      <xdr:spPr>
        <a:xfrm>
          <a:off x="10528300" y="6516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19822</xdr:rowOff>
    </xdr:from>
    <xdr:to>
      <xdr:col>50</xdr:col>
      <xdr:colOff>114300</xdr:colOff>
      <xdr:row>38</xdr:row>
      <xdr:rowOff>24668</xdr:rowOff>
    </xdr:to>
    <xdr:cxnSp macro="">
      <xdr:nvCxnSpPr>
        <xdr:cNvPr id="290" name="直線コネクタ 289"/>
        <xdr:cNvCxnSpPr/>
      </xdr:nvCxnSpPr>
      <xdr:spPr>
        <a:xfrm>
          <a:off x="8750300" y="6534922"/>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114876</xdr:rowOff>
    </xdr:from>
    <xdr:ext cx="469744" cy="259045"/>
    <xdr:sp macro="" textlink="">
      <xdr:nvSpPr>
        <xdr:cNvPr id="292" name="テキスト ボックス 291"/>
        <xdr:cNvSpPr txBox="1"/>
      </xdr:nvSpPr>
      <xdr:spPr>
        <a:xfrm>
          <a:off x="9404428" y="66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19822</xdr:rowOff>
    </xdr:from>
    <xdr:to>
      <xdr:col>45</xdr:col>
      <xdr:colOff>177800</xdr:colOff>
      <xdr:row>38</xdr:row>
      <xdr:rowOff>25903</xdr:rowOff>
    </xdr:to>
    <xdr:cxnSp macro="">
      <xdr:nvCxnSpPr>
        <xdr:cNvPr id="293" name="直線コネクタ 292"/>
        <xdr:cNvCxnSpPr/>
      </xdr:nvCxnSpPr>
      <xdr:spPr>
        <a:xfrm flipV="1">
          <a:off x="7861300" y="6534922"/>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109024</xdr:rowOff>
    </xdr:from>
    <xdr:ext cx="469744" cy="259045"/>
    <xdr:sp macro="" textlink="">
      <xdr:nvSpPr>
        <xdr:cNvPr id="295" name="テキスト ボックス 294"/>
        <xdr:cNvSpPr txBox="1"/>
      </xdr:nvSpPr>
      <xdr:spPr>
        <a:xfrm>
          <a:off x="8515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115880</xdr:rowOff>
    </xdr:from>
    <xdr:to>
      <xdr:col>41</xdr:col>
      <xdr:colOff>50800</xdr:colOff>
      <xdr:row>38</xdr:row>
      <xdr:rowOff>25903</xdr:rowOff>
    </xdr:to>
    <xdr:cxnSp macro="">
      <xdr:nvCxnSpPr>
        <xdr:cNvPr id="296" name="直線コネクタ 295"/>
        <xdr:cNvCxnSpPr/>
      </xdr:nvCxnSpPr>
      <xdr:spPr>
        <a:xfrm>
          <a:off x="6972300" y="6459530"/>
          <a:ext cx="889000" cy="8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108200</xdr:rowOff>
    </xdr:from>
    <xdr:ext cx="469744" cy="259045"/>
    <xdr:sp macro="" textlink="">
      <xdr:nvSpPr>
        <xdr:cNvPr id="298" name="テキスト ボックス 297"/>
        <xdr:cNvSpPr txBox="1"/>
      </xdr:nvSpPr>
      <xdr:spPr>
        <a:xfrm>
          <a:off x="7626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125026</xdr:rowOff>
    </xdr:from>
    <xdr:ext cx="469744" cy="259045"/>
    <xdr:sp macro="" textlink="">
      <xdr:nvSpPr>
        <xdr:cNvPr id="300" name="テキスト ボックス 299"/>
        <xdr:cNvSpPr txBox="1"/>
      </xdr:nvSpPr>
      <xdr:spPr>
        <a:xfrm>
          <a:off x="6737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2169</xdr:rowOff>
    </xdr:from>
    <xdr:to>
      <xdr:col>55</xdr:col>
      <xdr:colOff>50800</xdr:colOff>
      <xdr:row>38</xdr:row>
      <xdr:rowOff>103769</xdr:rowOff>
    </xdr:to>
    <xdr:sp macro="" textlink="">
      <xdr:nvSpPr>
        <xdr:cNvPr id="306" name="楕円 305"/>
        <xdr:cNvSpPr/>
      </xdr:nvSpPr>
      <xdr:spPr>
        <a:xfrm>
          <a:off x="10426700" y="651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132996</xdr:rowOff>
    </xdr:from>
    <xdr:ext cx="469744" cy="259045"/>
    <xdr:sp macro="" textlink="">
      <xdr:nvSpPr>
        <xdr:cNvPr id="307" name="労働費該当値テキスト"/>
        <xdr:cNvSpPr txBox="1"/>
      </xdr:nvSpPr>
      <xdr:spPr>
        <a:xfrm>
          <a:off x="10528300" y="630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145319</xdr:rowOff>
    </xdr:from>
    <xdr:to>
      <xdr:col>50</xdr:col>
      <xdr:colOff>165100</xdr:colOff>
      <xdr:row>38</xdr:row>
      <xdr:rowOff>75468</xdr:rowOff>
    </xdr:to>
    <xdr:sp macro="" textlink="">
      <xdr:nvSpPr>
        <xdr:cNvPr id="308" name="楕円 307"/>
        <xdr:cNvSpPr/>
      </xdr:nvSpPr>
      <xdr:spPr>
        <a:xfrm>
          <a:off x="9588500" y="64889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91996</xdr:rowOff>
    </xdr:from>
    <xdr:ext cx="469744" cy="259045"/>
    <xdr:sp macro="" textlink="">
      <xdr:nvSpPr>
        <xdr:cNvPr id="309" name="テキスト ボックス 308"/>
        <xdr:cNvSpPr txBox="1"/>
      </xdr:nvSpPr>
      <xdr:spPr>
        <a:xfrm>
          <a:off x="9404428" y="626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140472</xdr:rowOff>
    </xdr:from>
    <xdr:to>
      <xdr:col>46</xdr:col>
      <xdr:colOff>38100</xdr:colOff>
      <xdr:row>38</xdr:row>
      <xdr:rowOff>70622</xdr:rowOff>
    </xdr:to>
    <xdr:sp macro="" textlink="">
      <xdr:nvSpPr>
        <xdr:cNvPr id="310" name="楕円 309"/>
        <xdr:cNvSpPr/>
      </xdr:nvSpPr>
      <xdr:spPr>
        <a:xfrm>
          <a:off x="8699500" y="648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87149</xdr:rowOff>
    </xdr:from>
    <xdr:ext cx="469744" cy="259045"/>
    <xdr:sp macro="" textlink="">
      <xdr:nvSpPr>
        <xdr:cNvPr id="311" name="テキスト ボックス 310"/>
        <xdr:cNvSpPr txBox="1"/>
      </xdr:nvSpPr>
      <xdr:spPr>
        <a:xfrm>
          <a:off x="8515428" y="62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146553</xdr:rowOff>
    </xdr:from>
    <xdr:to>
      <xdr:col>41</xdr:col>
      <xdr:colOff>101600</xdr:colOff>
      <xdr:row>38</xdr:row>
      <xdr:rowOff>76703</xdr:rowOff>
    </xdr:to>
    <xdr:sp macro="" textlink="">
      <xdr:nvSpPr>
        <xdr:cNvPr id="312" name="楕円 311"/>
        <xdr:cNvSpPr/>
      </xdr:nvSpPr>
      <xdr:spPr>
        <a:xfrm>
          <a:off x="7810500" y="649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93230</xdr:rowOff>
    </xdr:from>
    <xdr:ext cx="469744" cy="259045"/>
    <xdr:sp macro="" textlink="">
      <xdr:nvSpPr>
        <xdr:cNvPr id="313" name="テキスト ボックス 312"/>
        <xdr:cNvSpPr txBox="1"/>
      </xdr:nvSpPr>
      <xdr:spPr>
        <a:xfrm>
          <a:off x="7626428" y="626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65080</xdr:rowOff>
    </xdr:from>
    <xdr:to>
      <xdr:col>36</xdr:col>
      <xdr:colOff>165100</xdr:colOff>
      <xdr:row>37</xdr:row>
      <xdr:rowOff>166680</xdr:rowOff>
    </xdr:to>
    <xdr:sp macro="" textlink="">
      <xdr:nvSpPr>
        <xdr:cNvPr id="314" name="楕円 313"/>
        <xdr:cNvSpPr/>
      </xdr:nvSpPr>
      <xdr:spPr>
        <a:xfrm>
          <a:off x="6921500" y="64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11757</xdr:rowOff>
    </xdr:from>
    <xdr:ext cx="469744" cy="259045"/>
    <xdr:sp macro="" textlink="">
      <xdr:nvSpPr>
        <xdr:cNvPr id="315" name="テキスト ボックス 314"/>
        <xdr:cNvSpPr txBox="1"/>
      </xdr:nvSpPr>
      <xdr:spPr>
        <a:xfrm>
          <a:off x="6737428" y="618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142428</xdr:rowOff>
    </xdr:from>
    <xdr:to>
      <xdr:col>55</xdr:col>
      <xdr:colOff>0</xdr:colOff>
      <xdr:row>58</xdr:row>
      <xdr:rowOff>145117</xdr:rowOff>
    </xdr:to>
    <xdr:cxnSp macro="">
      <xdr:nvCxnSpPr>
        <xdr:cNvPr id="344" name="直線コネクタ 343"/>
        <xdr:cNvCxnSpPr/>
      </xdr:nvCxnSpPr>
      <xdr:spPr>
        <a:xfrm>
          <a:off x="9639300" y="10086528"/>
          <a:ext cx="8382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140325</xdr:rowOff>
    </xdr:from>
    <xdr:to>
      <xdr:col>50</xdr:col>
      <xdr:colOff>114300</xdr:colOff>
      <xdr:row>58</xdr:row>
      <xdr:rowOff>142428</xdr:rowOff>
    </xdr:to>
    <xdr:cxnSp macro="">
      <xdr:nvCxnSpPr>
        <xdr:cNvPr id="347" name="直線コネクタ 346"/>
        <xdr:cNvCxnSpPr/>
      </xdr:nvCxnSpPr>
      <xdr:spPr>
        <a:xfrm>
          <a:off x="8750300" y="10084425"/>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140325</xdr:rowOff>
    </xdr:from>
    <xdr:to>
      <xdr:col>45</xdr:col>
      <xdr:colOff>177800</xdr:colOff>
      <xdr:row>58</xdr:row>
      <xdr:rowOff>141628</xdr:rowOff>
    </xdr:to>
    <xdr:cxnSp macro="">
      <xdr:nvCxnSpPr>
        <xdr:cNvPr id="350" name="直線コネクタ 349"/>
        <xdr:cNvCxnSpPr/>
      </xdr:nvCxnSpPr>
      <xdr:spPr>
        <a:xfrm flipV="1">
          <a:off x="7861300" y="10084425"/>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115408</xdr:rowOff>
    </xdr:from>
    <xdr:to>
      <xdr:col>41</xdr:col>
      <xdr:colOff>50800</xdr:colOff>
      <xdr:row>58</xdr:row>
      <xdr:rowOff>141628</xdr:rowOff>
    </xdr:to>
    <xdr:cxnSp macro="">
      <xdr:nvCxnSpPr>
        <xdr:cNvPr id="353" name="直線コネクタ 352"/>
        <xdr:cNvCxnSpPr/>
      </xdr:nvCxnSpPr>
      <xdr:spPr>
        <a:xfrm>
          <a:off x="6972300" y="10059508"/>
          <a:ext cx="889000" cy="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22341</xdr:rowOff>
    </xdr:from>
    <xdr:ext cx="534377" cy="259045"/>
    <xdr:sp macro="" textlink="">
      <xdr:nvSpPr>
        <xdr:cNvPr id="355" name="テキスト ボックス 354"/>
        <xdr:cNvSpPr txBox="1"/>
      </xdr:nvSpPr>
      <xdr:spPr>
        <a:xfrm>
          <a:off x="7594111" y="97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94317</xdr:rowOff>
    </xdr:from>
    <xdr:to>
      <xdr:col>55</xdr:col>
      <xdr:colOff>50800</xdr:colOff>
      <xdr:row>59</xdr:row>
      <xdr:rowOff>24467</xdr:rowOff>
    </xdr:to>
    <xdr:sp macro="" textlink="">
      <xdr:nvSpPr>
        <xdr:cNvPr id="363" name="楕円 362"/>
        <xdr:cNvSpPr/>
      </xdr:nvSpPr>
      <xdr:spPr>
        <a:xfrm>
          <a:off x="10426700" y="100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46120</xdr:rowOff>
    </xdr:from>
    <xdr:ext cx="469744" cy="259045"/>
    <xdr:sp macro="" textlink="">
      <xdr:nvSpPr>
        <xdr:cNvPr id="364" name="農林水産業費該当値テキスト"/>
        <xdr:cNvSpPr txBox="1"/>
      </xdr:nvSpPr>
      <xdr:spPr>
        <a:xfrm>
          <a:off x="10528300" y="99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91628</xdr:rowOff>
    </xdr:from>
    <xdr:to>
      <xdr:col>50</xdr:col>
      <xdr:colOff>165100</xdr:colOff>
      <xdr:row>59</xdr:row>
      <xdr:rowOff>21778</xdr:rowOff>
    </xdr:to>
    <xdr:sp macro="" textlink="">
      <xdr:nvSpPr>
        <xdr:cNvPr id="365" name="楕円 364"/>
        <xdr:cNvSpPr/>
      </xdr:nvSpPr>
      <xdr:spPr>
        <a:xfrm>
          <a:off x="9588500" y="1003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12905</xdr:rowOff>
    </xdr:from>
    <xdr:ext cx="469744" cy="259045"/>
    <xdr:sp macro="" textlink="">
      <xdr:nvSpPr>
        <xdr:cNvPr id="366" name="テキスト ボックス 365"/>
        <xdr:cNvSpPr txBox="1"/>
      </xdr:nvSpPr>
      <xdr:spPr>
        <a:xfrm>
          <a:off x="9404428" y="1012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89525</xdr:rowOff>
    </xdr:from>
    <xdr:to>
      <xdr:col>46</xdr:col>
      <xdr:colOff>38100</xdr:colOff>
      <xdr:row>59</xdr:row>
      <xdr:rowOff>19675</xdr:rowOff>
    </xdr:to>
    <xdr:sp macro="" textlink="">
      <xdr:nvSpPr>
        <xdr:cNvPr id="367" name="楕円 366"/>
        <xdr:cNvSpPr/>
      </xdr:nvSpPr>
      <xdr:spPr>
        <a:xfrm>
          <a:off x="8699500" y="100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10802</xdr:rowOff>
    </xdr:from>
    <xdr:ext cx="469744" cy="259045"/>
    <xdr:sp macro="" textlink="">
      <xdr:nvSpPr>
        <xdr:cNvPr id="368" name="テキスト ボックス 367"/>
        <xdr:cNvSpPr txBox="1"/>
      </xdr:nvSpPr>
      <xdr:spPr>
        <a:xfrm>
          <a:off x="8515428" y="1012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90828</xdr:rowOff>
    </xdr:from>
    <xdr:to>
      <xdr:col>41</xdr:col>
      <xdr:colOff>101600</xdr:colOff>
      <xdr:row>59</xdr:row>
      <xdr:rowOff>20978</xdr:rowOff>
    </xdr:to>
    <xdr:sp macro="" textlink="">
      <xdr:nvSpPr>
        <xdr:cNvPr id="369" name="楕円 368"/>
        <xdr:cNvSpPr/>
      </xdr:nvSpPr>
      <xdr:spPr>
        <a:xfrm>
          <a:off x="7810500" y="1003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12105</xdr:rowOff>
    </xdr:from>
    <xdr:ext cx="469744" cy="259045"/>
    <xdr:sp macro="" textlink="">
      <xdr:nvSpPr>
        <xdr:cNvPr id="370" name="テキスト ボックス 369"/>
        <xdr:cNvSpPr txBox="1"/>
      </xdr:nvSpPr>
      <xdr:spPr>
        <a:xfrm>
          <a:off x="7626428" y="1012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64608</xdr:rowOff>
    </xdr:from>
    <xdr:to>
      <xdr:col>36</xdr:col>
      <xdr:colOff>165100</xdr:colOff>
      <xdr:row>58</xdr:row>
      <xdr:rowOff>166208</xdr:rowOff>
    </xdr:to>
    <xdr:sp macro="" textlink="">
      <xdr:nvSpPr>
        <xdr:cNvPr id="371" name="楕円 370"/>
        <xdr:cNvSpPr/>
      </xdr:nvSpPr>
      <xdr:spPr>
        <a:xfrm>
          <a:off x="6921500" y="1000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157335</xdr:rowOff>
    </xdr:from>
    <xdr:ext cx="534377" cy="259045"/>
    <xdr:sp macro="" textlink="">
      <xdr:nvSpPr>
        <xdr:cNvPr id="372" name="テキスト ボックス 371"/>
        <xdr:cNvSpPr txBox="1"/>
      </xdr:nvSpPr>
      <xdr:spPr>
        <a:xfrm>
          <a:off x="6705111" y="1010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39136</xdr:rowOff>
    </xdr:from>
    <xdr:to>
      <xdr:col>55</xdr:col>
      <xdr:colOff>0</xdr:colOff>
      <xdr:row>77</xdr:row>
      <xdr:rowOff>53480</xdr:rowOff>
    </xdr:to>
    <xdr:cxnSp macro="">
      <xdr:nvCxnSpPr>
        <xdr:cNvPr id="401" name="直線コネクタ 400"/>
        <xdr:cNvCxnSpPr/>
      </xdr:nvCxnSpPr>
      <xdr:spPr>
        <a:xfrm>
          <a:off x="9639300" y="13240786"/>
          <a:ext cx="838200" cy="1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33858</xdr:rowOff>
    </xdr:from>
    <xdr:to>
      <xdr:col>50</xdr:col>
      <xdr:colOff>114300</xdr:colOff>
      <xdr:row>77</xdr:row>
      <xdr:rowOff>39136</xdr:rowOff>
    </xdr:to>
    <xdr:cxnSp macro="">
      <xdr:nvCxnSpPr>
        <xdr:cNvPr id="404" name="直線コネクタ 403"/>
        <xdr:cNvCxnSpPr/>
      </xdr:nvCxnSpPr>
      <xdr:spPr>
        <a:xfrm>
          <a:off x="8750300" y="13235508"/>
          <a:ext cx="889000" cy="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33858</xdr:rowOff>
    </xdr:from>
    <xdr:to>
      <xdr:col>45</xdr:col>
      <xdr:colOff>177800</xdr:colOff>
      <xdr:row>77</xdr:row>
      <xdr:rowOff>61024</xdr:rowOff>
    </xdr:to>
    <xdr:cxnSp macro="">
      <xdr:nvCxnSpPr>
        <xdr:cNvPr id="407" name="直線コネクタ 406"/>
        <xdr:cNvCxnSpPr/>
      </xdr:nvCxnSpPr>
      <xdr:spPr>
        <a:xfrm flipV="1">
          <a:off x="7861300" y="13235508"/>
          <a:ext cx="889000" cy="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61024</xdr:rowOff>
    </xdr:from>
    <xdr:to>
      <xdr:col>41</xdr:col>
      <xdr:colOff>50800</xdr:colOff>
      <xdr:row>77</xdr:row>
      <xdr:rowOff>142520</xdr:rowOff>
    </xdr:to>
    <xdr:cxnSp macro="">
      <xdr:nvCxnSpPr>
        <xdr:cNvPr id="410" name="直線コネクタ 409"/>
        <xdr:cNvCxnSpPr/>
      </xdr:nvCxnSpPr>
      <xdr:spPr>
        <a:xfrm flipV="1">
          <a:off x="6972300" y="13262674"/>
          <a:ext cx="8890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4" name="テキスト ボックス 413"/>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2680</xdr:rowOff>
    </xdr:from>
    <xdr:to>
      <xdr:col>55</xdr:col>
      <xdr:colOff>50800</xdr:colOff>
      <xdr:row>77</xdr:row>
      <xdr:rowOff>104280</xdr:rowOff>
    </xdr:to>
    <xdr:sp macro="" textlink="">
      <xdr:nvSpPr>
        <xdr:cNvPr id="420" name="楕円 419"/>
        <xdr:cNvSpPr/>
      </xdr:nvSpPr>
      <xdr:spPr>
        <a:xfrm>
          <a:off x="10426700" y="132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25557</xdr:rowOff>
    </xdr:from>
    <xdr:ext cx="534377" cy="259045"/>
    <xdr:sp macro="" textlink="">
      <xdr:nvSpPr>
        <xdr:cNvPr id="421" name="商工費該当値テキスト"/>
        <xdr:cNvSpPr txBox="1"/>
      </xdr:nvSpPr>
      <xdr:spPr>
        <a:xfrm>
          <a:off x="10528300" y="130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159786</xdr:rowOff>
    </xdr:from>
    <xdr:to>
      <xdr:col>50</xdr:col>
      <xdr:colOff>165100</xdr:colOff>
      <xdr:row>77</xdr:row>
      <xdr:rowOff>89936</xdr:rowOff>
    </xdr:to>
    <xdr:sp macro="" textlink="">
      <xdr:nvSpPr>
        <xdr:cNvPr id="422" name="楕円 421"/>
        <xdr:cNvSpPr/>
      </xdr:nvSpPr>
      <xdr:spPr>
        <a:xfrm>
          <a:off x="9588500" y="1318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106462</xdr:rowOff>
    </xdr:from>
    <xdr:ext cx="534377" cy="259045"/>
    <xdr:sp macro="" textlink="">
      <xdr:nvSpPr>
        <xdr:cNvPr id="423" name="テキスト ボックス 422"/>
        <xdr:cNvSpPr txBox="1"/>
      </xdr:nvSpPr>
      <xdr:spPr>
        <a:xfrm>
          <a:off x="9372111" y="1296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154508</xdr:rowOff>
    </xdr:from>
    <xdr:to>
      <xdr:col>46</xdr:col>
      <xdr:colOff>38100</xdr:colOff>
      <xdr:row>77</xdr:row>
      <xdr:rowOff>84658</xdr:rowOff>
    </xdr:to>
    <xdr:sp macro="" textlink="">
      <xdr:nvSpPr>
        <xdr:cNvPr id="424" name="楕円 423"/>
        <xdr:cNvSpPr/>
      </xdr:nvSpPr>
      <xdr:spPr>
        <a:xfrm>
          <a:off x="8699500" y="131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101185</xdr:rowOff>
    </xdr:from>
    <xdr:ext cx="534377" cy="259045"/>
    <xdr:sp macro="" textlink="">
      <xdr:nvSpPr>
        <xdr:cNvPr id="425" name="テキスト ボックス 424"/>
        <xdr:cNvSpPr txBox="1"/>
      </xdr:nvSpPr>
      <xdr:spPr>
        <a:xfrm>
          <a:off x="8483111" y="129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10224</xdr:rowOff>
    </xdr:from>
    <xdr:to>
      <xdr:col>41</xdr:col>
      <xdr:colOff>101600</xdr:colOff>
      <xdr:row>77</xdr:row>
      <xdr:rowOff>111824</xdr:rowOff>
    </xdr:to>
    <xdr:sp macro="" textlink="">
      <xdr:nvSpPr>
        <xdr:cNvPr id="426" name="楕円 425"/>
        <xdr:cNvSpPr/>
      </xdr:nvSpPr>
      <xdr:spPr>
        <a:xfrm>
          <a:off x="7810500" y="132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128351</xdr:rowOff>
    </xdr:from>
    <xdr:ext cx="534377" cy="259045"/>
    <xdr:sp macro="" textlink="">
      <xdr:nvSpPr>
        <xdr:cNvPr id="427" name="テキスト ボックス 426"/>
        <xdr:cNvSpPr txBox="1"/>
      </xdr:nvSpPr>
      <xdr:spPr>
        <a:xfrm>
          <a:off x="7594111" y="129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91720</xdr:rowOff>
    </xdr:from>
    <xdr:to>
      <xdr:col>36</xdr:col>
      <xdr:colOff>165100</xdr:colOff>
      <xdr:row>78</xdr:row>
      <xdr:rowOff>21870</xdr:rowOff>
    </xdr:to>
    <xdr:sp macro="" textlink="">
      <xdr:nvSpPr>
        <xdr:cNvPr id="428" name="楕円 427"/>
        <xdr:cNvSpPr/>
      </xdr:nvSpPr>
      <xdr:spPr>
        <a:xfrm>
          <a:off x="6921500" y="1329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38397</xdr:rowOff>
    </xdr:from>
    <xdr:ext cx="534377" cy="259045"/>
    <xdr:sp macro="" textlink="">
      <xdr:nvSpPr>
        <xdr:cNvPr id="429" name="テキスト ボックス 428"/>
        <xdr:cNvSpPr txBox="1"/>
      </xdr:nvSpPr>
      <xdr:spPr>
        <a:xfrm>
          <a:off x="6705111" y="1306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83567</xdr:rowOff>
    </xdr:from>
    <xdr:to>
      <xdr:col>55</xdr:col>
      <xdr:colOff>0</xdr:colOff>
      <xdr:row>98</xdr:row>
      <xdr:rowOff>104674</xdr:rowOff>
    </xdr:to>
    <xdr:cxnSp macro="">
      <xdr:nvCxnSpPr>
        <xdr:cNvPr id="458" name="直線コネクタ 457"/>
        <xdr:cNvCxnSpPr/>
      </xdr:nvCxnSpPr>
      <xdr:spPr>
        <a:xfrm>
          <a:off x="9639300" y="16885667"/>
          <a:ext cx="8382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83567</xdr:rowOff>
    </xdr:from>
    <xdr:to>
      <xdr:col>50</xdr:col>
      <xdr:colOff>114300</xdr:colOff>
      <xdr:row>98</xdr:row>
      <xdr:rowOff>103205</xdr:rowOff>
    </xdr:to>
    <xdr:cxnSp macro="">
      <xdr:nvCxnSpPr>
        <xdr:cNvPr id="461" name="直線コネクタ 460"/>
        <xdr:cNvCxnSpPr/>
      </xdr:nvCxnSpPr>
      <xdr:spPr>
        <a:xfrm flipV="1">
          <a:off x="8750300" y="16885667"/>
          <a:ext cx="889000" cy="1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103205</xdr:rowOff>
    </xdr:from>
    <xdr:to>
      <xdr:col>45</xdr:col>
      <xdr:colOff>177800</xdr:colOff>
      <xdr:row>98</xdr:row>
      <xdr:rowOff>109407</xdr:rowOff>
    </xdr:to>
    <xdr:cxnSp macro="">
      <xdr:nvCxnSpPr>
        <xdr:cNvPr id="464" name="直線コネクタ 463"/>
        <xdr:cNvCxnSpPr/>
      </xdr:nvCxnSpPr>
      <xdr:spPr>
        <a:xfrm flipV="1">
          <a:off x="7861300" y="16905305"/>
          <a:ext cx="889000" cy="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107102</xdr:rowOff>
    </xdr:from>
    <xdr:to>
      <xdr:col>41</xdr:col>
      <xdr:colOff>50800</xdr:colOff>
      <xdr:row>98</xdr:row>
      <xdr:rowOff>109407</xdr:rowOff>
    </xdr:to>
    <xdr:cxnSp macro="">
      <xdr:nvCxnSpPr>
        <xdr:cNvPr id="467" name="直線コネクタ 466"/>
        <xdr:cNvCxnSpPr/>
      </xdr:nvCxnSpPr>
      <xdr:spPr>
        <a:xfrm>
          <a:off x="6972300" y="16909202"/>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53874</xdr:rowOff>
    </xdr:from>
    <xdr:to>
      <xdr:col>55</xdr:col>
      <xdr:colOff>50800</xdr:colOff>
      <xdr:row>98</xdr:row>
      <xdr:rowOff>155474</xdr:rowOff>
    </xdr:to>
    <xdr:sp macro="" textlink="">
      <xdr:nvSpPr>
        <xdr:cNvPr id="477" name="楕円 476"/>
        <xdr:cNvSpPr/>
      </xdr:nvSpPr>
      <xdr:spPr>
        <a:xfrm>
          <a:off x="10426700" y="1685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32767</xdr:rowOff>
    </xdr:from>
    <xdr:to>
      <xdr:col>50</xdr:col>
      <xdr:colOff>165100</xdr:colOff>
      <xdr:row>98</xdr:row>
      <xdr:rowOff>134367</xdr:rowOff>
    </xdr:to>
    <xdr:sp macro="" textlink="">
      <xdr:nvSpPr>
        <xdr:cNvPr id="479" name="楕円 478"/>
        <xdr:cNvSpPr/>
      </xdr:nvSpPr>
      <xdr:spPr>
        <a:xfrm>
          <a:off x="9588500" y="168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125494</xdr:rowOff>
    </xdr:from>
    <xdr:ext cx="534377" cy="259045"/>
    <xdr:sp macro="" textlink="">
      <xdr:nvSpPr>
        <xdr:cNvPr id="480" name="テキスト ボックス 479"/>
        <xdr:cNvSpPr txBox="1"/>
      </xdr:nvSpPr>
      <xdr:spPr>
        <a:xfrm>
          <a:off x="9372111" y="1692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52405</xdr:rowOff>
    </xdr:from>
    <xdr:to>
      <xdr:col>46</xdr:col>
      <xdr:colOff>38100</xdr:colOff>
      <xdr:row>98</xdr:row>
      <xdr:rowOff>154005</xdr:rowOff>
    </xdr:to>
    <xdr:sp macro="" textlink="">
      <xdr:nvSpPr>
        <xdr:cNvPr id="481" name="楕円 480"/>
        <xdr:cNvSpPr/>
      </xdr:nvSpPr>
      <xdr:spPr>
        <a:xfrm>
          <a:off x="8699500" y="1685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145132</xdr:rowOff>
    </xdr:from>
    <xdr:ext cx="534377" cy="259045"/>
    <xdr:sp macro="" textlink="">
      <xdr:nvSpPr>
        <xdr:cNvPr id="482" name="テキスト ボックス 481"/>
        <xdr:cNvSpPr txBox="1"/>
      </xdr:nvSpPr>
      <xdr:spPr>
        <a:xfrm>
          <a:off x="8483111" y="1694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58607</xdr:rowOff>
    </xdr:from>
    <xdr:to>
      <xdr:col>41</xdr:col>
      <xdr:colOff>101600</xdr:colOff>
      <xdr:row>98</xdr:row>
      <xdr:rowOff>160207</xdr:rowOff>
    </xdr:to>
    <xdr:sp macro="" textlink="">
      <xdr:nvSpPr>
        <xdr:cNvPr id="483" name="楕円 482"/>
        <xdr:cNvSpPr/>
      </xdr:nvSpPr>
      <xdr:spPr>
        <a:xfrm>
          <a:off x="7810500" y="168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151334</xdr:rowOff>
    </xdr:from>
    <xdr:ext cx="534377" cy="259045"/>
    <xdr:sp macro="" textlink="">
      <xdr:nvSpPr>
        <xdr:cNvPr id="484" name="テキスト ボックス 483"/>
        <xdr:cNvSpPr txBox="1"/>
      </xdr:nvSpPr>
      <xdr:spPr>
        <a:xfrm>
          <a:off x="7594111" y="1695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56302</xdr:rowOff>
    </xdr:from>
    <xdr:to>
      <xdr:col>36</xdr:col>
      <xdr:colOff>165100</xdr:colOff>
      <xdr:row>98</xdr:row>
      <xdr:rowOff>157902</xdr:rowOff>
    </xdr:to>
    <xdr:sp macro="" textlink="">
      <xdr:nvSpPr>
        <xdr:cNvPr id="485" name="楕円 484"/>
        <xdr:cNvSpPr/>
      </xdr:nvSpPr>
      <xdr:spPr>
        <a:xfrm>
          <a:off x="6921500" y="1685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149029</xdr:rowOff>
    </xdr:from>
    <xdr:ext cx="534377" cy="259045"/>
    <xdr:sp macro="" textlink="">
      <xdr:nvSpPr>
        <xdr:cNvPr id="486" name="テキスト ボックス 485"/>
        <xdr:cNvSpPr txBox="1"/>
      </xdr:nvSpPr>
      <xdr:spPr>
        <a:xfrm>
          <a:off x="6705111" y="169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159771</xdr:rowOff>
    </xdr:from>
    <xdr:to>
      <xdr:col>85</xdr:col>
      <xdr:colOff>127000</xdr:colOff>
      <xdr:row>38</xdr:row>
      <xdr:rowOff>39162</xdr:rowOff>
    </xdr:to>
    <xdr:cxnSp macro="">
      <xdr:nvCxnSpPr>
        <xdr:cNvPr id="514" name="直線コネクタ 513"/>
        <xdr:cNvCxnSpPr/>
      </xdr:nvCxnSpPr>
      <xdr:spPr>
        <a:xfrm flipV="1">
          <a:off x="15481300" y="6503421"/>
          <a:ext cx="838200" cy="5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142260</xdr:rowOff>
    </xdr:from>
    <xdr:to>
      <xdr:col>81</xdr:col>
      <xdr:colOff>50800</xdr:colOff>
      <xdr:row>38</xdr:row>
      <xdr:rowOff>39162</xdr:rowOff>
    </xdr:to>
    <xdr:cxnSp macro="">
      <xdr:nvCxnSpPr>
        <xdr:cNvPr id="517" name="直線コネクタ 516"/>
        <xdr:cNvCxnSpPr/>
      </xdr:nvCxnSpPr>
      <xdr:spPr>
        <a:xfrm>
          <a:off x="14592300" y="6485910"/>
          <a:ext cx="8890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142260</xdr:rowOff>
    </xdr:from>
    <xdr:to>
      <xdr:col>76</xdr:col>
      <xdr:colOff>114300</xdr:colOff>
      <xdr:row>38</xdr:row>
      <xdr:rowOff>16576</xdr:rowOff>
    </xdr:to>
    <xdr:cxnSp macro="">
      <xdr:nvCxnSpPr>
        <xdr:cNvPr id="520" name="直線コネクタ 519"/>
        <xdr:cNvCxnSpPr/>
      </xdr:nvCxnSpPr>
      <xdr:spPr>
        <a:xfrm flipV="1">
          <a:off x="13703300" y="6485910"/>
          <a:ext cx="889000" cy="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136363</xdr:rowOff>
    </xdr:from>
    <xdr:to>
      <xdr:col>71</xdr:col>
      <xdr:colOff>177800</xdr:colOff>
      <xdr:row>38</xdr:row>
      <xdr:rowOff>16576</xdr:rowOff>
    </xdr:to>
    <xdr:cxnSp macro="">
      <xdr:nvCxnSpPr>
        <xdr:cNvPr id="523" name="直線コネクタ 522"/>
        <xdr:cNvCxnSpPr/>
      </xdr:nvCxnSpPr>
      <xdr:spPr>
        <a:xfrm>
          <a:off x="12814300" y="6480013"/>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108971</xdr:rowOff>
    </xdr:from>
    <xdr:to>
      <xdr:col>85</xdr:col>
      <xdr:colOff>177800</xdr:colOff>
      <xdr:row>38</xdr:row>
      <xdr:rowOff>39122</xdr:rowOff>
    </xdr:to>
    <xdr:sp macro="" textlink="">
      <xdr:nvSpPr>
        <xdr:cNvPr id="533" name="楕円 532"/>
        <xdr:cNvSpPr/>
      </xdr:nvSpPr>
      <xdr:spPr>
        <a:xfrm>
          <a:off x="16268700" y="64526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87398</xdr:rowOff>
    </xdr:from>
    <xdr:ext cx="534377" cy="259045"/>
    <xdr:sp macro="" textlink="">
      <xdr:nvSpPr>
        <xdr:cNvPr id="534" name="消防費該当値テキスト"/>
        <xdr:cNvSpPr txBox="1"/>
      </xdr:nvSpPr>
      <xdr:spPr>
        <a:xfrm>
          <a:off x="16370300" y="643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159812</xdr:rowOff>
    </xdr:from>
    <xdr:to>
      <xdr:col>81</xdr:col>
      <xdr:colOff>101600</xdr:colOff>
      <xdr:row>38</xdr:row>
      <xdr:rowOff>89962</xdr:rowOff>
    </xdr:to>
    <xdr:sp macro="" textlink="">
      <xdr:nvSpPr>
        <xdr:cNvPr id="535" name="楕円 534"/>
        <xdr:cNvSpPr/>
      </xdr:nvSpPr>
      <xdr:spPr>
        <a:xfrm>
          <a:off x="15430500" y="65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81089</xdr:rowOff>
    </xdr:from>
    <xdr:ext cx="534377" cy="259045"/>
    <xdr:sp macro="" textlink="">
      <xdr:nvSpPr>
        <xdr:cNvPr id="536" name="テキスト ボックス 535"/>
        <xdr:cNvSpPr txBox="1"/>
      </xdr:nvSpPr>
      <xdr:spPr>
        <a:xfrm>
          <a:off x="15214111" y="659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91460</xdr:rowOff>
    </xdr:from>
    <xdr:to>
      <xdr:col>76</xdr:col>
      <xdr:colOff>165100</xdr:colOff>
      <xdr:row>38</xdr:row>
      <xdr:rowOff>21610</xdr:rowOff>
    </xdr:to>
    <xdr:sp macro="" textlink="">
      <xdr:nvSpPr>
        <xdr:cNvPr id="537" name="楕円 536"/>
        <xdr:cNvSpPr/>
      </xdr:nvSpPr>
      <xdr:spPr>
        <a:xfrm>
          <a:off x="14541500" y="643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12737</xdr:rowOff>
    </xdr:from>
    <xdr:ext cx="534377" cy="259045"/>
    <xdr:sp macro="" textlink="">
      <xdr:nvSpPr>
        <xdr:cNvPr id="538" name="テキスト ボックス 537"/>
        <xdr:cNvSpPr txBox="1"/>
      </xdr:nvSpPr>
      <xdr:spPr>
        <a:xfrm>
          <a:off x="14325111" y="652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137226</xdr:rowOff>
    </xdr:from>
    <xdr:to>
      <xdr:col>72</xdr:col>
      <xdr:colOff>38100</xdr:colOff>
      <xdr:row>38</xdr:row>
      <xdr:rowOff>67376</xdr:rowOff>
    </xdr:to>
    <xdr:sp macro="" textlink="">
      <xdr:nvSpPr>
        <xdr:cNvPr id="539" name="楕円 538"/>
        <xdr:cNvSpPr/>
      </xdr:nvSpPr>
      <xdr:spPr>
        <a:xfrm>
          <a:off x="13652500" y="64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58503</xdr:rowOff>
    </xdr:from>
    <xdr:ext cx="534377" cy="259045"/>
    <xdr:sp macro="" textlink="">
      <xdr:nvSpPr>
        <xdr:cNvPr id="540" name="テキスト ボックス 539"/>
        <xdr:cNvSpPr txBox="1"/>
      </xdr:nvSpPr>
      <xdr:spPr>
        <a:xfrm>
          <a:off x="13436111" y="657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85563</xdr:rowOff>
    </xdr:from>
    <xdr:to>
      <xdr:col>67</xdr:col>
      <xdr:colOff>101600</xdr:colOff>
      <xdr:row>38</xdr:row>
      <xdr:rowOff>15712</xdr:rowOff>
    </xdr:to>
    <xdr:sp macro="" textlink="">
      <xdr:nvSpPr>
        <xdr:cNvPr id="541" name="楕円 540"/>
        <xdr:cNvSpPr/>
      </xdr:nvSpPr>
      <xdr:spPr>
        <a:xfrm>
          <a:off x="12763500" y="64292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6839</xdr:rowOff>
    </xdr:from>
    <xdr:ext cx="534377" cy="259045"/>
    <xdr:sp macro="" textlink="">
      <xdr:nvSpPr>
        <xdr:cNvPr id="542" name="テキスト ボックス 541"/>
        <xdr:cNvSpPr txBox="1"/>
      </xdr:nvSpPr>
      <xdr:spPr>
        <a:xfrm>
          <a:off x="12547111" y="652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154117</xdr:rowOff>
    </xdr:from>
    <xdr:to>
      <xdr:col>85</xdr:col>
      <xdr:colOff>127000</xdr:colOff>
      <xdr:row>57</xdr:row>
      <xdr:rowOff>58349</xdr:rowOff>
    </xdr:to>
    <xdr:cxnSp macro="">
      <xdr:nvCxnSpPr>
        <xdr:cNvPr id="570" name="直線コネクタ 569"/>
        <xdr:cNvCxnSpPr/>
      </xdr:nvCxnSpPr>
      <xdr:spPr>
        <a:xfrm>
          <a:off x="15481300" y="9583867"/>
          <a:ext cx="838200" cy="24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154117</xdr:rowOff>
    </xdr:from>
    <xdr:to>
      <xdr:col>81</xdr:col>
      <xdr:colOff>50800</xdr:colOff>
      <xdr:row>57</xdr:row>
      <xdr:rowOff>3728</xdr:rowOff>
    </xdr:to>
    <xdr:cxnSp macro="">
      <xdr:nvCxnSpPr>
        <xdr:cNvPr id="573" name="直線コネクタ 572"/>
        <xdr:cNvCxnSpPr/>
      </xdr:nvCxnSpPr>
      <xdr:spPr>
        <a:xfrm flipV="1">
          <a:off x="14592300" y="9583867"/>
          <a:ext cx="889000" cy="19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3728</xdr:rowOff>
    </xdr:from>
    <xdr:to>
      <xdr:col>76</xdr:col>
      <xdr:colOff>114300</xdr:colOff>
      <xdr:row>57</xdr:row>
      <xdr:rowOff>79837</xdr:rowOff>
    </xdr:to>
    <xdr:cxnSp macro="">
      <xdr:nvCxnSpPr>
        <xdr:cNvPr id="576" name="直線コネクタ 575"/>
        <xdr:cNvCxnSpPr/>
      </xdr:nvCxnSpPr>
      <xdr:spPr>
        <a:xfrm flipV="1">
          <a:off x="13703300" y="9776378"/>
          <a:ext cx="889000" cy="7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50440</xdr:rowOff>
    </xdr:from>
    <xdr:to>
      <xdr:col>71</xdr:col>
      <xdr:colOff>177800</xdr:colOff>
      <xdr:row>57</xdr:row>
      <xdr:rowOff>79837</xdr:rowOff>
    </xdr:to>
    <xdr:cxnSp macro="">
      <xdr:nvCxnSpPr>
        <xdr:cNvPr id="579" name="直線コネクタ 578"/>
        <xdr:cNvCxnSpPr/>
      </xdr:nvCxnSpPr>
      <xdr:spPr>
        <a:xfrm>
          <a:off x="12814300" y="9823090"/>
          <a:ext cx="889000" cy="2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102029</xdr:rowOff>
    </xdr:from>
    <xdr:ext cx="534377" cy="259045"/>
    <xdr:sp macro="" textlink="">
      <xdr:nvSpPr>
        <xdr:cNvPr id="583" name="テキスト ボックス 582"/>
        <xdr:cNvSpPr txBox="1"/>
      </xdr:nvSpPr>
      <xdr:spPr>
        <a:xfrm>
          <a:off x="12547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7549</xdr:rowOff>
    </xdr:from>
    <xdr:to>
      <xdr:col>85</xdr:col>
      <xdr:colOff>177800</xdr:colOff>
      <xdr:row>57</xdr:row>
      <xdr:rowOff>109149</xdr:rowOff>
    </xdr:to>
    <xdr:sp macro="" textlink="">
      <xdr:nvSpPr>
        <xdr:cNvPr id="589" name="楕円 588"/>
        <xdr:cNvSpPr/>
      </xdr:nvSpPr>
      <xdr:spPr>
        <a:xfrm>
          <a:off x="16268700" y="97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157426</xdr:rowOff>
    </xdr:from>
    <xdr:ext cx="534377" cy="259045"/>
    <xdr:sp macro="" textlink="">
      <xdr:nvSpPr>
        <xdr:cNvPr id="590" name="教育費該当値テキスト"/>
        <xdr:cNvSpPr txBox="1"/>
      </xdr:nvSpPr>
      <xdr:spPr>
        <a:xfrm>
          <a:off x="16370300" y="975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103317</xdr:rowOff>
    </xdr:from>
    <xdr:to>
      <xdr:col>81</xdr:col>
      <xdr:colOff>101600</xdr:colOff>
      <xdr:row>56</xdr:row>
      <xdr:rowOff>33467</xdr:rowOff>
    </xdr:to>
    <xdr:sp macro="" textlink="">
      <xdr:nvSpPr>
        <xdr:cNvPr id="591" name="楕円 590"/>
        <xdr:cNvSpPr/>
      </xdr:nvSpPr>
      <xdr:spPr>
        <a:xfrm>
          <a:off x="15430500" y="953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49994</xdr:rowOff>
    </xdr:from>
    <xdr:ext cx="534377" cy="259045"/>
    <xdr:sp macro="" textlink="">
      <xdr:nvSpPr>
        <xdr:cNvPr id="592" name="テキスト ボックス 591"/>
        <xdr:cNvSpPr txBox="1"/>
      </xdr:nvSpPr>
      <xdr:spPr>
        <a:xfrm>
          <a:off x="15214111" y="930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124378</xdr:rowOff>
    </xdr:from>
    <xdr:to>
      <xdr:col>76</xdr:col>
      <xdr:colOff>165100</xdr:colOff>
      <xdr:row>57</xdr:row>
      <xdr:rowOff>54528</xdr:rowOff>
    </xdr:to>
    <xdr:sp macro="" textlink="">
      <xdr:nvSpPr>
        <xdr:cNvPr id="593" name="楕円 592"/>
        <xdr:cNvSpPr/>
      </xdr:nvSpPr>
      <xdr:spPr>
        <a:xfrm>
          <a:off x="14541500" y="97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71055</xdr:rowOff>
    </xdr:from>
    <xdr:ext cx="534377" cy="259045"/>
    <xdr:sp macro="" textlink="">
      <xdr:nvSpPr>
        <xdr:cNvPr id="594" name="テキスト ボックス 593"/>
        <xdr:cNvSpPr txBox="1"/>
      </xdr:nvSpPr>
      <xdr:spPr>
        <a:xfrm>
          <a:off x="14325111" y="95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29037</xdr:rowOff>
    </xdr:from>
    <xdr:to>
      <xdr:col>72</xdr:col>
      <xdr:colOff>38100</xdr:colOff>
      <xdr:row>57</xdr:row>
      <xdr:rowOff>130637</xdr:rowOff>
    </xdr:to>
    <xdr:sp macro="" textlink="">
      <xdr:nvSpPr>
        <xdr:cNvPr id="595" name="楕円 594"/>
        <xdr:cNvSpPr/>
      </xdr:nvSpPr>
      <xdr:spPr>
        <a:xfrm>
          <a:off x="13652500" y="980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121764</xdr:rowOff>
    </xdr:from>
    <xdr:ext cx="534377" cy="259045"/>
    <xdr:sp macro="" textlink="">
      <xdr:nvSpPr>
        <xdr:cNvPr id="596" name="テキスト ボックス 595"/>
        <xdr:cNvSpPr txBox="1"/>
      </xdr:nvSpPr>
      <xdr:spPr>
        <a:xfrm>
          <a:off x="13436111" y="989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171090</xdr:rowOff>
    </xdr:from>
    <xdr:to>
      <xdr:col>67</xdr:col>
      <xdr:colOff>101600</xdr:colOff>
      <xdr:row>57</xdr:row>
      <xdr:rowOff>101240</xdr:rowOff>
    </xdr:to>
    <xdr:sp macro="" textlink="">
      <xdr:nvSpPr>
        <xdr:cNvPr id="597" name="楕円 596"/>
        <xdr:cNvSpPr/>
      </xdr:nvSpPr>
      <xdr:spPr>
        <a:xfrm>
          <a:off x="12763500" y="977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117767</xdr:rowOff>
    </xdr:from>
    <xdr:ext cx="534377" cy="259045"/>
    <xdr:sp macro="" textlink="">
      <xdr:nvSpPr>
        <xdr:cNvPr id="598" name="テキスト ボックス 597"/>
        <xdr:cNvSpPr txBox="1"/>
      </xdr:nvSpPr>
      <xdr:spPr>
        <a:xfrm>
          <a:off x="12547111" y="954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163640</xdr:rowOff>
    </xdr:from>
    <xdr:to>
      <xdr:col>85</xdr:col>
      <xdr:colOff>127000</xdr:colOff>
      <xdr:row>79</xdr:row>
      <xdr:rowOff>32169</xdr:rowOff>
    </xdr:to>
    <xdr:cxnSp macro="">
      <xdr:nvCxnSpPr>
        <xdr:cNvPr id="627" name="直線コネクタ 626"/>
        <xdr:cNvCxnSpPr/>
      </xdr:nvCxnSpPr>
      <xdr:spPr>
        <a:xfrm flipV="1">
          <a:off x="15481300" y="13536740"/>
          <a:ext cx="838200" cy="3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115879</xdr:rowOff>
    </xdr:from>
    <xdr:ext cx="469744" cy="259045"/>
    <xdr:sp macro="" textlink="">
      <xdr:nvSpPr>
        <xdr:cNvPr id="628" name="災害復旧費平均値テキスト"/>
        <xdr:cNvSpPr txBox="1"/>
      </xdr:nvSpPr>
      <xdr:spPr>
        <a:xfrm>
          <a:off x="16370300" y="13488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22098</xdr:rowOff>
    </xdr:from>
    <xdr:to>
      <xdr:col>81</xdr:col>
      <xdr:colOff>50800</xdr:colOff>
      <xdr:row>79</xdr:row>
      <xdr:rowOff>32169</xdr:rowOff>
    </xdr:to>
    <xdr:cxnSp macro="">
      <xdr:nvCxnSpPr>
        <xdr:cNvPr id="630" name="直線コネクタ 629"/>
        <xdr:cNvCxnSpPr/>
      </xdr:nvCxnSpPr>
      <xdr:spPr>
        <a:xfrm>
          <a:off x="14592300" y="13566648"/>
          <a:ext cx="889000" cy="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137567</xdr:rowOff>
    </xdr:from>
    <xdr:to>
      <xdr:col>76</xdr:col>
      <xdr:colOff>114300</xdr:colOff>
      <xdr:row>79</xdr:row>
      <xdr:rowOff>22098</xdr:rowOff>
    </xdr:to>
    <xdr:cxnSp macro="">
      <xdr:nvCxnSpPr>
        <xdr:cNvPr id="633" name="直線コネクタ 632"/>
        <xdr:cNvCxnSpPr/>
      </xdr:nvCxnSpPr>
      <xdr:spPr>
        <a:xfrm>
          <a:off x="13703300" y="13510667"/>
          <a:ext cx="889000" cy="5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137567</xdr:rowOff>
    </xdr:from>
    <xdr:to>
      <xdr:col>71</xdr:col>
      <xdr:colOff>177800</xdr:colOff>
      <xdr:row>79</xdr:row>
      <xdr:rowOff>10427</xdr:rowOff>
    </xdr:to>
    <xdr:cxnSp macro="">
      <xdr:nvCxnSpPr>
        <xdr:cNvPr id="636" name="直線コネクタ 635"/>
        <xdr:cNvCxnSpPr/>
      </xdr:nvCxnSpPr>
      <xdr:spPr>
        <a:xfrm flipV="1">
          <a:off x="12814300" y="13510667"/>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68051</xdr:rowOff>
    </xdr:from>
    <xdr:ext cx="469744" cy="259045"/>
    <xdr:sp macro="" textlink="">
      <xdr:nvSpPr>
        <xdr:cNvPr id="638" name="テキスト ボックス 637"/>
        <xdr:cNvSpPr txBox="1"/>
      </xdr:nvSpPr>
      <xdr:spPr>
        <a:xfrm>
          <a:off x="13468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112840</xdr:rowOff>
    </xdr:from>
    <xdr:to>
      <xdr:col>85</xdr:col>
      <xdr:colOff>177800</xdr:colOff>
      <xdr:row>79</xdr:row>
      <xdr:rowOff>42990</xdr:rowOff>
    </xdr:to>
    <xdr:sp macro="" textlink="">
      <xdr:nvSpPr>
        <xdr:cNvPr id="646" name="楕円 645"/>
        <xdr:cNvSpPr/>
      </xdr:nvSpPr>
      <xdr:spPr>
        <a:xfrm>
          <a:off x="16268700" y="134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72217</xdr:rowOff>
    </xdr:from>
    <xdr:ext cx="469744" cy="259045"/>
    <xdr:sp macro="" textlink="">
      <xdr:nvSpPr>
        <xdr:cNvPr id="647" name="災害復旧費該当値テキスト"/>
        <xdr:cNvSpPr txBox="1"/>
      </xdr:nvSpPr>
      <xdr:spPr>
        <a:xfrm>
          <a:off x="16370300" y="132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152819</xdr:rowOff>
    </xdr:from>
    <xdr:to>
      <xdr:col>81</xdr:col>
      <xdr:colOff>101600</xdr:colOff>
      <xdr:row>79</xdr:row>
      <xdr:rowOff>82969</xdr:rowOff>
    </xdr:to>
    <xdr:sp macro="" textlink="">
      <xdr:nvSpPr>
        <xdr:cNvPr id="648" name="楕円 647"/>
        <xdr:cNvSpPr/>
      </xdr:nvSpPr>
      <xdr:spPr>
        <a:xfrm>
          <a:off x="15430500" y="1352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74096</xdr:rowOff>
    </xdr:from>
    <xdr:ext cx="378565" cy="259045"/>
    <xdr:sp macro="" textlink="">
      <xdr:nvSpPr>
        <xdr:cNvPr id="649" name="テキスト ボックス 648"/>
        <xdr:cNvSpPr txBox="1"/>
      </xdr:nvSpPr>
      <xdr:spPr>
        <a:xfrm>
          <a:off x="15292017" y="13618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142748</xdr:rowOff>
    </xdr:from>
    <xdr:to>
      <xdr:col>76</xdr:col>
      <xdr:colOff>165100</xdr:colOff>
      <xdr:row>79</xdr:row>
      <xdr:rowOff>72898</xdr:rowOff>
    </xdr:to>
    <xdr:sp macro="" textlink="">
      <xdr:nvSpPr>
        <xdr:cNvPr id="650" name="楕円 649"/>
        <xdr:cNvSpPr/>
      </xdr:nvSpPr>
      <xdr:spPr>
        <a:xfrm>
          <a:off x="145415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64025</xdr:rowOff>
    </xdr:from>
    <xdr:ext cx="469744" cy="259045"/>
    <xdr:sp macro="" textlink="">
      <xdr:nvSpPr>
        <xdr:cNvPr id="651" name="テキスト ボックス 650"/>
        <xdr:cNvSpPr txBox="1"/>
      </xdr:nvSpPr>
      <xdr:spPr>
        <a:xfrm>
          <a:off x="14357428" y="1360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86767</xdr:rowOff>
    </xdr:from>
    <xdr:to>
      <xdr:col>72</xdr:col>
      <xdr:colOff>38100</xdr:colOff>
      <xdr:row>79</xdr:row>
      <xdr:rowOff>16917</xdr:rowOff>
    </xdr:to>
    <xdr:sp macro="" textlink="">
      <xdr:nvSpPr>
        <xdr:cNvPr id="652" name="楕円 651"/>
        <xdr:cNvSpPr/>
      </xdr:nvSpPr>
      <xdr:spPr>
        <a:xfrm>
          <a:off x="13652500" y="134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33444</xdr:rowOff>
    </xdr:from>
    <xdr:ext cx="469744" cy="259045"/>
    <xdr:sp macro="" textlink="">
      <xdr:nvSpPr>
        <xdr:cNvPr id="653" name="テキスト ボックス 652"/>
        <xdr:cNvSpPr txBox="1"/>
      </xdr:nvSpPr>
      <xdr:spPr>
        <a:xfrm>
          <a:off x="13468428" y="1323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131077</xdr:rowOff>
    </xdr:from>
    <xdr:to>
      <xdr:col>67</xdr:col>
      <xdr:colOff>101600</xdr:colOff>
      <xdr:row>79</xdr:row>
      <xdr:rowOff>61227</xdr:rowOff>
    </xdr:to>
    <xdr:sp macro="" textlink="">
      <xdr:nvSpPr>
        <xdr:cNvPr id="654" name="楕円 653"/>
        <xdr:cNvSpPr/>
      </xdr:nvSpPr>
      <xdr:spPr>
        <a:xfrm>
          <a:off x="12763500" y="135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52354</xdr:rowOff>
    </xdr:from>
    <xdr:ext cx="469744" cy="259045"/>
    <xdr:sp macro="" textlink="">
      <xdr:nvSpPr>
        <xdr:cNvPr id="655" name="テキスト ボックス 654"/>
        <xdr:cNvSpPr txBox="1"/>
      </xdr:nvSpPr>
      <xdr:spPr>
        <a:xfrm>
          <a:off x="12579428" y="135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135993</xdr:rowOff>
    </xdr:from>
    <xdr:to>
      <xdr:col>85</xdr:col>
      <xdr:colOff>127000</xdr:colOff>
      <xdr:row>95</xdr:row>
      <xdr:rowOff>143864</xdr:rowOff>
    </xdr:to>
    <xdr:cxnSp macro="">
      <xdr:nvCxnSpPr>
        <xdr:cNvPr id="686" name="直線コネクタ 685"/>
        <xdr:cNvCxnSpPr/>
      </xdr:nvCxnSpPr>
      <xdr:spPr>
        <a:xfrm>
          <a:off x="15481300" y="16423743"/>
          <a:ext cx="8382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117362</xdr:rowOff>
    </xdr:from>
    <xdr:to>
      <xdr:col>81</xdr:col>
      <xdr:colOff>50800</xdr:colOff>
      <xdr:row>95</xdr:row>
      <xdr:rowOff>135993</xdr:rowOff>
    </xdr:to>
    <xdr:cxnSp macro="">
      <xdr:nvCxnSpPr>
        <xdr:cNvPr id="689" name="直線コネクタ 688"/>
        <xdr:cNvCxnSpPr/>
      </xdr:nvCxnSpPr>
      <xdr:spPr>
        <a:xfrm>
          <a:off x="14592300" y="16405112"/>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45631</xdr:rowOff>
    </xdr:from>
    <xdr:to>
      <xdr:col>76</xdr:col>
      <xdr:colOff>114300</xdr:colOff>
      <xdr:row>95</xdr:row>
      <xdr:rowOff>117362</xdr:rowOff>
    </xdr:to>
    <xdr:cxnSp macro="">
      <xdr:nvCxnSpPr>
        <xdr:cNvPr id="692" name="直線コネクタ 691"/>
        <xdr:cNvCxnSpPr/>
      </xdr:nvCxnSpPr>
      <xdr:spPr>
        <a:xfrm>
          <a:off x="13703300" y="16333381"/>
          <a:ext cx="889000" cy="7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13170</xdr:rowOff>
    </xdr:from>
    <xdr:to>
      <xdr:col>71</xdr:col>
      <xdr:colOff>177800</xdr:colOff>
      <xdr:row>95</xdr:row>
      <xdr:rowOff>45631</xdr:rowOff>
    </xdr:to>
    <xdr:cxnSp macro="">
      <xdr:nvCxnSpPr>
        <xdr:cNvPr id="695" name="直線コネクタ 694"/>
        <xdr:cNvCxnSpPr/>
      </xdr:nvCxnSpPr>
      <xdr:spPr>
        <a:xfrm>
          <a:off x="12814300" y="16300920"/>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91640</xdr:rowOff>
    </xdr:from>
    <xdr:ext cx="534377" cy="259045"/>
    <xdr:sp macro="" textlink="">
      <xdr:nvSpPr>
        <xdr:cNvPr id="699" name="テキスト ボックス 698"/>
        <xdr:cNvSpPr txBox="1"/>
      </xdr:nvSpPr>
      <xdr:spPr>
        <a:xfrm>
          <a:off x="12547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93064</xdr:rowOff>
    </xdr:from>
    <xdr:to>
      <xdr:col>85</xdr:col>
      <xdr:colOff>177800</xdr:colOff>
      <xdr:row>96</xdr:row>
      <xdr:rowOff>23214</xdr:rowOff>
    </xdr:to>
    <xdr:sp macro="" textlink="">
      <xdr:nvSpPr>
        <xdr:cNvPr id="705" name="楕円 704"/>
        <xdr:cNvSpPr/>
      </xdr:nvSpPr>
      <xdr:spPr>
        <a:xfrm>
          <a:off x="16268700" y="1638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71491</xdr:rowOff>
    </xdr:from>
    <xdr:ext cx="534377" cy="259045"/>
    <xdr:sp macro="" textlink="">
      <xdr:nvSpPr>
        <xdr:cNvPr id="706" name="公債費該当値テキスト"/>
        <xdr:cNvSpPr txBox="1"/>
      </xdr:nvSpPr>
      <xdr:spPr>
        <a:xfrm>
          <a:off x="16370300" y="1635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85193</xdr:rowOff>
    </xdr:from>
    <xdr:to>
      <xdr:col>81</xdr:col>
      <xdr:colOff>101600</xdr:colOff>
      <xdr:row>96</xdr:row>
      <xdr:rowOff>15343</xdr:rowOff>
    </xdr:to>
    <xdr:sp macro="" textlink="">
      <xdr:nvSpPr>
        <xdr:cNvPr id="707" name="楕円 706"/>
        <xdr:cNvSpPr/>
      </xdr:nvSpPr>
      <xdr:spPr>
        <a:xfrm>
          <a:off x="15430500" y="163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6470</xdr:rowOff>
    </xdr:from>
    <xdr:ext cx="534377" cy="259045"/>
    <xdr:sp macro="" textlink="">
      <xdr:nvSpPr>
        <xdr:cNvPr id="708" name="テキスト ボックス 707"/>
        <xdr:cNvSpPr txBox="1"/>
      </xdr:nvSpPr>
      <xdr:spPr>
        <a:xfrm>
          <a:off x="15214111" y="1646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66562</xdr:rowOff>
    </xdr:from>
    <xdr:to>
      <xdr:col>76</xdr:col>
      <xdr:colOff>165100</xdr:colOff>
      <xdr:row>95</xdr:row>
      <xdr:rowOff>168162</xdr:rowOff>
    </xdr:to>
    <xdr:sp macro="" textlink="">
      <xdr:nvSpPr>
        <xdr:cNvPr id="709" name="楕円 708"/>
        <xdr:cNvSpPr/>
      </xdr:nvSpPr>
      <xdr:spPr>
        <a:xfrm>
          <a:off x="14541500" y="163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13239</xdr:rowOff>
    </xdr:from>
    <xdr:ext cx="534377" cy="259045"/>
    <xdr:sp macro="" textlink="">
      <xdr:nvSpPr>
        <xdr:cNvPr id="710" name="テキスト ボックス 709"/>
        <xdr:cNvSpPr txBox="1"/>
      </xdr:nvSpPr>
      <xdr:spPr>
        <a:xfrm>
          <a:off x="14325111" y="1612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166281</xdr:rowOff>
    </xdr:from>
    <xdr:to>
      <xdr:col>72</xdr:col>
      <xdr:colOff>38100</xdr:colOff>
      <xdr:row>95</xdr:row>
      <xdr:rowOff>96431</xdr:rowOff>
    </xdr:to>
    <xdr:sp macro="" textlink="">
      <xdr:nvSpPr>
        <xdr:cNvPr id="711" name="楕円 710"/>
        <xdr:cNvSpPr/>
      </xdr:nvSpPr>
      <xdr:spPr>
        <a:xfrm>
          <a:off x="13652500" y="1628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112958</xdr:rowOff>
    </xdr:from>
    <xdr:ext cx="534377" cy="259045"/>
    <xdr:sp macro="" textlink="">
      <xdr:nvSpPr>
        <xdr:cNvPr id="712" name="テキスト ボックス 711"/>
        <xdr:cNvSpPr txBox="1"/>
      </xdr:nvSpPr>
      <xdr:spPr>
        <a:xfrm>
          <a:off x="13436111" y="160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133820</xdr:rowOff>
    </xdr:from>
    <xdr:to>
      <xdr:col>67</xdr:col>
      <xdr:colOff>101600</xdr:colOff>
      <xdr:row>95</xdr:row>
      <xdr:rowOff>63970</xdr:rowOff>
    </xdr:to>
    <xdr:sp macro="" textlink="">
      <xdr:nvSpPr>
        <xdr:cNvPr id="713" name="楕円 712"/>
        <xdr:cNvSpPr/>
      </xdr:nvSpPr>
      <xdr:spPr>
        <a:xfrm>
          <a:off x="12763500" y="162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80497</xdr:rowOff>
    </xdr:from>
    <xdr:ext cx="534377" cy="259045"/>
    <xdr:sp macro="" textlink="">
      <xdr:nvSpPr>
        <xdr:cNvPr id="714" name="テキスト ボックス 713"/>
        <xdr:cNvSpPr txBox="1"/>
      </xdr:nvSpPr>
      <xdr:spPr>
        <a:xfrm>
          <a:off x="12547111" y="160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類似団体を上回るコスト負担があるのは、民生費、労働費、商工費、災害復旧費である。</a:t>
          </a:r>
        </a:p>
        <a:p>
          <a:r>
            <a:rPr kumimoji="1" lang="ja-JP" altLang="en-US" sz="1300">
              <a:latin typeface="ＭＳ Ｐゴシック" panose="020B0600070205080204" pitchFamily="50" charset="-128"/>
              <a:ea typeface="ＭＳ Ｐゴシック" panose="020B0600070205080204" pitchFamily="50" charset="-128"/>
            </a:rPr>
            <a:t>　民生費は認定こども園の運営補助や高齢者等へのバス券助成などにより、労働費は勤労者福祉センターの維持管理により、商工費は道の駅みきの空調改修費用等により、災害復旧費は７月豪雨や台風で被災した施設及びインフラの復旧工事費等により、類似団体より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なお、教育費が前年度に比べてコストが約</a:t>
          </a:r>
          <a:r>
            <a:rPr kumimoji="1" lang="en-US" altLang="ja-JP" sz="1300">
              <a:latin typeface="ＭＳ Ｐゴシック" panose="020B0600070205080204" pitchFamily="50" charset="-128"/>
              <a:ea typeface="ＭＳ Ｐゴシック" panose="020B0600070205080204" pitchFamily="50" charset="-128"/>
            </a:rPr>
            <a:t>16,000</a:t>
          </a:r>
          <a:r>
            <a:rPr kumimoji="1" lang="ja-JP" altLang="en-US" sz="1300">
              <a:latin typeface="ＭＳ Ｐゴシック" panose="020B0600070205080204" pitchFamily="50" charset="-128"/>
              <a:ea typeface="ＭＳ Ｐゴシック" panose="020B0600070205080204" pitchFamily="50" charset="-128"/>
            </a:rPr>
            <a:t>円下がっているのは、平成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年度に総合体育館の整備により一時的に増大していたコストが、事業完了にともなって例年並みの水準に戻ったためである。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財政調整基金残高は前年度より約</a:t>
          </a:r>
          <a:r>
            <a:rPr kumimoji="1" lang="en-US" altLang="ja-JP" sz="1400">
              <a:latin typeface="ＭＳ ゴシック" pitchFamily="49" charset="-128"/>
              <a:ea typeface="ＭＳ ゴシック" pitchFamily="49" charset="-128"/>
            </a:rPr>
            <a:t>5,600</a:t>
          </a:r>
          <a:r>
            <a:rPr kumimoji="1" lang="ja-JP" altLang="en-US" sz="1400">
              <a:latin typeface="ＭＳ ゴシック" pitchFamily="49" charset="-128"/>
              <a:ea typeface="ＭＳ ゴシック" pitchFamily="49" charset="-128"/>
            </a:rPr>
            <a:t>万円増え、標準財政規模比は前年度より</a:t>
          </a:r>
          <a:r>
            <a:rPr kumimoji="1" lang="en-US" altLang="ja-JP" sz="1400">
              <a:latin typeface="ＭＳ ゴシック" pitchFamily="49" charset="-128"/>
              <a:ea typeface="ＭＳ ゴシック" pitchFamily="49" charset="-128"/>
            </a:rPr>
            <a:t>0.11</a:t>
          </a:r>
          <a:r>
            <a:rPr kumimoji="1" lang="ja-JP" altLang="en-US" sz="1400">
              <a:latin typeface="ＭＳ ゴシック" pitchFamily="49" charset="-128"/>
              <a:ea typeface="ＭＳ ゴシック" pitchFamily="49" charset="-128"/>
            </a:rPr>
            <a:t>％増えている。実質収支、実質単年度収支は、引き続き黒字を確保しているが、いずれも前年度に比べて標準財政規模比は下がっている。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今後は、扶助費の増加や公共施設の維持補修等にかかる歳出増などが見込まれるため、基金の取崩額を少しでも抑制できるよう、事業の見直し等を行っていく。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国民健康保険特別会計は、保険加入者の減少にともない、保険税収が見込みを下回ったことから、約</a:t>
          </a:r>
          <a:r>
            <a:rPr kumimoji="1" lang="en-US" altLang="ja-JP" sz="1400">
              <a:latin typeface="ＭＳ ゴシック" pitchFamily="49" charset="-128"/>
              <a:ea typeface="ＭＳ ゴシック" pitchFamily="49" charset="-128"/>
            </a:rPr>
            <a:t>2,000</a:t>
          </a:r>
          <a:r>
            <a:rPr kumimoji="1" lang="ja-JP" altLang="en-US" sz="1400">
              <a:latin typeface="ＭＳ ゴシック" pitchFamily="49" charset="-128"/>
              <a:ea typeface="ＭＳ ゴシック" pitchFamily="49" charset="-128"/>
            </a:rPr>
            <a:t>万円の赤字決算となった。その他の会計では黒字を確保しており、市会計全体では前年度と同程度で推移している。</a:t>
          </a:r>
        </a:p>
        <a:p>
          <a:r>
            <a:rPr kumimoji="1" lang="ja-JP" altLang="en-US" sz="1400">
              <a:latin typeface="ＭＳ ゴシック" pitchFamily="49" charset="-128"/>
              <a:ea typeface="ＭＳ ゴシック" pitchFamily="49" charset="-128"/>
            </a:rPr>
            <a:t>　しかし、市内人口が減少の一途を辿っている現状に鑑みると、いずれの会計も今後は厳しい運営が予想される。そのため、さらなるコストの削減に努め、収支のバランスを確保していく。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30740310</v>
      </c>
      <c r="BO4" s="461"/>
      <c r="BP4" s="461"/>
      <c r="BQ4" s="461"/>
      <c r="BR4" s="461"/>
      <c r="BS4" s="461"/>
      <c r="BT4" s="461"/>
      <c r="BU4" s="462"/>
      <c r="BV4" s="460">
        <v>32395979</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0.3</v>
      </c>
      <c r="CU4" s="642"/>
      <c r="CV4" s="642"/>
      <c r="CW4" s="642"/>
      <c r="CX4" s="642"/>
      <c r="CY4" s="642"/>
      <c r="CZ4" s="642"/>
      <c r="DA4" s="643"/>
      <c r="DB4" s="641">
        <v>0.5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30463581</v>
      </c>
      <c r="BO5" s="466"/>
      <c r="BP5" s="466"/>
      <c r="BQ5" s="466"/>
      <c r="BR5" s="466"/>
      <c r="BS5" s="466"/>
      <c r="BT5" s="466"/>
      <c r="BU5" s="467"/>
      <c r="BV5" s="465">
        <v>32182713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92</v>
      </c>
      <c r="CU5" s="436"/>
      <c r="CV5" s="436"/>
      <c r="CW5" s="436"/>
      <c r="CX5" s="436"/>
      <c r="CY5" s="436"/>
      <c r="CZ5" s="436"/>
      <c r="DA5" s="437"/>
      <c r="DB5" s="435">
        <v>91.2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276729</v>
      </c>
      <c r="BO6" s="466"/>
      <c r="BP6" s="466"/>
      <c r="BQ6" s="466"/>
      <c r="BR6" s="466"/>
      <c r="BS6" s="466"/>
      <c r="BT6" s="466"/>
      <c r="BU6" s="467"/>
      <c r="BV6" s="465">
        <v>213266</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98.7</v>
      </c>
      <c r="CU6" s="616"/>
      <c r="CV6" s="616"/>
      <c r="CW6" s="616"/>
      <c r="CX6" s="616"/>
      <c r="CY6" s="616"/>
      <c r="CZ6" s="616"/>
      <c r="DA6" s="617"/>
      <c r="DB6" s="615">
        <v>97.6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223138</v>
      </c>
      <c r="BO7" s="466"/>
      <c r="BP7" s="466"/>
      <c r="BQ7" s="466"/>
      <c r="BR7" s="466"/>
      <c r="BS7" s="466"/>
      <c r="BT7" s="466"/>
      <c r="BU7" s="467"/>
      <c r="BV7" s="465">
        <v>111335</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18791421</v>
      </c>
      <c r="CU7" s="466"/>
      <c r="CV7" s="466"/>
      <c r="CW7" s="466"/>
      <c r="CX7" s="466"/>
      <c r="CY7" s="466"/>
      <c r="CZ7" s="466"/>
      <c r="DA7" s="467"/>
      <c r="DB7" s="465">
        <v>18550833</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53591</v>
      </c>
      <c r="BO8" s="466"/>
      <c r="BP8" s="466"/>
      <c r="BQ8" s="466"/>
      <c r="BR8" s="466"/>
      <c r="BS8" s="466"/>
      <c r="BT8" s="466"/>
      <c r="BU8" s="467"/>
      <c r="BV8" s="465">
        <v>101931</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0.7</v>
      </c>
      <c r="CU8" s="579"/>
      <c r="CV8" s="579"/>
      <c r="CW8" s="579"/>
      <c r="CX8" s="579"/>
      <c r="CY8" s="579"/>
      <c r="CZ8" s="579"/>
      <c r="DA8" s="580"/>
      <c r="DB8" s="578">
        <v>0.7</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77178</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-48340</v>
      </c>
      <c r="BO9" s="466"/>
      <c r="BP9" s="466"/>
      <c r="BQ9" s="466"/>
      <c r="BR9" s="466"/>
      <c r="BS9" s="466"/>
      <c r="BT9" s="466"/>
      <c r="BU9" s="467"/>
      <c r="BV9" s="465">
        <v>16488</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13.9</v>
      </c>
      <c r="CU9" s="436"/>
      <c r="CV9" s="436"/>
      <c r="CW9" s="436"/>
      <c r="CX9" s="436"/>
      <c r="CY9" s="436"/>
      <c r="CZ9" s="436"/>
      <c r="DA9" s="437"/>
      <c r="DB9" s="435">
        <v>14.4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81009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55567</v>
      </c>
      <c r="BO10" s="466"/>
      <c r="BP10" s="466"/>
      <c r="BQ10" s="466"/>
      <c r="BR10" s="466"/>
      <c r="BS10" s="466"/>
      <c r="BT10" s="466"/>
      <c r="BU10" s="467"/>
      <c r="BV10" s="465">
        <v>48532</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77873</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76329</v>
      </c>
      <c r="S13" s="569"/>
      <c r="T13" s="569"/>
      <c r="U13" s="569"/>
      <c r="V13" s="570"/>
      <c r="W13" s="556" t="s">
        <v>139</v>
      </c>
      <c r="X13" s="478"/>
      <c r="Y13" s="478"/>
      <c r="Z13" s="478"/>
      <c r="AA13" s="478"/>
      <c r="AB13" s="479"/>
      <c r="AC13" s="441">
        <v>1450</v>
      </c>
      <c r="AD13" s="442"/>
      <c r="AE13" s="442"/>
      <c r="AF13" s="442"/>
      <c r="AG13" s="443"/>
      <c r="AH13" s="441">
        <v>1191</v>
      </c>
      <c r="AI13" s="442"/>
      <c r="AJ13" s="442"/>
      <c r="AK13" s="442"/>
      <c r="AL13" s="444"/>
      <c r="AM13" s="534" t="s">
        <v>140</v>
      </c>
      <c r="AN13" s="439"/>
      <c r="AO13" s="439"/>
      <c r="AP13" s="439"/>
      <c r="AQ13" s="439"/>
      <c r="AR13" s="439"/>
      <c r="AS13" s="439"/>
      <c r="AT13" s="440"/>
      <c r="AU13" s="522" t="s">
        <v>108</v>
      </c>
      <c r="AV13" s="523"/>
      <c r="AW13" s="523"/>
      <c r="AX13" s="523"/>
      <c r="AY13" s="445" t="s">
        <v>141</v>
      </c>
      <c r="AZ13" s="446"/>
      <c r="BA13" s="446"/>
      <c r="BB13" s="446"/>
      <c r="BC13" s="446"/>
      <c r="BD13" s="446"/>
      <c r="BE13" s="446"/>
      <c r="BF13" s="446"/>
      <c r="BG13" s="446"/>
      <c r="BH13" s="446"/>
      <c r="BI13" s="446"/>
      <c r="BJ13" s="446"/>
      <c r="BK13" s="446"/>
      <c r="BL13" s="446"/>
      <c r="BM13" s="447"/>
      <c r="BN13" s="465">
        <v>7227</v>
      </c>
      <c r="BO13" s="466"/>
      <c r="BP13" s="466"/>
      <c r="BQ13" s="466"/>
      <c r="BR13" s="466"/>
      <c r="BS13" s="466"/>
      <c r="BT13" s="466"/>
      <c r="BU13" s="467"/>
      <c r="BV13" s="465">
        <v>65020</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3.3</v>
      </c>
      <c r="CU13" s="436"/>
      <c r="CV13" s="436"/>
      <c r="CW13" s="436"/>
      <c r="CX13" s="436"/>
      <c r="CY13" s="436"/>
      <c r="CZ13" s="436"/>
      <c r="DA13" s="437"/>
      <c r="DB13" s="435">
        <v>3.8</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78414</v>
      </c>
      <c r="S14" s="569"/>
      <c r="T14" s="569"/>
      <c r="U14" s="569"/>
      <c r="V14" s="570"/>
      <c r="W14" s="571"/>
      <c r="X14" s="481"/>
      <c r="Y14" s="481"/>
      <c r="Z14" s="481"/>
      <c r="AA14" s="481"/>
      <c r="AB14" s="482"/>
      <c r="AC14" s="561">
        <v>4.0999999999999996</v>
      </c>
      <c r="AD14" s="562"/>
      <c r="AE14" s="562"/>
      <c r="AF14" s="562"/>
      <c r="AG14" s="563"/>
      <c r="AH14" s="561">
        <v>3.3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41.5</v>
      </c>
      <c r="CU14" s="573"/>
      <c r="CV14" s="573"/>
      <c r="CW14" s="573"/>
      <c r="CX14" s="573"/>
      <c r="CY14" s="573"/>
      <c r="CZ14" s="573"/>
      <c r="DA14" s="574"/>
      <c r="DB14" s="572">
        <v>45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77124</v>
      </c>
      <c r="S15" s="569"/>
      <c r="T15" s="569"/>
      <c r="U15" s="569"/>
      <c r="V15" s="570"/>
      <c r="W15" s="556" t="s">
        <v>146</v>
      </c>
      <c r="X15" s="478"/>
      <c r="Y15" s="478"/>
      <c r="Z15" s="478"/>
      <c r="AA15" s="478"/>
      <c r="AB15" s="479"/>
      <c r="AC15" s="441">
        <v>10802</v>
      </c>
      <c r="AD15" s="442"/>
      <c r="AE15" s="442"/>
      <c r="AF15" s="442"/>
      <c r="AG15" s="443"/>
      <c r="AH15" s="441">
        <v>10948</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10104094</v>
      </c>
      <c r="BO15" s="461"/>
      <c r="BP15" s="461"/>
      <c r="BQ15" s="461"/>
      <c r="BR15" s="461"/>
      <c r="BS15" s="461"/>
      <c r="BT15" s="461"/>
      <c r="BU15" s="462"/>
      <c r="BV15" s="460">
        <v>10053142</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30.8</v>
      </c>
      <c r="AD16" s="562"/>
      <c r="AE16" s="562"/>
      <c r="AF16" s="562"/>
      <c r="AG16" s="563"/>
      <c r="AH16" s="561">
        <v>30.4</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14342164</v>
      </c>
      <c r="BO16" s="466"/>
      <c r="BP16" s="466"/>
      <c r="BQ16" s="466"/>
      <c r="BR16" s="466"/>
      <c r="BS16" s="466"/>
      <c r="BT16" s="466"/>
      <c r="BU16" s="467"/>
      <c r="BV16" s="465">
        <v>14226759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22791</v>
      </c>
      <c r="AD17" s="442"/>
      <c r="AE17" s="442"/>
      <c r="AF17" s="442"/>
      <c r="AG17" s="443"/>
      <c r="AH17" s="441">
        <v>23893</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12952344</v>
      </c>
      <c r="BO17" s="466"/>
      <c r="BP17" s="466"/>
      <c r="BQ17" s="466"/>
      <c r="BR17" s="466"/>
      <c r="BS17" s="466"/>
      <c r="BT17" s="466"/>
      <c r="BU17" s="467"/>
      <c r="BV17" s="465">
        <v>12887185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176.51</v>
      </c>
      <c r="M18" s="530"/>
      <c r="N18" s="530"/>
      <c r="O18" s="530"/>
      <c r="P18" s="530"/>
      <c r="Q18" s="530"/>
      <c r="R18" s="531"/>
      <c r="S18" s="531"/>
      <c r="T18" s="531"/>
      <c r="U18" s="531"/>
      <c r="V18" s="532"/>
      <c r="W18" s="546"/>
      <c r="X18" s="547"/>
      <c r="Y18" s="547"/>
      <c r="Z18" s="547"/>
      <c r="AA18" s="547"/>
      <c r="AB18" s="557"/>
      <c r="AC18" s="429">
        <v>65</v>
      </c>
      <c r="AD18" s="430"/>
      <c r="AE18" s="430"/>
      <c r="AF18" s="430"/>
      <c r="AG18" s="533"/>
      <c r="AH18" s="429">
        <v>66.3</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17570556</v>
      </c>
      <c r="BO18" s="466"/>
      <c r="BP18" s="466"/>
      <c r="BQ18" s="466"/>
      <c r="BR18" s="466"/>
      <c r="BS18" s="466"/>
      <c r="BT18" s="466"/>
      <c r="BU18" s="467"/>
      <c r="BV18" s="465">
        <v>17438183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437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20964737</v>
      </c>
      <c r="BO19" s="466"/>
      <c r="BP19" s="466"/>
      <c r="BQ19" s="466"/>
      <c r="BR19" s="466"/>
      <c r="BS19" s="466"/>
      <c r="BT19" s="466"/>
      <c r="BU19" s="467"/>
      <c r="BV19" s="465">
        <v>20892107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28653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38760126</v>
      </c>
      <c r="BO23" s="466"/>
      <c r="BP23" s="466"/>
      <c r="BQ23" s="466"/>
      <c r="BR23" s="466"/>
      <c r="BS23" s="466"/>
      <c r="BT23" s="466"/>
      <c r="BU23" s="467"/>
      <c r="BV23" s="465">
        <v>38951885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9800</v>
      </c>
      <c r="R24" s="442"/>
      <c r="S24" s="442"/>
      <c r="T24" s="442"/>
      <c r="U24" s="442"/>
      <c r="V24" s="443"/>
      <c r="W24" s="507"/>
      <c r="X24" s="498"/>
      <c r="Y24" s="499"/>
      <c r="Z24" s="438" t="s">
        <v>170</v>
      </c>
      <c r="AA24" s="439"/>
      <c r="AB24" s="439"/>
      <c r="AC24" s="439"/>
      <c r="AD24" s="439"/>
      <c r="AE24" s="439"/>
      <c r="AF24" s="439"/>
      <c r="AG24" s="440"/>
      <c r="AH24" s="441">
        <v>450</v>
      </c>
      <c r="AI24" s="442"/>
      <c r="AJ24" s="442"/>
      <c r="AK24" s="442"/>
      <c r="AL24" s="443"/>
      <c r="AM24" s="441">
        <v>1450350</v>
      </c>
      <c r="AN24" s="442"/>
      <c r="AO24" s="442"/>
      <c r="AP24" s="442"/>
      <c r="AQ24" s="442"/>
      <c r="AR24" s="443"/>
      <c r="AS24" s="441">
        <v>3223</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20872625</v>
      </c>
      <c r="BO24" s="466"/>
      <c r="BP24" s="466"/>
      <c r="BQ24" s="466"/>
      <c r="BR24" s="466"/>
      <c r="BS24" s="466"/>
      <c r="BT24" s="466"/>
      <c r="BU24" s="467"/>
      <c r="BV24" s="465">
        <v>20746002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2</v>
      </c>
      <c r="M25" s="442"/>
      <c r="N25" s="442"/>
      <c r="O25" s="442"/>
      <c r="P25" s="443"/>
      <c r="Q25" s="441">
        <v>8300</v>
      </c>
      <c r="R25" s="442"/>
      <c r="S25" s="442"/>
      <c r="T25" s="442"/>
      <c r="U25" s="442"/>
      <c r="V25" s="443"/>
      <c r="W25" s="507"/>
      <c r="X25" s="498"/>
      <c r="Y25" s="499"/>
      <c r="Z25" s="438" t="s">
        <v>173</v>
      </c>
      <c r="AA25" s="439"/>
      <c r="AB25" s="439"/>
      <c r="AC25" s="439"/>
      <c r="AD25" s="439"/>
      <c r="AE25" s="439"/>
      <c r="AF25" s="439"/>
      <c r="AG25" s="440"/>
      <c r="AH25" s="441">
        <v>93</v>
      </c>
      <c r="AI25" s="442"/>
      <c r="AJ25" s="442"/>
      <c r="AK25" s="442"/>
      <c r="AL25" s="443"/>
      <c r="AM25" s="441">
        <v>283836</v>
      </c>
      <c r="AN25" s="442"/>
      <c r="AO25" s="442"/>
      <c r="AP25" s="442"/>
      <c r="AQ25" s="442"/>
      <c r="AR25" s="443"/>
      <c r="AS25" s="441">
        <v>3052</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2749305</v>
      </c>
      <c r="BO25" s="461"/>
      <c r="BP25" s="461"/>
      <c r="BQ25" s="461"/>
      <c r="BR25" s="461"/>
      <c r="BS25" s="461"/>
      <c r="BT25" s="461"/>
      <c r="BU25" s="462"/>
      <c r="BV25" s="460">
        <v>3601057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7100</v>
      </c>
      <c r="R26" s="442"/>
      <c r="S26" s="442"/>
      <c r="T26" s="442"/>
      <c r="U26" s="442"/>
      <c r="V26" s="443"/>
      <c r="W26" s="507"/>
      <c r="X26" s="498"/>
      <c r="Y26" s="499"/>
      <c r="Z26" s="438" t="s">
        <v>176</v>
      </c>
      <c r="AA26" s="520"/>
      <c r="AB26" s="520"/>
      <c r="AC26" s="520"/>
      <c r="AD26" s="520"/>
      <c r="AE26" s="520"/>
      <c r="AF26" s="520"/>
      <c r="AG26" s="521"/>
      <c r="AH26" s="441">
        <v>35</v>
      </c>
      <c r="AI26" s="442"/>
      <c r="AJ26" s="442"/>
      <c r="AK26" s="442"/>
      <c r="AL26" s="443"/>
      <c r="AM26" s="441">
        <v>119105</v>
      </c>
      <c r="AN26" s="442"/>
      <c r="AO26" s="442"/>
      <c r="AP26" s="442"/>
      <c r="AQ26" s="442"/>
      <c r="AR26" s="443"/>
      <c r="AS26" s="441">
        <v>3403</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5540</v>
      </c>
      <c r="R27" s="442"/>
      <c r="S27" s="442"/>
      <c r="T27" s="442"/>
      <c r="U27" s="442"/>
      <c r="V27" s="443"/>
      <c r="W27" s="507"/>
      <c r="X27" s="498"/>
      <c r="Y27" s="499"/>
      <c r="Z27" s="438" t="s">
        <v>179</v>
      </c>
      <c r="AA27" s="439"/>
      <c r="AB27" s="439"/>
      <c r="AC27" s="439"/>
      <c r="AD27" s="439"/>
      <c r="AE27" s="439"/>
      <c r="AF27" s="439"/>
      <c r="AG27" s="440"/>
      <c r="AH27" s="441">
        <v>32</v>
      </c>
      <c r="AI27" s="442"/>
      <c r="AJ27" s="442"/>
      <c r="AK27" s="442"/>
      <c r="AL27" s="443"/>
      <c r="AM27" s="441">
        <v>115807</v>
      </c>
      <c r="AN27" s="442"/>
      <c r="AO27" s="442"/>
      <c r="AP27" s="442"/>
      <c r="AQ27" s="442"/>
      <c r="AR27" s="443"/>
      <c r="AS27" s="441">
        <v>3619</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t="s">
        <v>137</v>
      </c>
      <c r="BO27" s="469"/>
      <c r="BP27" s="469"/>
      <c r="BQ27" s="469"/>
      <c r="BR27" s="469"/>
      <c r="BS27" s="469"/>
      <c r="BT27" s="469"/>
      <c r="BU27" s="470"/>
      <c r="BV27" s="468" t="s">
        <v>137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4780</v>
      </c>
      <c r="R28" s="442"/>
      <c r="S28" s="442"/>
      <c r="T28" s="442"/>
      <c r="U28" s="442"/>
      <c r="V28" s="443"/>
      <c r="W28" s="507"/>
      <c r="X28" s="498"/>
      <c r="Y28" s="499"/>
      <c r="Z28" s="438" t="s">
        <v>182</v>
      </c>
      <c r="AA28" s="439"/>
      <c r="AB28" s="439"/>
      <c r="AC28" s="439"/>
      <c r="AD28" s="439"/>
      <c r="AE28" s="439"/>
      <c r="AF28" s="439"/>
      <c r="AG28" s="440"/>
      <c r="AH28" s="441" t="s">
        <v>137</v>
      </c>
      <c r="AI28" s="442"/>
      <c r="AJ28" s="442"/>
      <c r="AK28" s="442"/>
      <c r="AL28" s="443"/>
      <c r="AM28" s="441" t="s">
        <v>137</v>
      </c>
      <c r="AN28" s="442"/>
      <c r="AO28" s="442"/>
      <c r="AP28" s="442"/>
      <c r="AQ28" s="442"/>
      <c r="AR28" s="443"/>
      <c r="AS28" s="441" t="s">
        <v>137</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2743380</v>
      </c>
      <c r="BO28" s="461"/>
      <c r="BP28" s="461"/>
      <c r="BQ28" s="461"/>
      <c r="BR28" s="461"/>
      <c r="BS28" s="461"/>
      <c r="BT28" s="461"/>
      <c r="BU28" s="462"/>
      <c r="BV28" s="460">
        <v>2687813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14</v>
      </c>
      <c r="M29" s="442"/>
      <c r="N29" s="442"/>
      <c r="O29" s="442"/>
      <c r="P29" s="443"/>
      <c r="Q29" s="441">
        <v>4230</v>
      </c>
      <c r="R29" s="442"/>
      <c r="S29" s="442"/>
      <c r="T29" s="442"/>
      <c r="U29" s="442"/>
      <c r="V29" s="443"/>
      <c r="W29" s="508"/>
      <c r="X29" s="509"/>
      <c r="Y29" s="510"/>
      <c r="Z29" s="438" t="s">
        <v>185</v>
      </c>
      <c r="AA29" s="439"/>
      <c r="AB29" s="439"/>
      <c r="AC29" s="439"/>
      <c r="AD29" s="439"/>
      <c r="AE29" s="439"/>
      <c r="AF29" s="439"/>
      <c r="AG29" s="440"/>
      <c r="AH29" s="441">
        <v>482</v>
      </c>
      <c r="AI29" s="442"/>
      <c r="AJ29" s="442"/>
      <c r="AK29" s="442"/>
      <c r="AL29" s="443"/>
      <c r="AM29" s="441">
        <v>1566157</v>
      </c>
      <c r="AN29" s="442"/>
      <c r="AO29" s="442"/>
      <c r="AP29" s="442"/>
      <c r="AQ29" s="442"/>
      <c r="AR29" s="443"/>
      <c r="AS29" s="441">
        <v>3249</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2158536</v>
      </c>
      <c r="BO29" s="466"/>
      <c r="BP29" s="466"/>
      <c r="BQ29" s="466"/>
      <c r="BR29" s="466"/>
      <c r="BS29" s="466"/>
      <c r="BT29" s="466"/>
      <c r="BU29" s="467"/>
      <c r="BV29" s="465">
        <v>2155637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99.7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1507204</v>
      </c>
      <c r="BO30" s="469"/>
      <c r="BP30" s="469"/>
      <c r="BQ30" s="469"/>
      <c r="BR30" s="469"/>
      <c r="BS30" s="469"/>
      <c r="BT30" s="469"/>
      <c r="BU30" s="470"/>
      <c r="BV30" s="468">
        <v>1612721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194</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兵庫県市町村職員退職手当組合</v>
      </c>
      <c r="BZ34" s="423"/>
      <c r="CA34" s="423"/>
      <c r="CB34" s="423"/>
      <c r="CC34" s="423"/>
      <c r="CD34" s="423"/>
      <c r="CE34" s="423"/>
      <c r="CF34" s="423"/>
      <c r="CG34" s="423"/>
      <c r="CH34" s="423"/>
      <c r="CI34" s="423"/>
      <c r="CJ34" s="423"/>
      <c r="CK34" s="423"/>
      <c r="CL34" s="423"/>
      <c r="CM34" s="423"/>
      <c r="CN34" s="213"/>
      <c r="CO34" s="424">
        <f>IF(CQ34="","",MAX(C34:D43,U34:V43,AM34:AN43,BE34:BF43,BW34:BX43)+1)</f>
        <v>12</v>
      </c>
      <c r="CP34" s="424"/>
      <c r="CQ34" s="423" t="str">
        <f>IF('各会計、関係団体の財政状況及び健全化判断比率'!BS7="","",'各会計、関係団体の財政状況及び健全化判断比率'!BS7)</f>
        <v>（公財）三木市文化振興財団</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学校給食事業特別会計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兵庫県後期高齢者医療広域連合</v>
      </c>
      <c r="BZ35" s="423"/>
      <c r="CA35" s="423"/>
      <c r="CB35" s="423"/>
      <c r="CC35" s="423"/>
      <c r="CD35" s="423"/>
      <c r="CE35" s="423"/>
      <c r="CF35" s="423"/>
      <c r="CG35" s="423"/>
      <c r="CH35" s="423"/>
      <c r="CI35" s="423"/>
      <c r="CJ35" s="423"/>
      <c r="CK35" s="423"/>
      <c r="CL35" s="423"/>
      <c r="CM35" s="423"/>
      <c r="CN35" s="213"/>
      <c r="CO35" s="424">
        <f t="shared" ref="CO35:CO43" si="3">IF(CQ35="","",CO34+1)</f>
        <v>13</v>
      </c>
      <c r="CP35" s="424"/>
      <c r="CQ35" s="423" t="str">
        <f>IF('各会計、関係団体の財政状況及び健全化判断比率'!BS8="","",'各会計、関係団体の財政状況及び健全化判断比率'!BS8)</f>
        <v>（公財）三木市スポーツ振興基金</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f t="shared" si="0"/>
        <v>8</v>
      </c>
      <c r="AN36" s="424"/>
      <c r="AO36" s="423" t="str">
        <f>IF('各会計、関係団体の財政状況及び健全化判断比率'!B33="","",'各会計、関係団体の財政状況及び健全化判断比率'!B33)</f>
        <v>農業共済事業特別会計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北播磨総合医療センター企業団</v>
      </c>
      <c r="BZ36" s="423"/>
      <c r="CA36" s="423"/>
      <c r="CB36" s="423"/>
      <c r="CC36" s="423"/>
      <c r="CD36" s="423"/>
      <c r="CE36" s="423"/>
      <c r="CF36" s="423"/>
      <c r="CG36" s="423"/>
      <c r="CH36" s="423"/>
      <c r="CI36" s="423"/>
      <c r="CJ36" s="423"/>
      <c r="CK36" s="423"/>
      <c r="CL36" s="423"/>
      <c r="CM36" s="423"/>
      <c r="CN36" s="213"/>
      <c r="CO36" s="424">
        <f t="shared" si="3"/>
        <v>14</v>
      </c>
      <c r="CP36" s="424"/>
      <c r="CQ36" s="423" t="str">
        <f>IF('各会計、関係団体の財政状況及び健全化判断比率'!BS9="","",'各会計、関係団体の財政状況及び健全化判断比率'!BS9)</f>
        <v>（公財）三木山人と馬とのふれあいの森協会</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f t="shared" si="3"/>
        <v>15</v>
      </c>
      <c r="CP37" s="424"/>
      <c r="CQ37" s="423" t="str">
        <f>IF('各会計、関係団体の財政状況及び健全化判断比率'!BS10="","",'各会計、関係団体の財政状況及び健全化判断比率'!BS10)</f>
        <v>みきやま(株)</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f t="shared" si="3"/>
        <v>16</v>
      </c>
      <c r="CP38" s="424"/>
      <c r="CQ38" s="423" t="str">
        <f>IF('各会計、関係団体の財政状況及び健全化判断比率'!BS11="","",'各会計、関係団体の財政状況及び健全化判断比率'!BS11)</f>
        <v>(株)エフエム三木</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f t="shared" si="3"/>
        <v>17</v>
      </c>
      <c r="CP39" s="424"/>
      <c r="CQ39" s="423" t="str">
        <f>IF('各会計、関係団体の財政状況及び健全化判断比率'!BS12="","",'各会計、関係団体の財政状況及び健全化判断比率'!BS12)</f>
        <v>三木市土地開発公社</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18</v>
      </c>
      <c r="CP40" s="424"/>
      <c r="CQ40" s="423" t="str">
        <f>IF('各会計、関係団体の財政状況及び健全化判断比率'!BS13="","",'各会計、関係団体の財政状況及び健全化判断比率'!BS13)</f>
        <v>(株)吉川まちづくり公社</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MWcBHtzpAUm2lTzS9az8OHp1SIaZqoPfE8D/T+X+zP+AeuVsTeikCIkYbr7FBrR7MR2AVwoY4ewMMHm3SNjlg==" saltValue="TG6MWyzGYGdCTtrLKmDIR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0" zoomScaleNormal="70" zoomScaleSheetLayoutView="100" workbookViewId="0">
      <selection activeCell="J34" sqref="J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44" t="s">
        <v>550</v>
      </c>
      <c r="D34" s="1244"/>
      <c r="E34" s="1245"/>
      <c r="F34" s="32">
        <v>0.25</v>
      </c>
      <c r="G34" s="33">
        <v>0.04</v>
      </c>
      <c r="H34" s="33">
        <v>0.02</v>
      </c>
      <c r="I34" s="33">
        <v>0.56999999999999995</v>
      </c>
      <c r="J34" s="34" t="s">
        <v>551</v>
      </c>
      <c r="K34" s="22"/>
      <c r="L34" s="22"/>
      <c r="M34" s="22"/>
      <c r="N34" s="22"/>
      <c r="O34" s="22"/>
      <c r="P34" s="22"/>
    </row>
    <row r="35" spans="1:16" ht="39" customHeight="1" x14ac:dyDescent="0.15">
      <c r="A35" s="22"/>
      <c r="B35" s="35"/>
      <c r="C35" s="1238" t="s">
        <v>552</v>
      </c>
      <c r="D35" s="1239"/>
      <c r="E35" s="1240"/>
      <c r="F35" s="36">
        <v>9.91</v>
      </c>
      <c r="G35" s="37">
        <v>9.83</v>
      </c>
      <c r="H35" s="37">
        <v>9.8000000000000007</v>
      </c>
      <c r="I35" s="37">
        <v>11.55</v>
      </c>
      <c r="J35" s="38">
        <v>12.41</v>
      </c>
      <c r="K35" s="22"/>
      <c r="L35" s="22"/>
      <c r="M35" s="22"/>
      <c r="N35" s="22"/>
      <c r="O35" s="22"/>
      <c r="P35" s="22"/>
    </row>
    <row r="36" spans="1:16" ht="39" customHeight="1" x14ac:dyDescent="0.15">
      <c r="A36" s="22"/>
      <c r="B36" s="35"/>
      <c r="C36" s="1238" t="s">
        <v>553</v>
      </c>
      <c r="D36" s="1239"/>
      <c r="E36" s="1240"/>
      <c r="F36" s="36">
        <v>6.79</v>
      </c>
      <c r="G36" s="37">
        <v>6.68</v>
      </c>
      <c r="H36" s="37">
        <v>6.69</v>
      </c>
      <c r="I36" s="37">
        <v>7.46</v>
      </c>
      <c r="J36" s="38">
        <v>7.31</v>
      </c>
      <c r="K36" s="22"/>
      <c r="L36" s="22"/>
      <c r="M36" s="22"/>
      <c r="N36" s="22"/>
      <c r="O36" s="22"/>
      <c r="P36" s="22"/>
    </row>
    <row r="37" spans="1:16" ht="39" customHeight="1" x14ac:dyDescent="0.15">
      <c r="A37" s="22"/>
      <c r="B37" s="35"/>
      <c r="C37" s="1238" t="s">
        <v>554</v>
      </c>
      <c r="D37" s="1239"/>
      <c r="E37" s="1240"/>
      <c r="F37" s="36">
        <v>0.79</v>
      </c>
      <c r="G37" s="37">
        <v>1.26</v>
      </c>
      <c r="H37" s="37">
        <v>1.47</v>
      </c>
      <c r="I37" s="37">
        <v>1.71</v>
      </c>
      <c r="J37" s="38">
        <v>1.54</v>
      </c>
      <c r="K37" s="22"/>
      <c r="L37" s="22"/>
      <c r="M37" s="22"/>
      <c r="N37" s="22"/>
      <c r="O37" s="22"/>
      <c r="P37" s="22"/>
    </row>
    <row r="38" spans="1:16" ht="39" customHeight="1" x14ac:dyDescent="0.15">
      <c r="A38" s="22"/>
      <c r="B38" s="35"/>
      <c r="C38" s="1238" t="s">
        <v>555</v>
      </c>
      <c r="D38" s="1239"/>
      <c r="E38" s="1240"/>
      <c r="F38" s="36">
        <v>0.33</v>
      </c>
      <c r="G38" s="37">
        <v>0.31</v>
      </c>
      <c r="H38" s="37">
        <v>0.32</v>
      </c>
      <c r="I38" s="37">
        <v>0.32</v>
      </c>
      <c r="J38" s="38">
        <v>0.27</v>
      </c>
      <c r="K38" s="22"/>
      <c r="L38" s="22"/>
      <c r="M38" s="22"/>
      <c r="N38" s="22"/>
      <c r="O38" s="22"/>
      <c r="P38" s="22"/>
    </row>
    <row r="39" spans="1:16" ht="39" customHeight="1" x14ac:dyDescent="0.15">
      <c r="A39" s="22"/>
      <c r="B39" s="35"/>
      <c r="C39" s="1238" t="s">
        <v>556</v>
      </c>
      <c r="D39" s="1239"/>
      <c r="E39" s="1240"/>
      <c r="F39" s="36">
        <v>0.97</v>
      </c>
      <c r="G39" s="37">
        <v>0.71</v>
      </c>
      <c r="H39" s="37">
        <v>0.45</v>
      </c>
      <c r="I39" s="37">
        <v>0.54</v>
      </c>
      <c r="J39" s="38">
        <v>0.27</v>
      </c>
      <c r="K39" s="22"/>
      <c r="L39" s="22"/>
      <c r="M39" s="22"/>
      <c r="N39" s="22"/>
      <c r="O39" s="22"/>
      <c r="P39" s="22"/>
    </row>
    <row r="40" spans="1:16" ht="39" customHeight="1" x14ac:dyDescent="0.15">
      <c r="A40" s="22"/>
      <c r="B40" s="35"/>
      <c r="C40" s="1238" t="s">
        <v>557</v>
      </c>
      <c r="D40" s="1239"/>
      <c r="E40" s="1240"/>
      <c r="F40" s="36">
        <v>0.14000000000000001</v>
      </c>
      <c r="G40" s="37">
        <v>0.12</v>
      </c>
      <c r="H40" s="37">
        <v>0.14000000000000001</v>
      </c>
      <c r="I40" s="37">
        <v>0.18</v>
      </c>
      <c r="J40" s="38">
        <v>0.15</v>
      </c>
      <c r="K40" s="22"/>
      <c r="L40" s="22"/>
      <c r="M40" s="22"/>
      <c r="N40" s="22"/>
      <c r="O40" s="22"/>
      <c r="P40" s="22"/>
    </row>
    <row r="41" spans="1:16" ht="39" customHeight="1" x14ac:dyDescent="0.15">
      <c r="A41" s="22"/>
      <c r="B41" s="35"/>
      <c r="C41" s="1238" t="s">
        <v>558</v>
      </c>
      <c r="D41" s="1239"/>
      <c r="E41" s="1240"/>
      <c r="F41" s="36" t="s">
        <v>504</v>
      </c>
      <c r="G41" s="37">
        <v>0.05</v>
      </c>
      <c r="H41" s="37">
        <v>0</v>
      </c>
      <c r="I41" s="37">
        <v>0</v>
      </c>
      <c r="J41" s="38">
        <v>0.01</v>
      </c>
      <c r="K41" s="22"/>
      <c r="L41" s="22"/>
      <c r="M41" s="22"/>
      <c r="N41" s="22"/>
      <c r="O41" s="22"/>
      <c r="P41" s="22"/>
    </row>
    <row r="42" spans="1:16" ht="39" customHeight="1" x14ac:dyDescent="0.15">
      <c r="A42" s="22"/>
      <c r="B42" s="39"/>
      <c r="C42" s="1238" t="s">
        <v>559</v>
      </c>
      <c r="D42" s="1239"/>
      <c r="E42" s="1240"/>
      <c r="F42" s="36" t="s">
        <v>504</v>
      </c>
      <c r="G42" s="37" t="s">
        <v>504</v>
      </c>
      <c r="H42" s="37" t="s">
        <v>504</v>
      </c>
      <c r="I42" s="37" t="s">
        <v>504</v>
      </c>
      <c r="J42" s="38" t="s">
        <v>504</v>
      </c>
      <c r="K42" s="22"/>
      <c r="L42" s="22"/>
      <c r="M42" s="22"/>
      <c r="N42" s="22"/>
      <c r="O42" s="22"/>
      <c r="P42" s="22"/>
    </row>
    <row r="43" spans="1:16" ht="39" customHeight="1" thickBot="1" x14ac:dyDescent="0.2">
      <c r="A43" s="22"/>
      <c r="B43" s="40"/>
      <c r="C43" s="1241" t="s">
        <v>560</v>
      </c>
      <c r="D43" s="1242"/>
      <c r="E43" s="1243"/>
      <c r="F43" s="41">
        <v>0</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oMHHKQ65AXcoqiTld+oMaDIF7ll7RgTvDK/7MtxOth44sppQeJFujf6t806ysb+XelS789zS2b9V+hhPomYGw==" saltValue="OKwQ8LfHuTImp+ff9/NO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6" zoomScale="70" zoomScaleNormal="70" zoomScaleSheetLayoutView="55" workbookViewId="0">
      <selection activeCell="O60" sqref="O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3766</v>
      </c>
      <c r="L45" s="60">
        <v>3583</v>
      </c>
      <c r="M45" s="60">
        <v>3216</v>
      </c>
      <c r="N45" s="60">
        <v>3111</v>
      </c>
      <c r="O45" s="61">
        <v>3056</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504</v>
      </c>
      <c r="L46" s="64" t="s">
        <v>504</v>
      </c>
      <c r="M46" s="64" t="s">
        <v>504</v>
      </c>
      <c r="N46" s="64" t="s">
        <v>504</v>
      </c>
      <c r="O46" s="65" t="s">
        <v>504</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504</v>
      </c>
      <c r="L47" s="64" t="s">
        <v>504</v>
      </c>
      <c r="M47" s="64" t="s">
        <v>504</v>
      </c>
      <c r="N47" s="64" t="s">
        <v>504</v>
      </c>
      <c r="O47" s="65" t="s">
        <v>504</v>
      </c>
      <c r="P47" s="48"/>
      <c r="Q47" s="48"/>
      <c r="R47" s="48"/>
      <c r="S47" s="48"/>
      <c r="T47" s="48"/>
      <c r="U47" s="48"/>
    </row>
    <row r="48" spans="1:21" ht="30.75" customHeight="1" x14ac:dyDescent="0.15">
      <c r="A48" s="48"/>
      <c r="B48" s="1266"/>
      <c r="C48" s="1267"/>
      <c r="D48" s="62"/>
      <c r="E48" s="1248" t="s">
        <v>15</v>
      </c>
      <c r="F48" s="1248"/>
      <c r="G48" s="1248"/>
      <c r="H48" s="1248"/>
      <c r="I48" s="1248"/>
      <c r="J48" s="1249"/>
      <c r="K48" s="63">
        <v>858</v>
      </c>
      <c r="L48" s="64">
        <v>903</v>
      </c>
      <c r="M48" s="64">
        <v>938</v>
      </c>
      <c r="N48" s="64">
        <v>935</v>
      </c>
      <c r="O48" s="65">
        <v>938</v>
      </c>
      <c r="P48" s="48"/>
      <c r="Q48" s="48"/>
      <c r="R48" s="48"/>
      <c r="S48" s="48"/>
      <c r="T48" s="48"/>
      <c r="U48" s="48"/>
    </row>
    <row r="49" spans="1:21" ht="30.75" customHeight="1" x14ac:dyDescent="0.15">
      <c r="A49" s="48"/>
      <c r="B49" s="1266"/>
      <c r="C49" s="1267"/>
      <c r="D49" s="62"/>
      <c r="E49" s="1248" t="s">
        <v>16</v>
      </c>
      <c r="F49" s="1248"/>
      <c r="G49" s="1248"/>
      <c r="H49" s="1248"/>
      <c r="I49" s="1248"/>
      <c r="J49" s="1249"/>
      <c r="K49" s="63">
        <v>136</v>
      </c>
      <c r="L49" s="64">
        <v>75</v>
      </c>
      <c r="M49" s="64">
        <v>273</v>
      </c>
      <c r="N49" s="64">
        <v>303</v>
      </c>
      <c r="O49" s="65">
        <v>279</v>
      </c>
      <c r="P49" s="48"/>
      <c r="Q49" s="48"/>
      <c r="R49" s="48"/>
      <c r="S49" s="48"/>
      <c r="T49" s="48"/>
      <c r="U49" s="48"/>
    </row>
    <row r="50" spans="1:21" ht="30.75" customHeight="1" x14ac:dyDescent="0.15">
      <c r="A50" s="48"/>
      <c r="B50" s="1266"/>
      <c r="C50" s="1267"/>
      <c r="D50" s="62"/>
      <c r="E50" s="1248" t="s">
        <v>17</v>
      </c>
      <c r="F50" s="1248"/>
      <c r="G50" s="1248"/>
      <c r="H50" s="1248"/>
      <c r="I50" s="1248"/>
      <c r="J50" s="1249"/>
      <c r="K50" s="63">
        <v>94</v>
      </c>
      <c r="L50" s="64">
        <v>29</v>
      </c>
      <c r="M50" s="64">
        <v>10</v>
      </c>
      <c r="N50" s="64">
        <v>8</v>
      </c>
      <c r="O50" s="65">
        <v>17</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v>1</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3809</v>
      </c>
      <c r="L52" s="64">
        <v>3946</v>
      </c>
      <c r="M52" s="64">
        <v>3834</v>
      </c>
      <c r="N52" s="64">
        <v>3797</v>
      </c>
      <c r="O52" s="65">
        <v>3913</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1045</v>
      </c>
      <c r="L53" s="69">
        <v>644</v>
      </c>
      <c r="M53" s="69">
        <v>604</v>
      </c>
      <c r="N53" s="69">
        <v>560</v>
      </c>
      <c r="O53" s="70">
        <v>377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504</v>
      </c>
      <c r="L57" s="83" t="s">
        <v>504</v>
      </c>
      <c r="M57" s="83" t="s">
        <v>504</v>
      </c>
      <c r="N57" s="83" t="s">
        <v>504</v>
      </c>
      <c r="O57" s="84" t="s">
        <v>504</v>
      </c>
    </row>
    <row r="58" spans="1:21" ht="31.5" customHeight="1" thickBot="1" x14ac:dyDescent="0.2">
      <c r="B58" s="1256"/>
      <c r="C58" s="1257"/>
      <c r="D58" s="1261" t="s">
        <v>27</v>
      </c>
      <c r="E58" s="1262"/>
      <c r="F58" s="1262"/>
      <c r="G58" s="1262"/>
      <c r="H58" s="1262"/>
      <c r="I58" s="1262"/>
      <c r="J58" s="1263"/>
      <c r="K58" s="85" t="s">
        <v>504</v>
      </c>
      <c r="L58" s="86" t="s">
        <v>504</v>
      </c>
      <c r="M58" s="86" t="s">
        <v>504</v>
      </c>
      <c r="N58" s="86" t="s">
        <v>504</v>
      </c>
      <c r="O58" s="87" t="s">
        <v>504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FgRlpmuwhJRrlKenbdYoxnD0RZtZ3ZjYrdm9hLBkYYYonbP9oDr8RmU648vVz1TpWcN65zwUGlALo/wm3Hv2Q==" saltValue="nExohQXYyobFJev0GX9Oe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70" zoomScaleNormal="70" zoomScaleSheetLayoutView="100" workbookViewId="0">
      <selection activeCell="M54" sqref="M54"/>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545</v>
      </c>
      <c r="J40" s="99" t="s">
        <v>546</v>
      </c>
      <c r="K40" s="99" t="s">
        <v>547</v>
      </c>
      <c r="L40" s="99" t="s">
        <v>548</v>
      </c>
      <c r="M40" s="100" t="s">
        <v>549</v>
      </c>
    </row>
    <row r="41" spans="2:13" ht="27.75" customHeight="1" x14ac:dyDescent="0.15">
      <c r="B41" s="1284" t="s">
        <v>30</v>
      </c>
      <c r="C41" s="1285"/>
      <c r="D41" s="101"/>
      <c r="E41" s="1286" t="s">
        <v>31</v>
      </c>
      <c r="F41" s="1286"/>
      <c r="G41" s="1286"/>
      <c r="H41" s="1287"/>
      <c r="I41" s="102">
        <v>37153</v>
      </c>
      <c r="J41" s="103">
        <v>37272</v>
      </c>
      <c r="K41" s="103">
        <v>37710</v>
      </c>
      <c r="L41" s="103">
        <v>38952</v>
      </c>
      <c r="M41" s="104">
        <v>38760</v>
      </c>
    </row>
    <row r="42" spans="2:13" ht="27.75" customHeight="1" x14ac:dyDescent="0.15">
      <c r="B42" s="1274"/>
      <c r="C42" s="1275"/>
      <c r="D42" s="105"/>
      <c r="E42" s="1278" t="s">
        <v>32</v>
      </c>
      <c r="F42" s="1278"/>
      <c r="G42" s="1278"/>
      <c r="H42" s="1279"/>
      <c r="I42" s="106">
        <v>310</v>
      </c>
      <c r="J42" s="107">
        <v>236</v>
      </c>
      <c r="K42" s="107">
        <v>194</v>
      </c>
      <c r="L42" s="107">
        <v>81</v>
      </c>
      <c r="M42" s="108">
        <v>13</v>
      </c>
    </row>
    <row r="43" spans="2:13" ht="27.75" customHeight="1" x14ac:dyDescent="0.15">
      <c r="B43" s="1274"/>
      <c r="C43" s="1275"/>
      <c r="D43" s="105"/>
      <c r="E43" s="1278" t="s">
        <v>33</v>
      </c>
      <c r="F43" s="1278"/>
      <c r="G43" s="1278"/>
      <c r="H43" s="1279"/>
      <c r="I43" s="106">
        <v>14203</v>
      </c>
      <c r="J43" s="107">
        <v>13739</v>
      </c>
      <c r="K43" s="107">
        <v>13601</v>
      </c>
      <c r="L43" s="107">
        <v>13613</v>
      </c>
      <c r="M43" s="108">
        <v>13230</v>
      </c>
    </row>
    <row r="44" spans="2:13" ht="27.75" customHeight="1" x14ac:dyDescent="0.15">
      <c r="B44" s="1274"/>
      <c r="C44" s="1275"/>
      <c r="D44" s="105"/>
      <c r="E44" s="1278" t="s">
        <v>34</v>
      </c>
      <c r="F44" s="1278"/>
      <c r="G44" s="1278"/>
      <c r="H44" s="1279"/>
      <c r="I44" s="106">
        <v>3078</v>
      </c>
      <c r="J44" s="107">
        <v>2924</v>
      </c>
      <c r="K44" s="107">
        <v>2849</v>
      </c>
      <c r="L44" s="107">
        <v>2711</v>
      </c>
      <c r="M44" s="108">
        <v>2788</v>
      </c>
    </row>
    <row r="45" spans="2:13" ht="27.75" customHeight="1" x14ac:dyDescent="0.15">
      <c r="B45" s="1274"/>
      <c r="C45" s="1275"/>
      <c r="D45" s="105"/>
      <c r="E45" s="1278" t="s">
        <v>35</v>
      </c>
      <c r="F45" s="1278"/>
      <c r="G45" s="1278"/>
      <c r="H45" s="1279"/>
      <c r="I45" s="106">
        <v>5553</v>
      </c>
      <c r="J45" s="107">
        <v>4935</v>
      </c>
      <c r="K45" s="107">
        <v>5135</v>
      </c>
      <c r="L45" s="107">
        <v>5346</v>
      </c>
      <c r="M45" s="108">
        <v>4983</v>
      </c>
    </row>
    <row r="46" spans="2:13" ht="27.75" customHeight="1" x14ac:dyDescent="0.15">
      <c r="B46" s="1274"/>
      <c r="C46" s="1275"/>
      <c r="D46" s="109"/>
      <c r="E46" s="1278" t="s">
        <v>36</v>
      </c>
      <c r="F46" s="1278"/>
      <c r="G46" s="1278"/>
      <c r="H46" s="1279"/>
      <c r="I46" s="106">
        <v>1691</v>
      </c>
      <c r="J46" s="107">
        <v>1681</v>
      </c>
      <c r="K46" s="107">
        <v>1660</v>
      </c>
      <c r="L46" s="107">
        <v>1456</v>
      </c>
      <c r="M46" s="108">
        <v>1478</v>
      </c>
    </row>
    <row r="47" spans="2:13" ht="27.75" customHeight="1" x14ac:dyDescent="0.15">
      <c r="B47" s="1274"/>
      <c r="C47" s="1275"/>
      <c r="D47" s="110"/>
      <c r="E47" s="1288" t="s">
        <v>37</v>
      </c>
      <c r="F47" s="1289"/>
      <c r="G47" s="1289"/>
      <c r="H47" s="1290"/>
      <c r="I47" s="106" t="s">
        <v>504</v>
      </c>
      <c r="J47" s="107" t="s">
        <v>504</v>
      </c>
      <c r="K47" s="107" t="s">
        <v>504</v>
      </c>
      <c r="L47" s="107" t="s">
        <v>504</v>
      </c>
      <c r="M47" s="108" t="s">
        <v>504</v>
      </c>
    </row>
    <row r="48" spans="2:13" ht="27.75" customHeight="1" x14ac:dyDescent="0.15">
      <c r="B48" s="1274"/>
      <c r="C48" s="1275"/>
      <c r="D48" s="105"/>
      <c r="E48" s="1278" t="s">
        <v>38</v>
      </c>
      <c r="F48" s="1278"/>
      <c r="G48" s="1278"/>
      <c r="H48" s="1279"/>
      <c r="I48" s="106" t="s">
        <v>504</v>
      </c>
      <c r="J48" s="107" t="s">
        <v>504</v>
      </c>
      <c r="K48" s="107" t="s">
        <v>504</v>
      </c>
      <c r="L48" s="107" t="s">
        <v>504</v>
      </c>
      <c r="M48" s="108" t="s">
        <v>504</v>
      </c>
    </row>
    <row r="49" spans="2:13" ht="27.75" customHeight="1" x14ac:dyDescent="0.15">
      <c r="B49" s="1276"/>
      <c r="C49" s="1277"/>
      <c r="D49" s="105"/>
      <c r="E49" s="1278" t="s">
        <v>39</v>
      </c>
      <c r="F49" s="1278"/>
      <c r="G49" s="1278"/>
      <c r="H49" s="1279"/>
      <c r="I49" s="106" t="s">
        <v>504</v>
      </c>
      <c r="J49" s="107" t="s">
        <v>504</v>
      </c>
      <c r="K49" s="107" t="s">
        <v>504</v>
      </c>
      <c r="L49" s="107" t="s">
        <v>504</v>
      </c>
      <c r="M49" s="108" t="s">
        <v>504</v>
      </c>
    </row>
    <row r="50" spans="2:13" ht="27.75" customHeight="1" x14ac:dyDescent="0.15">
      <c r="B50" s="1272" t="s">
        <v>40</v>
      </c>
      <c r="C50" s="1273"/>
      <c r="D50" s="111"/>
      <c r="E50" s="1278" t="s">
        <v>41</v>
      </c>
      <c r="F50" s="1278"/>
      <c r="G50" s="1278"/>
      <c r="H50" s="1279"/>
      <c r="I50" s="106">
        <v>6307</v>
      </c>
      <c r="J50" s="107">
        <v>6678</v>
      </c>
      <c r="K50" s="107">
        <v>6866</v>
      </c>
      <c r="L50" s="107">
        <v>7119</v>
      </c>
      <c r="M50" s="108">
        <v>7285</v>
      </c>
    </row>
    <row r="51" spans="2:13" ht="27.75" customHeight="1" x14ac:dyDescent="0.15">
      <c r="B51" s="1274"/>
      <c r="C51" s="1275"/>
      <c r="D51" s="105"/>
      <c r="E51" s="1278" t="s">
        <v>42</v>
      </c>
      <c r="F51" s="1278"/>
      <c r="G51" s="1278"/>
      <c r="H51" s="1279"/>
      <c r="I51" s="106">
        <v>6061</v>
      </c>
      <c r="J51" s="107">
        <v>6047</v>
      </c>
      <c r="K51" s="107">
        <v>6965</v>
      </c>
      <c r="L51" s="107">
        <v>7589</v>
      </c>
      <c r="M51" s="108">
        <v>7735</v>
      </c>
    </row>
    <row r="52" spans="2:13" ht="27.75" customHeight="1" x14ac:dyDescent="0.15">
      <c r="B52" s="1276"/>
      <c r="C52" s="1277"/>
      <c r="D52" s="105"/>
      <c r="E52" s="1278" t="s">
        <v>43</v>
      </c>
      <c r="F52" s="1278"/>
      <c r="G52" s="1278"/>
      <c r="H52" s="1279"/>
      <c r="I52" s="106">
        <v>40982</v>
      </c>
      <c r="J52" s="107">
        <v>41328</v>
      </c>
      <c r="K52" s="107">
        <v>40351</v>
      </c>
      <c r="L52" s="107">
        <v>40492</v>
      </c>
      <c r="M52" s="108">
        <v>39762</v>
      </c>
    </row>
    <row r="53" spans="2:13" ht="27.75" customHeight="1" thickBot="1" x14ac:dyDescent="0.2">
      <c r="B53" s="1280" t="s">
        <v>44</v>
      </c>
      <c r="C53" s="1281"/>
      <c r="D53" s="112"/>
      <c r="E53" s="1282" t="s">
        <v>45</v>
      </c>
      <c r="F53" s="1282"/>
      <c r="G53" s="1282"/>
      <c r="H53" s="1283"/>
      <c r="I53" s="113">
        <v>8639</v>
      </c>
      <c r="J53" s="114">
        <v>6734</v>
      </c>
      <c r="K53" s="114">
        <v>6966</v>
      </c>
      <c r="L53" s="114">
        <v>6958</v>
      </c>
      <c r="M53" s="115">
        <v>6469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xPaE3Ngm8YPXxA0G0SdNYDggY7QPx/iVfKCzCnS4Ff04CUncn+K6o63i/7MOTd+vONEuQgK85IToRoI5/rOng==" saltValue="7/eLmKslhCql2FoWwtSO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57" sqref="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547</v>
      </c>
      <c r="G54" s="124" t="s">
        <v>548</v>
      </c>
      <c r="H54" s="125" t="s">
        <v>549</v>
      </c>
    </row>
    <row r="55" spans="2:8" ht="52.5" customHeight="1" x14ac:dyDescent="0.15">
      <c r="B55" s="126"/>
      <c r="C55" s="1299" t="s">
        <v>48</v>
      </c>
      <c r="D55" s="1299"/>
      <c r="E55" s="1300"/>
      <c r="F55" s="127">
        <v>2639</v>
      </c>
      <c r="G55" s="127">
        <v>2688</v>
      </c>
      <c r="H55" s="128">
        <v>2743</v>
      </c>
    </row>
    <row r="56" spans="2:8" ht="52.5" customHeight="1" x14ac:dyDescent="0.15">
      <c r="B56" s="129"/>
      <c r="C56" s="1301" t="s">
        <v>49</v>
      </c>
      <c r="D56" s="1301"/>
      <c r="E56" s="1302"/>
      <c r="F56" s="130">
        <v>2147</v>
      </c>
      <c r="G56" s="130">
        <v>2156</v>
      </c>
      <c r="H56" s="131">
        <v>2159</v>
      </c>
    </row>
    <row r="57" spans="2:8" ht="53.25" customHeight="1" x14ac:dyDescent="0.15">
      <c r="B57" s="129"/>
      <c r="C57" s="1303" t="s">
        <v>50</v>
      </c>
      <c r="D57" s="1303"/>
      <c r="E57" s="1304"/>
      <c r="F57" s="132">
        <v>1631</v>
      </c>
      <c r="G57" s="132">
        <v>1613</v>
      </c>
      <c r="H57" s="133">
        <v>1507</v>
      </c>
    </row>
    <row r="58" spans="2:8" ht="45.75" customHeight="1" x14ac:dyDescent="0.15">
      <c r="B58" s="134"/>
      <c r="C58" s="1291" t="s">
        <v>566</v>
      </c>
      <c r="D58" s="1292"/>
      <c r="E58" s="1293"/>
      <c r="F58" s="135">
        <v>886</v>
      </c>
      <c r="G58" s="135">
        <v>888</v>
      </c>
      <c r="H58" s="136">
        <v>807</v>
      </c>
    </row>
    <row r="59" spans="2:8" ht="45.75" customHeight="1" x14ac:dyDescent="0.15">
      <c r="B59" s="134"/>
      <c r="C59" s="1291" t="s">
        <v>567</v>
      </c>
      <c r="D59" s="1292"/>
      <c r="E59" s="1293"/>
      <c r="F59" s="135">
        <v>374</v>
      </c>
      <c r="G59" s="135">
        <v>376</v>
      </c>
      <c r="H59" s="136">
        <v>352</v>
      </c>
    </row>
    <row r="60" spans="2:8" ht="45.75" customHeight="1" x14ac:dyDescent="0.15">
      <c r="B60" s="134"/>
      <c r="C60" s="1291" t="s">
        <v>569</v>
      </c>
      <c r="D60" s="1292"/>
      <c r="E60" s="1293"/>
      <c r="F60" s="135">
        <v>132</v>
      </c>
      <c r="G60" s="135">
        <v>113</v>
      </c>
      <c r="H60" s="136">
        <v>147</v>
      </c>
    </row>
    <row r="61" spans="2:8" ht="45.75" customHeight="1" x14ac:dyDescent="0.15">
      <c r="B61" s="134"/>
      <c r="C61" s="1291" t="s">
        <v>570</v>
      </c>
      <c r="D61" s="1292"/>
      <c r="E61" s="1293"/>
      <c r="F61" s="135">
        <v>132</v>
      </c>
      <c r="G61" s="135">
        <v>133</v>
      </c>
      <c r="H61" s="136">
        <v>108</v>
      </c>
    </row>
    <row r="62" spans="2:8" ht="45.75" customHeight="1" thickBot="1" x14ac:dyDescent="0.2">
      <c r="B62" s="137"/>
      <c r="C62" s="1294" t="s">
        <v>568</v>
      </c>
      <c r="D62" s="1295"/>
      <c r="E62" s="1296"/>
      <c r="F62" s="138">
        <v>78</v>
      </c>
      <c r="G62" s="138">
        <v>77</v>
      </c>
      <c r="H62" s="139">
        <v>76</v>
      </c>
    </row>
    <row r="63" spans="2:8" ht="52.5" customHeight="1" thickBot="1" x14ac:dyDescent="0.2">
      <c r="B63" s="140"/>
      <c r="C63" s="1297" t="s">
        <v>51</v>
      </c>
      <c r="D63" s="1297"/>
      <c r="E63" s="1298"/>
      <c r="F63" s="141">
        <v>6417</v>
      </c>
      <c r="G63" s="141">
        <v>6456</v>
      </c>
      <c r="H63" s="142">
        <v>6409</v>
      </c>
    </row>
    <row r="64" spans="2:8" ht="15" customHeight="1" x14ac:dyDescent="0.15"/>
    <row r="65" ht="0" hidden="1" customHeight="1" x14ac:dyDescent="0.15"/>
    <row r="66" ht="0" hidden="1" customHeight="1" x14ac:dyDescent="0.15"/>
  </sheetData>
  <sheetProtection algorithmName="SHA-512" hashValue="FPmipyvrFEgLNEiuVfabugmrmR0DjfFD6jcejd9SVmaiG0avrwq3CfpxQhKLg0boP/c43XA47yP5AKPBY/ftqA==" saltValue="k33pm6d93jGq/aX4f2q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600</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601</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545</v>
      </c>
      <c r="BQ50" s="1318"/>
      <c r="BR50" s="1318"/>
      <c r="BS50" s="1318"/>
      <c r="BT50" s="1318"/>
      <c r="BU50" s="1318"/>
      <c r="BV50" s="1318"/>
      <c r="BW50" s="1318"/>
      <c r="BX50" s="1318" t="s">
        <v>546</v>
      </c>
      <c r="BY50" s="1318"/>
      <c r="BZ50" s="1318"/>
      <c r="CA50" s="1318"/>
      <c r="CB50" s="1318"/>
      <c r="CC50" s="1318"/>
      <c r="CD50" s="1318"/>
      <c r="CE50" s="1318"/>
      <c r="CF50" s="1318" t="s">
        <v>547</v>
      </c>
      <c r="CG50" s="1318"/>
      <c r="CH50" s="1318"/>
      <c r="CI50" s="1318"/>
      <c r="CJ50" s="1318"/>
      <c r="CK50" s="1318"/>
      <c r="CL50" s="1318"/>
      <c r="CM50" s="1318"/>
      <c r="CN50" s="1318" t="s">
        <v>548</v>
      </c>
      <c r="CO50" s="1318"/>
      <c r="CP50" s="1318"/>
      <c r="CQ50" s="1318"/>
      <c r="CR50" s="1318"/>
      <c r="CS50" s="1318"/>
      <c r="CT50" s="1318"/>
      <c r="CU50" s="1318"/>
      <c r="CV50" s="1318" t="s">
        <v>549</v>
      </c>
      <c r="CW50" s="1318"/>
      <c r="CX50" s="1318"/>
      <c r="CY50" s="1318"/>
      <c r="CZ50" s="1318"/>
      <c r="DA50" s="1318"/>
      <c r="DB50" s="1318"/>
      <c r="DC50" s="1318"/>
    </row>
    <row r="51" spans="1:109" ht="13.5" customHeight="1" x14ac:dyDescent="0.15">
      <c r="B51" s="394"/>
      <c r="G51" s="1325"/>
      <c r="H51" s="1325"/>
      <c r="I51" s="1323"/>
      <c r="J51" s="1323"/>
      <c r="K51" s="1321"/>
      <c r="L51" s="1321"/>
      <c r="M51" s="1321"/>
      <c r="N51" s="1321"/>
      <c r="AM51" s="403"/>
      <c r="AN51" s="1322" t="s">
        <v>602</v>
      </c>
      <c r="AO51" s="1322"/>
      <c r="AP51" s="1322"/>
      <c r="AQ51" s="1322"/>
      <c r="AR51" s="1322"/>
      <c r="AS51" s="1322"/>
      <c r="AT51" s="1322"/>
      <c r="AU51" s="1322"/>
      <c r="AV51" s="1322"/>
      <c r="AW51" s="1322"/>
      <c r="AX51" s="1322"/>
      <c r="AY51" s="1322"/>
      <c r="AZ51" s="1322"/>
      <c r="BA51" s="1322"/>
      <c r="BB51" s="1322" t="s">
        <v>603</v>
      </c>
      <c r="BC51" s="1322"/>
      <c r="BD51" s="1322"/>
      <c r="BE51" s="1322"/>
      <c r="BF51" s="1322"/>
      <c r="BG51" s="1322"/>
      <c r="BH51" s="1322"/>
      <c r="BI51" s="1322"/>
      <c r="BJ51" s="1322"/>
      <c r="BK51" s="1322"/>
      <c r="BL51" s="1322"/>
      <c r="BM51" s="1322"/>
      <c r="BN51" s="1322"/>
      <c r="BO51" s="1322"/>
      <c r="BP51" s="1319"/>
      <c r="BQ51" s="1320"/>
      <c r="BR51" s="1320"/>
      <c r="BS51" s="1320"/>
      <c r="BT51" s="1320"/>
      <c r="BU51" s="1320"/>
      <c r="BV51" s="1320"/>
      <c r="BW51" s="1320"/>
      <c r="BX51" s="1320">
        <v>43.1</v>
      </c>
      <c r="BY51" s="1320"/>
      <c r="BZ51" s="1320"/>
      <c r="CA51" s="1320"/>
      <c r="CB51" s="1320"/>
      <c r="CC51" s="1320"/>
      <c r="CD51" s="1320"/>
      <c r="CE51" s="1320"/>
      <c r="CF51" s="1320">
        <v>44.7</v>
      </c>
      <c r="CG51" s="1320"/>
      <c r="CH51" s="1320"/>
      <c r="CI51" s="1320"/>
      <c r="CJ51" s="1320"/>
      <c r="CK51" s="1320"/>
      <c r="CL51" s="1320"/>
      <c r="CM51" s="1320"/>
      <c r="CN51" s="1320">
        <v>45</v>
      </c>
      <c r="CO51" s="1320"/>
      <c r="CP51" s="1320"/>
      <c r="CQ51" s="1320"/>
      <c r="CR51" s="1320"/>
      <c r="CS51" s="1320"/>
      <c r="CT51" s="1320"/>
      <c r="CU51" s="1320"/>
      <c r="CV51" s="1319"/>
      <c r="CW51" s="1320"/>
      <c r="CX51" s="1320"/>
      <c r="CY51" s="1320"/>
      <c r="CZ51" s="1320"/>
      <c r="DA51" s="1320"/>
      <c r="DB51" s="1320"/>
      <c r="DC51" s="1320"/>
    </row>
    <row r="52" spans="1:109" x14ac:dyDescent="0.15">
      <c r="B52" s="394"/>
      <c r="G52" s="1325"/>
      <c r="H52" s="1325"/>
      <c r="I52" s="1323"/>
      <c r="J52" s="1323"/>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2"/>
      <c r="B53" s="394"/>
      <c r="G53" s="1325"/>
      <c r="H53" s="1325"/>
      <c r="I53" s="1314"/>
      <c r="J53" s="1314"/>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604</v>
      </c>
      <c r="BC53" s="1322"/>
      <c r="BD53" s="1322"/>
      <c r="BE53" s="1322"/>
      <c r="BF53" s="1322"/>
      <c r="BG53" s="1322"/>
      <c r="BH53" s="1322"/>
      <c r="BI53" s="1322"/>
      <c r="BJ53" s="1322"/>
      <c r="BK53" s="1322"/>
      <c r="BL53" s="1322"/>
      <c r="BM53" s="1322"/>
      <c r="BN53" s="1322"/>
      <c r="BO53" s="1322"/>
      <c r="BP53" s="1319"/>
      <c r="BQ53" s="1320"/>
      <c r="BR53" s="1320"/>
      <c r="BS53" s="1320"/>
      <c r="BT53" s="1320"/>
      <c r="BU53" s="1320"/>
      <c r="BV53" s="1320"/>
      <c r="BW53" s="1320"/>
      <c r="BX53" s="1320">
        <v>57.4</v>
      </c>
      <c r="BY53" s="1320"/>
      <c r="BZ53" s="1320"/>
      <c r="CA53" s="1320"/>
      <c r="CB53" s="1320"/>
      <c r="CC53" s="1320"/>
      <c r="CD53" s="1320"/>
      <c r="CE53" s="1320"/>
      <c r="CF53" s="1320">
        <v>58.3</v>
      </c>
      <c r="CG53" s="1320"/>
      <c r="CH53" s="1320"/>
      <c r="CI53" s="1320"/>
      <c r="CJ53" s="1320"/>
      <c r="CK53" s="1320"/>
      <c r="CL53" s="1320"/>
      <c r="CM53" s="1320"/>
      <c r="CN53" s="1320">
        <v>58.6</v>
      </c>
      <c r="CO53" s="1320"/>
      <c r="CP53" s="1320"/>
      <c r="CQ53" s="1320"/>
      <c r="CR53" s="1320"/>
      <c r="CS53" s="1320"/>
      <c r="CT53" s="1320"/>
      <c r="CU53" s="1320"/>
      <c r="CV53" s="1319"/>
      <c r="CW53" s="1320"/>
      <c r="CX53" s="1320"/>
      <c r="CY53" s="1320"/>
      <c r="CZ53" s="1320"/>
      <c r="DA53" s="1320"/>
      <c r="DB53" s="1320"/>
      <c r="DC53" s="1320"/>
    </row>
    <row r="54" spans="1:109" x14ac:dyDescent="0.15">
      <c r="A54" s="402"/>
      <c r="B54" s="394"/>
      <c r="G54" s="1325"/>
      <c r="H54" s="1325"/>
      <c r="I54" s="1314"/>
      <c r="J54" s="1314"/>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2"/>
      <c r="B55" s="394"/>
      <c r="G55" s="1314"/>
      <c r="H55" s="1314"/>
      <c r="I55" s="1314"/>
      <c r="J55" s="1314"/>
      <c r="K55" s="1321"/>
      <c r="L55" s="1321"/>
      <c r="M55" s="1321"/>
      <c r="N55" s="1321"/>
      <c r="AN55" s="1318" t="s">
        <v>605</v>
      </c>
      <c r="AO55" s="1318"/>
      <c r="AP55" s="1318"/>
      <c r="AQ55" s="1318"/>
      <c r="AR55" s="1318"/>
      <c r="AS55" s="1318"/>
      <c r="AT55" s="1318"/>
      <c r="AU55" s="1318"/>
      <c r="AV55" s="1318"/>
      <c r="AW55" s="1318"/>
      <c r="AX55" s="1318"/>
      <c r="AY55" s="1318"/>
      <c r="AZ55" s="1318"/>
      <c r="BA55" s="1318"/>
      <c r="BB55" s="1322" t="s">
        <v>603</v>
      </c>
      <c r="BC55" s="1322"/>
      <c r="BD55" s="1322"/>
      <c r="BE55" s="1322"/>
      <c r="BF55" s="1322"/>
      <c r="BG55" s="1322"/>
      <c r="BH55" s="1322"/>
      <c r="BI55" s="1322"/>
      <c r="BJ55" s="1322"/>
      <c r="BK55" s="1322"/>
      <c r="BL55" s="1322"/>
      <c r="BM55" s="1322"/>
      <c r="BN55" s="1322"/>
      <c r="BO55" s="1322"/>
      <c r="BP55" s="1319"/>
      <c r="BQ55" s="1320"/>
      <c r="BR55" s="1320"/>
      <c r="BS55" s="1320"/>
      <c r="BT55" s="1320"/>
      <c r="BU55" s="1320"/>
      <c r="BV55" s="1320"/>
      <c r="BW55" s="1320"/>
      <c r="BX55" s="1320">
        <v>37.299999999999997</v>
      </c>
      <c r="BY55" s="1320"/>
      <c r="BZ55" s="1320"/>
      <c r="CA55" s="1320"/>
      <c r="CB55" s="1320"/>
      <c r="CC55" s="1320"/>
      <c r="CD55" s="1320"/>
      <c r="CE55" s="1320"/>
      <c r="CF55" s="1320">
        <v>33.1</v>
      </c>
      <c r="CG55" s="1320"/>
      <c r="CH55" s="1320"/>
      <c r="CI55" s="1320"/>
      <c r="CJ55" s="1320"/>
      <c r="CK55" s="1320"/>
      <c r="CL55" s="1320"/>
      <c r="CM55" s="1320"/>
      <c r="CN55" s="1320">
        <v>31.3</v>
      </c>
      <c r="CO55" s="1320"/>
      <c r="CP55" s="1320"/>
      <c r="CQ55" s="1320"/>
      <c r="CR55" s="1320"/>
      <c r="CS55" s="1320"/>
      <c r="CT55" s="1320"/>
      <c r="CU55" s="1320"/>
      <c r="CV55" s="1319"/>
      <c r="CW55" s="1320"/>
      <c r="CX55" s="1320"/>
      <c r="CY55" s="1320"/>
      <c r="CZ55" s="1320"/>
      <c r="DA55" s="1320"/>
      <c r="DB55" s="1320"/>
      <c r="DC55" s="1320"/>
    </row>
    <row r="56" spans="1:109" x14ac:dyDescent="0.15">
      <c r="A56" s="402"/>
      <c r="B56" s="394"/>
      <c r="G56" s="1314"/>
      <c r="H56" s="1314"/>
      <c r="I56" s="1314"/>
      <c r="J56" s="1314"/>
      <c r="K56" s="1321"/>
      <c r="L56" s="1321"/>
      <c r="M56" s="1321"/>
      <c r="N56" s="1321"/>
      <c r="AN56" s="1318"/>
      <c r="AO56" s="1318"/>
      <c r="AP56" s="1318"/>
      <c r="AQ56" s="1318"/>
      <c r="AR56" s="1318"/>
      <c r="AS56" s="1318"/>
      <c r="AT56" s="1318"/>
      <c r="AU56" s="1318"/>
      <c r="AV56" s="1318"/>
      <c r="AW56" s="1318"/>
      <c r="AX56" s="1318"/>
      <c r="AY56" s="1318"/>
      <c r="AZ56" s="1318"/>
      <c r="BA56" s="1318"/>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x14ac:dyDescent="0.15">
      <c r="B57" s="406"/>
      <c r="G57" s="1314"/>
      <c r="H57" s="1314"/>
      <c r="I57" s="1324"/>
      <c r="J57" s="1324"/>
      <c r="K57" s="1321"/>
      <c r="L57" s="1321"/>
      <c r="M57" s="1321"/>
      <c r="N57" s="1321"/>
      <c r="AM57" s="387"/>
      <c r="AN57" s="1318"/>
      <c r="AO57" s="1318"/>
      <c r="AP57" s="1318"/>
      <c r="AQ57" s="1318"/>
      <c r="AR57" s="1318"/>
      <c r="AS57" s="1318"/>
      <c r="AT57" s="1318"/>
      <c r="AU57" s="1318"/>
      <c r="AV57" s="1318"/>
      <c r="AW57" s="1318"/>
      <c r="AX57" s="1318"/>
      <c r="AY57" s="1318"/>
      <c r="AZ57" s="1318"/>
      <c r="BA57" s="1318"/>
      <c r="BB57" s="1322" t="s">
        <v>604</v>
      </c>
      <c r="BC57" s="1322"/>
      <c r="BD57" s="1322"/>
      <c r="BE57" s="1322"/>
      <c r="BF57" s="1322"/>
      <c r="BG57" s="1322"/>
      <c r="BH57" s="1322"/>
      <c r="BI57" s="1322"/>
      <c r="BJ57" s="1322"/>
      <c r="BK57" s="1322"/>
      <c r="BL57" s="1322"/>
      <c r="BM57" s="1322"/>
      <c r="BN57" s="1322"/>
      <c r="BO57" s="1322"/>
      <c r="BP57" s="1319"/>
      <c r="BQ57" s="1320"/>
      <c r="BR57" s="1320"/>
      <c r="BS57" s="1320"/>
      <c r="BT57" s="1320"/>
      <c r="BU57" s="1320"/>
      <c r="BV57" s="1320"/>
      <c r="BW57" s="1320"/>
      <c r="BX57" s="1320">
        <v>55.2</v>
      </c>
      <c r="BY57" s="1320"/>
      <c r="BZ57" s="1320"/>
      <c r="CA57" s="1320"/>
      <c r="CB57" s="1320"/>
      <c r="CC57" s="1320"/>
      <c r="CD57" s="1320"/>
      <c r="CE57" s="1320"/>
      <c r="CF57" s="1320">
        <v>57.2</v>
      </c>
      <c r="CG57" s="1320"/>
      <c r="CH57" s="1320"/>
      <c r="CI57" s="1320"/>
      <c r="CJ57" s="1320"/>
      <c r="CK57" s="1320"/>
      <c r="CL57" s="1320"/>
      <c r="CM57" s="1320"/>
      <c r="CN57" s="1320">
        <v>58.5</v>
      </c>
      <c r="CO57" s="1320"/>
      <c r="CP57" s="1320"/>
      <c r="CQ57" s="1320"/>
      <c r="CR57" s="1320"/>
      <c r="CS57" s="1320"/>
      <c r="CT57" s="1320"/>
      <c r="CU57" s="1320"/>
      <c r="CV57" s="1319"/>
      <c r="CW57" s="1320"/>
      <c r="CX57" s="1320"/>
      <c r="CY57" s="1320"/>
      <c r="CZ57" s="1320"/>
      <c r="DA57" s="1320"/>
      <c r="DB57" s="1320"/>
      <c r="DC57" s="1320"/>
      <c r="DD57" s="407"/>
      <c r="DE57" s="406"/>
    </row>
    <row r="58" spans="1:109" s="402" customFormat="1" x14ac:dyDescent="0.15">
      <c r="A58" s="387"/>
      <c r="B58" s="406"/>
      <c r="G58" s="1314"/>
      <c r="H58" s="1314"/>
      <c r="I58" s="1324"/>
      <c r="J58" s="1324"/>
      <c r="K58" s="1321"/>
      <c r="L58" s="1321"/>
      <c r="M58" s="1321"/>
      <c r="N58" s="1321"/>
      <c r="AM58" s="387"/>
      <c r="AN58" s="1318"/>
      <c r="AO58" s="1318"/>
      <c r="AP58" s="1318"/>
      <c r="AQ58" s="1318"/>
      <c r="AR58" s="1318"/>
      <c r="AS58" s="1318"/>
      <c r="AT58" s="1318"/>
      <c r="AU58" s="1318"/>
      <c r="AV58" s="1318"/>
      <c r="AW58" s="1318"/>
      <c r="AX58" s="1318"/>
      <c r="AY58" s="1318"/>
      <c r="AZ58" s="1318"/>
      <c r="BA58" s="1318"/>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606</v>
      </c>
    </row>
    <row r="64" spans="1:109" x14ac:dyDescent="0.15">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607</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601</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545</v>
      </c>
      <c r="BQ72" s="1318"/>
      <c r="BR72" s="1318"/>
      <c r="BS72" s="1318"/>
      <c r="BT72" s="1318"/>
      <c r="BU72" s="1318"/>
      <c r="BV72" s="1318"/>
      <c r="BW72" s="1318"/>
      <c r="BX72" s="1318" t="s">
        <v>546</v>
      </c>
      <c r="BY72" s="1318"/>
      <c r="BZ72" s="1318"/>
      <c r="CA72" s="1318"/>
      <c r="CB72" s="1318"/>
      <c r="CC72" s="1318"/>
      <c r="CD72" s="1318"/>
      <c r="CE72" s="1318"/>
      <c r="CF72" s="1318" t="s">
        <v>547</v>
      </c>
      <c r="CG72" s="1318"/>
      <c r="CH72" s="1318"/>
      <c r="CI72" s="1318"/>
      <c r="CJ72" s="1318"/>
      <c r="CK72" s="1318"/>
      <c r="CL72" s="1318"/>
      <c r="CM72" s="1318"/>
      <c r="CN72" s="1318" t="s">
        <v>548</v>
      </c>
      <c r="CO72" s="1318"/>
      <c r="CP72" s="1318"/>
      <c r="CQ72" s="1318"/>
      <c r="CR72" s="1318"/>
      <c r="CS72" s="1318"/>
      <c r="CT72" s="1318"/>
      <c r="CU72" s="1318"/>
      <c r="CV72" s="1318" t="s">
        <v>549</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2" t="s">
        <v>602</v>
      </c>
      <c r="AO73" s="1322"/>
      <c r="AP73" s="1322"/>
      <c r="AQ73" s="1322"/>
      <c r="AR73" s="1322"/>
      <c r="AS73" s="1322"/>
      <c r="AT73" s="1322"/>
      <c r="AU73" s="1322"/>
      <c r="AV73" s="1322"/>
      <c r="AW73" s="1322"/>
      <c r="AX73" s="1322"/>
      <c r="AY73" s="1322"/>
      <c r="AZ73" s="1322"/>
      <c r="BA73" s="1322"/>
      <c r="BB73" s="1322" t="s">
        <v>603</v>
      </c>
      <c r="BC73" s="1322"/>
      <c r="BD73" s="1322"/>
      <c r="BE73" s="1322"/>
      <c r="BF73" s="1322"/>
      <c r="BG73" s="1322"/>
      <c r="BH73" s="1322"/>
      <c r="BI73" s="1322"/>
      <c r="BJ73" s="1322"/>
      <c r="BK73" s="1322"/>
      <c r="BL73" s="1322"/>
      <c r="BM73" s="1322"/>
      <c r="BN73" s="1322"/>
      <c r="BO73" s="1322"/>
      <c r="BP73" s="1320">
        <v>55.6</v>
      </c>
      <c r="BQ73" s="1320"/>
      <c r="BR73" s="1320"/>
      <c r="BS73" s="1320"/>
      <c r="BT73" s="1320"/>
      <c r="BU73" s="1320"/>
      <c r="BV73" s="1320"/>
      <c r="BW73" s="1320"/>
      <c r="BX73" s="1320">
        <v>43.1</v>
      </c>
      <c r="BY73" s="1320"/>
      <c r="BZ73" s="1320"/>
      <c r="CA73" s="1320"/>
      <c r="CB73" s="1320"/>
      <c r="CC73" s="1320"/>
      <c r="CD73" s="1320"/>
      <c r="CE73" s="1320"/>
      <c r="CF73" s="1320">
        <v>44.7</v>
      </c>
      <c r="CG73" s="1320"/>
      <c r="CH73" s="1320"/>
      <c r="CI73" s="1320"/>
      <c r="CJ73" s="1320"/>
      <c r="CK73" s="1320"/>
      <c r="CL73" s="1320"/>
      <c r="CM73" s="1320"/>
      <c r="CN73" s="1320">
        <v>45</v>
      </c>
      <c r="CO73" s="1320"/>
      <c r="CP73" s="1320"/>
      <c r="CQ73" s="1320"/>
      <c r="CR73" s="1320"/>
      <c r="CS73" s="1320"/>
      <c r="CT73" s="1320"/>
      <c r="CU73" s="1320"/>
      <c r="CV73" s="1320">
        <v>41.5</v>
      </c>
      <c r="CW73" s="1320"/>
      <c r="CX73" s="1320"/>
      <c r="CY73" s="1320"/>
      <c r="CZ73" s="1320"/>
      <c r="DA73" s="1320"/>
      <c r="DB73" s="1320"/>
      <c r="DC73" s="1320"/>
    </row>
    <row r="74" spans="2:107" x14ac:dyDescent="0.15">
      <c r="B74" s="394"/>
      <c r="G74" s="1325"/>
      <c r="H74" s="1325"/>
      <c r="I74" s="1325"/>
      <c r="J74" s="1325"/>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4"/>
      <c r="G75" s="1325"/>
      <c r="H75" s="1325"/>
      <c r="I75" s="1314"/>
      <c r="J75" s="1314"/>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608</v>
      </c>
      <c r="BC75" s="1322"/>
      <c r="BD75" s="1322"/>
      <c r="BE75" s="1322"/>
      <c r="BF75" s="1322"/>
      <c r="BG75" s="1322"/>
      <c r="BH75" s="1322"/>
      <c r="BI75" s="1322"/>
      <c r="BJ75" s="1322"/>
      <c r="BK75" s="1322"/>
      <c r="BL75" s="1322"/>
      <c r="BM75" s="1322"/>
      <c r="BN75" s="1322"/>
      <c r="BO75" s="1322"/>
      <c r="BP75" s="1320">
        <v>7.2</v>
      </c>
      <c r="BQ75" s="1320"/>
      <c r="BR75" s="1320"/>
      <c r="BS75" s="1320"/>
      <c r="BT75" s="1320"/>
      <c r="BU75" s="1320"/>
      <c r="BV75" s="1320"/>
      <c r="BW75" s="1320"/>
      <c r="BX75" s="1320">
        <v>5.7</v>
      </c>
      <c r="BY75" s="1320"/>
      <c r="BZ75" s="1320"/>
      <c r="CA75" s="1320"/>
      <c r="CB75" s="1320"/>
      <c r="CC75" s="1320"/>
      <c r="CD75" s="1320"/>
      <c r="CE75" s="1320"/>
      <c r="CF75" s="1320">
        <v>4.9000000000000004</v>
      </c>
      <c r="CG75" s="1320"/>
      <c r="CH75" s="1320"/>
      <c r="CI75" s="1320"/>
      <c r="CJ75" s="1320"/>
      <c r="CK75" s="1320"/>
      <c r="CL75" s="1320"/>
      <c r="CM75" s="1320"/>
      <c r="CN75" s="1320">
        <v>3.8</v>
      </c>
      <c r="CO75" s="1320"/>
      <c r="CP75" s="1320"/>
      <c r="CQ75" s="1320"/>
      <c r="CR75" s="1320"/>
      <c r="CS75" s="1320"/>
      <c r="CT75" s="1320"/>
      <c r="CU75" s="1320"/>
      <c r="CV75" s="1320">
        <v>3.3</v>
      </c>
      <c r="CW75" s="1320"/>
      <c r="CX75" s="1320"/>
      <c r="CY75" s="1320"/>
      <c r="CZ75" s="1320"/>
      <c r="DA75" s="1320"/>
      <c r="DB75" s="1320"/>
      <c r="DC75" s="1320"/>
    </row>
    <row r="76" spans="2:107" x14ac:dyDescent="0.15">
      <c r="B76" s="394"/>
      <c r="G76" s="1325"/>
      <c r="H76" s="1325"/>
      <c r="I76" s="1314"/>
      <c r="J76" s="1314"/>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4"/>
      <c r="G77" s="1314"/>
      <c r="H77" s="1314"/>
      <c r="I77" s="1314"/>
      <c r="J77" s="1314"/>
      <c r="K77" s="1326"/>
      <c r="L77" s="1326"/>
      <c r="M77" s="1326"/>
      <c r="N77" s="1326"/>
      <c r="AN77" s="1318" t="s">
        <v>605</v>
      </c>
      <c r="AO77" s="1318"/>
      <c r="AP77" s="1318"/>
      <c r="AQ77" s="1318"/>
      <c r="AR77" s="1318"/>
      <c r="AS77" s="1318"/>
      <c r="AT77" s="1318"/>
      <c r="AU77" s="1318"/>
      <c r="AV77" s="1318"/>
      <c r="AW77" s="1318"/>
      <c r="AX77" s="1318"/>
      <c r="AY77" s="1318"/>
      <c r="AZ77" s="1318"/>
      <c r="BA77" s="1318"/>
      <c r="BB77" s="1322" t="s">
        <v>603</v>
      </c>
      <c r="BC77" s="1322"/>
      <c r="BD77" s="1322"/>
      <c r="BE77" s="1322"/>
      <c r="BF77" s="1322"/>
      <c r="BG77" s="1322"/>
      <c r="BH77" s="1322"/>
      <c r="BI77" s="1322"/>
      <c r="BJ77" s="1322"/>
      <c r="BK77" s="1322"/>
      <c r="BL77" s="1322"/>
      <c r="BM77" s="1322"/>
      <c r="BN77" s="1322"/>
      <c r="BO77" s="1322"/>
      <c r="BP77" s="1320">
        <v>45.9</v>
      </c>
      <c r="BQ77" s="1320"/>
      <c r="BR77" s="1320"/>
      <c r="BS77" s="1320"/>
      <c r="BT77" s="1320"/>
      <c r="BU77" s="1320"/>
      <c r="BV77" s="1320"/>
      <c r="BW77" s="1320"/>
      <c r="BX77" s="1320">
        <v>37.299999999999997</v>
      </c>
      <c r="BY77" s="1320"/>
      <c r="BZ77" s="1320"/>
      <c r="CA77" s="1320"/>
      <c r="CB77" s="1320"/>
      <c r="CC77" s="1320"/>
      <c r="CD77" s="1320"/>
      <c r="CE77" s="1320"/>
      <c r="CF77" s="1320">
        <v>33.1</v>
      </c>
      <c r="CG77" s="1320"/>
      <c r="CH77" s="1320"/>
      <c r="CI77" s="1320"/>
      <c r="CJ77" s="1320"/>
      <c r="CK77" s="1320"/>
      <c r="CL77" s="1320"/>
      <c r="CM77" s="1320"/>
      <c r="CN77" s="1320">
        <v>31.3</v>
      </c>
      <c r="CO77" s="1320"/>
      <c r="CP77" s="1320"/>
      <c r="CQ77" s="1320"/>
      <c r="CR77" s="1320"/>
      <c r="CS77" s="1320"/>
      <c r="CT77" s="1320"/>
      <c r="CU77" s="1320"/>
      <c r="CV77" s="1320">
        <v>25.3</v>
      </c>
      <c r="CW77" s="1320"/>
      <c r="CX77" s="1320"/>
      <c r="CY77" s="1320"/>
      <c r="CZ77" s="1320"/>
      <c r="DA77" s="1320"/>
      <c r="DB77" s="1320"/>
      <c r="DC77" s="1320"/>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2" t="s">
        <v>608</v>
      </c>
      <c r="BC79" s="1322"/>
      <c r="BD79" s="1322"/>
      <c r="BE79" s="1322"/>
      <c r="BF79" s="1322"/>
      <c r="BG79" s="1322"/>
      <c r="BH79" s="1322"/>
      <c r="BI79" s="1322"/>
      <c r="BJ79" s="1322"/>
      <c r="BK79" s="1322"/>
      <c r="BL79" s="1322"/>
      <c r="BM79" s="1322"/>
      <c r="BN79" s="1322"/>
      <c r="BO79" s="1322"/>
      <c r="BP79" s="1320">
        <v>8.8000000000000007</v>
      </c>
      <c r="BQ79" s="1320"/>
      <c r="BR79" s="1320"/>
      <c r="BS79" s="1320"/>
      <c r="BT79" s="1320"/>
      <c r="BU79" s="1320"/>
      <c r="BV79" s="1320"/>
      <c r="BW79" s="1320"/>
      <c r="BX79" s="1320">
        <v>7.8</v>
      </c>
      <c r="BY79" s="1320"/>
      <c r="BZ79" s="1320"/>
      <c r="CA79" s="1320"/>
      <c r="CB79" s="1320"/>
      <c r="CC79" s="1320"/>
      <c r="CD79" s="1320"/>
      <c r="CE79" s="1320"/>
      <c r="CF79" s="1320">
        <v>7.5</v>
      </c>
      <c r="CG79" s="1320"/>
      <c r="CH79" s="1320"/>
      <c r="CI79" s="1320"/>
      <c r="CJ79" s="1320"/>
      <c r="CK79" s="1320"/>
      <c r="CL79" s="1320"/>
      <c r="CM79" s="1320"/>
      <c r="CN79" s="1320">
        <v>7.2</v>
      </c>
      <c r="CO79" s="1320"/>
      <c r="CP79" s="1320"/>
      <c r="CQ79" s="1320"/>
      <c r="CR79" s="1320"/>
      <c r="CS79" s="1320"/>
      <c r="CT79" s="1320"/>
      <c r="CU79" s="1320"/>
      <c r="CV79" s="1320">
        <v>6.9</v>
      </c>
      <c r="CW79" s="1320"/>
      <c r="CX79" s="1320"/>
      <c r="CY79" s="1320"/>
      <c r="CZ79" s="1320"/>
      <c r="DA79" s="1320"/>
      <c r="DB79" s="1320"/>
      <c r="DC79" s="1320"/>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D4df+kXmrxghzKWMY+5kDzHXZ4ri4mAd8T6dz+Klo7hBI6SF5wWj4tHcMOG/QxsSKXwWOEbZBrrydtlZHeLg==" saltValue="gULfZ/xC17MDtQHD5yHs0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mzHM7lhu5C/mGpVyy/8cODg+KBI6kS+1JAwxU7vWq8hjstMTyd/NqJEARGCUtCRjisB0fQv7+/d5MQTI0xuKg==" saltValue="KtlYIpDrD/+5z3DwEM9w2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543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YYm64hndzmpiaJH627vHI6WilL2Gl9mQq+kLsE7bgL6PdoqfbRqH5hlpKNhiXwBh7qmhUfLOYekuaUweDTe6w==" saltValue="YZFEOzSZ0bF7t4wZ6DVyR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542</v>
      </c>
      <c r="G2" s="156"/>
      <c r="H2" s="157"/>
    </row>
    <row r="3" spans="1:8" x14ac:dyDescent="0.15">
      <c r="A3" s="153" t="s">
        <v>535</v>
      </c>
      <c r="B3" s="158"/>
      <c r="C3" s="159"/>
      <c r="D3" s="160">
        <v>47595</v>
      </c>
      <c r="E3" s="161"/>
      <c r="F3" s="162">
        <v>66255</v>
      </c>
      <c r="G3" s="163"/>
      <c r="H3" s="164"/>
    </row>
    <row r="4" spans="1:8" x14ac:dyDescent="0.15">
      <c r="A4" s="165"/>
      <c r="B4" s="166"/>
      <c r="C4" s="167"/>
      <c r="D4" s="168">
        <v>23219</v>
      </c>
      <c r="E4" s="169"/>
      <c r="F4" s="170">
        <v>31822</v>
      </c>
      <c r="G4" s="171"/>
      <c r="H4" s="172"/>
    </row>
    <row r="5" spans="1:8" x14ac:dyDescent="0.15">
      <c r="A5" s="153" t="s">
        <v>537</v>
      </c>
      <c r="B5" s="158"/>
      <c r="C5" s="159"/>
      <c r="D5" s="160">
        <v>38276</v>
      </c>
      <c r="E5" s="161"/>
      <c r="F5" s="162">
        <v>54227</v>
      </c>
      <c r="G5" s="163"/>
      <c r="H5" s="164"/>
    </row>
    <row r="6" spans="1:8" x14ac:dyDescent="0.15">
      <c r="A6" s="165"/>
      <c r="B6" s="166"/>
      <c r="C6" s="167"/>
      <c r="D6" s="168">
        <v>18764</v>
      </c>
      <c r="E6" s="169"/>
      <c r="F6" s="170">
        <v>29694</v>
      </c>
      <c r="G6" s="171"/>
      <c r="H6" s="172"/>
    </row>
    <row r="7" spans="1:8" x14ac:dyDescent="0.15">
      <c r="A7" s="153" t="s">
        <v>538</v>
      </c>
      <c r="B7" s="158"/>
      <c r="C7" s="159"/>
      <c r="D7" s="160">
        <v>40974</v>
      </c>
      <c r="E7" s="161"/>
      <c r="F7" s="162">
        <v>57295</v>
      </c>
      <c r="G7" s="163"/>
      <c r="H7" s="164"/>
    </row>
    <row r="8" spans="1:8" x14ac:dyDescent="0.15">
      <c r="A8" s="165"/>
      <c r="B8" s="166"/>
      <c r="C8" s="167"/>
      <c r="D8" s="168">
        <v>25600</v>
      </c>
      <c r="E8" s="169"/>
      <c r="F8" s="170">
        <v>32771</v>
      </c>
      <c r="G8" s="171"/>
      <c r="H8" s="172"/>
    </row>
    <row r="9" spans="1:8" x14ac:dyDescent="0.15">
      <c r="A9" s="153" t="s">
        <v>539</v>
      </c>
      <c r="B9" s="158"/>
      <c r="C9" s="159"/>
      <c r="D9" s="160">
        <v>52558</v>
      </c>
      <c r="E9" s="161"/>
      <c r="F9" s="162">
        <v>54110</v>
      </c>
      <c r="G9" s="163"/>
      <c r="H9" s="164"/>
    </row>
    <row r="10" spans="1:8" x14ac:dyDescent="0.15">
      <c r="A10" s="165"/>
      <c r="B10" s="166"/>
      <c r="C10" s="167"/>
      <c r="D10" s="168">
        <v>31104</v>
      </c>
      <c r="E10" s="169"/>
      <c r="F10" s="170">
        <v>30620</v>
      </c>
      <c r="G10" s="171"/>
      <c r="H10" s="172"/>
    </row>
    <row r="11" spans="1:8" x14ac:dyDescent="0.15">
      <c r="A11" s="153" t="s">
        <v>540</v>
      </c>
      <c r="B11" s="158"/>
      <c r="C11" s="159"/>
      <c r="D11" s="160">
        <v>24888</v>
      </c>
      <c r="E11" s="161"/>
      <c r="F11" s="162">
        <v>54684</v>
      </c>
      <c r="G11" s="163"/>
      <c r="H11" s="164"/>
    </row>
    <row r="12" spans="1:8" x14ac:dyDescent="0.15">
      <c r="A12" s="165"/>
      <c r="B12" s="166"/>
      <c r="C12" s="173"/>
      <c r="D12" s="168">
        <v>17204</v>
      </c>
      <c r="E12" s="169"/>
      <c r="F12" s="170">
        <v>32829</v>
      </c>
      <c r="G12" s="171"/>
      <c r="H12" s="172"/>
    </row>
    <row r="13" spans="1:8" x14ac:dyDescent="0.15">
      <c r="A13" s="153"/>
      <c r="B13" s="158"/>
      <c r="C13" s="174"/>
      <c r="D13" s="175">
        <v>40858</v>
      </c>
      <c r="E13" s="176"/>
      <c r="F13" s="177">
        <v>57314</v>
      </c>
      <c r="G13" s="178"/>
      <c r="H13" s="164"/>
    </row>
    <row r="14" spans="1:8" x14ac:dyDescent="0.15">
      <c r="A14" s="165"/>
      <c r="B14" s="166"/>
      <c r="C14" s="167"/>
      <c r="D14" s="168">
        <v>23178</v>
      </c>
      <c r="E14" s="169"/>
      <c r="F14" s="170">
        <v>31547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0.97</v>
      </c>
      <c r="C19" s="179">
        <f>ROUND(VALUE(SUBSTITUTE(実質収支比率等に係る経年分析!G$48,"▲","-")),2)</f>
        <v>0.76</v>
      </c>
      <c r="D19" s="179">
        <f>ROUND(VALUE(SUBSTITUTE(実質収支比率等に係る経年分析!H$48,"▲","-")),2)</f>
        <v>0.46</v>
      </c>
      <c r="E19" s="179">
        <f>ROUND(VALUE(SUBSTITUTE(実質収支比率等に係る経年分析!I$48,"▲","-")),2)</f>
        <v>0.55000000000000004</v>
      </c>
      <c r="F19" s="179">
        <f>ROUND(VALUE(SUBSTITUTE(実質収支比率等に係る経年分析!J$48,"▲","-")),2)</f>
        <v>0.28999999999999998</v>
      </c>
    </row>
    <row r="20" spans="1:11" x14ac:dyDescent="0.15">
      <c r="A20" s="179" t="s">
        <v>55</v>
      </c>
      <c r="B20" s="179">
        <f>ROUND(VALUE(SUBSTITUTE(実質収支比率等に係る経年分析!F$47,"▲","-")),2)</f>
        <v>13.18</v>
      </c>
      <c r="C20" s="179">
        <f>ROUND(VALUE(SUBSTITUTE(実質収支比率等に係る経年分析!G$47,"▲","-")),2)</f>
        <v>13.57</v>
      </c>
      <c r="D20" s="179">
        <f>ROUND(VALUE(SUBSTITUTE(実質収支比率等に係る経年分析!H$47,"▲","-")),2)</f>
        <v>14.14</v>
      </c>
      <c r="E20" s="179">
        <f>ROUND(VALUE(SUBSTITUTE(実質収支比率等に係る経年分析!I$47,"▲","-")),2)</f>
        <v>14.49</v>
      </c>
      <c r="F20" s="179">
        <f>ROUND(VALUE(SUBSTITUTE(実質収支比率等に係る経年分析!J$47,"▲","-")),2)</f>
        <v>14.6</v>
      </c>
    </row>
    <row r="21" spans="1:11" x14ac:dyDescent="0.15">
      <c r="A21" s="179" t="s">
        <v>56</v>
      </c>
      <c r="B21" s="179">
        <f>IF(ISNUMBER(VALUE(SUBSTITUTE(実質収支比率等に係る経年分析!F$49,"▲","-"))),ROUND(VALUE(SUBSTITUTE(実質収支比率等に係る経年分析!F$49,"▲","-")),2),NA())</f>
        <v>0.27</v>
      </c>
      <c r="C21" s="179">
        <f>IF(ISNUMBER(VALUE(SUBSTITUTE(実質収支比率等に係る経年分析!G$49,"▲","-"))),ROUND(VALUE(SUBSTITUTE(実質収支比率等に係る経年分析!G$49,"▲","-")),2),NA())</f>
        <v>0.34</v>
      </c>
      <c r="D21" s="179">
        <f>IF(ISNUMBER(VALUE(SUBSTITUTE(実質収支比率等に係る経年分析!H$49,"▲","-"))),ROUND(VALUE(SUBSTITUTE(実質収支比率等に係る経年分析!H$49,"▲","-")),2),NA())</f>
        <v>0.08</v>
      </c>
      <c r="E21" s="179">
        <f>IF(ISNUMBER(VALUE(SUBSTITUTE(実質収支比率等に係る経年分析!I$49,"▲","-"))),ROUND(VALUE(SUBSTITUTE(実質収支比率等に係る経年分析!I$49,"▲","-")),2),NA())</f>
        <v>0.35</v>
      </c>
      <c r="F21" s="179">
        <f>IF(ISNUMBER(VALUE(SUBSTITUTE(実質収支比率等に係る経年分析!J$49,"▲","-"))),ROUND(VALUE(SUBSTITUTE(実質収支比率等に係る経年分析!J$49,"▲","-")),2),NA())</f>
        <v>0.04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学校給食事業特別会計</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0.14000000000000001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0.14000000000000001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0.15</v>
      </c>
    </row>
    <row r="31" spans="1:11" x14ac:dyDescent="0.15">
      <c r="A31" s="180" t="str">
        <f>IF(連結実質赤字比率に係る赤字・黒字の構成分析!C$39="",NA(),連結実質赤字比率に係る赤字・黒字の構成分析!C$39)</f>
        <v>一般会計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0.97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0.71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0.27</v>
      </c>
    </row>
    <row r="32" spans="1:11" x14ac:dyDescent="0.15">
      <c r="A32" s="180" t="str">
        <f>IF(連結実質赤字比率に係る赤字・黒字の構成分析!C$38="",NA(),連結実質赤字比率に係る赤字・黒字の構成分析!C$38)</f>
        <v>農業共済事業特別会計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0.27</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1.71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1.54</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6.79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6.68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6.69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7.46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7.31</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9.91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9.83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9.8000000000000007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11.55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12.41</v>
      </c>
    </row>
    <row r="36" spans="1:16" x14ac:dyDescent="0.15">
      <c r="A36" s="180" t="str">
        <f>IF(連結実質赤字比率に係る赤字・黒字の構成分析!C$34="",NA(),連結実質赤字比率に係る赤字・黒字の構成分析!C$34)</f>
        <v>国民健康保険特別会計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0.25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0.04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0.02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0.56999999999999995</v>
      </c>
      <c r="J36" s="180">
        <f>IF(ROUND(VALUE(SUBSTITUTE(連結実質赤字比率に係る赤字・黒字の構成分析!J$34,"▲", "-")), 2) &lt; 0, ABS(ROUND(VALUE(SUBSTITUTE(連結実質赤字比率に係る赤字・黒字の構成分析!J$34,"▲", "-")), 2)), NA())</f>
        <v>0.09</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3809</v>
      </c>
      <c r="E42" s="181"/>
      <c r="F42" s="181"/>
      <c r="G42" s="181">
        <f>'実質公債費比率（分子）の構造'!L$52</f>
        <v>3946</v>
      </c>
      <c r="H42" s="181"/>
      <c r="I42" s="181"/>
      <c r="J42" s="181">
        <f>'実質公債費比率（分子）の構造'!M$52</f>
        <v>3834</v>
      </c>
      <c r="K42" s="181"/>
      <c r="L42" s="181"/>
      <c r="M42" s="181">
        <f>'実質公債費比率（分子）の構造'!N$52</f>
        <v>3797</v>
      </c>
      <c r="N42" s="181"/>
      <c r="O42" s="181"/>
      <c r="P42" s="181">
        <f>'実質公債費比率（分子）の構造'!O$52</f>
        <v>3913</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94</v>
      </c>
      <c r="C44" s="181"/>
      <c r="D44" s="181"/>
      <c r="E44" s="181">
        <f>'実質公債費比率（分子）の構造'!L$50</f>
        <v>29</v>
      </c>
      <c r="F44" s="181"/>
      <c r="G44" s="181"/>
      <c r="H44" s="181">
        <f>'実質公債費比率（分子）の構造'!M$50</f>
        <v>10</v>
      </c>
      <c r="I44" s="181"/>
      <c r="J44" s="181"/>
      <c r="K44" s="181">
        <f>'実質公債費比率（分子）の構造'!N$50</f>
        <v>8</v>
      </c>
      <c r="L44" s="181"/>
      <c r="M44" s="181"/>
      <c r="N44" s="181">
        <f>'実質公債費比率（分子）の構造'!O$50</f>
        <v>17</v>
      </c>
      <c r="O44" s="181"/>
      <c r="P44" s="181"/>
    </row>
    <row r="45" spans="1:16" x14ac:dyDescent="0.15">
      <c r="A45" s="181" t="s">
        <v>66</v>
      </c>
      <c r="B45" s="181">
        <f>'実質公債費比率（分子）の構造'!K$49</f>
        <v>136</v>
      </c>
      <c r="C45" s="181"/>
      <c r="D45" s="181"/>
      <c r="E45" s="181">
        <f>'実質公債費比率（分子）の構造'!L$49</f>
        <v>75</v>
      </c>
      <c r="F45" s="181"/>
      <c r="G45" s="181"/>
      <c r="H45" s="181">
        <f>'実質公債費比率（分子）の構造'!M$49</f>
        <v>273</v>
      </c>
      <c r="I45" s="181"/>
      <c r="J45" s="181"/>
      <c r="K45" s="181">
        <f>'実質公債費比率（分子）の構造'!N$49</f>
        <v>303</v>
      </c>
      <c r="L45" s="181"/>
      <c r="M45" s="181"/>
      <c r="N45" s="181">
        <f>'実質公債費比率（分子）の構造'!O$49</f>
        <v>279</v>
      </c>
      <c r="O45" s="181"/>
      <c r="P45" s="181"/>
    </row>
    <row r="46" spans="1:16" x14ac:dyDescent="0.15">
      <c r="A46" s="181" t="s">
        <v>67</v>
      </c>
      <c r="B46" s="181">
        <f>'実質公債費比率（分子）の構造'!K$48</f>
        <v>858</v>
      </c>
      <c r="C46" s="181"/>
      <c r="D46" s="181"/>
      <c r="E46" s="181">
        <f>'実質公債費比率（分子）の構造'!L$48</f>
        <v>903</v>
      </c>
      <c r="F46" s="181"/>
      <c r="G46" s="181"/>
      <c r="H46" s="181">
        <f>'実質公債費比率（分子）の構造'!M$48</f>
        <v>938</v>
      </c>
      <c r="I46" s="181"/>
      <c r="J46" s="181"/>
      <c r="K46" s="181">
        <f>'実質公債費比率（分子）の構造'!N$48</f>
        <v>935</v>
      </c>
      <c r="L46" s="181"/>
      <c r="M46" s="181"/>
      <c r="N46" s="181">
        <f>'実質公債費比率（分子）の構造'!O$48</f>
        <v>938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3766</v>
      </c>
      <c r="C49" s="181"/>
      <c r="D49" s="181"/>
      <c r="E49" s="181">
        <f>'実質公債費比率（分子）の構造'!L$45</f>
        <v>3583</v>
      </c>
      <c r="F49" s="181"/>
      <c r="G49" s="181"/>
      <c r="H49" s="181">
        <f>'実質公債費比率（分子）の構造'!M$45</f>
        <v>3216</v>
      </c>
      <c r="I49" s="181"/>
      <c r="J49" s="181"/>
      <c r="K49" s="181">
        <f>'実質公債費比率（分子）の構造'!N$45</f>
        <v>3111</v>
      </c>
      <c r="L49" s="181"/>
      <c r="M49" s="181"/>
      <c r="N49" s="181">
        <f>'実質公債費比率（分子）の構造'!O$45</f>
        <v>3056</v>
      </c>
      <c r="O49" s="181"/>
      <c r="P49" s="181"/>
    </row>
    <row r="50" spans="1:16" x14ac:dyDescent="0.15">
      <c r="A50" s="181" t="s">
        <v>71</v>
      </c>
      <c r="B50" s="181" t="e">
        <f>NA()</f>
        <v>#N/A</v>
      </c>
      <c r="C50" s="181">
        <f>IF(ISNUMBER('実質公債費比率（分子）の構造'!K$53),'実質公債費比率（分子）の構造'!K$53,NA())</f>
        <v>1045</v>
      </c>
      <c r="D50" s="181" t="e">
        <f>NA()</f>
        <v>#N/A</v>
      </c>
      <c r="E50" s="181" t="e">
        <f>NA()</f>
        <v>#N/A</v>
      </c>
      <c r="F50" s="181">
        <f>IF(ISNUMBER('実質公債費比率（分子）の構造'!L$53),'実質公債費比率（分子）の構造'!L$53,NA())</f>
        <v>644</v>
      </c>
      <c r="G50" s="181" t="e">
        <f>NA()</f>
        <v>#N/A</v>
      </c>
      <c r="H50" s="181" t="e">
        <f>NA()</f>
        <v>#N/A</v>
      </c>
      <c r="I50" s="181">
        <f>IF(ISNUMBER('実質公債費比率（分子）の構造'!M$53),'実質公債費比率（分子）の構造'!M$53,NA())</f>
        <v>604</v>
      </c>
      <c r="J50" s="181" t="e">
        <f>NA()</f>
        <v>#N/A</v>
      </c>
      <c r="K50" s="181" t="e">
        <f>NA()</f>
        <v>#N/A</v>
      </c>
      <c r="L50" s="181">
        <f>IF(ISNUMBER('実質公債費比率（分子）の構造'!N$53),'実質公債費比率（分子）の構造'!N$53,NA())</f>
        <v>560</v>
      </c>
      <c r="M50" s="181" t="e">
        <f>NA()</f>
        <v>#N/A</v>
      </c>
      <c r="N50" s="181" t="e">
        <f>NA()</f>
        <v>#N/A</v>
      </c>
      <c r="O50" s="181">
        <f>IF(ISNUMBER('実質公債費比率（分子）の構造'!O$53),'実質公債費比率（分子）の構造'!O$53,NA())</f>
        <v>377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40982</v>
      </c>
      <c r="E56" s="180"/>
      <c r="F56" s="180"/>
      <c r="G56" s="180">
        <f>'将来負担比率（分子）の構造'!J$52</f>
        <v>41328</v>
      </c>
      <c r="H56" s="180"/>
      <c r="I56" s="180"/>
      <c r="J56" s="180">
        <f>'将来負担比率（分子）の構造'!K$52</f>
        <v>40351</v>
      </c>
      <c r="K56" s="180"/>
      <c r="L56" s="180"/>
      <c r="M56" s="180">
        <f>'将来負担比率（分子）の構造'!L$52</f>
        <v>40492</v>
      </c>
      <c r="N56" s="180"/>
      <c r="O56" s="180"/>
      <c r="P56" s="180">
        <f>'将来負担比率（分子）の構造'!M$52</f>
        <v>39762</v>
      </c>
    </row>
    <row r="57" spans="1:16" x14ac:dyDescent="0.15">
      <c r="A57" s="180" t="s">
        <v>42</v>
      </c>
      <c r="B57" s="180"/>
      <c r="C57" s="180"/>
      <c r="D57" s="180">
        <f>'将来負担比率（分子）の構造'!I$51</f>
        <v>6061</v>
      </c>
      <c r="E57" s="180"/>
      <c r="F57" s="180"/>
      <c r="G57" s="180">
        <f>'将来負担比率（分子）の構造'!J$51</f>
        <v>6047</v>
      </c>
      <c r="H57" s="180"/>
      <c r="I57" s="180"/>
      <c r="J57" s="180">
        <f>'将来負担比率（分子）の構造'!K$51</f>
        <v>6965</v>
      </c>
      <c r="K57" s="180"/>
      <c r="L57" s="180"/>
      <c r="M57" s="180">
        <f>'将来負担比率（分子）の構造'!L$51</f>
        <v>7589</v>
      </c>
      <c r="N57" s="180"/>
      <c r="O57" s="180"/>
      <c r="P57" s="180">
        <f>'将来負担比率（分子）の構造'!M$51</f>
        <v>7735</v>
      </c>
    </row>
    <row r="58" spans="1:16" x14ac:dyDescent="0.15">
      <c r="A58" s="180" t="s">
        <v>41</v>
      </c>
      <c r="B58" s="180"/>
      <c r="C58" s="180"/>
      <c r="D58" s="180">
        <f>'将来負担比率（分子）の構造'!I$50</f>
        <v>6307</v>
      </c>
      <c r="E58" s="180"/>
      <c r="F58" s="180"/>
      <c r="G58" s="180">
        <f>'将来負担比率（分子）の構造'!J$50</f>
        <v>6678</v>
      </c>
      <c r="H58" s="180"/>
      <c r="I58" s="180"/>
      <c r="J58" s="180">
        <f>'将来負担比率（分子）の構造'!K$50</f>
        <v>6866</v>
      </c>
      <c r="K58" s="180"/>
      <c r="L58" s="180"/>
      <c r="M58" s="180">
        <f>'将来負担比率（分子）の構造'!L$50</f>
        <v>7119</v>
      </c>
      <c r="N58" s="180"/>
      <c r="O58" s="180"/>
      <c r="P58" s="180">
        <f>'将来負担比率（分子）の構造'!M$50</f>
        <v>7285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1691</v>
      </c>
      <c r="C61" s="180"/>
      <c r="D61" s="180"/>
      <c r="E61" s="180">
        <f>'将来負担比率（分子）の構造'!J$46</f>
        <v>1681</v>
      </c>
      <c r="F61" s="180"/>
      <c r="G61" s="180"/>
      <c r="H61" s="180">
        <f>'将来負担比率（分子）の構造'!K$46</f>
        <v>1660</v>
      </c>
      <c r="I61" s="180"/>
      <c r="J61" s="180"/>
      <c r="K61" s="180">
        <f>'将来負担比率（分子）の構造'!L$46</f>
        <v>1456</v>
      </c>
      <c r="L61" s="180"/>
      <c r="M61" s="180"/>
      <c r="N61" s="180">
        <f>'将来負担比率（分子）の構造'!M$46</f>
        <v>1478</v>
      </c>
      <c r="O61" s="180"/>
      <c r="P61" s="180"/>
    </row>
    <row r="62" spans="1:16" x14ac:dyDescent="0.15">
      <c r="A62" s="180" t="s">
        <v>35</v>
      </c>
      <c r="B62" s="180">
        <f>'将来負担比率（分子）の構造'!I$45</f>
        <v>5553</v>
      </c>
      <c r="C62" s="180"/>
      <c r="D62" s="180"/>
      <c r="E62" s="180">
        <f>'将来負担比率（分子）の構造'!J$45</f>
        <v>4935</v>
      </c>
      <c r="F62" s="180"/>
      <c r="G62" s="180"/>
      <c r="H62" s="180">
        <f>'将来負担比率（分子）の構造'!K$45</f>
        <v>5135</v>
      </c>
      <c r="I62" s="180"/>
      <c r="J62" s="180"/>
      <c r="K62" s="180">
        <f>'将来負担比率（分子）の構造'!L$45</f>
        <v>5346</v>
      </c>
      <c r="L62" s="180"/>
      <c r="M62" s="180"/>
      <c r="N62" s="180">
        <f>'将来負担比率（分子）の構造'!M$45</f>
        <v>4983</v>
      </c>
      <c r="O62" s="180"/>
      <c r="P62" s="180"/>
    </row>
    <row r="63" spans="1:16" x14ac:dyDescent="0.15">
      <c r="A63" s="180" t="s">
        <v>34</v>
      </c>
      <c r="B63" s="180">
        <f>'将来負担比率（分子）の構造'!I$44</f>
        <v>3078</v>
      </c>
      <c r="C63" s="180"/>
      <c r="D63" s="180"/>
      <c r="E63" s="180">
        <f>'将来負担比率（分子）の構造'!J$44</f>
        <v>2924</v>
      </c>
      <c r="F63" s="180"/>
      <c r="G63" s="180"/>
      <c r="H63" s="180">
        <f>'将来負担比率（分子）の構造'!K$44</f>
        <v>2849</v>
      </c>
      <c r="I63" s="180"/>
      <c r="J63" s="180"/>
      <c r="K63" s="180">
        <f>'将来負担比率（分子）の構造'!L$44</f>
        <v>2711</v>
      </c>
      <c r="L63" s="180"/>
      <c r="M63" s="180"/>
      <c r="N63" s="180">
        <f>'将来負担比率（分子）の構造'!M$44</f>
        <v>2788</v>
      </c>
      <c r="O63" s="180"/>
      <c r="P63" s="180"/>
    </row>
    <row r="64" spans="1:16" x14ac:dyDescent="0.15">
      <c r="A64" s="180" t="s">
        <v>33</v>
      </c>
      <c r="B64" s="180">
        <f>'将来負担比率（分子）の構造'!I$43</f>
        <v>14203</v>
      </c>
      <c r="C64" s="180"/>
      <c r="D64" s="180"/>
      <c r="E64" s="180">
        <f>'将来負担比率（分子）の構造'!J$43</f>
        <v>13739</v>
      </c>
      <c r="F64" s="180"/>
      <c r="G64" s="180"/>
      <c r="H64" s="180">
        <f>'将来負担比率（分子）の構造'!K$43</f>
        <v>13601</v>
      </c>
      <c r="I64" s="180"/>
      <c r="J64" s="180"/>
      <c r="K64" s="180">
        <f>'将来負担比率（分子）の構造'!L$43</f>
        <v>13613</v>
      </c>
      <c r="L64" s="180"/>
      <c r="M64" s="180"/>
      <c r="N64" s="180">
        <f>'将来負担比率（分子）の構造'!M$43</f>
        <v>13230</v>
      </c>
      <c r="O64" s="180"/>
      <c r="P64" s="180"/>
    </row>
    <row r="65" spans="1:16" x14ac:dyDescent="0.15">
      <c r="A65" s="180" t="s">
        <v>32</v>
      </c>
      <c r="B65" s="180">
        <f>'将来負担比率（分子）の構造'!I$42</f>
        <v>310</v>
      </c>
      <c r="C65" s="180"/>
      <c r="D65" s="180"/>
      <c r="E65" s="180">
        <f>'将来負担比率（分子）の構造'!J$42</f>
        <v>236</v>
      </c>
      <c r="F65" s="180"/>
      <c r="G65" s="180"/>
      <c r="H65" s="180">
        <f>'将来負担比率（分子）の構造'!K$42</f>
        <v>194</v>
      </c>
      <c r="I65" s="180"/>
      <c r="J65" s="180"/>
      <c r="K65" s="180">
        <f>'将来負担比率（分子）の構造'!L$42</f>
        <v>81</v>
      </c>
      <c r="L65" s="180"/>
      <c r="M65" s="180"/>
      <c r="N65" s="180">
        <f>'将来負担比率（分子）の構造'!M$42</f>
        <v>13</v>
      </c>
      <c r="O65" s="180"/>
      <c r="P65" s="180"/>
    </row>
    <row r="66" spans="1:16" x14ac:dyDescent="0.15">
      <c r="A66" s="180" t="s">
        <v>31</v>
      </c>
      <c r="B66" s="180">
        <f>'将来負担比率（分子）の構造'!I$41</f>
        <v>37153</v>
      </c>
      <c r="C66" s="180"/>
      <c r="D66" s="180"/>
      <c r="E66" s="180">
        <f>'将来負担比率（分子）の構造'!J$41</f>
        <v>37272</v>
      </c>
      <c r="F66" s="180"/>
      <c r="G66" s="180"/>
      <c r="H66" s="180">
        <f>'将来負担比率（分子）の構造'!K$41</f>
        <v>37710</v>
      </c>
      <c r="I66" s="180"/>
      <c r="J66" s="180"/>
      <c r="K66" s="180">
        <f>'将来負担比率（分子）の構造'!L$41</f>
        <v>38952</v>
      </c>
      <c r="L66" s="180"/>
      <c r="M66" s="180"/>
      <c r="N66" s="180">
        <f>'将来負担比率（分子）の構造'!M$41</f>
        <v>38760</v>
      </c>
      <c r="O66" s="180"/>
      <c r="P66" s="180"/>
    </row>
    <row r="67" spans="1:16" x14ac:dyDescent="0.15">
      <c r="A67" s="180" t="s">
        <v>75</v>
      </c>
      <c r="B67" s="180" t="e">
        <f>NA()</f>
        <v>#N/A</v>
      </c>
      <c r="C67" s="180">
        <f>IF(ISNUMBER('将来負担比率（分子）の構造'!I$53), IF('将来負担比率（分子）の構造'!I$53 &lt; 0, 0, '将来負担比率（分子）の構造'!I$53), NA())</f>
        <v>8639</v>
      </c>
      <c r="D67" s="180" t="e">
        <f>NA()</f>
        <v>#N/A</v>
      </c>
      <c r="E67" s="180" t="e">
        <f>NA()</f>
        <v>#N/A</v>
      </c>
      <c r="F67" s="180">
        <f>IF(ISNUMBER('将来負担比率（分子）の構造'!J$53), IF('将来負担比率（分子）の構造'!J$53 &lt; 0, 0, '将来負担比率（分子）の構造'!J$53), NA())</f>
        <v>6734</v>
      </c>
      <c r="G67" s="180" t="e">
        <f>NA()</f>
        <v>#N/A</v>
      </c>
      <c r="H67" s="180" t="e">
        <f>NA()</f>
        <v>#N/A</v>
      </c>
      <c r="I67" s="180">
        <f>IF(ISNUMBER('将来負担比率（分子）の構造'!K$53), IF('将来負担比率（分子）の構造'!K$53 &lt; 0, 0, '将来負担比率（分子）の構造'!K$53), NA())</f>
        <v>6966</v>
      </c>
      <c r="J67" s="180" t="e">
        <f>NA()</f>
        <v>#N/A</v>
      </c>
      <c r="K67" s="180" t="e">
        <f>NA()</f>
        <v>#N/A</v>
      </c>
      <c r="L67" s="180">
        <f>IF(ISNUMBER('将来負担比率（分子）の構造'!L$53), IF('将来負担比率（分子）の構造'!L$53 &lt; 0, 0, '将来負担比率（分子）の構造'!L$53), NA())</f>
        <v>6958</v>
      </c>
      <c r="M67" s="180" t="e">
        <f>NA()</f>
        <v>#N/A</v>
      </c>
      <c r="N67" s="180" t="e">
        <f>NA()</f>
        <v>#N/A</v>
      </c>
      <c r="O67" s="180">
        <f>IF(ISNUMBER('将来負担比率（分子）の構造'!M$53), IF('将来負担比率（分子）の構造'!M$53 &lt; 0, 0, '将来負担比率（分子）の構造'!M$53), NA())</f>
        <v>6469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2639</v>
      </c>
      <c r="C72" s="184">
        <f>基金残高に係る経年分析!G55</f>
        <v>2688</v>
      </c>
      <c r="D72" s="184">
        <f>基金残高に係る経年分析!H55</f>
        <v>2743</v>
      </c>
    </row>
    <row r="73" spans="1:16" x14ac:dyDescent="0.15">
      <c r="A73" s="183" t="s">
        <v>78</v>
      </c>
      <c r="B73" s="184">
        <f>基金残高に係る経年分析!F56</f>
        <v>2147</v>
      </c>
      <c r="C73" s="184">
        <f>基金残高に係る経年分析!G56</f>
        <v>2156</v>
      </c>
      <c r="D73" s="184">
        <f>基金残高に係る経年分析!H56</f>
        <v>2159</v>
      </c>
    </row>
    <row r="74" spans="1:16" x14ac:dyDescent="0.15">
      <c r="A74" s="183" t="s">
        <v>79</v>
      </c>
      <c r="B74" s="184">
        <f>基金残高に係る経年分析!F57</f>
        <v>1631</v>
      </c>
      <c r="C74" s="184">
        <f>基金残高に係る経年分析!G57</f>
        <v>1613</v>
      </c>
      <c r="D74" s="184">
        <f>基金残高に係る経年分析!H57</f>
        <v>1507</v>
      </c>
    </row>
  </sheetData>
  <sheetProtection algorithmName="SHA-512" hashValue="Pm+oGqNUoAVUMSmNcsJkbOe+L3FCcYbdoPX7qDcNmsOQuOVWELXeXWKXlVbZUtSQ8a+0xazis7MgtPyMbxJxFg==" saltValue="inRllF0vB5kJc4dF5Y/C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1"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222</v>
      </c>
      <c r="C5" s="761"/>
      <c r="D5" s="761"/>
      <c r="E5" s="761"/>
      <c r="F5" s="761"/>
      <c r="G5" s="761"/>
      <c r="H5" s="761"/>
      <c r="I5" s="761"/>
      <c r="J5" s="761"/>
      <c r="K5" s="761"/>
      <c r="L5" s="761"/>
      <c r="M5" s="761"/>
      <c r="N5" s="761"/>
      <c r="O5" s="761"/>
      <c r="P5" s="761"/>
      <c r="Q5" s="762"/>
      <c r="R5" s="726">
        <v>11247846</v>
      </c>
      <c r="S5" s="727"/>
      <c r="T5" s="727"/>
      <c r="U5" s="727"/>
      <c r="V5" s="727"/>
      <c r="W5" s="727"/>
      <c r="X5" s="727"/>
      <c r="Y5" s="773"/>
      <c r="Z5" s="791">
        <v>36.6</v>
      </c>
      <c r="AA5" s="791"/>
      <c r="AB5" s="791"/>
      <c r="AC5" s="791"/>
      <c r="AD5" s="792">
        <v>10667554</v>
      </c>
      <c r="AE5" s="792"/>
      <c r="AF5" s="792"/>
      <c r="AG5" s="792"/>
      <c r="AH5" s="792"/>
      <c r="AI5" s="792"/>
      <c r="AJ5" s="792"/>
      <c r="AK5" s="792"/>
      <c r="AL5" s="774">
        <v>59.9</v>
      </c>
      <c r="AM5" s="743"/>
      <c r="AN5" s="743"/>
      <c r="AO5" s="775"/>
      <c r="AP5" s="760" t="s">
        <v>223</v>
      </c>
      <c r="AQ5" s="761"/>
      <c r="AR5" s="761"/>
      <c r="AS5" s="761"/>
      <c r="AT5" s="761"/>
      <c r="AU5" s="761"/>
      <c r="AV5" s="761"/>
      <c r="AW5" s="761"/>
      <c r="AX5" s="761"/>
      <c r="AY5" s="761"/>
      <c r="AZ5" s="761"/>
      <c r="BA5" s="761"/>
      <c r="BB5" s="761"/>
      <c r="BC5" s="761"/>
      <c r="BD5" s="761"/>
      <c r="BE5" s="761"/>
      <c r="BF5" s="762"/>
      <c r="BG5" s="661">
        <v>10635071</v>
      </c>
      <c r="BH5" s="664"/>
      <c r="BI5" s="664"/>
      <c r="BJ5" s="664"/>
      <c r="BK5" s="664"/>
      <c r="BL5" s="664"/>
      <c r="BM5" s="664"/>
      <c r="BN5" s="665"/>
      <c r="BO5" s="723">
        <v>94.6</v>
      </c>
      <c r="BP5" s="723"/>
      <c r="BQ5" s="723"/>
      <c r="BR5" s="723"/>
      <c r="BS5" s="724">
        <v>102044</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15">
      <c r="B6" s="658" t="s">
        <v>227</v>
      </c>
      <c r="C6" s="659"/>
      <c r="D6" s="659"/>
      <c r="E6" s="659"/>
      <c r="F6" s="659"/>
      <c r="G6" s="659"/>
      <c r="H6" s="659"/>
      <c r="I6" s="659"/>
      <c r="J6" s="659"/>
      <c r="K6" s="659"/>
      <c r="L6" s="659"/>
      <c r="M6" s="659"/>
      <c r="N6" s="659"/>
      <c r="O6" s="659"/>
      <c r="P6" s="659"/>
      <c r="Q6" s="660"/>
      <c r="R6" s="661">
        <v>259138</v>
      </c>
      <c r="S6" s="664"/>
      <c r="T6" s="664"/>
      <c r="U6" s="664"/>
      <c r="V6" s="664"/>
      <c r="W6" s="664"/>
      <c r="X6" s="664"/>
      <c r="Y6" s="665"/>
      <c r="Z6" s="723">
        <v>0.8</v>
      </c>
      <c r="AA6" s="723"/>
      <c r="AB6" s="723"/>
      <c r="AC6" s="723"/>
      <c r="AD6" s="724">
        <v>259138</v>
      </c>
      <c r="AE6" s="724"/>
      <c r="AF6" s="724"/>
      <c r="AG6" s="724"/>
      <c r="AH6" s="724"/>
      <c r="AI6" s="724"/>
      <c r="AJ6" s="724"/>
      <c r="AK6" s="724"/>
      <c r="AL6" s="666">
        <v>1.5</v>
      </c>
      <c r="AM6" s="667"/>
      <c r="AN6" s="667"/>
      <c r="AO6" s="725"/>
      <c r="AP6" s="658" t="s">
        <v>228</v>
      </c>
      <c r="AQ6" s="659"/>
      <c r="AR6" s="659"/>
      <c r="AS6" s="659"/>
      <c r="AT6" s="659"/>
      <c r="AU6" s="659"/>
      <c r="AV6" s="659"/>
      <c r="AW6" s="659"/>
      <c r="AX6" s="659"/>
      <c r="AY6" s="659"/>
      <c r="AZ6" s="659"/>
      <c r="BA6" s="659"/>
      <c r="BB6" s="659"/>
      <c r="BC6" s="659"/>
      <c r="BD6" s="659"/>
      <c r="BE6" s="659"/>
      <c r="BF6" s="660"/>
      <c r="BG6" s="661">
        <v>10635071</v>
      </c>
      <c r="BH6" s="664"/>
      <c r="BI6" s="664"/>
      <c r="BJ6" s="664"/>
      <c r="BK6" s="664"/>
      <c r="BL6" s="664"/>
      <c r="BM6" s="664"/>
      <c r="BN6" s="665"/>
      <c r="BO6" s="723">
        <v>94.6</v>
      </c>
      <c r="BP6" s="723"/>
      <c r="BQ6" s="723"/>
      <c r="BR6" s="723"/>
      <c r="BS6" s="724">
        <v>102044</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216253</v>
      </c>
      <c r="CS6" s="664"/>
      <c r="CT6" s="664"/>
      <c r="CU6" s="664"/>
      <c r="CV6" s="664"/>
      <c r="CW6" s="664"/>
      <c r="CX6" s="664"/>
      <c r="CY6" s="665"/>
      <c r="CZ6" s="774">
        <v>0.7</v>
      </c>
      <c r="DA6" s="743"/>
      <c r="DB6" s="743"/>
      <c r="DC6" s="777"/>
      <c r="DD6" s="669">
        <v>2808</v>
      </c>
      <c r="DE6" s="664"/>
      <c r="DF6" s="664"/>
      <c r="DG6" s="664"/>
      <c r="DH6" s="664"/>
      <c r="DI6" s="664"/>
      <c r="DJ6" s="664"/>
      <c r="DK6" s="664"/>
      <c r="DL6" s="664"/>
      <c r="DM6" s="664"/>
      <c r="DN6" s="664"/>
      <c r="DO6" s="664"/>
      <c r="DP6" s="665"/>
      <c r="DQ6" s="669">
        <v>216253</v>
      </c>
      <c r="DR6" s="664"/>
      <c r="DS6" s="664"/>
      <c r="DT6" s="664"/>
      <c r="DU6" s="664"/>
      <c r="DV6" s="664"/>
      <c r="DW6" s="664"/>
      <c r="DX6" s="664"/>
      <c r="DY6" s="664"/>
      <c r="DZ6" s="664"/>
      <c r="EA6" s="664"/>
      <c r="EB6" s="664"/>
      <c r="EC6" s="704"/>
    </row>
    <row r="7" spans="2:143" ht="11.25" customHeight="1" x14ac:dyDescent="0.15">
      <c r="B7" s="658" t="s">
        <v>230</v>
      </c>
      <c r="C7" s="659"/>
      <c r="D7" s="659"/>
      <c r="E7" s="659"/>
      <c r="F7" s="659"/>
      <c r="G7" s="659"/>
      <c r="H7" s="659"/>
      <c r="I7" s="659"/>
      <c r="J7" s="659"/>
      <c r="K7" s="659"/>
      <c r="L7" s="659"/>
      <c r="M7" s="659"/>
      <c r="N7" s="659"/>
      <c r="O7" s="659"/>
      <c r="P7" s="659"/>
      <c r="Q7" s="660"/>
      <c r="R7" s="661">
        <v>20634</v>
      </c>
      <c r="S7" s="664"/>
      <c r="T7" s="664"/>
      <c r="U7" s="664"/>
      <c r="V7" s="664"/>
      <c r="W7" s="664"/>
      <c r="X7" s="664"/>
      <c r="Y7" s="665"/>
      <c r="Z7" s="723">
        <v>0.1</v>
      </c>
      <c r="AA7" s="723"/>
      <c r="AB7" s="723"/>
      <c r="AC7" s="723"/>
      <c r="AD7" s="724">
        <v>20634</v>
      </c>
      <c r="AE7" s="724"/>
      <c r="AF7" s="724"/>
      <c r="AG7" s="724"/>
      <c r="AH7" s="724"/>
      <c r="AI7" s="724"/>
      <c r="AJ7" s="724"/>
      <c r="AK7" s="724"/>
      <c r="AL7" s="666">
        <v>0.1</v>
      </c>
      <c r="AM7" s="667"/>
      <c r="AN7" s="667"/>
      <c r="AO7" s="725"/>
      <c r="AP7" s="658" t="s">
        <v>231</v>
      </c>
      <c r="AQ7" s="659"/>
      <c r="AR7" s="659"/>
      <c r="AS7" s="659"/>
      <c r="AT7" s="659"/>
      <c r="AU7" s="659"/>
      <c r="AV7" s="659"/>
      <c r="AW7" s="659"/>
      <c r="AX7" s="659"/>
      <c r="AY7" s="659"/>
      <c r="AZ7" s="659"/>
      <c r="BA7" s="659"/>
      <c r="BB7" s="659"/>
      <c r="BC7" s="659"/>
      <c r="BD7" s="659"/>
      <c r="BE7" s="659"/>
      <c r="BF7" s="660"/>
      <c r="BG7" s="661">
        <v>4413662</v>
      </c>
      <c r="BH7" s="664"/>
      <c r="BI7" s="664"/>
      <c r="BJ7" s="664"/>
      <c r="BK7" s="664"/>
      <c r="BL7" s="664"/>
      <c r="BM7" s="664"/>
      <c r="BN7" s="665"/>
      <c r="BO7" s="723">
        <v>39.200000000000003</v>
      </c>
      <c r="BP7" s="723"/>
      <c r="BQ7" s="723"/>
      <c r="BR7" s="723"/>
      <c r="BS7" s="724">
        <v>102044</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3613737</v>
      </c>
      <c r="CS7" s="664"/>
      <c r="CT7" s="664"/>
      <c r="CU7" s="664"/>
      <c r="CV7" s="664"/>
      <c r="CW7" s="664"/>
      <c r="CX7" s="664"/>
      <c r="CY7" s="665"/>
      <c r="CZ7" s="723">
        <v>11.9</v>
      </c>
      <c r="DA7" s="723"/>
      <c r="DB7" s="723"/>
      <c r="DC7" s="723"/>
      <c r="DD7" s="669">
        <v>166109</v>
      </c>
      <c r="DE7" s="664"/>
      <c r="DF7" s="664"/>
      <c r="DG7" s="664"/>
      <c r="DH7" s="664"/>
      <c r="DI7" s="664"/>
      <c r="DJ7" s="664"/>
      <c r="DK7" s="664"/>
      <c r="DL7" s="664"/>
      <c r="DM7" s="664"/>
      <c r="DN7" s="664"/>
      <c r="DO7" s="664"/>
      <c r="DP7" s="665"/>
      <c r="DQ7" s="669">
        <v>2833765</v>
      </c>
      <c r="DR7" s="664"/>
      <c r="DS7" s="664"/>
      <c r="DT7" s="664"/>
      <c r="DU7" s="664"/>
      <c r="DV7" s="664"/>
      <c r="DW7" s="664"/>
      <c r="DX7" s="664"/>
      <c r="DY7" s="664"/>
      <c r="DZ7" s="664"/>
      <c r="EA7" s="664"/>
      <c r="EB7" s="664"/>
      <c r="EC7" s="704"/>
    </row>
    <row r="8" spans="2:143" ht="11.25" customHeight="1" x14ac:dyDescent="0.15">
      <c r="B8" s="658" t="s">
        <v>233</v>
      </c>
      <c r="C8" s="659"/>
      <c r="D8" s="659"/>
      <c r="E8" s="659"/>
      <c r="F8" s="659"/>
      <c r="G8" s="659"/>
      <c r="H8" s="659"/>
      <c r="I8" s="659"/>
      <c r="J8" s="659"/>
      <c r="K8" s="659"/>
      <c r="L8" s="659"/>
      <c r="M8" s="659"/>
      <c r="N8" s="659"/>
      <c r="O8" s="659"/>
      <c r="P8" s="659"/>
      <c r="Q8" s="660"/>
      <c r="R8" s="661">
        <v>61763</v>
      </c>
      <c r="S8" s="664"/>
      <c r="T8" s="664"/>
      <c r="U8" s="664"/>
      <c r="V8" s="664"/>
      <c r="W8" s="664"/>
      <c r="X8" s="664"/>
      <c r="Y8" s="665"/>
      <c r="Z8" s="723">
        <v>0.2</v>
      </c>
      <c r="AA8" s="723"/>
      <c r="AB8" s="723"/>
      <c r="AC8" s="723"/>
      <c r="AD8" s="724">
        <v>61763</v>
      </c>
      <c r="AE8" s="724"/>
      <c r="AF8" s="724"/>
      <c r="AG8" s="724"/>
      <c r="AH8" s="724"/>
      <c r="AI8" s="724"/>
      <c r="AJ8" s="724"/>
      <c r="AK8" s="724"/>
      <c r="AL8" s="666">
        <v>0.3</v>
      </c>
      <c r="AM8" s="667"/>
      <c r="AN8" s="667"/>
      <c r="AO8" s="725"/>
      <c r="AP8" s="658" t="s">
        <v>234</v>
      </c>
      <c r="AQ8" s="659"/>
      <c r="AR8" s="659"/>
      <c r="AS8" s="659"/>
      <c r="AT8" s="659"/>
      <c r="AU8" s="659"/>
      <c r="AV8" s="659"/>
      <c r="AW8" s="659"/>
      <c r="AX8" s="659"/>
      <c r="AY8" s="659"/>
      <c r="AZ8" s="659"/>
      <c r="BA8" s="659"/>
      <c r="BB8" s="659"/>
      <c r="BC8" s="659"/>
      <c r="BD8" s="659"/>
      <c r="BE8" s="659"/>
      <c r="BF8" s="660"/>
      <c r="BG8" s="661">
        <v>135510</v>
      </c>
      <c r="BH8" s="664"/>
      <c r="BI8" s="664"/>
      <c r="BJ8" s="664"/>
      <c r="BK8" s="664"/>
      <c r="BL8" s="664"/>
      <c r="BM8" s="664"/>
      <c r="BN8" s="665"/>
      <c r="BO8" s="723">
        <v>1.2</v>
      </c>
      <c r="BP8" s="723"/>
      <c r="BQ8" s="723"/>
      <c r="BR8" s="723"/>
      <c r="BS8" s="669" t="s">
        <v>235</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11354953</v>
      </c>
      <c r="CS8" s="664"/>
      <c r="CT8" s="664"/>
      <c r="CU8" s="664"/>
      <c r="CV8" s="664"/>
      <c r="CW8" s="664"/>
      <c r="CX8" s="664"/>
      <c r="CY8" s="665"/>
      <c r="CZ8" s="723">
        <v>37.299999999999997</v>
      </c>
      <c r="DA8" s="723"/>
      <c r="DB8" s="723"/>
      <c r="DC8" s="723"/>
      <c r="DD8" s="669">
        <v>71912</v>
      </c>
      <c r="DE8" s="664"/>
      <c r="DF8" s="664"/>
      <c r="DG8" s="664"/>
      <c r="DH8" s="664"/>
      <c r="DI8" s="664"/>
      <c r="DJ8" s="664"/>
      <c r="DK8" s="664"/>
      <c r="DL8" s="664"/>
      <c r="DM8" s="664"/>
      <c r="DN8" s="664"/>
      <c r="DO8" s="664"/>
      <c r="DP8" s="665"/>
      <c r="DQ8" s="669">
        <v>5865896</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48781</v>
      </c>
      <c r="S9" s="664"/>
      <c r="T9" s="664"/>
      <c r="U9" s="664"/>
      <c r="V9" s="664"/>
      <c r="W9" s="664"/>
      <c r="X9" s="664"/>
      <c r="Y9" s="665"/>
      <c r="Z9" s="723">
        <v>0.2</v>
      </c>
      <c r="AA9" s="723"/>
      <c r="AB9" s="723"/>
      <c r="AC9" s="723"/>
      <c r="AD9" s="724">
        <v>48781</v>
      </c>
      <c r="AE9" s="724"/>
      <c r="AF9" s="724"/>
      <c r="AG9" s="724"/>
      <c r="AH9" s="724"/>
      <c r="AI9" s="724"/>
      <c r="AJ9" s="724"/>
      <c r="AK9" s="724"/>
      <c r="AL9" s="666">
        <v>0.3</v>
      </c>
      <c r="AM9" s="667"/>
      <c r="AN9" s="667"/>
      <c r="AO9" s="725"/>
      <c r="AP9" s="658" t="s">
        <v>238</v>
      </c>
      <c r="AQ9" s="659"/>
      <c r="AR9" s="659"/>
      <c r="AS9" s="659"/>
      <c r="AT9" s="659"/>
      <c r="AU9" s="659"/>
      <c r="AV9" s="659"/>
      <c r="AW9" s="659"/>
      <c r="AX9" s="659"/>
      <c r="AY9" s="659"/>
      <c r="AZ9" s="659"/>
      <c r="BA9" s="659"/>
      <c r="BB9" s="659"/>
      <c r="BC9" s="659"/>
      <c r="BD9" s="659"/>
      <c r="BE9" s="659"/>
      <c r="BF9" s="660"/>
      <c r="BG9" s="661">
        <v>3540279</v>
      </c>
      <c r="BH9" s="664"/>
      <c r="BI9" s="664"/>
      <c r="BJ9" s="664"/>
      <c r="BK9" s="664"/>
      <c r="BL9" s="664"/>
      <c r="BM9" s="664"/>
      <c r="BN9" s="665"/>
      <c r="BO9" s="723">
        <v>31.5</v>
      </c>
      <c r="BP9" s="723"/>
      <c r="BQ9" s="723"/>
      <c r="BR9" s="723"/>
      <c r="BS9" s="669" t="s">
        <v>235</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2728421</v>
      </c>
      <c r="CS9" s="664"/>
      <c r="CT9" s="664"/>
      <c r="CU9" s="664"/>
      <c r="CV9" s="664"/>
      <c r="CW9" s="664"/>
      <c r="CX9" s="664"/>
      <c r="CY9" s="665"/>
      <c r="CZ9" s="723">
        <v>9</v>
      </c>
      <c r="DA9" s="723"/>
      <c r="DB9" s="723"/>
      <c r="DC9" s="723"/>
      <c r="DD9" s="669">
        <v>145607</v>
      </c>
      <c r="DE9" s="664"/>
      <c r="DF9" s="664"/>
      <c r="DG9" s="664"/>
      <c r="DH9" s="664"/>
      <c r="DI9" s="664"/>
      <c r="DJ9" s="664"/>
      <c r="DK9" s="664"/>
      <c r="DL9" s="664"/>
      <c r="DM9" s="664"/>
      <c r="DN9" s="664"/>
      <c r="DO9" s="664"/>
      <c r="DP9" s="665"/>
      <c r="DQ9" s="669">
        <v>2444128</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241</v>
      </c>
      <c r="S10" s="664"/>
      <c r="T10" s="664"/>
      <c r="U10" s="664"/>
      <c r="V10" s="664"/>
      <c r="W10" s="664"/>
      <c r="X10" s="664"/>
      <c r="Y10" s="665"/>
      <c r="Z10" s="723" t="s">
        <v>235</v>
      </c>
      <c r="AA10" s="723"/>
      <c r="AB10" s="723"/>
      <c r="AC10" s="723"/>
      <c r="AD10" s="724" t="s">
        <v>241</v>
      </c>
      <c r="AE10" s="724"/>
      <c r="AF10" s="724"/>
      <c r="AG10" s="724"/>
      <c r="AH10" s="724"/>
      <c r="AI10" s="724"/>
      <c r="AJ10" s="724"/>
      <c r="AK10" s="724"/>
      <c r="AL10" s="666" t="s">
        <v>241</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228574</v>
      </c>
      <c r="BH10" s="664"/>
      <c r="BI10" s="664"/>
      <c r="BJ10" s="664"/>
      <c r="BK10" s="664"/>
      <c r="BL10" s="664"/>
      <c r="BM10" s="664"/>
      <c r="BN10" s="665"/>
      <c r="BO10" s="723">
        <v>2</v>
      </c>
      <c r="BP10" s="723"/>
      <c r="BQ10" s="723"/>
      <c r="BR10" s="723"/>
      <c r="BS10" s="669" t="s">
        <v>235</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147698</v>
      </c>
      <c r="CS10" s="664"/>
      <c r="CT10" s="664"/>
      <c r="CU10" s="664"/>
      <c r="CV10" s="664"/>
      <c r="CW10" s="664"/>
      <c r="CX10" s="664"/>
      <c r="CY10" s="665"/>
      <c r="CZ10" s="723">
        <v>0.5</v>
      </c>
      <c r="DA10" s="723"/>
      <c r="DB10" s="723"/>
      <c r="DC10" s="723"/>
      <c r="DD10" s="669" t="s">
        <v>235</v>
      </c>
      <c r="DE10" s="664"/>
      <c r="DF10" s="664"/>
      <c r="DG10" s="664"/>
      <c r="DH10" s="664"/>
      <c r="DI10" s="664"/>
      <c r="DJ10" s="664"/>
      <c r="DK10" s="664"/>
      <c r="DL10" s="664"/>
      <c r="DM10" s="664"/>
      <c r="DN10" s="664"/>
      <c r="DO10" s="664"/>
      <c r="DP10" s="665"/>
      <c r="DQ10" s="669">
        <v>24317</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241</v>
      </c>
      <c r="S11" s="664"/>
      <c r="T11" s="664"/>
      <c r="U11" s="664"/>
      <c r="V11" s="664"/>
      <c r="W11" s="664"/>
      <c r="X11" s="664"/>
      <c r="Y11" s="665"/>
      <c r="Z11" s="723" t="s">
        <v>241</v>
      </c>
      <c r="AA11" s="723"/>
      <c r="AB11" s="723"/>
      <c r="AC11" s="723"/>
      <c r="AD11" s="724" t="s">
        <v>235</v>
      </c>
      <c r="AE11" s="724"/>
      <c r="AF11" s="724"/>
      <c r="AG11" s="724"/>
      <c r="AH11" s="724"/>
      <c r="AI11" s="724"/>
      <c r="AJ11" s="724"/>
      <c r="AK11" s="724"/>
      <c r="AL11" s="666" t="s">
        <v>235</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509299</v>
      </c>
      <c r="BH11" s="664"/>
      <c r="BI11" s="664"/>
      <c r="BJ11" s="664"/>
      <c r="BK11" s="664"/>
      <c r="BL11" s="664"/>
      <c r="BM11" s="664"/>
      <c r="BN11" s="665"/>
      <c r="BO11" s="723">
        <v>4.5</v>
      </c>
      <c r="BP11" s="723"/>
      <c r="BQ11" s="723"/>
      <c r="BR11" s="723"/>
      <c r="BS11" s="669">
        <v>102044</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723341</v>
      </c>
      <c r="CS11" s="664"/>
      <c r="CT11" s="664"/>
      <c r="CU11" s="664"/>
      <c r="CV11" s="664"/>
      <c r="CW11" s="664"/>
      <c r="CX11" s="664"/>
      <c r="CY11" s="665"/>
      <c r="CZ11" s="723">
        <v>2.4</v>
      </c>
      <c r="DA11" s="723"/>
      <c r="DB11" s="723"/>
      <c r="DC11" s="723"/>
      <c r="DD11" s="669">
        <v>129442</v>
      </c>
      <c r="DE11" s="664"/>
      <c r="DF11" s="664"/>
      <c r="DG11" s="664"/>
      <c r="DH11" s="664"/>
      <c r="DI11" s="664"/>
      <c r="DJ11" s="664"/>
      <c r="DK11" s="664"/>
      <c r="DL11" s="664"/>
      <c r="DM11" s="664"/>
      <c r="DN11" s="664"/>
      <c r="DO11" s="664"/>
      <c r="DP11" s="665"/>
      <c r="DQ11" s="669">
        <v>434827</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1381425</v>
      </c>
      <c r="S12" s="664"/>
      <c r="T12" s="664"/>
      <c r="U12" s="664"/>
      <c r="V12" s="664"/>
      <c r="W12" s="664"/>
      <c r="X12" s="664"/>
      <c r="Y12" s="665"/>
      <c r="Z12" s="723">
        <v>4.5</v>
      </c>
      <c r="AA12" s="723"/>
      <c r="AB12" s="723"/>
      <c r="AC12" s="723"/>
      <c r="AD12" s="724">
        <v>1381425</v>
      </c>
      <c r="AE12" s="724"/>
      <c r="AF12" s="724"/>
      <c r="AG12" s="724"/>
      <c r="AH12" s="724"/>
      <c r="AI12" s="724"/>
      <c r="AJ12" s="724"/>
      <c r="AK12" s="724"/>
      <c r="AL12" s="666">
        <v>7.8</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5481233</v>
      </c>
      <c r="BH12" s="664"/>
      <c r="BI12" s="664"/>
      <c r="BJ12" s="664"/>
      <c r="BK12" s="664"/>
      <c r="BL12" s="664"/>
      <c r="BM12" s="664"/>
      <c r="BN12" s="665"/>
      <c r="BO12" s="723">
        <v>48.7</v>
      </c>
      <c r="BP12" s="723"/>
      <c r="BQ12" s="723"/>
      <c r="BR12" s="723"/>
      <c r="BS12" s="669" t="s">
        <v>235</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1364789</v>
      </c>
      <c r="CS12" s="664"/>
      <c r="CT12" s="664"/>
      <c r="CU12" s="664"/>
      <c r="CV12" s="664"/>
      <c r="CW12" s="664"/>
      <c r="CX12" s="664"/>
      <c r="CY12" s="665"/>
      <c r="CZ12" s="723">
        <v>4.5</v>
      </c>
      <c r="DA12" s="723"/>
      <c r="DB12" s="723"/>
      <c r="DC12" s="723"/>
      <c r="DD12" s="669">
        <v>59544</v>
      </c>
      <c r="DE12" s="664"/>
      <c r="DF12" s="664"/>
      <c r="DG12" s="664"/>
      <c r="DH12" s="664"/>
      <c r="DI12" s="664"/>
      <c r="DJ12" s="664"/>
      <c r="DK12" s="664"/>
      <c r="DL12" s="664"/>
      <c r="DM12" s="664"/>
      <c r="DN12" s="664"/>
      <c r="DO12" s="664"/>
      <c r="DP12" s="665"/>
      <c r="DQ12" s="669">
        <v>595121</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v>542322</v>
      </c>
      <c r="S13" s="664"/>
      <c r="T13" s="664"/>
      <c r="U13" s="664"/>
      <c r="V13" s="664"/>
      <c r="W13" s="664"/>
      <c r="X13" s="664"/>
      <c r="Y13" s="665"/>
      <c r="Z13" s="723">
        <v>1.8</v>
      </c>
      <c r="AA13" s="723"/>
      <c r="AB13" s="723"/>
      <c r="AC13" s="723"/>
      <c r="AD13" s="724">
        <v>542322</v>
      </c>
      <c r="AE13" s="724"/>
      <c r="AF13" s="724"/>
      <c r="AG13" s="724"/>
      <c r="AH13" s="724"/>
      <c r="AI13" s="724"/>
      <c r="AJ13" s="724"/>
      <c r="AK13" s="724"/>
      <c r="AL13" s="666">
        <v>3</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5276437</v>
      </c>
      <c r="BH13" s="664"/>
      <c r="BI13" s="664"/>
      <c r="BJ13" s="664"/>
      <c r="BK13" s="664"/>
      <c r="BL13" s="664"/>
      <c r="BM13" s="664"/>
      <c r="BN13" s="665"/>
      <c r="BO13" s="723">
        <v>46.9</v>
      </c>
      <c r="BP13" s="723"/>
      <c r="BQ13" s="723"/>
      <c r="BR13" s="723"/>
      <c r="BS13" s="669" t="s">
        <v>241</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2273342</v>
      </c>
      <c r="CS13" s="664"/>
      <c r="CT13" s="664"/>
      <c r="CU13" s="664"/>
      <c r="CV13" s="664"/>
      <c r="CW13" s="664"/>
      <c r="CX13" s="664"/>
      <c r="CY13" s="665"/>
      <c r="CZ13" s="723">
        <v>7.5</v>
      </c>
      <c r="DA13" s="723"/>
      <c r="DB13" s="723"/>
      <c r="DC13" s="723"/>
      <c r="DD13" s="669">
        <v>909003</v>
      </c>
      <c r="DE13" s="664"/>
      <c r="DF13" s="664"/>
      <c r="DG13" s="664"/>
      <c r="DH13" s="664"/>
      <c r="DI13" s="664"/>
      <c r="DJ13" s="664"/>
      <c r="DK13" s="664"/>
      <c r="DL13" s="664"/>
      <c r="DM13" s="664"/>
      <c r="DN13" s="664"/>
      <c r="DO13" s="664"/>
      <c r="DP13" s="665"/>
      <c r="DQ13" s="669">
        <v>1499524</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241</v>
      </c>
      <c r="S14" s="664"/>
      <c r="T14" s="664"/>
      <c r="U14" s="664"/>
      <c r="V14" s="664"/>
      <c r="W14" s="664"/>
      <c r="X14" s="664"/>
      <c r="Y14" s="665"/>
      <c r="Z14" s="723" t="s">
        <v>235</v>
      </c>
      <c r="AA14" s="723"/>
      <c r="AB14" s="723"/>
      <c r="AC14" s="723"/>
      <c r="AD14" s="724" t="s">
        <v>235</v>
      </c>
      <c r="AE14" s="724"/>
      <c r="AF14" s="724"/>
      <c r="AG14" s="724"/>
      <c r="AH14" s="724"/>
      <c r="AI14" s="724"/>
      <c r="AJ14" s="724"/>
      <c r="AK14" s="724"/>
      <c r="AL14" s="666" t="s">
        <v>241</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231852</v>
      </c>
      <c r="BH14" s="664"/>
      <c r="BI14" s="664"/>
      <c r="BJ14" s="664"/>
      <c r="BK14" s="664"/>
      <c r="BL14" s="664"/>
      <c r="BM14" s="664"/>
      <c r="BN14" s="665"/>
      <c r="BO14" s="723">
        <v>2.1</v>
      </c>
      <c r="BP14" s="723"/>
      <c r="BQ14" s="723"/>
      <c r="BR14" s="723"/>
      <c r="BS14" s="669" t="s">
        <v>235</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1036529</v>
      </c>
      <c r="CS14" s="664"/>
      <c r="CT14" s="664"/>
      <c r="CU14" s="664"/>
      <c r="CV14" s="664"/>
      <c r="CW14" s="664"/>
      <c r="CX14" s="664"/>
      <c r="CY14" s="665"/>
      <c r="CZ14" s="723">
        <v>3.4</v>
      </c>
      <c r="DA14" s="723"/>
      <c r="DB14" s="723"/>
      <c r="DC14" s="723"/>
      <c r="DD14" s="669">
        <v>115203</v>
      </c>
      <c r="DE14" s="664"/>
      <c r="DF14" s="664"/>
      <c r="DG14" s="664"/>
      <c r="DH14" s="664"/>
      <c r="DI14" s="664"/>
      <c r="DJ14" s="664"/>
      <c r="DK14" s="664"/>
      <c r="DL14" s="664"/>
      <c r="DM14" s="664"/>
      <c r="DN14" s="664"/>
      <c r="DO14" s="664"/>
      <c r="DP14" s="665"/>
      <c r="DQ14" s="669">
        <v>869141</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114428</v>
      </c>
      <c r="S15" s="664"/>
      <c r="T15" s="664"/>
      <c r="U15" s="664"/>
      <c r="V15" s="664"/>
      <c r="W15" s="664"/>
      <c r="X15" s="664"/>
      <c r="Y15" s="665"/>
      <c r="Z15" s="723">
        <v>0.4</v>
      </c>
      <c r="AA15" s="723"/>
      <c r="AB15" s="723"/>
      <c r="AC15" s="723"/>
      <c r="AD15" s="724">
        <v>114428</v>
      </c>
      <c r="AE15" s="724"/>
      <c r="AF15" s="724"/>
      <c r="AG15" s="724"/>
      <c r="AH15" s="724"/>
      <c r="AI15" s="724"/>
      <c r="AJ15" s="724"/>
      <c r="AK15" s="724"/>
      <c r="AL15" s="666">
        <v>0.6</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508324</v>
      </c>
      <c r="BH15" s="664"/>
      <c r="BI15" s="664"/>
      <c r="BJ15" s="664"/>
      <c r="BK15" s="664"/>
      <c r="BL15" s="664"/>
      <c r="BM15" s="664"/>
      <c r="BN15" s="665"/>
      <c r="BO15" s="723">
        <v>4.5</v>
      </c>
      <c r="BP15" s="723"/>
      <c r="BQ15" s="723"/>
      <c r="BR15" s="723"/>
      <c r="BS15" s="669" t="s">
        <v>235</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3627909</v>
      </c>
      <c r="CS15" s="664"/>
      <c r="CT15" s="664"/>
      <c r="CU15" s="664"/>
      <c r="CV15" s="664"/>
      <c r="CW15" s="664"/>
      <c r="CX15" s="664"/>
      <c r="CY15" s="665"/>
      <c r="CZ15" s="723">
        <v>11.9</v>
      </c>
      <c r="DA15" s="723"/>
      <c r="DB15" s="723"/>
      <c r="DC15" s="723"/>
      <c r="DD15" s="669">
        <v>338441</v>
      </c>
      <c r="DE15" s="664"/>
      <c r="DF15" s="664"/>
      <c r="DG15" s="664"/>
      <c r="DH15" s="664"/>
      <c r="DI15" s="664"/>
      <c r="DJ15" s="664"/>
      <c r="DK15" s="664"/>
      <c r="DL15" s="664"/>
      <c r="DM15" s="664"/>
      <c r="DN15" s="664"/>
      <c r="DO15" s="664"/>
      <c r="DP15" s="665"/>
      <c r="DQ15" s="669">
        <v>2894285</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241</v>
      </c>
      <c r="S16" s="664"/>
      <c r="T16" s="664"/>
      <c r="U16" s="664"/>
      <c r="V16" s="664"/>
      <c r="W16" s="664"/>
      <c r="X16" s="664"/>
      <c r="Y16" s="665"/>
      <c r="Z16" s="723" t="s">
        <v>241</v>
      </c>
      <c r="AA16" s="723"/>
      <c r="AB16" s="723"/>
      <c r="AC16" s="723"/>
      <c r="AD16" s="724" t="s">
        <v>235</v>
      </c>
      <c r="AE16" s="724"/>
      <c r="AF16" s="724"/>
      <c r="AG16" s="724"/>
      <c r="AH16" s="724"/>
      <c r="AI16" s="724"/>
      <c r="AJ16" s="724"/>
      <c r="AK16" s="724"/>
      <c r="AL16" s="666" t="s">
        <v>235</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235</v>
      </c>
      <c r="BH16" s="664"/>
      <c r="BI16" s="664"/>
      <c r="BJ16" s="664"/>
      <c r="BK16" s="664"/>
      <c r="BL16" s="664"/>
      <c r="BM16" s="664"/>
      <c r="BN16" s="665"/>
      <c r="BO16" s="723" t="s">
        <v>241</v>
      </c>
      <c r="BP16" s="723"/>
      <c r="BQ16" s="723"/>
      <c r="BR16" s="723"/>
      <c r="BS16" s="669" t="s">
        <v>241</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v>320445</v>
      </c>
      <c r="CS16" s="664"/>
      <c r="CT16" s="664"/>
      <c r="CU16" s="664"/>
      <c r="CV16" s="664"/>
      <c r="CW16" s="664"/>
      <c r="CX16" s="664"/>
      <c r="CY16" s="665"/>
      <c r="CZ16" s="723">
        <v>1.1000000000000001</v>
      </c>
      <c r="DA16" s="723"/>
      <c r="DB16" s="723"/>
      <c r="DC16" s="723"/>
      <c r="DD16" s="669" t="s">
        <v>241</v>
      </c>
      <c r="DE16" s="664"/>
      <c r="DF16" s="664"/>
      <c r="DG16" s="664"/>
      <c r="DH16" s="664"/>
      <c r="DI16" s="664"/>
      <c r="DJ16" s="664"/>
      <c r="DK16" s="664"/>
      <c r="DL16" s="664"/>
      <c r="DM16" s="664"/>
      <c r="DN16" s="664"/>
      <c r="DO16" s="664"/>
      <c r="DP16" s="665"/>
      <c r="DQ16" s="669">
        <v>105584</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57484</v>
      </c>
      <c r="S17" s="664"/>
      <c r="T17" s="664"/>
      <c r="U17" s="664"/>
      <c r="V17" s="664"/>
      <c r="W17" s="664"/>
      <c r="X17" s="664"/>
      <c r="Y17" s="665"/>
      <c r="Z17" s="723">
        <v>0.2</v>
      </c>
      <c r="AA17" s="723"/>
      <c r="AB17" s="723"/>
      <c r="AC17" s="723"/>
      <c r="AD17" s="724">
        <v>57484</v>
      </c>
      <c r="AE17" s="724"/>
      <c r="AF17" s="724"/>
      <c r="AG17" s="724"/>
      <c r="AH17" s="724"/>
      <c r="AI17" s="724"/>
      <c r="AJ17" s="724"/>
      <c r="AK17" s="724"/>
      <c r="AL17" s="666">
        <v>0.3</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235</v>
      </c>
      <c r="BH17" s="664"/>
      <c r="BI17" s="664"/>
      <c r="BJ17" s="664"/>
      <c r="BK17" s="664"/>
      <c r="BL17" s="664"/>
      <c r="BM17" s="664"/>
      <c r="BN17" s="665"/>
      <c r="BO17" s="723" t="s">
        <v>241</v>
      </c>
      <c r="BP17" s="723"/>
      <c r="BQ17" s="723"/>
      <c r="BR17" s="723"/>
      <c r="BS17" s="669" t="s">
        <v>241</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3056164</v>
      </c>
      <c r="CS17" s="664"/>
      <c r="CT17" s="664"/>
      <c r="CU17" s="664"/>
      <c r="CV17" s="664"/>
      <c r="CW17" s="664"/>
      <c r="CX17" s="664"/>
      <c r="CY17" s="665"/>
      <c r="CZ17" s="723">
        <v>10</v>
      </c>
      <c r="DA17" s="723"/>
      <c r="DB17" s="723"/>
      <c r="DC17" s="723"/>
      <c r="DD17" s="669" t="s">
        <v>235</v>
      </c>
      <c r="DE17" s="664"/>
      <c r="DF17" s="664"/>
      <c r="DG17" s="664"/>
      <c r="DH17" s="664"/>
      <c r="DI17" s="664"/>
      <c r="DJ17" s="664"/>
      <c r="DK17" s="664"/>
      <c r="DL17" s="664"/>
      <c r="DM17" s="664"/>
      <c r="DN17" s="664"/>
      <c r="DO17" s="664"/>
      <c r="DP17" s="665"/>
      <c r="DQ17" s="669">
        <v>2905167</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5444951</v>
      </c>
      <c r="S18" s="664"/>
      <c r="T18" s="664"/>
      <c r="U18" s="664"/>
      <c r="V18" s="664"/>
      <c r="W18" s="664"/>
      <c r="X18" s="664"/>
      <c r="Y18" s="665"/>
      <c r="Z18" s="723">
        <v>17.7</v>
      </c>
      <c r="AA18" s="723"/>
      <c r="AB18" s="723"/>
      <c r="AC18" s="723"/>
      <c r="AD18" s="724">
        <v>4543487</v>
      </c>
      <c r="AE18" s="724"/>
      <c r="AF18" s="724"/>
      <c r="AG18" s="724"/>
      <c r="AH18" s="724"/>
      <c r="AI18" s="724"/>
      <c r="AJ18" s="724"/>
      <c r="AK18" s="724"/>
      <c r="AL18" s="666">
        <v>25.5</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235</v>
      </c>
      <c r="BH18" s="664"/>
      <c r="BI18" s="664"/>
      <c r="BJ18" s="664"/>
      <c r="BK18" s="664"/>
      <c r="BL18" s="664"/>
      <c r="BM18" s="664"/>
      <c r="BN18" s="665"/>
      <c r="BO18" s="723" t="s">
        <v>241</v>
      </c>
      <c r="BP18" s="723"/>
      <c r="BQ18" s="723"/>
      <c r="BR18" s="723"/>
      <c r="BS18" s="669" t="s">
        <v>235</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241</v>
      </c>
      <c r="CS18" s="664"/>
      <c r="CT18" s="664"/>
      <c r="CU18" s="664"/>
      <c r="CV18" s="664"/>
      <c r="CW18" s="664"/>
      <c r="CX18" s="664"/>
      <c r="CY18" s="665"/>
      <c r="CZ18" s="723" t="s">
        <v>241</v>
      </c>
      <c r="DA18" s="723"/>
      <c r="DB18" s="723"/>
      <c r="DC18" s="723"/>
      <c r="DD18" s="669" t="s">
        <v>241</v>
      </c>
      <c r="DE18" s="664"/>
      <c r="DF18" s="664"/>
      <c r="DG18" s="664"/>
      <c r="DH18" s="664"/>
      <c r="DI18" s="664"/>
      <c r="DJ18" s="664"/>
      <c r="DK18" s="664"/>
      <c r="DL18" s="664"/>
      <c r="DM18" s="664"/>
      <c r="DN18" s="664"/>
      <c r="DO18" s="664"/>
      <c r="DP18" s="665"/>
      <c r="DQ18" s="669" t="s">
        <v>235</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4543487</v>
      </c>
      <c r="S19" s="664"/>
      <c r="T19" s="664"/>
      <c r="U19" s="664"/>
      <c r="V19" s="664"/>
      <c r="W19" s="664"/>
      <c r="X19" s="664"/>
      <c r="Y19" s="665"/>
      <c r="Z19" s="723">
        <v>14.8</v>
      </c>
      <c r="AA19" s="723"/>
      <c r="AB19" s="723"/>
      <c r="AC19" s="723"/>
      <c r="AD19" s="724">
        <v>4543487</v>
      </c>
      <c r="AE19" s="724"/>
      <c r="AF19" s="724"/>
      <c r="AG19" s="724"/>
      <c r="AH19" s="724"/>
      <c r="AI19" s="724"/>
      <c r="AJ19" s="724"/>
      <c r="AK19" s="724"/>
      <c r="AL19" s="666">
        <v>25.5</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612775</v>
      </c>
      <c r="BH19" s="664"/>
      <c r="BI19" s="664"/>
      <c r="BJ19" s="664"/>
      <c r="BK19" s="664"/>
      <c r="BL19" s="664"/>
      <c r="BM19" s="664"/>
      <c r="BN19" s="665"/>
      <c r="BO19" s="723">
        <v>5.4</v>
      </c>
      <c r="BP19" s="723"/>
      <c r="BQ19" s="723"/>
      <c r="BR19" s="723"/>
      <c r="BS19" s="669" t="s">
        <v>235</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241</v>
      </c>
      <c r="CS19" s="664"/>
      <c r="CT19" s="664"/>
      <c r="CU19" s="664"/>
      <c r="CV19" s="664"/>
      <c r="CW19" s="664"/>
      <c r="CX19" s="664"/>
      <c r="CY19" s="665"/>
      <c r="CZ19" s="723" t="s">
        <v>235</v>
      </c>
      <c r="DA19" s="723"/>
      <c r="DB19" s="723"/>
      <c r="DC19" s="723"/>
      <c r="DD19" s="669" t="s">
        <v>235</v>
      </c>
      <c r="DE19" s="664"/>
      <c r="DF19" s="664"/>
      <c r="DG19" s="664"/>
      <c r="DH19" s="664"/>
      <c r="DI19" s="664"/>
      <c r="DJ19" s="664"/>
      <c r="DK19" s="664"/>
      <c r="DL19" s="664"/>
      <c r="DM19" s="664"/>
      <c r="DN19" s="664"/>
      <c r="DO19" s="664"/>
      <c r="DP19" s="665"/>
      <c r="DQ19" s="669" t="s">
        <v>241</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901452</v>
      </c>
      <c r="S20" s="664"/>
      <c r="T20" s="664"/>
      <c r="U20" s="664"/>
      <c r="V20" s="664"/>
      <c r="W20" s="664"/>
      <c r="X20" s="664"/>
      <c r="Y20" s="665"/>
      <c r="Z20" s="723">
        <v>2.9</v>
      </c>
      <c r="AA20" s="723"/>
      <c r="AB20" s="723"/>
      <c r="AC20" s="723"/>
      <c r="AD20" s="724" t="s">
        <v>235</v>
      </c>
      <c r="AE20" s="724"/>
      <c r="AF20" s="724"/>
      <c r="AG20" s="724"/>
      <c r="AH20" s="724"/>
      <c r="AI20" s="724"/>
      <c r="AJ20" s="724"/>
      <c r="AK20" s="724"/>
      <c r="AL20" s="666" t="s">
        <v>235</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612775</v>
      </c>
      <c r="BH20" s="664"/>
      <c r="BI20" s="664"/>
      <c r="BJ20" s="664"/>
      <c r="BK20" s="664"/>
      <c r="BL20" s="664"/>
      <c r="BM20" s="664"/>
      <c r="BN20" s="665"/>
      <c r="BO20" s="723">
        <v>5.4</v>
      </c>
      <c r="BP20" s="723"/>
      <c r="BQ20" s="723"/>
      <c r="BR20" s="723"/>
      <c r="BS20" s="669" t="s">
        <v>235</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30463581</v>
      </c>
      <c r="CS20" s="664"/>
      <c r="CT20" s="664"/>
      <c r="CU20" s="664"/>
      <c r="CV20" s="664"/>
      <c r="CW20" s="664"/>
      <c r="CX20" s="664"/>
      <c r="CY20" s="665"/>
      <c r="CZ20" s="723">
        <v>100</v>
      </c>
      <c r="DA20" s="723"/>
      <c r="DB20" s="723"/>
      <c r="DC20" s="723"/>
      <c r="DD20" s="669">
        <v>1938069</v>
      </c>
      <c r="DE20" s="664"/>
      <c r="DF20" s="664"/>
      <c r="DG20" s="664"/>
      <c r="DH20" s="664"/>
      <c r="DI20" s="664"/>
      <c r="DJ20" s="664"/>
      <c r="DK20" s="664"/>
      <c r="DL20" s="664"/>
      <c r="DM20" s="664"/>
      <c r="DN20" s="664"/>
      <c r="DO20" s="664"/>
      <c r="DP20" s="665"/>
      <c r="DQ20" s="669">
        <v>20688008</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v>12</v>
      </c>
      <c r="S21" s="664"/>
      <c r="T21" s="664"/>
      <c r="U21" s="664"/>
      <c r="V21" s="664"/>
      <c r="W21" s="664"/>
      <c r="X21" s="664"/>
      <c r="Y21" s="665"/>
      <c r="Z21" s="723">
        <v>0</v>
      </c>
      <c r="AA21" s="723"/>
      <c r="AB21" s="723"/>
      <c r="AC21" s="723"/>
      <c r="AD21" s="724" t="s">
        <v>241</v>
      </c>
      <c r="AE21" s="724"/>
      <c r="AF21" s="724"/>
      <c r="AG21" s="724"/>
      <c r="AH21" s="724"/>
      <c r="AI21" s="724"/>
      <c r="AJ21" s="724"/>
      <c r="AK21" s="724"/>
      <c r="AL21" s="666" t="s">
        <v>235</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v>32483</v>
      </c>
      <c r="BH21" s="664"/>
      <c r="BI21" s="664"/>
      <c r="BJ21" s="664"/>
      <c r="BK21" s="664"/>
      <c r="BL21" s="664"/>
      <c r="BM21" s="664"/>
      <c r="BN21" s="665"/>
      <c r="BO21" s="723">
        <v>0.3</v>
      </c>
      <c r="BP21" s="723"/>
      <c r="BQ21" s="723"/>
      <c r="BR21" s="723"/>
      <c r="BS21" s="669" t="s">
        <v>235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19178772</v>
      </c>
      <c r="S22" s="664"/>
      <c r="T22" s="664"/>
      <c r="U22" s="664"/>
      <c r="V22" s="664"/>
      <c r="W22" s="664"/>
      <c r="X22" s="664"/>
      <c r="Y22" s="665"/>
      <c r="Z22" s="723">
        <v>62.4</v>
      </c>
      <c r="AA22" s="723"/>
      <c r="AB22" s="723"/>
      <c r="AC22" s="723"/>
      <c r="AD22" s="724">
        <v>17697016</v>
      </c>
      <c r="AE22" s="724"/>
      <c r="AF22" s="724"/>
      <c r="AG22" s="724"/>
      <c r="AH22" s="724"/>
      <c r="AI22" s="724"/>
      <c r="AJ22" s="724"/>
      <c r="AK22" s="724"/>
      <c r="AL22" s="666">
        <v>99.4</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241</v>
      </c>
      <c r="BH22" s="664"/>
      <c r="BI22" s="664"/>
      <c r="BJ22" s="664"/>
      <c r="BK22" s="664"/>
      <c r="BL22" s="664"/>
      <c r="BM22" s="664"/>
      <c r="BN22" s="665"/>
      <c r="BO22" s="723" t="s">
        <v>241</v>
      </c>
      <c r="BP22" s="723"/>
      <c r="BQ22" s="723"/>
      <c r="BR22" s="723"/>
      <c r="BS22" s="669" t="s">
        <v>241</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13742</v>
      </c>
      <c r="S23" s="664"/>
      <c r="T23" s="664"/>
      <c r="U23" s="664"/>
      <c r="V23" s="664"/>
      <c r="W23" s="664"/>
      <c r="X23" s="664"/>
      <c r="Y23" s="665"/>
      <c r="Z23" s="723">
        <v>0</v>
      </c>
      <c r="AA23" s="723"/>
      <c r="AB23" s="723"/>
      <c r="AC23" s="723"/>
      <c r="AD23" s="724">
        <v>13742</v>
      </c>
      <c r="AE23" s="724"/>
      <c r="AF23" s="724"/>
      <c r="AG23" s="724"/>
      <c r="AH23" s="724"/>
      <c r="AI23" s="724"/>
      <c r="AJ23" s="724"/>
      <c r="AK23" s="724"/>
      <c r="AL23" s="666">
        <v>0.1</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v>580292</v>
      </c>
      <c r="BH23" s="664"/>
      <c r="BI23" s="664"/>
      <c r="BJ23" s="664"/>
      <c r="BK23" s="664"/>
      <c r="BL23" s="664"/>
      <c r="BM23" s="664"/>
      <c r="BN23" s="665"/>
      <c r="BO23" s="723">
        <v>5.2</v>
      </c>
      <c r="BP23" s="723"/>
      <c r="BQ23" s="723"/>
      <c r="BR23" s="723"/>
      <c r="BS23" s="669" t="s">
        <v>235</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420582</v>
      </c>
      <c r="S24" s="664"/>
      <c r="T24" s="664"/>
      <c r="U24" s="664"/>
      <c r="V24" s="664"/>
      <c r="W24" s="664"/>
      <c r="X24" s="664"/>
      <c r="Y24" s="665"/>
      <c r="Z24" s="723">
        <v>1.4</v>
      </c>
      <c r="AA24" s="723"/>
      <c r="AB24" s="723"/>
      <c r="AC24" s="723"/>
      <c r="AD24" s="724" t="s">
        <v>235</v>
      </c>
      <c r="AE24" s="724"/>
      <c r="AF24" s="724"/>
      <c r="AG24" s="724"/>
      <c r="AH24" s="724"/>
      <c r="AI24" s="724"/>
      <c r="AJ24" s="724"/>
      <c r="AK24" s="724"/>
      <c r="AL24" s="666" t="s">
        <v>235</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241</v>
      </c>
      <c r="BH24" s="664"/>
      <c r="BI24" s="664"/>
      <c r="BJ24" s="664"/>
      <c r="BK24" s="664"/>
      <c r="BL24" s="664"/>
      <c r="BM24" s="664"/>
      <c r="BN24" s="665"/>
      <c r="BO24" s="723" t="s">
        <v>241</v>
      </c>
      <c r="BP24" s="723"/>
      <c r="BQ24" s="723"/>
      <c r="BR24" s="723"/>
      <c r="BS24" s="669" t="s">
        <v>241</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14304923</v>
      </c>
      <c r="CS24" s="727"/>
      <c r="CT24" s="727"/>
      <c r="CU24" s="727"/>
      <c r="CV24" s="727"/>
      <c r="CW24" s="727"/>
      <c r="CX24" s="727"/>
      <c r="CY24" s="773"/>
      <c r="CZ24" s="774">
        <v>47</v>
      </c>
      <c r="DA24" s="743"/>
      <c r="DB24" s="743"/>
      <c r="DC24" s="777"/>
      <c r="DD24" s="772">
        <v>9340796</v>
      </c>
      <c r="DE24" s="727"/>
      <c r="DF24" s="727"/>
      <c r="DG24" s="727"/>
      <c r="DH24" s="727"/>
      <c r="DI24" s="727"/>
      <c r="DJ24" s="727"/>
      <c r="DK24" s="773"/>
      <c r="DL24" s="772">
        <v>9178766</v>
      </c>
      <c r="DM24" s="727"/>
      <c r="DN24" s="727"/>
      <c r="DO24" s="727"/>
      <c r="DP24" s="727"/>
      <c r="DQ24" s="727"/>
      <c r="DR24" s="727"/>
      <c r="DS24" s="727"/>
      <c r="DT24" s="727"/>
      <c r="DU24" s="727"/>
      <c r="DV24" s="773"/>
      <c r="DW24" s="774">
        <v>48.1</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291715</v>
      </c>
      <c r="S25" s="664"/>
      <c r="T25" s="664"/>
      <c r="U25" s="664"/>
      <c r="V25" s="664"/>
      <c r="W25" s="664"/>
      <c r="X25" s="664"/>
      <c r="Y25" s="665"/>
      <c r="Z25" s="723">
        <v>0.9</v>
      </c>
      <c r="AA25" s="723"/>
      <c r="AB25" s="723"/>
      <c r="AC25" s="723"/>
      <c r="AD25" s="724">
        <v>82567</v>
      </c>
      <c r="AE25" s="724"/>
      <c r="AF25" s="724"/>
      <c r="AG25" s="724"/>
      <c r="AH25" s="724"/>
      <c r="AI25" s="724"/>
      <c r="AJ25" s="724"/>
      <c r="AK25" s="724"/>
      <c r="AL25" s="666">
        <v>0.5</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235</v>
      </c>
      <c r="BH25" s="664"/>
      <c r="BI25" s="664"/>
      <c r="BJ25" s="664"/>
      <c r="BK25" s="664"/>
      <c r="BL25" s="664"/>
      <c r="BM25" s="664"/>
      <c r="BN25" s="665"/>
      <c r="BO25" s="723" t="s">
        <v>235</v>
      </c>
      <c r="BP25" s="723"/>
      <c r="BQ25" s="723"/>
      <c r="BR25" s="723"/>
      <c r="BS25" s="669" t="s">
        <v>235</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4478311</v>
      </c>
      <c r="CS25" s="662"/>
      <c r="CT25" s="662"/>
      <c r="CU25" s="662"/>
      <c r="CV25" s="662"/>
      <c r="CW25" s="662"/>
      <c r="CX25" s="662"/>
      <c r="CY25" s="663"/>
      <c r="CZ25" s="666">
        <v>14.7</v>
      </c>
      <c r="DA25" s="695"/>
      <c r="DB25" s="695"/>
      <c r="DC25" s="696"/>
      <c r="DD25" s="669">
        <v>4210794</v>
      </c>
      <c r="DE25" s="662"/>
      <c r="DF25" s="662"/>
      <c r="DG25" s="662"/>
      <c r="DH25" s="662"/>
      <c r="DI25" s="662"/>
      <c r="DJ25" s="662"/>
      <c r="DK25" s="663"/>
      <c r="DL25" s="669">
        <v>4049065</v>
      </c>
      <c r="DM25" s="662"/>
      <c r="DN25" s="662"/>
      <c r="DO25" s="662"/>
      <c r="DP25" s="662"/>
      <c r="DQ25" s="662"/>
      <c r="DR25" s="662"/>
      <c r="DS25" s="662"/>
      <c r="DT25" s="662"/>
      <c r="DU25" s="662"/>
      <c r="DV25" s="663"/>
      <c r="DW25" s="666">
        <v>21.2</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126467</v>
      </c>
      <c r="S26" s="664"/>
      <c r="T26" s="664"/>
      <c r="U26" s="664"/>
      <c r="V26" s="664"/>
      <c r="W26" s="664"/>
      <c r="X26" s="664"/>
      <c r="Y26" s="665"/>
      <c r="Z26" s="723">
        <v>0.4</v>
      </c>
      <c r="AA26" s="723"/>
      <c r="AB26" s="723"/>
      <c r="AC26" s="723"/>
      <c r="AD26" s="724">
        <v>2318</v>
      </c>
      <c r="AE26" s="724"/>
      <c r="AF26" s="724"/>
      <c r="AG26" s="724"/>
      <c r="AH26" s="724"/>
      <c r="AI26" s="724"/>
      <c r="AJ26" s="724"/>
      <c r="AK26" s="724"/>
      <c r="AL26" s="666">
        <v>0</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241</v>
      </c>
      <c r="BH26" s="664"/>
      <c r="BI26" s="664"/>
      <c r="BJ26" s="664"/>
      <c r="BK26" s="664"/>
      <c r="BL26" s="664"/>
      <c r="BM26" s="664"/>
      <c r="BN26" s="665"/>
      <c r="BO26" s="723" t="s">
        <v>241</v>
      </c>
      <c r="BP26" s="723"/>
      <c r="BQ26" s="723"/>
      <c r="BR26" s="723"/>
      <c r="BS26" s="669" t="s">
        <v>241</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3071301</v>
      </c>
      <c r="CS26" s="664"/>
      <c r="CT26" s="664"/>
      <c r="CU26" s="664"/>
      <c r="CV26" s="664"/>
      <c r="CW26" s="664"/>
      <c r="CX26" s="664"/>
      <c r="CY26" s="665"/>
      <c r="CZ26" s="666">
        <v>10.1</v>
      </c>
      <c r="DA26" s="695"/>
      <c r="DB26" s="695"/>
      <c r="DC26" s="696"/>
      <c r="DD26" s="669">
        <v>2817960</v>
      </c>
      <c r="DE26" s="664"/>
      <c r="DF26" s="664"/>
      <c r="DG26" s="664"/>
      <c r="DH26" s="664"/>
      <c r="DI26" s="664"/>
      <c r="DJ26" s="664"/>
      <c r="DK26" s="665"/>
      <c r="DL26" s="669" t="s">
        <v>241</v>
      </c>
      <c r="DM26" s="664"/>
      <c r="DN26" s="664"/>
      <c r="DO26" s="664"/>
      <c r="DP26" s="664"/>
      <c r="DQ26" s="664"/>
      <c r="DR26" s="664"/>
      <c r="DS26" s="664"/>
      <c r="DT26" s="664"/>
      <c r="DU26" s="664"/>
      <c r="DV26" s="665"/>
      <c r="DW26" s="666" t="s">
        <v>235</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3856738</v>
      </c>
      <c r="S27" s="664"/>
      <c r="T27" s="664"/>
      <c r="U27" s="664"/>
      <c r="V27" s="664"/>
      <c r="W27" s="664"/>
      <c r="X27" s="664"/>
      <c r="Y27" s="665"/>
      <c r="Z27" s="723">
        <v>12.5</v>
      </c>
      <c r="AA27" s="723"/>
      <c r="AB27" s="723"/>
      <c r="AC27" s="723"/>
      <c r="AD27" s="724" t="s">
        <v>235</v>
      </c>
      <c r="AE27" s="724"/>
      <c r="AF27" s="724"/>
      <c r="AG27" s="724"/>
      <c r="AH27" s="724"/>
      <c r="AI27" s="724"/>
      <c r="AJ27" s="724"/>
      <c r="AK27" s="724"/>
      <c r="AL27" s="666" t="s">
        <v>241</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11247846</v>
      </c>
      <c r="BH27" s="664"/>
      <c r="BI27" s="664"/>
      <c r="BJ27" s="664"/>
      <c r="BK27" s="664"/>
      <c r="BL27" s="664"/>
      <c r="BM27" s="664"/>
      <c r="BN27" s="665"/>
      <c r="BO27" s="723">
        <v>100</v>
      </c>
      <c r="BP27" s="723"/>
      <c r="BQ27" s="723"/>
      <c r="BR27" s="723"/>
      <c r="BS27" s="669">
        <v>102044</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6770448</v>
      </c>
      <c r="CS27" s="662"/>
      <c r="CT27" s="662"/>
      <c r="CU27" s="662"/>
      <c r="CV27" s="662"/>
      <c r="CW27" s="662"/>
      <c r="CX27" s="662"/>
      <c r="CY27" s="663"/>
      <c r="CZ27" s="666">
        <v>22.2</v>
      </c>
      <c r="DA27" s="695"/>
      <c r="DB27" s="695"/>
      <c r="DC27" s="696"/>
      <c r="DD27" s="669">
        <v>2224835</v>
      </c>
      <c r="DE27" s="662"/>
      <c r="DF27" s="662"/>
      <c r="DG27" s="662"/>
      <c r="DH27" s="662"/>
      <c r="DI27" s="662"/>
      <c r="DJ27" s="662"/>
      <c r="DK27" s="663"/>
      <c r="DL27" s="669">
        <v>2224534</v>
      </c>
      <c r="DM27" s="662"/>
      <c r="DN27" s="662"/>
      <c r="DO27" s="662"/>
      <c r="DP27" s="662"/>
      <c r="DQ27" s="662"/>
      <c r="DR27" s="662"/>
      <c r="DS27" s="662"/>
      <c r="DT27" s="662"/>
      <c r="DU27" s="662"/>
      <c r="DV27" s="663"/>
      <c r="DW27" s="666">
        <v>11.6</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t="s">
        <v>235</v>
      </c>
      <c r="S28" s="664"/>
      <c r="T28" s="664"/>
      <c r="U28" s="664"/>
      <c r="V28" s="664"/>
      <c r="W28" s="664"/>
      <c r="X28" s="664"/>
      <c r="Y28" s="665"/>
      <c r="Z28" s="723" t="s">
        <v>235</v>
      </c>
      <c r="AA28" s="723"/>
      <c r="AB28" s="723"/>
      <c r="AC28" s="723"/>
      <c r="AD28" s="724" t="s">
        <v>241</v>
      </c>
      <c r="AE28" s="724"/>
      <c r="AF28" s="724"/>
      <c r="AG28" s="724"/>
      <c r="AH28" s="724"/>
      <c r="AI28" s="724"/>
      <c r="AJ28" s="724"/>
      <c r="AK28" s="724"/>
      <c r="AL28" s="666" t="s">
        <v>235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3056164</v>
      </c>
      <c r="CS28" s="664"/>
      <c r="CT28" s="664"/>
      <c r="CU28" s="664"/>
      <c r="CV28" s="664"/>
      <c r="CW28" s="664"/>
      <c r="CX28" s="664"/>
      <c r="CY28" s="665"/>
      <c r="CZ28" s="666">
        <v>10</v>
      </c>
      <c r="DA28" s="695"/>
      <c r="DB28" s="695"/>
      <c r="DC28" s="696"/>
      <c r="DD28" s="669">
        <v>2905167</v>
      </c>
      <c r="DE28" s="664"/>
      <c r="DF28" s="664"/>
      <c r="DG28" s="664"/>
      <c r="DH28" s="664"/>
      <c r="DI28" s="664"/>
      <c r="DJ28" s="664"/>
      <c r="DK28" s="665"/>
      <c r="DL28" s="669">
        <v>2905167</v>
      </c>
      <c r="DM28" s="664"/>
      <c r="DN28" s="664"/>
      <c r="DO28" s="664"/>
      <c r="DP28" s="664"/>
      <c r="DQ28" s="664"/>
      <c r="DR28" s="664"/>
      <c r="DS28" s="664"/>
      <c r="DT28" s="664"/>
      <c r="DU28" s="664"/>
      <c r="DV28" s="665"/>
      <c r="DW28" s="666">
        <v>15.2</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2303432</v>
      </c>
      <c r="S29" s="664"/>
      <c r="T29" s="664"/>
      <c r="U29" s="664"/>
      <c r="V29" s="664"/>
      <c r="W29" s="664"/>
      <c r="X29" s="664"/>
      <c r="Y29" s="665"/>
      <c r="Z29" s="723">
        <v>7.5</v>
      </c>
      <c r="AA29" s="723"/>
      <c r="AB29" s="723"/>
      <c r="AC29" s="723"/>
      <c r="AD29" s="724" t="s">
        <v>241</v>
      </c>
      <c r="AE29" s="724"/>
      <c r="AF29" s="724"/>
      <c r="AG29" s="724"/>
      <c r="AH29" s="724"/>
      <c r="AI29" s="724"/>
      <c r="AJ29" s="724"/>
      <c r="AK29" s="724"/>
      <c r="AL29" s="666" t="s">
        <v>241</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304</v>
      </c>
      <c r="CG29" s="702"/>
      <c r="CH29" s="702"/>
      <c r="CI29" s="702"/>
      <c r="CJ29" s="702"/>
      <c r="CK29" s="702"/>
      <c r="CL29" s="702"/>
      <c r="CM29" s="702"/>
      <c r="CN29" s="702"/>
      <c r="CO29" s="702"/>
      <c r="CP29" s="702"/>
      <c r="CQ29" s="703"/>
      <c r="CR29" s="661">
        <v>3055777</v>
      </c>
      <c r="CS29" s="662"/>
      <c r="CT29" s="662"/>
      <c r="CU29" s="662"/>
      <c r="CV29" s="662"/>
      <c r="CW29" s="662"/>
      <c r="CX29" s="662"/>
      <c r="CY29" s="663"/>
      <c r="CZ29" s="666">
        <v>10</v>
      </c>
      <c r="DA29" s="695"/>
      <c r="DB29" s="695"/>
      <c r="DC29" s="696"/>
      <c r="DD29" s="669">
        <v>2904780</v>
      </c>
      <c r="DE29" s="662"/>
      <c r="DF29" s="662"/>
      <c r="DG29" s="662"/>
      <c r="DH29" s="662"/>
      <c r="DI29" s="662"/>
      <c r="DJ29" s="662"/>
      <c r="DK29" s="663"/>
      <c r="DL29" s="669">
        <v>2904780</v>
      </c>
      <c r="DM29" s="662"/>
      <c r="DN29" s="662"/>
      <c r="DO29" s="662"/>
      <c r="DP29" s="662"/>
      <c r="DQ29" s="662"/>
      <c r="DR29" s="662"/>
      <c r="DS29" s="662"/>
      <c r="DT29" s="662"/>
      <c r="DU29" s="662"/>
      <c r="DV29" s="663"/>
      <c r="DW29" s="666">
        <v>15.2</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35745</v>
      </c>
      <c r="S30" s="664"/>
      <c r="T30" s="664"/>
      <c r="U30" s="664"/>
      <c r="V30" s="664"/>
      <c r="W30" s="664"/>
      <c r="X30" s="664"/>
      <c r="Y30" s="665"/>
      <c r="Z30" s="723">
        <v>0.1</v>
      </c>
      <c r="AA30" s="723"/>
      <c r="AB30" s="723"/>
      <c r="AC30" s="723"/>
      <c r="AD30" s="724">
        <v>6634</v>
      </c>
      <c r="AE30" s="724"/>
      <c r="AF30" s="724"/>
      <c r="AG30" s="724"/>
      <c r="AH30" s="724"/>
      <c r="AI30" s="724"/>
      <c r="AJ30" s="724"/>
      <c r="AK30" s="724"/>
      <c r="AL30" s="666">
        <v>0</v>
      </c>
      <c r="AM30" s="667"/>
      <c r="AN30" s="667"/>
      <c r="AO30" s="725"/>
      <c r="AP30" s="751" t="s">
        <v>306</v>
      </c>
      <c r="AQ30" s="752"/>
      <c r="AR30" s="752"/>
      <c r="AS30" s="752"/>
      <c r="AT30" s="757" t="s">
        <v>307</v>
      </c>
      <c r="AU30" s="230"/>
      <c r="AV30" s="230"/>
      <c r="AW30" s="230"/>
      <c r="AX30" s="760" t="s">
        <v>185</v>
      </c>
      <c r="AY30" s="761"/>
      <c r="AZ30" s="761"/>
      <c r="BA30" s="761"/>
      <c r="BB30" s="761"/>
      <c r="BC30" s="761"/>
      <c r="BD30" s="761"/>
      <c r="BE30" s="761"/>
      <c r="BF30" s="762"/>
      <c r="BG30" s="741">
        <v>99.2</v>
      </c>
      <c r="BH30" s="742"/>
      <c r="BI30" s="742"/>
      <c r="BJ30" s="742"/>
      <c r="BK30" s="742"/>
      <c r="BL30" s="742"/>
      <c r="BM30" s="743">
        <v>96.5</v>
      </c>
      <c r="BN30" s="742"/>
      <c r="BO30" s="742"/>
      <c r="BP30" s="742"/>
      <c r="BQ30" s="744"/>
      <c r="BR30" s="741">
        <v>99</v>
      </c>
      <c r="BS30" s="742"/>
      <c r="BT30" s="742"/>
      <c r="BU30" s="742"/>
      <c r="BV30" s="742"/>
      <c r="BW30" s="742"/>
      <c r="BX30" s="743">
        <v>96</v>
      </c>
      <c r="BY30" s="742"/>
      <c r="BZ30" s="742"/>
      <c r="CA30" s="742"/>
      <c r="CB30" s="744"/>
      <c r="CD30" s="747"/>
      <c r="CE30" s="748"/>
      <c r="CF30" s="705" t="s">
        <v>308</v>
      </c>
      <c r="CG30" s="702"/>
      <c r="CH30" s="702"/>
      <c r="CI30" s="702"/>
      <c r="CJ30" s="702"/>
      <c r="CK30" s="702"/>
      <c r="CL30" s="702"/>
      <c r="CM30" s="702"/>
      <c r="CN30" s="702"/>
      <c r="CO30" s="702"/>
      <c r="CP30" s="702"/>
      <c r="CQ30" s="703"/>
      <c r="CR30" s="661">
        <v>2736649</v>
      </c>
      <c r="CS30" s="664"/>
      <c r="CT30" s="664"/>
      <c r="CU30" s="664"/>
      <c r="CV30" s="664"/>
      <c r="CW30" s="664"/>
      <c r="CX30" s="664"/>
      <c r="CY30" s="665"/>
      <c r="CZ30" s="666">
        <v>9</v>
      </c>
      <c r="DA30" s="695"/>
      <c r="DB30" s="695"/>
      <c r="DC30" s="696"/>
      <c r="DD30" s="669">
        <v>2585652</v>
      </c>
      <c r="DE30" s="664"/>
      <c r="DF30" s="664"/>
      <c r="DG30" s="664"/>
      <c r="DH30" s="664"/>
      <c r="DI30" s="664"/>
      <c r="DJ30" s="664"/>
      <c r="DK30" s="665"/>
      <c r="DL30" s="669">
        <v>2585652</v>
      </c>
      <c r="DM30" s="664"/>
      <c r="DN30" s="664"/>
      <c r="DO30" s="664"/>
      <c r="DP30" s="664"/>
      <c r="DQ30" s="664"/>
      <c r="DR30" s="664"/>
      <c r="DS30" s="664"/>
      <c r="DT30" s="664"/>
      <c r="DU30" s="664"/>
      <c r="DV30" s="665"/>
      <c r="DW30" s="666">
        <v>13.5</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347907</v>
      </c>
      <c r="S31" s="664"/>
      <c r="T31" s="664"/>
      <c r="U31" s="664"/>
      <c r="V31" s="664"/>
      <c r="W31" s="664"/>
      <c r="X31" s="664"/>
      <c r="Y31" s="665"/>
      <c r="Z31" s="723">
        <v>1.1000000000000001</v>
      </c>
      <c r="AA31" s="723"/>
      <c r="AB31" s="723"/>
      <c r="AC31" s="723"/>
      <c r="AD31" s="724" t="s">
        <v>241</v>
      </c>
      <c r="AE31" s="724"/>
      <c r="AF31" s="724"/>
      <c r="AG31" s="724"/>
      <c r="AH31" s="724"/>
      <c r="AI31" s="724"/>
      <c r="AJ31" s="724"/>
      <c r="AK31" s="724"/>
      <c r="AL31" s="666" t="s">
        <v>235</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99.1</v>
      </c>
      <c r="BH31" s="662"/>
      <c r="BI31" s="662"/>
      <c r="BJ31" s="662"/>
      <c r="BK31" s="662"/>
      <c r="BL31" s="662"/>
      <c r="BM31" s="667">
        <v>96.5</v>
      </c>
      <c r="BN31" s="740"/>
      <c r="BO31" s="740"/>
      <c r="BP31" s="740"/>
      <c r="BQ31" s="701"/>
      <c r="BR31" s="739">
        <v>98.9</v>
      </c>
      <c r="BS31" s="662"/>
      <c r="BT31" s="662"/>
      <c r="BU31" s="662"/>
      <c r="BV31" s="662"/>
      <c r="BW31" s="662"/>
      <c r="BX31" s="667">
        <v>95.9</v>
      </c>
      <c r="BY31" s="740"/>
      <c r="BZ31" s="740"/>
      <c r="CA31" s="740"/>
      <c r="CB31" s="701"/>
      <c r="CD31" s="747"/>
      <c r="CE31" s="748"/>
      <c r="CF31" s="705" t="s">
        <v>312</v>
      </c>
      <c r="CG31" s="702"/>
      <c r="CH31" s="702"/>
      <c r="CI31" s="702"/>
      <c r="CJ31" s="702"/>
      <c r="CK31" s="702"/>
      <c r="CL31" s="702"/>
      <c r="CM31" s="702"/>
      <c r="CN31" s="702"/>
      <c r="CO31" s="702"/>
      <c r="CP31" s="702"/>
      <c r="CQ31" s="703"/>
      <c r="CR31" s="661">
        <v>319128</v>
      </c>
      <c r="CS31" s="662"/>
      <c r="CT31" s="662"/>
      <c r="CU31" s="662"/>
      <c r="CV31" s="662"/>
      <c r="CW31" s="662"/>
      <c r="CX31" s="662"/>
      <c r="CY31" s="663"/>
      <c r="CZ31" s="666">
        <v>1</v>
      </c>
      <c r="DA31" s="695"/>
      <c r="DB31" s="695"/>
      <c r="DC31" s="696"/>
      <c r="DD31" s="669">
        <v>319128</v>
      </c>
      <c r="DE31" s="662"/>
      <c r="DF31" s="662"/>
      <c r="DG31" s="662"/>
      <c r="DH31" s="662"/>
      <c r="DI31" s="662"/>
      <c r="DJ31" s="662"/>
      <c r="DK31" s="663"/>
      <c r="DL31" s="669">
        <v>319128</v>
      </c>
      <c r="DM31" s="662"/>
      <c r="DN31" s="662"/>
      <c r="DO31" s="662"/>
      <c r="DP31" s="662"/>
      <c r="DQ31" s="662"/>
      <c r="DR31" s="662"/>
      <c r="DS31" s="662"/>
      <c r="DT31" s="662"/>
      <c r="DU31" s="662"/>
      <c r="DV31" s="663"/>
      <c r="DW31" s="666">
        <v>1.7</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250295</v>
      </c>
      <c r="S32" s="664"/>
      <c r="T32" s="664"/>
      <c r="U32" s="664"/>
      <c r="V32" s="664"/>
      <c r="W32" s="664"/>
      <c r="X32" s="664"/>
      <c r="Y32" s="665"/>
      <c r="Z32" s="723">
        <v>0.8</v>
      </c>
      <c r="AA32" s="723"/>
      <c r="AB32" s="723"/>
      <c r="AC32" s="723"/>
      <c r="AD32" s="724" t="s">
        <v>241</v>
      </c>
      <c r="AE32" s="724"/>
      <c r="AF32" s="724"/>
      <c r="AG32" s="724"/>
      <c r="AH32" s="724"/>
      <c r="AI32" s="724"/>
      <c r="AJ32" s="724"/>
      <c r="AK32" s="724"/>
      <c r="AL32" s="666" t="s">
        <v>235</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99.1</v>
      </c>
      <c r="BH32" s="677"/>
      <c r="BI32" s="677"/>
      <c r="BJ32" s="677"/>
      <c r="BK32" s="677"/>
      <c r="BL32" s="677"/>
      <c r="BM32" s="721">
        <v>96.1</v>
      </c>
      <c r="BN32" s="677"/>
      <c r="BO32" s="677"/>
      <c r="BP32" s="677"/>
      <c r="BQ32" s="714"/>
      <c r="BR32" s="738">
        <v>98.9</v>
      </c>
      <c r="BS32" s="677"/>
      <c r="BT32" s="677"/>
      <c r="BU32" s="677"/>
      <c r="BV32" s="677"/>
      <c r="BW32" s="677"/>
      <c r="BX32" s="721">
        <v>95.7</v>
      </c>
      <c r="BY32" s="677"/>
      <c r="BZ32" s="677"/>
      <c r="CA32" s="677"/>
      <c r="CB32" s="714"/>
      <c r="CD32" s="749"/>
      <c r="CE32" s="750"/>
      <c r="CF32" s="705" t="s">
        <v>315</v>
      </c>
      <c r="CG32" s="702"/>
      <c r="CH32" s="702"/>
      <c r="CI32" s="702"/>
      <c r="CJ32" s="702"/>
      <c r="CK32" s="702"/>
      <c r="CL32" s="702"/>
      <c r="CM32" s="702"/>
      <c r="CN32" s="702"/>
      <c r="CO32" s="702"/>
      <c r="CP32" s="702"/>
      <c r="CQ32" s="703"/>
      <c r="CR32" s="661">
        <v>387</v>
      </c>
      <c r="CS32" s="664"/>
      <c r="CT32" s="664"/>
      <c r="CU32" s="664"/>
      <c r="CV32" s="664"/>
      <c r="CW32" s="664"/>
      <c r="CX32" s="664"/>
      <c r="CY32" s="665"/>
      <c r="CZ32" s="666">
        <v>0</v>
      </c>
      <c r="DA32" s="695"/>
      <c r="DB32" s="695"/>
      <c r="DC32" s="696"/>
      <c r="DD32" s="669">
        <v>387</v>
      </c>
      <c r="DE32" s="664"/>
      <c r="DF32" s="664"/>
      <c r="DG32" s="664"/>
      <c r="DH32" s="664"/>
      <c r="DI32" s="664"/>
      <c r="DJ32" s="664"/>
      <c r="DK32" s="665"/>
      <c r="DL32" s="669">
        <v>387</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213266</v>
      </c>
      <c r="S33" s="664"/>
      <c r="T33" s="664"/>
      <c r="U33" s="664"/>
      <c r="V33" s="664"/>
      <c r="W33" s="664"/>
      <c r="X33" s="664"/>
      <c r="Y33" s="665"/>
      <c r="Z33" s="723">
        <v>0.7</v>
      </c>
      <c r="AA33" s="723"/>
      <c r="AB33" s="723"/>
      <c r="AC33" s="723"/>
      <c r="AD33" s="724" t="s">
        <v>241</v>
      </c>
      <c r="AE33" s="724"/>
      <c r="AF33" s="724"/>
      <c r="AG33" s="724"/>
      <c r="AH33" s="724"/>
      <c r="AI33" s="724"/>
      <c r="AJ33" s="724"/>
      <c r="AK33" s="724"/>
      <c r="AL33" s="666" t="s">
        <v>235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13900144</v>
      </c>
      <c r="CS33" s="662"/>
      <c r="CT33" s="662"/>
      <c r="CU33" s="662"/>
      <c r="CV33" s="662"/>
      <c r="CW33" s="662"/>
      <c r="CX33" s="662"/>
      <c r="CY33" s="663"/>
      <c r="CZ33" s="666">
        <v>45.6</v>
      </c>
      <c r="DA33" s="695"/>
      <c r="DB33" s="695"/>
      <c r="DC33" s="696"/>
      <c r="DD33" s="669">
        <v>10926310</v>
      </c>
      <c r="DE33" s="662"/>
      <c r="DF33" s="662"/>
      <c r="DG33" s="662"/>
      <c r="DH33" s="662"/>
      <c r="DI33" s="662"/>
      <c r="DJ33" s="662"/>
      <c r="DK33" s="663"/>
      <c r="DL33" s="669">
        <v>8391790</v>
      </c>
      <c r="DM33" s="662"/>
      <c r="DN33" s="662"/>
      <c r="DO33" s="662"/>
      <c r="DP33" s="662"/>
      <c r="DQ33" s="662"/>
      <c r="DR33" s="662"/>
      <c r="DS33" s="662"/>
      <c r="DT33" s="662"/>
      <c r="DU33" s="662"/>
      <c r="DV33" s="663"/>
      <c r="DW33" s="666">
        <v>43.9</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1156759</v>
      </c>
      <c r="S34" s="664"/>
      <c r="T34" s="664"/>
      <c r="U34" s="664"/>
      <c r="V34" s="664"/>
      <c r="W34" s="664"/>
      <c r="X34" s="664"/>
      <c r="Y34" s="665"/>
      <c r="Z34" s="723">
        <v>3.8</v>
      </c>
      <c r="AA34" s="723"/>
      <c r="AB34" s="723"/>
      <c r="AC34" s="723"/>
      <c r="AD34" s="724">
        <v>1047</v>
      </c>
      <c r="AE34" s="724"/>
      <c r="AF34" s="724"/>
      <c r="AG34" s="724"/>
      <c r="AH34" s="724"/>
      <c r="AI34" s="724"/>
      <c r="AJ34" s="724"/>
      <c r="AK34" s="724"/>
      <c r="AL34" s="666">
        <v>0</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5347708</v>
      </c>
      <c r="CS34" s="664"/>
      <c r="CT34" s="664"/>
      <c r="CU34" s="664"/>
      <c r="CV34" s="664"/>
      <c r="CW34" s="664"/>
      <c r="CX34" s="664"/>
      <c r="CY34" s="665"/>
      <c r="CZ34" s="666">
        <v>17.600000000000001</v>
      </c>
      <c r="DA34" s="695"/>
      <c r="DB34" s="695"/>
      <c r="DC34" s="696"/>
      <c r="DD34" s="669">
        <v>4413788</v>
      </c>
      <c r="DE34" s="664"/>
      <c r="DF34" s="664"/>
      <c r="DG34" s="664"/>
      <c r="DH34" s="664"/>
      <c r="DI34" s="664"/>
      <c r="DJ34" s="664"/>
      <c r="DK34" s="665"/>
      <c r="DL34" s="669">
        <v>4123043</v>
      </c>
      <c r="DM34" s="664"/>
      <c r="DN34" s="664"/>
      <c r="DO34" s="664"/>
      <c r="DP34" s="664"/>
      <c r="DQ34" s="664"/>
      <c r="DR34" s="664"/>
      <c r="DS34" s="664"/>
      <c r="DT34" s="664"/>
      <c r="DU34" s="664"/>
      <c r="DV34" s="665"/>
      <c r="DW34" s="666">
        <v>21.6</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2544890</v>
      </c>
      <c r="S35" s="664"/>
      <c r="T35" s="664"/>
      <c r="U35" s="664"/>
      <c r="V35" s="664"/>
      <c r="W35" s="664"/>
      <c r="X35" s="664"/>
      <c r="Y35" s="665"/>
      <c r="Z35" s="723">
        <v>8.3000000000000007</v>
      </c>
      <c r="AA35" s="723"/>
      <c r="AB35" s="723"/>
      <c r="AC35" s="723"/>
      <c r="AD35" s="724" t="s">
        <v>235</v>
      </c>
      <c r="AE35" s="724"/>
      <c r="AF35" s="724"/>
      <c r="AG35" s="724"/>
      <c r="AH35" s="724"/>
      <c r="AI35" s="724"/>
      <c r="AJ35" s="724"/>
      <c r="AK35" s="724"/>
      <c r="AL35" s="666" t="s">
        <v>241</v>
      </c>
      <c r="AM35" s="667"/>
      <c r="AN35" s="667"/>
      <c r="AO35" s="725"/>
      <c r="AP35" s="234"/>
      <c r="AQ35" s="729" t="s">
        <v>323</v>
      </c>
      <c r="AR35" s="730"/>
      <c r="AS35" s="730"/>
      <c r="AT35" s="730"/>
      <c r="AU35" s="730"/>
      <c r="AV35" s="730"/>
      <c r="AW35" s="730"/>
      <c r="AX35" s="730"/>
      <c r="AY35" s="731"/>
      <c r="AZ35" s="726">
        <v>4002607</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-18590</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233207</v>
      </c>
      <c r="CS35" s="662"/>
      <c r="CT35" s="662"/>
      <c r="CU35" s="662"/>
      <c r="CV35" s="662"/>
      <c r="CW35" s="662"/>
      <c r="CX35" s="662"/>
      <c r="CY35" s="663"/>
      <c r="CZ35" s="666">
        <v>0.8</v>
      </c>
      <c r="DA35" s="695"/>
      <c r="DB35" s="695"/>
      <c r="DC35" s="696"/>
      <c r="DD35" s="669">
        <v>195615</v>
      </c>
      <c r="DE35" s="662"/>
      <c r="DF35" s="662"/>
      <c r="DG35" s="662"/>
      <c r="DH35" s="662"/>
      <c r="DI35" s="662"/>
      <c r="DJ35" s="662"/>
      <c r="DK35" s="663"/>
      <c r="DL35" s="669">
        <v>186020</v>
      </c>
      <c r="DM35" s="662"/>
      <c r="DN35" s="662"/>
      <c r="DO35" s="662"/>
      <c r="DP35" s="662"/>
      <c r="DQ35" s="662"/>
      <c r="DR35" s="662"/>
      <c r="DS35" s="662"/>
      <c r="DT35" s="662"/>
      <c r="DU35" s="662"/>
      <c r="DV35" s="663"/>
      <c r="DW35" s="666">
        <v>1</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235</v>
      </c>
      <c r="S36" s="664"/>
      <c r="T36" s="664"/>
      <c r="U36" s="664"/>
      <c r="V36" s="664"/>
      <c r="W36" s="664"/>
      <c r="X36" s="664"/>
      <c r="Y36" s="665"/>
      <c r="Z36" s="723" t="s">
        <v>241</v>
      </c>
      <c r="AA36" s="723"/>
      <c r="AB36" s="723"/>
      <c r="AC36" s="723"/>
      <c r="AD36" s="724" t="s">
        <v>241</v>
      </c>
      <c r="AE36" s="724"/>
      <c r="AF36" s="724"/>
      <c r="AG36" s="724"/>
      <c r="AH36" s="724"/>
      <c r="AI36" s="724"/>
      <c r="AJ36" s="724"/>
      <c r="AK36" s="724"/>
      <c r="AL36" s="666" t="s">
        <v>235</v>
      </c>
      <c r="AM36" s="667"/>
      <c r="AN36" s="667"/>
      <c r="AO36" s="725"/>
      <c r="AQ36" s="698" t="s">
        <v>327</v>
      </c>
      <c r="AR36" s="699"/>
      <c r="AS36" s="699"/>
      <c r="AT36" s="699"/>
      <c r="AU36" s="699"/>
      <c r="AV36" s="699"/>
      <c r="AW36" s="699"/>
      <c r="AX36" s="699"/>
      <c r="AY36" s="700"/>
      <c r="AZ36" s="661">
        <v>970000</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-310037</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4299993</v>
      </c>
      <c r="CS36" s="664"/>
      <c r="CT36" s="664"/>
      <c r="CU36" s="664"/>
      <c r="CV36" s="664"/>
      <c r="CW36" s="664"/>
      <c r="CX36" s="664"/>
      <c r="CY36" s="665"/>
      <c r="CZ36" s="666">
        <v>14.1</v>
      </c>
      <c r="DA36" s="695"/>
      <c r="DB36" s="695"/>
      <c r="DC36" s="696"/>
      <c r="DD36" s="669">
        <v>3748192</v>
      </c>
      <c r="DE36" s="664"/>
      <c r="DF36" s="664"/>
      <c r="DG36" s="664"/>
      <c r="DH36" s="664"/>
      <c r="DI36" s="664"/>
      <c r="DJ36" s="664"/>
      <c r="DK36" s="665"/>
      <c r="DL36" s="669">
        <v>1604382</v>
      </c>
      <c r="DM36" s="664"/>
      <c r="DN36" s="664"/>
      <c r="DO36" s="664"/>
      <c r="DP36" s="664"/>
      <c r="DQ36" s="664"/>
      <c r="DR36" s="664"/>
      <c r="DS36" s="664"/>
      <c r="DT36" s="664"/>
      <c r="DU36" s="664"/>
      <c r="DV36" s="665"/>
      <c r="DW36" s="666">
        <v>8.4</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1295590</v>
      </c>
      <c r="S37" s="664"/>
      <c r="T37" s="664"/>
      <c r="U37" s="664"/>
      <c r="V37" s="664"/>
      <c r="W37" s="664"/>
      <c r="X37" s="664"/>
      <c r="Y37" s="665"/>
      <c r="Z37" s="723">
        <v>4.2</v>
      </c>
      <c r="AA37" s="723"/>
      <c r="AB37" s="723"/>
      <c r="AC37" s="723"/>
      <c r="AD37" s="724" t="s">
        <v>235</v>
      </c>
      <c r="AE37" s="724"/>
      <c r="AF37" s="724"/>
      <c r="AG37" s="724"/>
      <c r="AH37" s="724"/>
      <c r="AI37" s="724"/>
      <c r="AJ37" s="724"/>
      <c r="AK37" s="724"/>
      <c r="AL37" s="666" t="s">
        <v>235</v>
      </c>
      <c r="AM37" s="667"/>
      <c r="AN37" s="667"/>
      <c r="AO37" s="725"/>
      <c r="AQ37" s="698" t="s">
        <v>331</v>
      </c>
      <c r="AR37" s="699"/>
      <c r="AS37" s="699"/>
      <c r="AT37" s="699"/>
      <c r="AU37" s="699"/>
      <c r="AV37" s="699"/>
      <c r="AW37" s="699"/>
      <c r="AX37" s="699"/>
      <c r="AY37" s="700"/>
      <c r="AZ37" s="661">
        <v>1025</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11334</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5618</v>
      </c>
      <c r="CS37" s="662"/>
      <c r="CT37" s="662"/>
      <c r="CU37" s="662"/>
      <c r="CV37" s="662"/>
      <c r="CW37" s="662"/>
      <c r="CX37" s="662"/>
      <c r="CY37" s="663"/>
      <c r="CZ37" s="666">
        <v>0</v>
      </c>
      <c r="DA37" s="695"/>
      <c r="DB37" s="695"/>
      <c r="DC37" s="696"/>
      <c r="DD37" s="669">
        <v>5618</v>
      </c>
      <c r="DE37" s="662"/>
      <c r="DF37" s="662"/>
      <c r="DG37" s="662"/>
      <c r="DH37" s="662"/>
      <c r="DI37" s="662"/>
      <c r="DJ37" s="662"/>
      <c r="DK37" s="663"/>
      <c r="DL37" s="669">
        <v>5618</v>
      </c>
      <c r="DM37" s="662"/>
      <c r="DN37" s="662"/>
      <c r="DO37" s="662"/>
      <c r="DP37" s="662"/>
      <c r="DQ37" s="662"/>
      <c r="DR37" s="662"/>
      <c r="DS37" s="662"/>
      <c r="DT37" s="662"/>
      <c r="DU37" s="662"/>
      <c r="DV37" s="663"/>
      <c r="DW37" s="666">
        <v>0</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30740310</v>
      </c>
      <c r="S38" s="713"/>
      <c r="T38" s="713"/>
      <c r="U38" s="713"/>
      <c r="V38" s="713"/>
      <c r="W38" s="713"/>
      <c r="X38" s="713"/>
      <c r="Y38" s="718"/>
      <c r="Z38" s="719">
        <v>100</v>
      </c>
      <c r="AA38" s="719"/>
      <c r="AB38" s="719"/>
      <c r="AC38" s="719"/>
      <c r="AD38" s="720">
        <v>17803324</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t="s">
        <v>235</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18351</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3015297</v>
      </c>
      <c r="CS38" s="664"/>
      <c r="CT38" s="664"/>
      <c r="CU38" s="664"/>
      <c r="CV38" s="664"/>
      <c r="CW38" s="664"/>
      <c r="CX38" s="664"/>
      <c r="CY38" s="665"/>
      <c r="CZ38" s="666">
        <v>9.9</v>
      </c>
      <c r="DA38" s="695"/>
      <c r="DB38" s="695"/>
      <c r="DC38" s="696"/>
      <c r="DD38" s="669">
        <v>2514073</v>
      </c>
      <c r="DE38" s="664"/>
      <c r="DF38" s="664"/>
      <c r="DG38" s="664"/>
      <c r="DH38" s="664"/>
      <c r="DI38" s="664"/>
      <c r="DJ38" s="664"/>
      <c r="DK38" s="665"/>
      <c r="DL38" s="669">
        <v>2476531</v>
      </c>
      <c r="DM38" s="664"/>
      <c r="DN38" s="664"/>
      <c r="DO38" s="664"/>
      <c r="DP38" s="664"/>
      <c r="DQ38" s="664"/>
      <c r="DR38" s="664"/>
      <c r="DS38" s="664"/>
      <c r="DT38" s="664"/>
      <c r="DU38" s="664"/>
      <c r="DV38" s="665"/>
      <c r="DW38" s="666">
        <v>13</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241</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89</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202949</v>
      </c>
      <c r="CS39" s="662"/>
      <c r="CT39" s="662"/>
      <c r="CU39" s="662"/>
      <c r="CV39" s="662"/>
      <c r="CW39" s="662"/>
      <c r="CX39" s="662"/>
      <c r="CY39" s="663"/>
      <c r="CZ39" s="666">
        <v>0.7</v>
      </c>
      <c r="DA39" s="695"/>
      <c r="DB39" s="695"/>
      <c r="DC39" s="696"/>
      <c r="DD39" s="669">
        <v>52828</v>
      </c>
      <c r="DE39" s="662"/>
      <c r="DF39" s="662"/>
      <c r="DG39" s="662"/>
      <c r="DH39" s="662"/>
      <c r="DI39" s="662"/>
      <c r="DJ39" s="662"/>
      <c r="DK39" s="663"/>
      <c r="DL39" s="669" t="s">
        <v>241</v>
      </c>
      <c r="DM39" s="662"/>
      <c r="DN39" s="662"/>
      <c r="DO39" s="662"/>
      <c r="DP39" s="662"/>
      <c r="DQ39" s="662"/>
      <c r="DR39" s="662"/>
      <c r="DS39" s="662"/>
      <c r="DT39" s="662"/>
      <c r="DU39" s="662"/>
      <c r="DV39" s="663"/>
      <c r="DW39" s="666" t="s">
        <v>241</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829470</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241</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800990</v>
      </c>
      <c r="CS40" s="664"/>
      <c r="CT40" s="664"/>
      <c r="CU40" s="664"/>
      <c r="CV40" s="664"/>
      <c r="CW40" s="664"/>
      <c r="CX40" s="664"/>
      <c r="CY40" s="665"/>
      <c r="CZ40" s="666">
        <v>2.6</v>
      </c>
      <c r="DA40" s="695"/>
      <c r="DB40" s="695"/>
      <c r="DC40" s="696"/>
      <c r="DD40" s="669">
        <v>1814</v>
      </c>
      <c r="DE40" s="664"/>
      <c r="DF40" s="664"/>
      <c r="DG40" s="664"/>
      <c r="DH40" s="664"/>
      <c r="DI40" s="664"/>
      <c r="DJ40" s="664"/>
      <c r="DK40" s="665"/>
      <c r="DL40" s="669">
        <v>1814</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2202112</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366</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241</v>
      </c>
      <c r="CS41" s="662"/>
      <c r="CT41" s="662"/>
      <c r="CU41" s="662"/>
      <c r="CV41" s="662"/>
      <c r="CW41" s="662"/>
      <c r="CX41" s="662"/>
      <c r="CY41" s="663"/>
      <c r="CZ41" s="666" t="s">
        <v>235</v>
      </c>
      <c r="DA41" s="695"/>
      <c r="DB41" s="695"/>
      <c r="DC41" s="696"/>
      <c r="DD41" s="669" t="s">
        <v>235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2258514</v>
      </c>
      <c r="CS42" s="664"/>
      <c r="CT42" s="664"/>
      <c r="CU42" s="664"/>
      <c r="CV42" s="664"/>
      <c r="CW42" s="664"/>
      <c r="CX42" s="664"/>
      <c r="CY42" s="665"/>
      <c r="CZ42" s="666">
        <v>7.4</v>
      </c>
      <c r="DA42" s="667"/>
      <c r="DB42" s="667"/>
      <c r="DC42" s="668"/>
      <c r="DD42" s="669">
        <v>420902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103589</v>
      </c>
      <c r="CS43" s="662"/>
      <c r="CT43" s="662"/>
      <c r="CU43" s="662"/>
      <c r="CV43" s="662"/>
      <c r="CW43" s="662"/>
      <c r="CX43" s="662"/>
      <c r="CY43" s="663"/>
      <c r="CZ43" s="666">
        <v>0.3</v>
      </c>
      <c r="DA43" s="695"/>
      <c r="DB43" s="695"/>
      <c r="DC43" s="696"/>
      <c r="DD43" s="669">
        <v>103589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303</v>
      </c>
      <c r="CE44" s="690"/>
      <c r="CF44" s="658" t="s">
        <v>353</v>
      </c>
      <c r="CG44" s="659"/>
      <c r="CH44" s="659"/>
      <c r="CI44" s="659"/>
      <c r="CJ44" s="659"/>
      <c r="CK44" s="659"/>
      <c r="CL44" s="659"/>
      <c r="CM44" s="659"/>
      <c r="CN44" s="659"/>
      <c r="CO44" s="659"/>
      <c r="CP44" s="659"/>
      <c r="CQ44" s="660"/>
      <c r="CR44" s="661">
        <v>1938069</v>
      </c>
      <c r="CS44" s="664"/>
      <c r="CT44" s="664"/>
      <c r="CU44" s="664"/>
      <c r="CV44" s="664"/>
      <c r="CW44" s="664"/>
      <c r="CX44" s="664"/>
      <c r="CY44" s="665"/>
      <c r="CZ44" s="666">
        <v>6.4</v>
      </c>
      <c r="DA44" s="667"/>
      <c r="DB44" s="667"/>
      <c r="DC44" s="668"/>
      <c r="DD44" s="669">
        <v>315318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531807</v>
      </c>
      <c r="CS45" s="662"/>
      <c r="CT45" s="662"/>
      <c r="CU45" s="662"/>
      <c r="CV45" s="662"/>
      <c r="CW45" s="662"/>
      <c r="CX45" s="662"/>
      <c r="CY45" s="663"/>
      <c r="CZ45" s="666">
        <v>1.7</v>
      </c>
      <c r="DA45" s="695"/>
      <c r="DB45" s="695"/>
      <c r="DC45" s="696"/>
      <c r="DD45" s="669">
        <v>37545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1339732</v>
      </c>
      <c r="CS46" s="664"/>
      <c r="CT46" s="664"/>
      <c r="CU46" s="664"/>
      <c r="CV46" s="664"/>
      <c r="CW46" s="664"/>
      <c r="CX46" s="664"/>
      <c r="CY46" s="665"/>
      <c r="CZ46" s="666">
        <v>4.4000000000000004</v>
      </c>
      <c r="DA46" s="667"/>
      <c r="DB46" s="667"/>
      <c r="DC46" s="668"/>
      <c r="DD46" s="669">
        <v>273922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320445</v>
      </c>
      <c r="CS47" s="662"/>
      <c r="CT47" s="662"/>
      <c r="CU47" s="662"/>
      <c r="CV47" s="662"/>
      <c r="CW47" s="662"/>
      <c r="CX47" s="662"/>
      <c r="CY47" s="663"/>
      <c r="CZ47" s="666">
        <v>1.1000000000000001</v>
      </c>
      <c r="DA47" s="695"/>
      <c r="DB47" s="695"/>
      <c r="DC47" s="696"/>
      <c r="DD47" s="669">
        <v>105584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235</v>
      </c>
      <c r="CS48" s="664"/>
      <c r="CT48" s="664"/>
      <c r="CU48" s="664"/>
      <c r="CV48" s="664"/>
      <c r="CW48" s="664"/>
      <c r="CX48" s="664"/>
      <c r="CY48" s="665"/>
      <c r="CZ48" s="666" t="s">
        <v>241</v>
      </c>
      <c r="DA48" s="667"/>
      <c r="DB48" s="667"/>
      <c r="DC48" s="668"/>
      <c r="DD48" s="669" t="s">
        <v>241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30463581</v>
      </c>
      <c r="CS49" s="677"/>
      <c r="CT49" s="677"/>
      <c r="CU49" s="677"/>
      <c r="CV49" s="677"/>
      <c r="CW49" s="677"/>
      <c r="CX49" s="677"/>
      <c r="CY49" s="678"/>
      <c r="CZ49" s="679">
        <v>100</v>
      </c>
      <c r="DA49" s="680"/>
      <c r="DB49" s="680"/>
      <c r="DC49" s="681"/>
      <c r="DD49" s="682">
        <v>20688008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8+65WJtk+2dEbB0g4foXBfFg7PVcN02NLJwrRe04uragbCY3cnLj3XrAPAUgo6K7pd/RlJKDLJ47LdY9ogptlA==" saltValue="SGZRusoRQ/zxMRMqjLbIF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D1" zoomScale="60" zoomScaleNormal="60" zoomScaleSheetLayoutView="70" workbookViewId="0">
      <selection activeCell="CH10" sqref="CH10:CL10"/>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31099</v>
      </c>
      <c r="R7" s="1194"/>
      <c r="S7" s="1194"/>
      <c r="T7" s="1194"/>
      <c r="U7" s="1194"/>
      <c r="V7" s="1194">
        <v>30825</v>
      </c>
      <c r="W7" s="1194"/>
      <c r="X7" s="1194"/>
      <c r="Y7" s="1194"/>
      <c r="Z7" s="1194"/>
      <c r="AA7" s="1194">
        <v>274</v>
      </c>
      <c r="AB7" s="1194"/>
      <c r="AC7" s="1194"/>
      <c r="AD7" s="1194"/>
      <c r="AE7" s="1195"/>
      <c r="AF7" s="1196">
        <v>51</v>
      </c>
      <c r="AG7" s="1197"/>
      <c r="AH7" s="1197"/>
      <c r="AI7" s="1197"/>
      <c r="AJ7" s="1198"/>
      <c r="AK7" s="1180" t="s">
        <v>571</v>
      </c>
      <c r="AL7" s="1181"/>
      <c r="AM7" s="1181"/>
      <c r="AN7" s="1181"/>
      <c r="AO7" s="1181"/>
      <c r="AP7" s="1181">
        <v>38760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572</v>
      </c>
      <c r="BT7" s="1185"/>
      <c r="BU7" s="1185"/>
      <c r="BV7" s="1185"/>
      <c r="BW7" s="1185"/>
      <c r="BX7" s="1185"/>
      <c r="BY7" s="1185"/>
      <c r="BZ7" s="1185"/>
      <c r="CA7" s="1185"/>
      <c r="CB7" s="1185"/>
      <c r="CC7" s="1185"/>
      <c r="CD7" s="1185"/>
      <c r="CE7" s="1185"/>
      <c r="CF7" s="1185"/>
      <c r="CG7" s="1186"/>
      <c r="CH7" s="1177">
        <v>1</v>
      </c>
      <c r="CI7" s="1178"/>
      <c r="CJ7" s="1178"/>
      <c r="CK7" s="1178"/>
      <c r="CL7" s="1179"/>
      <c r="CM7" s="1177">
        <v>143</v>
      </c>
      <c r="CN7" s="1178"/>
      <c r="CO7" s="1178"/>
      <c r="CP7" s="1178"/>
      <c r="CQ7" s="1179"/>
      <c r="CR7" s="1177">
        <v>100</v>
      </c>
      <c r="CS7" s="1178"/>
      <c r="CT7" s="1178"/>
      <c r="CU7" s="1178"/>
      <c r="CV7" s="1179"/>
      <c r="CW7" s="1177" t="s">
        <v>571</v>
      </c>
      <c r="CX7" s="1178"/>
      <c r="CY7" s="1178"/>
      <c r="CZ7" s="1178"/>
      <c r="DA7" s="1179"/>
      <c r="DB7" s="1177" t="s">
        <v>571</v>
      </c>
      <c r="DC7" s="1178"/>
      <c r="DD7" s="1178"/>
      <c r="DE7" s="1178"/>
      <c r="DF7" s="1179"/>
      <c r="DG7" s="1177" t="s">
        <v>584</v>
      </c>
      <c r="DH7" s="1178"/>
      <c r="DI7" s="1178"/>
      <c r="DJ7" s="1178"/>
      <c r="DK7" s="1179"/>
      <c r="DL7" s="1177" t="s">
        <v>587</v>
      </c>
      <c r="DM7" s="1178"/>
      <c r="DN7" s="1178"/>
      <c r="DO7" s="1178"/>
      <c r="DP7" s="1179"/>
      <c r="DQ7" s="1177" t="s">
        <v>571</v>
      </c>
      <c r="DR7" s="1178"/>
      <c r="DS7" s="1178"/>
      <c r="DT7" s="1178"/>
      <c r="DU7" s="1179"/>
      <c r="DV7" s="1204"/>
      <c r="DW7" s="1205"/>
      <c r="DX7" s="1205"/>
      <c r="DY7" s="1205"/>
      <c r="DZ7" s="1206"/>
      <c r="EA7" s="254"/>
    </row>
    <row r="8" spans="1:131" s="255" customFormat="1" ht="26.25" customHeight="1" x14ac:dyDescent="0.15">
      <c r="A8" s="261">
        <v>2</v>
      </c>
      <c r="B8" s="1126" t="s">
        <v>382</v>
      </c>
      <c r="C8" s="1127"/>
      <c r="D8" s="1127"/>
      <c r="E8" s="1127"/>
      <c r="F8" s="1127"/>
      <c r="G8" s="1127"/>
      <c r="H8" s="1127"/>
      <c r="I8" s="1127"/>
      <c r="J8" s="1127"/>
      <c r="K8" s="1127"/>
      <c r="L8" s="1127"/>
      <c r="M8" s="1127"/>
      <c r="N8" s="1127"/>
      <c r="O8" s="1127"/>
      <c r="P8" s="1128"/>
      <c r="Q8" s="1132">
        <v>275</v>
      </c>
      <c r="R8" s="1133"/>
      <c r="S8" s="1133"/>
      <c r="T8" s="1133"/>
      <c r="U8" s="1133"/>
      <c r="V8" s="1133">
        <v>272</v>
      </c>
      <c r="W8" s="1133"/>
      <c r="X8" s="1133"/>
      <c r="Y8" s="1133"/>
      <c r="Z8" s="1133"/>
      <c r="AA8" s="1133">
        <v>3</v>
      </c>
      <c r="AB8" s="1133"/>
      <c r="AC8" s="1133"/>
      <c r="AD8" s="1133"/>
      <c r="AE8" s="1134"/>
      <c r="AF8" s="1108">
        <v>3</v>
      </c>
      <c r="AG8" s="1109"/>
      <c r="AH8" s="1109"/>
      <c r="AI8" s="1109"/>
      <c r="AJ8" s="1110"/>
      <c r="AK8" s="1175" t="s">
        <v>571</v>
      </c>
      <c r="AL8" s="1176"/>
      <c r="AM8" s="1176"/>
      <c r="AN8" s="1176"/>
      <c r="AO8" s="1176"/>
      <c r="AP8" s="1176" t="s">
        <v>571</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573</v>
      </c>
      <c r="BT8" s="1104"/>
      <c r="BU8" s="1104"/>
      <c r="BV8" s="1104"/>
      <c r="BW8" s="1104"/>
      <c r="BX8" s="1104"/>
      <c r="BY8" s="1104"/>
      <c r="BZ8" s="1104"/>
      <c r="CA8" s="1104"/>
      <c r="CB8" s="1104"/>
      <c r="CC8" s="1104"/>
      <c r="CD8" s="1104"/>
      <c r="CE8" s="1104"/>
      <c r="CF8" s="1104"/>
      <c r="CG8" s="1105"/>
      <c r="CH8" s="1078">
        <v>0</v>
      </c>
      <c r="CI8" s="1079"/>
      <c r="CJ8" s="1079"/>
      <c r="CK8" s="1079"/>
      <c r="CL8" s="1080"/>
      <c r="CM8" s="1078">
        <v>217</v>
      </c>
      <c r="CN8" s="1079"/>
      <c r="CO8" s="1079"/>
      <c r="CP8" s="1079"/>
      <c r="CQ8" s="1080"/>
      <c r="CR8" s="1078">
        <v>200</v>
      </c>
      <c r="CS8" s="1079"/>
      <c r="CT8" s="1079"/>
      <c r="CU8" s="1079"/>
      <c r="CV8" s="1080"/>
      <c r="CW8" s="1078" t="s">
        <v>580</v>
      </c>
      <c r="CX8" s="1079"/>
      <c r="CY8" s="1079"/>
      <c r="CZ8" s="1079"/>
      <c r="DA8" s="1080"/>
      <c r="DB8" s="1078" t="s">
        <v>571</v>
      </c>
      <c r="DC8" s="1079"/>
      <c r="DD8" s="1079"/>
      <c r="DE8" s="1079"/>
      <c r="DF8" s="1080"/>
      <c r="DG8" s="1078" t="s">
        <v>571</v>
      </c>
      <c r="DH8" s="1079"/>
      <c r="DI8" s="1079"/>
      <c r="DJ8" s="1079"/>
      <c r="DK8" s="1080"/>
      <c r="DL8" s="1078" t="s">
        <v>582</v>
      </c>
      <c r="DM8" s="1079"/>
      <c r="DN8" s="1079"/>
      <c r="DO8" s="1079"/>
      <c r="DP8" s="1080"/>
      <c r="DQ8" s="1078" t="s">
        <v>588</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574</v>
      </c>
      <c r="BT9" s="1104"/>
      <c r="BU9" s="1104"/>
      <c r="BV9" s="1104"/>
      <c r="BW9" s="1104"/>
      <c r="BX9" s="1104"/>
      <c r="BY9" s="1104"/>
      <c r="BZ9" s="1104"/>
      <c r="CA9" s="1104"/>
      <c r="CB9" s="1104"/>
      <c r="CC9" s="1104"/>
      <c r="CD9" s="1104"/>
      <c r="CE9" s="1104"/>
      <c r="CF9" s="1104"/>
      <c r="CG9" s="1105"/>
      <c r="CH9" s="1078">
        <v>-113</v>
      </c>
      <c r="CI9" s="1079"/>
      <c r="CJ9" s="1079"/>
      <c r="CK9" s="1079"/>
      <c r="CL9" s="1080"/>
      <c r="CM9" s="1078">
        <v>2942</v>
      </c>
      <c r="CN9" s="1079"/>
      <c r="CO9" s="1079"/>
      <c r="CP9" s="1079"/>
      <c r="CQ9" s="1080"/>
      <c r="CR9" s="1078">
        <v>100</v>
      </c>
      <c r="CS9" s="1079"/>
      <c r="CT9" s="1079"/>
      <c r="CU9" s="1079"/>
      <c r="CV9" s="1080"/>
      <c r="CW9" s="1078">
        <v>53</v>
      </c>
      <c r="CX9" s="1079"/>
      <c r="CY9" s="1079"/>
      <c r="CZ9" s="1079"/>
      <c r="DA9" s="1080"/>
      <c r="DB9" s="1078" t="s">
        <v>571</v>
      </c>
      <c r="DC9" s="1079"/>
      <c r="DD9" s="1079"/>
      <c r="DE9" s="1079"/>
      <c r="DF9" s="1080"/>
      <c r="DG9" s="1078" t="s">
        <v>585</v>
      </c>
      <c r="DH9" s="1079"/>
      <c r="DI9" s="1079"/>
      <c r="DJ9" s="1079"/>
      <c r="DK9" s="1080"/>
      <c r="DL9" s="1078" t="s">
        <v>571</v>
      </c>
      <c r="DM9" s="1079"/>
      <c r="DN9" s="1079"/>
      <c r="DO9" s="1079"/>
      <c r="DP9" s="1080"/>
      <c r="DQ9" s="1078" t="s">
        <v>571</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575</v>
      </c>
      <c r="BT10" s="1104"/>
      <c r="BU10" s="1104"/>
      <c r="BV10" s="1104"/>
      <c r="BW10" s="1104"/>
      <c r="BX10" s="1104"/>
      <c r="BY10" s="1104"/>
      <c r="BZ10" s="1104"/>
      <c r="CA10" s="1104"/>
      <c r="CB10" s="1104"/>
      <c r="CC10" s="1104"/>
      <c r="CD10" s="1104"/>
      <c r="CE10" s="1104"/>
      <c r="CF10" s="1104"/>
      <c r="CG10" s="1105"/>
      <c r="CH10" s="1078">
        <v>6</v>
      </c>
      <c r="CI10" s="1079"/>
      <c r="CJ10" s="1079"/>
      <c r="CK10" s="1079"/>
      <c r="CL10" s="1080"/>
      <c r="CM10" s="1078">
        <v>194</v>
      </c>
      <c r="CN10" s="1079"/>
      <c r="CO10" s="1079"/>
      <c r="CP10" s="1079"/>
      <c r="CQ10" s="1080"/>
      <c r="CR10" s="1078">
        <v>45</v>
      </c>
      <c r="CS10" s="1079"/>
      <c r="CT10" s="1079"/>
      <c r="CU10" s="1079"/>
      <c r="CV10" s="1080"/>
      <c r="CW10" s="1078" t="s">
        <v>571</v>
      </c>
      <c r="CX10" s="1079"/>
      <c r="CY10" s="1079"/>
      <c r="CZ10" s="1079"/>
      <c r="DA10" s="1080"/>
      <c r="DB10" s="1078" t="s">
        <v>583</v>
      </c>
      <c r="DC10" s="1079"/>
      <c r="DD10" s="1079"/>
      <c r="DE10" s="1079"/>
      <c r="DF10" s="1080"/>
      <c r="DG10" s="1078" t="s">
        <v>581</v>
      </c>
      <c r="DH10" s="1079"/>
      <c r="DI10" s="1079"/>
      <c r="DJ10" s="1079"/>
      <c r="DK10" s="1080"/>
      <c r="DL10" s="1078" t="s">
        <v>583</v>
      </c>
      <c r="DM10" s="1079"/>
      <c r="DN10" s="1079"/>
      <c r="DO10" s="1079"/>
      <c r="DP10" s="1080"/>
      <c r="DQ10" s="1078" t="s">
        <v>571</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576</v>
      </c>
      <c r="BT11" s="1104"/>
      <c r="BU11" s="1104"/>
      <c r="BV11" s="1104"/>
      <c r="BW11" s="1104"/>
      <c r="BX11" s="1104"/>
      <c r="BY11" s="1104"/>
      <c r="BZ11" s="1104"/>
      <c r="CA11" s="1104"/>
      <c r="CB11" s="1104"/>
      <c r="CC11" s="1104"/>
      <c r="CD11" s="1104"/>
      <c r="CE11" s="1104"/>
      <c r="CF11" s="1104"/>
      <c r="CG11" s="1105"/>
      <c r="CH11" s="1078">
        <v>7</v>
      </c>
      <c r="CI11" s="1079"/>
      <c r="CJ11" s="1079"/>
      <c r="CK11" s="1079"/>
      <c r="CL11" s="1080"/>
      <c r="CM11" s="1078">
        <v>79</v>
      </c>
      <c r="CN11" s="1079"/>
      <c r="CO11" s="1079"/>
      <c r="CP11" s="1079"/>
      <c r="CQ11" s="1080"/>
      <c r="CR11" s="1078">
        <v>20</v>
      </c>
      <c r="CS11" s="1079"/>
      <c r="CT11" s="1079"/>
      <c r="CU11" s="1079"/>
      <c r="CV11" s="1080"/>
      <c r="CW11" s="1078" t="s">
        <v>581</v>
      </c>
      <c r="CX11" s="1079"/>
      <c r="CY11" s="1079"/>
      <c r="CZ11" s="1079"/>
      <c r="DA11" s="1080"/>
      <c r="DB11" s="1078" t="s">
        <v>571</v>
      </c>
      <c r="DC11" s="1079"/>
      <c r="DD11" s="1079"/>
      <c r="DE11" s="1079"/>
      <c r="DF11" s="1080"/>
      <c r="DG11" s="1078" t="s">
        <v>586</v>
      </c>
      <c r="DH11" s="1079"/>
      <c r="DI11" s="1079"/>
      <c r="DJ11" s="1079"/>
      <c r="DK11" s="1080"/>
      <c r="DL11" s="1078" t="s">
        <v>583</v>
      </c>
      <c r="DM11" s="1079"/>
      <c r="DN11" s="1079"/>
      <c r="DO11" s="1079"/>
      <c r="DP11" s="1080"/>
      <c r="DQ11" s="1078" t="s">
        <v>571</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t="s">
        <v>579</v>
      </c>
      <c r="BS12" s="1103" t="s">
        <v>577</v>
      </c>
      <c r="BT12" s="1104"/>
      <c r="BU12" s="1104"/>
      <c r="BV12" s="1104"/>
      <c r="BW12" s="1104"/>
      <c r="BX12" s="1104"/>
      <c r="BY12" s="1104"/>
      <c r="BZ12" s="1104"/>
      <c r="CA12" s="1104"/>
      <c r="CB12" s="1104"/>
      <c r="CC12" s="1104"/>
      <c r="CD12" s="1104"/>
      <c r="CE12" s="1104"/>
      <c r="CF12" s="1104"/>
      <c r="CG12" s="1105"/>
      <c r="CH12" s="1078">
        <v>19</v>
      </c>
      <c r="CI12" s="1079"/>
      <c r="CJ12" s="1079"/>
      <c r="CK12" s="1079"/>
      <c r="CL12" s="1080"/>
      <c r="CM12" s="1078">
        <v>1815</v>
      </c>
      <c r="CN12" s="1079"/>
      <c r="CO12" s="1079"/>
      <c r="CP12" s="1079"/>
      <c r="CQ12" s="1080"/>
      <c r="CR12" s="1078">
        <v>5</v>
      </c>
      <c r="CS12" s="1079"/>
      <c r="CT12" s="1079"/>
      <c r="CU12" s="1079"/>
      <c r="CV12" s="1080"/>
      <c r="CW12" s="1078" t="s">
        <v>582</v>
      </c>
      <c r="CX12" s="1079"/>
      <c r="CY12" s="1079"/>
      <c r="CZ12" s="1079"/>
      <c r="DA12" s="1080"/>
      <c r="DB12" s="1078" t="s">
        <v>571</v>
      </c>
      <c r="DC12" s="1079"/>
      <c r="DD12" s="1079"/>
      <c r="DE12" s="1079"/>
      <c r="DF12" s="1080"/>
      <c r="DG12" s="1078">
        <v>1500</v>
      </c>
      <c r="DH12" s="1079"/>
      <c r="DI12" s="1079"/>
      <c r="DJ12" s="1079"/>
      <c r="DK12" s="1080"/>
      <c r="DL12" s="1078" t="s">
        <v>582</v>
      </c>
      <c r="DM12" s="1079"/>
      <c r="DN12" s="1079"/>
      <c r="DO12" s="1079"/>
      <c r="DP12" s="1080"/>
      <c r="DQ12" s="1078">
        <v>1478</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578</v>
      </c>
      <c r="BT13" s="1104"/>
      <c r="BU13" s="1104"/>
      <c r="BV13" s="1104"/>
      <c r="BW13" s="1104"/>
      <c r="BX13" s="1104"/>
      <c r="BY13" s="1104"/>
      <c r="BZ13" s="1104"/>
      <c r="CA13" s="1104"/>
      <c r="CB13" s="1104"/>
      <c r="CC13" s="1104"/>
      <c r="CD13" s="1104"/>
      <c r="CE13" s="1104"/>
      <c r="CF13" s="1104"/>
      <c r="CG13" s="1105"/>
      <c r="CH13" s="1078">
        <v>-15</v>
      </c>
      <c r="CI13" s="1079"/>
      <c r="CJ13" s="1079"/>
      <c r="CK13" s="1079"/>
      <c r="CL13" s="1080"/>
      <c r="CM13" s="1078">
        <v>171</v>
      </c>
      <c r="CN13" s="1079"/>
      <c r="CO13" s="1079"/>
      <c r="CP13" s="1079"/>
      <c r="CQ13" s="1080"/>
      <c r="CR13" s="1078">
        <v>80</v>
      </c>
      <c r="CS13" s="1079"/>
      <c r="CT13" s="1079"/>
      <c r="CU13" s="1079"/>
      <c r="CV13" s="1080"/>
      <c r="CW13" s="1078" t="s">
        <v>571</v>
      </c>
      <c r="CX13" s="1079"/>
      <c r="CY13" s="1079"/>
      <c r="CZ13" s="1079"/>
      <c r="DA13" s="1080"/>
      <c r="DB13" s="1078" t="s">
        <v>571</v>
      </c>
      <c r="DC13" s="1079"/>
      <c r="DD13" s="1079"/>
      <c r="DE13" s="1079"/>
      <c r="DF13" s="1080"/>
      <c r="DG13" s="1078" t="s">
        <v>571</v>
      </c>
      <c r="DH13" s="1079"/>
      <c r="DI13" s="1079"/>
      <c r="DJ13" s="1079"/>
      <c r="DK13" s="1080"/>
      <c r="DL13" s="1078" t="s">
        <v>588</v>
      </c>
      <c r="DM13" s="1079"/>
      <c r="DN13" s="1079"/>
      <c r="DO13" s="1079"/>
      <c r="DP13" s="1080"/>
      <c r="DQ13" s="1078" t="s">
        <v>583</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57">
        <v>30740</v>
      </c>
      <c r="R23" s="1158"/>
      <c r="S23" s="1158"/>
      <c r="T23" s="1158"/>
      <c r="U23" s="1158"/>
      <c r="V23" s="1158">
        <v>30463</v>
      </c>
      <c r="W23" s="1158"/>
      <c r="X23" s="1158"/>
      <c r="Y23" s="1158"/>
      <c r="Z23" s="1158"/>
      <c r="AA23" s="1158">
        <v>277</v>
      </c>
      <c r="AB23" s="1158"/>
      <c r="AC23" s="1158"/>
      <c r="AD23" s="1158"/>
      <c r="AE23" s="1159"/>
      <c r="AF23" s="1160">
        <v>54</v>
      </c>
      <c r="AG23" s="1158"/>
      <c r="AH23" s="1158"/>
      <c r="AI23" s="1158"/>
      <c r="AJ23" s="1161"/>
      <c r="AK23" s="1162"/>
      <c r="AL23" s="1163"/>
      <c r="AM23" s="1163"/>
      <c r="AN23" s="1163"/>
      <c r="AO23" s="1163"/>
      <c r="AP23" s="1158">
        <v>38760</v>
      </c>
      <c r="AQ23" s="1158"/>
      <c r="AR23" s="1158"/>
      <c r="AS23" s="1158"/>
      <c r="AT23" s="1158"/>
      <c r="AU23" s="1164"/>
      <c r="AV23" s="1164"/>
      <c r="AW23" s="1164"/>
      <c r="AX23" s="1164"/>
      <c r="AY23" s="1165"/>
      <c r="AZ23" s="1154" t="s">
        <v>386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9658</v>
      </c>
      <c r="R28" s="1143"/>
      <c r="S28" s="1143"/>
      <c r="T28" s="1143"/>
      <c r="U28" s="1143"/>
      <c r="V28" s="1143">
        <v>9677</v>
      </c>
      <c r="W28" s="1143"/>
      <c r="X28" s="1143"/>
      <c r="Y28" s="1143"/>
      <c r="Z28" s="1143"/>
      <c r="AA28" s="1143">
        <v>-19</v>
      </c>
      <c r="AB28" s="1143"/>
      <c r="AC28" s="1143"/>
      <c r="AD28" s="1143"/>
      <c r="AE28" s="1144"/>
      <c r="AF28" s="1145">
        <v>-19</v>
      </c>
      <c r="AG28" s="1143"/>
      <c r="AH28" s="1143"/>
      <c r="AI28" s="1143"/>
      <c r="AJ28" s="1146"/>
      <c r="AK28" s="1147">
        <v>829</v>
      </c>
      <c r="AL28" s="1135"/>
      <c r="AM28" s="1135"/>
      <c r="AN28" s="1135"/>
      <c r="AO28" s="1135"/>
      <c r="AP28" s="1135" t="s">
        <v>571</v>
      </c>
      <c r="AQ28" s="1135"/>
      <c r="AR28" s="1135"/>
      <c r="AS28" s="1135"/>
      <c r="AT28" s="1135"/>
      <c r="AU28" s="1135" t="s">
        <v>592</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7013</v>
      </c>
      <c r="R29" s="1133"/>
      <c r="S29" s="1133"/>
      <c r="T29" s="1133"/>
      <c r="U29" s="1133"/>
      <c r="V29" s="1133">
        <v>6723</v>
      </c>
      <c r="W29" s="1133"/>
      <c r="X29" s="1133"/>
      <c r="Y29" s="1133"/>
      <c r="Z29" s="1133"/>
      <c r="AA29" s="1133">
        <v>290</v>
      </c>
      <c r="AB29" s="1133"/>
      <c r="AC29" s="1133"/>
      <c r="AD29" s="1133"/>
      <c r="AE29" s="1134"/>
      <c r="AF29" s="1108">
        <v>290</v>
      </c>
      <c r="AG29" s="1109"/>
      <c r="AH29" s="1109"/>
      <c r="AI29" s="1109"/>
      <c r="AJ29" s="1110"/>
      <c r="AK29" s="1069">
        <v>951</v>
      </c>
      <c r="AL29" s="1060"/>
      <c r="AM29" s="1060"/>
      <c r="AN29" s="1060"/>
      <c r="AO29" s="1060"/>
      <c r="AP29" s="1060" t="s">
        <v>571</v>
      </c>
      <c r="AQ29" s="1060"/>
      <c r="AR29" s="1060"/>
      <c r="AS29" s="1060"/>
      <c r="AT29" s="1060"/>
      <c r="AU29" s="1060" t="s">
        <v>571</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1280</v>
      </c>
      <c r="R30" s="1133"/>
      <c r="S30" s="1133"/>
      <c r="T30" s="1133"/>
      <c r="U30" s="1133"/>
      <c r="V30" s="1133">
        <v>1252</v>
      </c>
      <c r="W30" s="1133"/>
      <c r="X30" s="1133"/>
      <c r="Y30" s="1133"/>
      <c r="Z30" s="1133"/>
      <c r="AA30" s="1133">
        <v>28</v>
      </c>
      <c r="AB30" s="1133"/>
      <c r="AC30" s="1133"/>
      <c r="AD30" s="1133"/>
      <c r="AE30" s="1134"/>
      <c r="AF30" s="1108">
        <v>28</v>
      </c>
      <c r="AG30" s="1109"/>
      <c r="AH30" s="1109"/>
      <c r="AI30" s="1109"/>
      <c r="AJ30" s="1110"/>
      <c r="AK30" s="1069">
        <v>250</v>
      </c>
      <c r="AL30" s="1060"/>
      <c r="AM30" s="1060"/>
      <c r="AN30" s="1060"/>
      <c r="AO30" s="1060"/>
      <c r="AP30" s="1060" t="s">
        <v>571</v>
      </c>
      <c r="AQ30" s="1060"/>
      <c r="AR30" s="1060"/>
      <c r="AS30" s="1060"/>
      <c r="AT30" s="1060"/>
      <c r="AU30" s="1060" t="s">
        <v>571</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400</v>
      </c>
      <c r="C31" s="1127"/>
      <c r="D31" s="1127"/>
      <c r="E31" s="1127"/>
      <c r="F31" s="1127"/>
      <c r="G31" s="1127"/>
      <c r="H31" s="1127"/>
      <c r="I31" s="1127"/>
      <c r="J31" s="1127"/>
      <c r="K31" s="1127"/>
      <c r="L31" s="1127"/>
      <c r="M31" s="1127"/>
      <c r="N31" s="1127"/>
      <c r="O31" s="1127"/>
      <c r="P31" s="1128"/>
      <c r="Q31" s="1132">
        <v>1851</v>
      </c>
      <c r="R31" s="1133"/>
      <c r="S31" s="1133"/>
      <c r="T31" s="1133"/>
      <c r="U31" s="1133"/>
      <c r="V31" s="1133">
        <v>1549</v>
      </c>
      <c r="W31" s="1133"/>
      <c r="X31" s="1133"/>
      <c r="Y31" s="1133"/>
      <c r="Z31" s="1133"/>
      <c r="AA31" s="1133">
        <v>302</v>
      </c>
      <c r="AB31" s="1133"/>
      <c r="AC31" s="1133"/>
      <c r="AD31" s="1133"/>
      <c r="AE31" s="1134"/>
      <c r="AF31" s="1108">
        <v>2334</v>
      </c>
      <c r="AG31" s="1109"/>
      <c r="AH31" s="1109"/>
      <c r="AI31" s="1109"/>
      <c r="AJ31" s="1110"/>
      <c r="AK31" s="1069">
        <v>1</v>
      </c>
      <c r="AL31" s="1060"/>
      <c r="AM31" s="1060"/>
      <c r="AN31" s="1060"/>
      <c r="AO31" s="1060"/>
      <c r="AP31" s="1060" t="s">
        <v>589</v>
      </c>
      <c r="AQ31" s="1060"/>
      <c r="AR31" s="1060"/>
      <c r="AS31" s="1060"/>
      <c r="AT31" s="1060"/>
      <c r="AU31" s="1060" t="s">
        <v>571</v>
      </c>
      <c r="AV31" s="1060"/>
      <c r="AW31" s="1060"/>
      <c r="AX31" s="1060"/>
      <c r="AY31" s="1060"/>
      <c r="AZ31" s="1131" t="s">
        <v>590</v>
      </c>
      <c r="BA31" s="1131"/>
      <c r="BB31" s="1131"/>
      <c r="BC31" s="1131"/>
      <c r="BD31" s="1131"/>
      <c r="BE31" s="1121" t="s">
        <v>401</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402</v>
      </c>
      <c r="C32" s="1127"/>
      <c r="D32" s="1127"/>
      <c r="E32" s="1127"/>
      <c r="F32" s="1127"/>
      <c r="G32" s="1127"/>
      <c r="H32" s="1127"/>
      <c r="I32" s="1127"/>
      <c r="J32" s="1127"/>
      <c r="K32" s="1127"/>
      <c r="L32" s="1127"/>
      <c r="M32" s="1127"/>
      <c r="N32" s="1127"/>
      <c r="O32" s="1127"/>
      <c r="P32" s="1128"/>
      <c r="Q32" s="1132">
        <v>2550</v>
      </c>
      <c r="R32" s="1133"/>
      <c r="S32" s="1133"/>
      <c r="T32" s="1133"/>
      <c r="U32" s="1133"/>
      <c r="V32" s="1133">
        <v>2370</v>
      </c>
      <c r="W32" s="1133"/>
      <c r="X32" s="1133"/>
      <c r="Y32" s="1133"/>
      <c r="Z32" s="1133"/>
      <c r="AA32" s="1133">
        <v>180</v>
      </c>
      <c r="AB32" s="1133"/>
      <c r="AC32" s="1133"/>
      <c r="AD32" s="1133"/>
      <c r="AE32" s="1134"/>
      <c r="AF32" s="1108">
        <v>1374</v>
      </c>
      <c r="AG32" s="1109"/>
      <c r="AH32" s="1109"/>
      <c r="AI32" s="1109"/>
      <c r="AJ32" s="1110"/>
      <c r="AK32" s="1069">
        <v>970</v>
      </c>
      <c r="AL32" s="1060"/>
      <c r="AM32" s="1060"/>
      <c r="AN32" s="1060"/>
      <c r="AO32" s="1060"/>
      <c r="AP32" s="1060">
        <v>21338</v>
      </c>
      <c r="AQ32" s="1060"/>
      <c r="AR32" s="1060"/>
      <c r="AS32" s="1060"/>
      <c r="AT32" s="1060"/>
      <c r="AU32" s="1060">
        <v>12931</v>
      </c>
      <c r="AV32" s="1060"/>
      <c r="AW32" s="1060"/>
      <c r="AX32" s="1060"/>
      <c r="AY32" s="1060"/>
      <c r="AZ32" s="1131" t="s">
        <v>591</v>
      </c>
      <c r="BA32" s="1131"/>
      <c r="BB32" s="1131"/>
      <c r="BC32" s="1131"/>
      <c r="BD32" s="1131"/>
      <c r="BE32" s="1121" t="s">
        <v>403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404</v>
      </c>
      <c r="C33" s="1127"/>
      <c r="D33" s="1127"/>
      <c r="E33" s="1127"/>
      <c r="F33" s="1127"/>
      <c r="G33" s="1127"/>
      <c r="H33" s="1127"/>
      <c r="I33" s="1127"/>
      <c r="J33" s="1127"/>
      <c r="K33" s="1127"/>
      <c r="L33" s="1127"/>
      <c r="M33" s="1127"/>
      <c r="N33" s="1127"/>
      <c r="O33" s="1127"/>
      <c r="P33" s="1128"/>
      <c r="Q33" s="1132">
        <v>76</v>
      </c>
      <c r="R33" s="1133"/>
      <c r="S33" s="1133"/>
      <c r="T33" s="1133"/>
      <c r="U33" s="1133"/>
      <c r="V33" s="1133">
        <v>76</v>
      </c>
      <c r="W33" s="1133"/>
      <c r="X33" s="1133"/>
      <c r="Y33" s="1133"/>
      <c r="Z33" s="1133"/>
      <c r="AA33" s="1133">
        <v>0</v>
      </c>
      <c r="AB33" s="1133"/>
      <c r="AC33" s="1133"/>
      <c r="AD33" s="1133"/>
      <c r="AE33" s="1134"/>
      <c r="AF33" s="1108">
        <v>53</v>
      </c>
      <c r="AG33" s="1109"/>
      <c r="AH33" s="1109"/>
      <c r="AI33" s="1109"/>
      <c r="AJ33" s="1110"/>
      <c r="AK33" s="1069">
        <v>16</v>
      </c>
      <c r="AL33" s="1060"/>
      <c r="AM33" s="1060"/>
      <c r="AN33" s="1060"/>
      <c r="AO33" s="1060"/>
      <c r="AP33" s="1060" t="s">
        <v>589</v>
      </c>
      <c r="AQ33" s="1060"/>
      <c r="AR33" s="1060"/>
      <c r="AS33" s="1060"/>
      <c r="AT33" s="1060"/>
      <c r="AU33" s="1060" t="s">
        <v>571</v>
      </c>
      <c r="AV33" s="1060"/>
      <c r="AW33" s="1060"/>
      <c r="AX33" s="1060"/>
      <c r="AY33" s="1060"/>
      <c r="AZ33" s="1131" t="s">
        <v>588</v>
      </c>
      <c r="BA33" s="1131"/>
      <c r="BB33" s="1131"/>
      <c r="BC33" s="1131"/>
      <c r="BD33" s="1131"/>
      <c r="BE33" s="1121" t="s">
        <v>403</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384</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4061</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386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408</v>
      </c>
      <c r="B66" s="1085"/>
      <c r="C66" s="1085"/>
      <c r="D66" s="1085"/>
      <c r="E66" s="1085"/>
      <c r="F66" s="1085"/>
      <c r="G66" s="1085"/>
      <c r="H66" s="1085"/>
      <c r="I66" s="1085"/>
      <c r="J66" s="1085"/>
      <c r="K66" s="1085"/>
      <c r="L66" s="1085"/>
      <c r="M66" s="1085"/>
      <c r="N66" s="1085"/>
      <c r="O66" s="1085"/>
      <c r="P66" s="1086"/>
      <c r="Q66" s="1090" t="s">
        <v>409</v>
      </c>
      <c r="R66" s="1091"/>
      <c r="S66" s="1091"/>
      <c r="T66" s="1091"/>
      <c r="U66" s="1092"/>
      <c r="V66" s="1090" t="s">
        <v>390</v>
      </c>
      <c r="W66" s="1091"/>
      <c r="X66" s="1091"/>
      <c r="Y66" s="1091"/>
      <c r="Z66" s="1092"/>
      <c r="AA66" s="1090" t="s">
        <v>410</v>
      </c>
      <c r="AB66" s="1091"/>
      <c r="AC66" s="1091"/>
      <c r="AD66" s="1091"/>
      <c r="AE66" s="1092"/>
      <c r="AF66" s="1096" t="s">
        <v>392</v>
      </c>
      <c r="AG66" s="1097"/>
      <c r="AH66" s="1097"/>
      <c r="AI66" s="1097"/>
      <c r="AJ66" s="1098"/>
      <c r="AK66" s="1090" t="s">
        <v>411</v>
      </c>
      <c r="AL66" s="1085"/>
      <c r="AM66" s="1085"/>
      <c r="AN66" s="1085"/>
      <c r="AO66" s="1086"/>
      <c r="AP66" s="1090" t="s">
        <v>412</v>
      </c>
      <c r="AQ66" s="1091"/>
      <c r="AR66" s="1091"/>
      <c r="AS66" s="1091"/>
      <c r="AT66" s="1092"/>
      <c r="AU66" s="1090" t="s">
        <v>413</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593</v>
      </c>
      <c r="C68" s="1075"/>
      <c r="D68" s="1075"/>
      <c r="E68" s="1075"/>
      <c r="F68" s="1075"/>
      <c r="G68" s="1075"/>
      <c r="H68" s="1075"/>
      <c r="I68" s="1075"/>
      <c r="J68" s="1075"/>
      <c r="K68" s="1075"/>
      <c r="L68" s="1075"/>
      <c r="M68" s="1075"/>
      <c r="N68" s="1075"/>
      <c r="O68" s="1075"/>
      <c r="P68" s="1076"/>
      <c r="Q68" s="1077">
        <v>12131</v>
      </c>
      <c r="R68" s="1071"/>
      <c r="S68" s="1071"/>
      <c r="T68" s="1071"/>
      <c r="U68" s="1071"/>
      <c r="V68" s="1071">
        <v>12049</v>
      </c>
      <c r="W68" s="1071"/>
      <c r="X68" s="1071"/>
      <c r="Y68" s="1071"/>
      <c r="Z68" s="1071"/>
      <c r="AA68" s="1071">
        <v>82</v>
      </c>
      <c r="AB68" s="1071"/>
      <c r="AC68" s="1071"/>
      <c r="AD68" s="1071"/>
      <c r="AE68" s="1071"/>
      <c r="AF68" s="1071">
        <v>82</v>
      </c>
      <c r="AG68" s="1071"/>
      <c r="AH68" s="1071"/>
      <c r="AI68" s="1071"/>
      <c r="AJ68" s="1071"/>
      <c r="AK68" s="1071" t="s">
        <v>592</v>
      </c>
      <c r="AL68" s="1071"/>
      <c r="AM68" s="1071"/>
      <c r="AN68" s="1071"/>
      <c r="AO68" s="1071"/>
      <c r="AP68" s="1071" t="s">
        <v>571</v>
      </c>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594</v>
      </c>
      <c r="C69" s="1064"/>
      <c r="D69" s="1064"/>
      <c r="E69" s="1064"/>
      <c r="F69" s="1064"/>
      <c r="G69" s="1064"/>
      <c r="H69" s="1064"/>
      <c r="I69" s="1064"/>
      <c r="J69" s="1064"/>
      <c r="K69" s="1064"/>
      <c r="L69" s="1064"/>
      <c r="M69" s="1064"/>
      <c r="N69" s="1064"/>
      <c r="O69" s="1064"/>
      <c r="P69" s="1065"/>
      <c r="Q69" s="1066">
        <v>764841</v>
      </c>
      <c r="R69" s="1060"/>
      <c r="S69" s="1060"/>
      <c r="T69" s="1060"/>
      <c r="U69" s="1060"/>
      <c r="V69" s="1060">
        <v>744865</v>
      </c>
      <c r="W69" s="1060"/>
      <c r="X69" s="1060"/>
      <c r="Y69" s="1060"/>
      <c r="Z69" s="1060"/>
      <c r="AA69" s="1060">
        <v>19976</v>
      </c>
      <c r="AB69" s="1060"/>
      <c r="AC69" s="1060"/>
      <c r="AD69" s="1060"/>
      <c r="AE69" s="1060"/>
      <c r="AF69" s="1060">
        <v>19976</v>
      </c>
      <c r="AG69" s="1060"/>
      <c r="AH69" s="1060"/>
      <c r="AI69" s="1060"/>
      <c r="AJ69" s="1060"/>
      <c r="AK69" s="1060">
        <v>4502</v>
      </c>
      <c r="AL69" s="1060"/>
      <c r="AM69" s="1060"/>
      <c r="AN69" s="1060"/>
      <c r="AO69" s="1060"/>
      <c r="AP69" s="1060" t="s">
        <v>571</v>
      </c>
      <c r="AQ69" s="1060"/>
      <c r="AR69" s="1060"/>
      <c r="AS69" s="1060"/>
      <c r="AT69" s="1060"/>
      <c r="AU69" s="1060"/>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595</v>
      </c>
      <c r="C70" s="1064"/>
      <c r="D70" s="1064"/>
      <c r="E70" s="1064"/>
      <c r="F70" s="1064"/>
      <c r="G70" s="1064"/>
      <c r="H70" s="1064"/>
      <c r="I70" s="1064"/>
      <c r="J70" s="1064"/>
      <c r="K70" s="1064"/>
      <c r="L70" s="1064"/>
      <c r="M70" s="1064"/>
      <c r="N70" s="1064"/>
      <c r="O70" s="1064"/>
      <c r="P70" s="1065"/>
      <c r="Q70" s="1066">
        <v>17308</v>
      </c>
      <c r="R70" s="1060"/>
      <c r="S70" s="1060"/>
      <c r="T70" s="1060"/>
      <c r="U70" s="1060"/>
      <c r="V70" s="1060">
        <v>17100</v>
      </c>
      <c r="W70" s="1060"/>
      <c r="X70" s="1060"/>
      <c r="Y70" s="1060"/>
      <c r="Z70" s="1060"/>
      <c r="AA70" s="1060">
        <v>208</v>
      </c>
      <c r="AB70" s="1060"/>
      <c r="AC70" s="1060"/>
      <c r="AD70" s="1060"/>
      <c r="AE70" s="1060"/>
      <c r="AF70" s="1060">
        <v>208</v>
      </c>
      <c r="AG70" s="1060"/>
      <c r="AH70" s="1060"/>
      <c r="AI70" s="1060"/>
      <c r="AJ70" s="1060"/>
      <c r="AK70" s="1060">
        <v>1600</v>
      </c>
      <c r="AL70" s="1060"/>
      <c r="AM70" s="1060"/>
      <c r="AN70" s="1060"/>
      <c r="AO70" s="1060"/>
      <c r="AP70" s="1060">
        <v>9816</v>
      </c>
      <c r="AQ70" s="1060"/>
      <c r="AR70" s="1060"/>
      <c r="AS70" s="1060"/>
      <c r="AT70" s="1060"/>
      <c r="AU70" s="1060">
        <v>2788</v>
      </c>
      <c r="AV70" s="1060"/>
      <c r="AW70" s="1060"/>
      <c r="AX70" s="1060"/>
      <c r="AY70" s="1060"/>
      <c r="AZ70" s="1061" t="s">
        <v>596</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302</v>
      </c>
      <c r="AG109" s="983"/>
      <c r="AH109" s="983"/>
      <c r="AI109" s="983"/>
      <c r="AJ109" s="984"/>
      <c r="AK109" s="985" t="s">
        <v>301</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302</v>
      </c>
      <c r="BW109" s="983"/>
      <c r="BX109" s="983"/>
      <c r="BY109" s="983"/>
      <c r="BZ109" s="984"/>
      <c r="CA109" s="985" t="s">
        <v>301</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302</v>
      </c>
      <c r="DM109" s="983"/>
      <c r="DN109" s="983"/>
      <c r="DO109" s="983"/>
      <c r="DP109" s="984"/>
      <c r="DQ109" s="985" t="s">
        <v>301</v>
      </c>
      <c r="DR109" s="983"/>
      <c r="DS109" s="983"/>
      <c r="DT109" s="983"/>
      <c r="DU109" s="984"/>
      <c r="DV109" s="985" t="s">
        <v>424</v>
      </c>
      <c r="DW109" s="983"/>
      <c r="DX109" s="983"/>
      <c r="DY109" s="983"/>
      <c r="DZ109" s="1014"/>
    </row>
    <row r="110" spans="1:131" s="246" customFormat="1" ht="26.25" customHeight="1" x14ac:dyDescent="0.15">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3216084</v>
      </c>
      <c r="AB110" s="976"/>
      <c r="AC110" s="976"/>
      <c r="AD110" s="976"/>
      <c r="AE110" s="977"/>
      <c r="AF110" s="978">
        <v>3110524</v>
      </c>
      <c r="AG110" s="976"/>
      <c r="AH110" s="976"/>
      <c r="AI110" s="976"/>
      <c r="AJ110" s="977"/>
      <c r="AK110" s="978">
        <v>3055777</v>
      </c>
      <c r="AL110" s="976"/>
      <c r="AM110" s="976"/>
      <c r="AN110" s="976"/>
      <c r="AO110" s="977"/>
      <c r="AP110" s="979">
        <v>19.600000000000001</v>
      </c>
      <c r="AQ110" s="980"/>
      <c r="AR110" s="980"/>
      <c r="AS110" s="980"/>
      <c r="AT110" s="981"/>
      <c r="AU110" s="1015" t="s">
        <v>73</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37709967</v>
      </c>
      <c r="BR110" s="923"/>
      <c r="BS110" s="923"/>
      <c r="BT110" s="923"/>
      <c r="BU110" s="923"/>
      <c r="BV110" s="923">
        <v>38951885</v>
      </c>
      <c r="BW110" s="923"/>
      <c r="BX110" s="923"/>
      <c r="BY110" s="923"/>
      <c r="BZ110" s="923"/>
      <c r="CA110" s="923">
        <v>38760126</v>
      </c>
      <c r="CB110" s="923"/>
      <c r="CC110" s="923"/>
      <c r="CD110" s="923"/>
      <c r="CE110" s="923"/>
      <c r="CF110" s="947">
        <v>248.9</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430</v>
      </c>
      <c r="DH110" s="923"/>
      <c r="DI110" s="923"/>
      <c r="DJ110" s="923"/>
      <c r="DK110" s="923"/>
      <c r="DL110" s="923" t="s">
        <v>386</v>
      </c>
      <c r="DM110" s="923"/>
      <c r="DN110" s="923"/>
      <c r="DO110" s="923"/>
      <c r="DP110" s="923"/>
      <c r="DQ110" s="923" t="s">
        <v>386</v>
      </c>
      <c r="DR110" s="923"/>
      <c r="DS110" s="923"/>
      <c r="DT110" s="923"/>
      <c r="DU110" s="923"/>
      <c r="DV110" s="924" t="s">
        <v>430</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430</v>
      </c>
      <c r="AB111" s="1004"/>
      <c r="AC111" s="1004"/>
      <c r="AD111" s="1004"/>
      <c r="AE111" s="1005"/>
      <c r="AF111" s="1006" t="s">
        <v>430</v>
      </c>
      <c r="AG111" s="1004"/>
      <c r="AH111" s="1004"/>
      <c r="AI111" s="1004"/>
      <c r="AJ111" s="1005"/>
      <c r="AK111" s="1006" t="s">
        <v>386</v>
      </c>
      <c r="AL111" s="1004"/>
      <c r="AM111" s="1004"/>
      <c r="AN111" s="1004"/>
      <c r="AO111" s="1005"/>
      <c r="AP111" s="1007" t="s">
        <v>386</v>
      </c>
      <c r="AQ111" s="1008"/>
      <c r="AR111" s="1008"/>
      <c r="AS111" s="1008"/>
      <c r="AT111" s="1009"/>
      <c r="AU111" s="1017"/>
      <c r="AV111" s="1018"/>
      <c r="AW111" s="1018"/>
      <c r="AX111" s="1018"/>
      <c r="AY111" s="1018"/>
      <c r="AZ111" s="893" t="s">
        <v>432</v>
      </c>
      <c r="BA111" s="828"/>
      <c r="BB111" s="828"/>
      <c r="BC111" s="828"/>
      <c r="BD111" s="828"/>
      <c r="BE111" s="828"/>
      <c r="BF111" s="828"/>
      <c r="BG111" s="828"/>
      <c r="BH111" s="828"/>
      <c r="BI111" s="828"/>
      <c r="BJ111" s="828"/>
      <c r="BK111" s="828"/>
      <c r="BL111" s="828"/>
      <c r="BM111" s="828"/>
      <c r="BN111" s="828"/>
      <c r="BO111" s="828"/>
      <c r="BP111" s="829"/>
      <c r="BQ111" s="894">
        <v>194494</v>
      </c>
      <c r="BR111" s="895"/>
      <c r="BS111" s="895"/>
      <c r="BT111" s="895"/>
      <c r="BU111" s="895"/>
      <c r="BV111" s="895">
        <v>81270</v>
      </c>
      <c r="BW111" s="895"/>
      <c r="BX111" s="895"/>
      <c r="BY111" s="895"/>
      <c r="BZ111" s="895"/>
      <c r="CA111" s="895">
        <v>12843</v>
      </c>
      <c r="CB111" s="895"/>
      <c r="CC111" s="895"/>
      <c r="CD111" s="895"/>
      <c r="CE111" s="895"/>
      <c r="CF111" s="956">
        <v>0.1</v>
      </c>
      <c r="CG111" s="957"/>
      <c r="CH111" s="957"/>
      <c r="CI111" s="957"/>
      <c r="CJ111" s="957"/>
      <c r="CK111" s="1012"/>
      <c r="CL111" s="899"/>
      <c r="CM111" s="902" t="s">
        <v>433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386</v>
      </c>
      <c r="DH111" s="895"/>
      <c r="DI111" s="895"/>
      <c r="DJ111" s="895"/>
      <c r="DK111" s="895"/>
      <c r="DL111" s="895" t="s">
        <v>386</v>
      </c>
      <c r="DM111" s="895"/>
      <c r="DN111" s="895"/>
      <c r="DO111" s="895"/>
      <c r="DP111" s="895"/>
      <c r="DQ111" s="895" t="s">
        <v>386</v>
      </c>
      <c r="DR111" s="895"/>
      <c r="DS111" s="895"/>
      <c r="DT111" s="895"/>
      <c r="DU111" s="895"/>
      <c r="DV111" s="872" t="s">
        <v>386</v>
      </c>
      <c r="DW111" s="872"/>
      <c r="DX111" s="872"/>
      <c r="DY111" s="872"/>
      <c r="DZ111" s="873"/>
    </row>
    <row r="112" spans="1:131" s="246" customFormat="1" ht="26.25" customHeight="1" x14ac:dyDescent="0.15">
      <c r="A112" s="997" t="s">
        <v>434</v>
      </c>
      <c r="B112" s="998"/>
      <c r="C112" s="828" t="s">
        <v>435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430</v>
      </c>
      <c r="AB112" s="858"/>
      <c r="AC112" s="858"/>
      <c r="AD112" s="858"/>
      <c r="AE112" s="859"/>
      <c r="AF112" s="860" t="s">
        <v>430</v>
      </c>
      <c r="AG112" s="858"/>
      <c r="AH112" s="858"/>
      <c r="AI112" s="858"/>
      <c r="AJ112" s="859"/>
      <c r="AK112" s="860" t="s">
        <v>430</v>
      </c>
      <c r="AL112" s="858"/>
      <c r="AM112" s="858"/>
      <c r="AN112" s="858"/>
      <c r="AO112" s="859"/>
      <c r="AP112" s="905" t="s">
        <v>386</v>
      </c>
      <c r="AQ112" s="906"/>
      <c r="AR112" s="906"/>
      <c r="AS112" s="906"/>
      <c r="AT112" s="907"/>
      <c r="AU112" s="1017"/>
      <c r="AV112" s="1018"/>
      <c r="AW112" s="1018"/>
      <c r="AX112" s="1018"/>
      <c r="AY112" s="1018"/>
      <c r="AZ112" s="893" t="s">
        <v>436</v>
      </c>
      <c r="BA112" s="828"/>
      <c r="BB112" s="828"/>
      <c r="BC112" s="828"/>
      <c r="BD112" s="828"/>
      <c r="BE112" s="828"/>
      <c r="BF112" s="828"/>
      <c r="BG112" s="828"/>
      <c r="BH112" s="828"/>
      <c r="BI112" s="828"/>
      <c r="BJ112" s="828"/>
      <c r="BK112" s="828"/>
      <c r="BL112" s="828"/>
      <c r="BM112" s="828"/>
      <c r="BN112" s="828"/>
      <c r="BO112" s="828"/>
      <c r="BP112" s="829"/>
      <c r="BQ112" s="894">
        <v>13601176</v>
      </c>
      <c r="BR112" s="895"/>
      <c r="BS112" s="895"/>
      <c r="BT112" s="895"/>
      <c r="BU112" s="895"/>
      <c r="BV112" s="895">
        <v>13612516</v>
      </c>
      <c r="BW112" s="895"/>
      <c r="BX112" s="895"/>
      <c r="BY112" s="895"/>
      <c r="BZ112" s="895"/>
      <c r="CA112" s="895">
        <v>13230050</v>
      </c>
      <c r="CB112" s="895"/>
      <c r="CC112" s="895"/>
      <c r="CD112" s="895"/>
      <c r="CE112" s="895"/>
      <c r="CF112" s="956">
        <v>84.9</v>
      </c>
      <c r="CG112" s="957"/>
      <c r="CH112" s="957"/>
      <c r="CI112" s="957"/>
      <c r="CJ112" s="957"/>
      <c r="CK112" s="1012"/>
      <c r="CL112" s="899"/>
      <c r="CM112" s="902" t="s">
        <v>437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13061</v>
      </c>
      <c r="DH112" s="895"/>
      <c r="DI112" s="895"/>
      <c r="DJ112" s="895"/>
      <c r="DK112" s="895"/>
      <c r="DL112" s="895" t="s">
        <v>386</v>
      </c>
      <c r="DM112" s="895"/>
      <c r="DN112" s="895"/>
      <c r="DO112" s="895"/>
      <c r="DP112" s="895"/>
      <c r="DQ112" s="895" t="s">
        <v>386</v>
      </c>
      <c r="DR112" s="895"/>
      <c r="DS112" s="895"/>
      <c r="DT112" s="895"/>
      <c r="DU112" s="895"/>
      <c r="DV112" s="872" t="s">
        <v>430</v>
      </c>
      <c r="DW112" s="872"/>
      <c r="DX112" s="872"/>
      <c r="DY112" s="872"/>
      <c r="DZ112" s="873"/>
    </row>
    <row r="113" spans="1:130" s="246" customFormat="1" ht="26.25" customHeight="1" x14ac:dyDescent="0.15">
      <c r="A113" s="999"/>
      <c r="B113" s="1000"/>
      <c r="C113" s="828" t="s">
        <v>438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938494</v>
      </c>
      <c r="AB113" s="1004"/>
      <c r="AC113" s="1004"/>
      <c r="AD113" s="1004"/>
      <c r="AE113" s="1005"/>
      <c r="AF113" s="1006">
        <v>934821</v>
      </c>
      <c r="AG113" s="1004"/>
      <c r="AH113" s="1004"/>
      <c r="AI113" s="1004"/>
      <c r="AJ113" s="1005"/>
      <c r="AK113" s="1006">
        <v>937974</v>
      </c>
      <c r="AL113" s="1004"/>
      <c r="AM113" s="1004"/>
      <c r="AN113" s="1004"/>
      <c r="AO113" s="1005"/>
      <c r="AP113" s="1007">
        <v>6</v>
      </c>
      <c r="AQ113" s="1008"/>
      <c r="AR113" s="1008"/>
      <c r="AS113" s="1008"/>
      <c r="AT113" s="1009"/>
      <c r="AU113" s="1017"/>
      <c r="AV113" s="1018"/>
      <c r="AW113" s="1018"/>
      <c r="AX113" s="1018"/>
      <c r="AY113" s="1018"/>
      <c r="AZ113" s="893" t="s">
        <v>439</v>
      </c>
      <c r="BA113" s="828"/>
      <c r="BB113" s="828"/>
      <c r="BC113" s="828"/>
      <c r="BD113" s="828"/>
      <c r="BE113" s="828"/>
      <c r="BF113" s="828"/>
      <c r="BG113" s="828"/>
      <c r="BH113" s="828"/>
      <c r="BI113" s="828"/>
      <c r="BJ113" s="828"/>
      <c r="BK113" s="828"/>
      <c r="BL113" s="828"/>
      <c r="BM113" s="828"/>
      <c r="BN113" s="828"/>
      <c r="BO113" s="828"/>
      <c r="BP113" s="829"/>
      <c r="BQ113" s="894">
        <v>2848602</v>
      </c>
      <c r="BR113" s="895"/>
      <c r="BS113" s="895"/>
      <c r="BT113" s="895"/>
      <c r="BU113" s="895"/>
      <c r="BV113" s="895">
        <v>2710552</v>
      </c>
      <c r="BW113" s="895"/>
      <c r="BX113" s="895"/>
      <c r="BY113" s="895"/>
      <c r="BZ113" s="895"/>
      <c r="CA113" s="895">
        <v>2788101</v>
      </c>
      <c r="CB113" s="895"/>
      <c r="CC113" s="895"/>
      <c r="CD113" s="895"/>
      <c r="CE113" s="895"/>
      <c r="CF113" s="956">
        <v>17.899999999999999</v>
      </c>
      <c r="CG113" s="957"/>
      <c r="CH113" s="957"/>
      <c r="CI113" s="957"/>
      <c r="CJ113" s="957"/>
      <c r="CK113" s="1012"/>
      <c r="CL113" s="899"/>
      <c r="CM113" s="902" t="s">
        <v>440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430</v>
      </c>
      <c r="DH113" s="858"/>
      <c r="DI113" s="858"/>
      <c r="DJ113" s="858"/>
      <c r="DK113" s="859"/>
      <c r="DL113" s="860" t="s">
        <v>430</v>
      </c>
      <c r="DM113" s="858"/>
      <c r="DN113" s="858"/>
      <c r="DO113" s="858"/>
      <c r="DP113" s="859"/>
      <c r="DQ113" s="860" t="s">
        <v>430</v>
      </c>
      <c r="DR113" s="858"/>
      <c r="DS113" s="858"/>
      <c r="DT113" s="858"/>
      <c r="DU113" s="859"/>
      <c r="DV113" s="905" t="s">
        <v>430</v>
      </c>
      <c r="DW113" s="906"/>
      <c r="DX113" s="906"/>
      <c r="DY113" s="906"/>
      <c r="DZ113" s="907"/>
    </row>
    <row r="114" spans="1:130" s="246" customFormat="1" ht="26.25" customHeight="1" x14ac:dyDescent="0.15">
      <c r="A114" s="999"/>
      <c r="B114" s="1000"/>
      <c r="C114" s="828" t="s">
        <v>441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272626</v>
      </c>
      <c r="AB114" s="858"/>
      <c r="AC114" s="858"/>
      <c r="AD114" s="858"/>
      <c r="AE114" s="859"/>
      <c r="AF114" s="860">
        <v>302544</v>
      </c>
      <c r="AG114" s="858"/>
      <c r="AH114" s="858"/>
      <c r="AI114" s="858"/>
      <c r="AJ114" s="859"/>
      <c r="AK114" s="860">
        <v>279173</v>
      </c>
      <c r="AL114" s="858"/>
      <c r="AM114" s="858"/>
      <c r="AN114" s="858"/>
      <c r="AO114" s="859"/>
      <c r="AP114" s="905">
        <v>1.8</v>
      </c>
      <c r="AQ114" s="906"/>
      <c r="AR114" s="906"/>
      <c r="AS114" s="906"/>
      <c r="AT114" s="907"/>
      <c r="AU114" s="1017"/>
      <c r="AV114" s="1018"/>
      <c r="AW114" s="1018"/>
      <c r="AX114" s="1018"/>
      <c r="AY114" s="1018"/>
      <c r="AZ114" s="893" t="s">
        <v>442</v>
      </c>
      <c r="BA114" s="828"/>
      <c r="BB114" s="828"/>
      <c r="BC114" s="828"/>
      <c r="BD114" s="828"/>
      <c r="BE114" s="828"/>
      <c r="BF114" s="828"/>
      <c r="BG114" s="828"/>
      <c r="BH114" s="828"/>
      <c r="BI114" s="828"/>
      <c r="BJ114" s="828"/>
      <c r="BK114" s="828"/>
      <c r="BL114" s="828"/>
      <c r="BM114" s="828"/>
      <c r="BN114" s="828"/>
      <c r="BO114" s="828"/>
      <c r="BP114" s="829"/>
      <c r="BQ114" s="894">
        <v>5134822</v>
      </c>
      <c r="BR114" s="895"/>
      <c r="BS114" s="895"/>
      <c r="BT114" s="895"/>
      <c r="BU114" s="895"/>
      <c r="BV114" s="895">
        <v>5345591</v>
      </c>
      <c r="BW114" s="895"/>
      <c r="BX114" s="895"/>
      <c r="BY114" s="895"/>
      <c r="BZ114" s="895"/>
      <c r="CA114" s="895">
        <v>4983101</v>
      </c>
      <c r="CB114" s="895"/>
      <c r="CC114" s="895"/>
      <c r="CD114" s="895"/>
      <c r="CE114" s="895"/>
      <c r="CF114" s="956">
        <v>32</v>
      </c>
      <c r="CG114" s="957"/>
      <c r="CH114" s="957"/>
      <c r="CI114" s="957"/>
      <c r="CJ114" s="957"/>
      <c r="CK114" s="1012"/>
      <c r="CL114" s="899"/>
      <c r="CM114" s="902" t="s">
        <v>443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430</v>
      </c>
      <c r="DH114" s="858"/>
      <c r="DI114" s="858"/>
      <c r="DJ114" s="858"/>
      <c r="DK114" s="859"/>
      <c r="DL114" s="860" t="s">
        <v>430</v>
      </c>
      <c r="DM114" s="858"/>
      <c r="DN114" s="858"/>
      <c r="DO114" s="858"/>
      <c r="DP114" s="859"/>
      <c r="DQ114" s="860" t="s">
        <v>386</v>
      </c>
      <c r="DR114" s="858"/>
      <c r="DS114" s="858"/>
      <c r="DT114" s="858"/>
      <c r="DU114" s="859"/>
      <c r="DV114" s="905" t="s">
        <v>386</v>
      </c>
      <c r="DW114" s="906"/>
      <c r="DX114" s="906"/>
      <c r="DY114" s="906"/>
      <c r="DZ114" s="907"/>
    </row>
    <row r="115" spans="1:130" s="246" customFormat="1" ht="26.25" customHeight="1" x14ac:dyDescent="0.15">
      <c r="A115" s="999"/>
      <c r="B115" s="1000"/>
      <c r="C115" s="828" t="s">
        <v>444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9910</v>
      </c>
      <c r="AB115" s="1004"/>
      <c r="AC115" s="1004"/>
      <c r="AD115" s="1004"/>
      <c r="AE115" s="1005"/>
      <c r="AF115" s="1006">
        <v>8390</v>
      </c>
      <c r="AG115" s="1004"/>
      <c r="AH115" s="1004"/>
      <c r="AI115" s="1004"/>
      <c r="AJ115" s="1005"/>
      <c r="AK115" s="1006">
        <v>17346</v>
      </c>
      <c r="AL115" s="1004"/>
      <c r="AM115" s="1004"/>
      <c r="AN115" s="1004"/>
      <c r="AO115" s="1005"/>
      <c r="AP115" s="1007">
        <v>0.1</v>
      </c>
      <c r="AQ115" s="1008"/>
      <c r="AR115" s="1008"/>
      <c r="AS115" s="1008"/>
      <c r="AT115" s="1009"/>
      <c r="AU115" s="1017"/>
      <c r="AV115" s="1018"/>
      <c r="AW115" s="1018"/>
      <c r="AX115" s="1018"/>
      <c r="AY115" s="1018"/>
      <c r="AZ115" s="893" t="s">
        <v>445</v>
      </c>
      <c r="BA115" s="828"/>
      <c r="BB115" s="828"/>
      <c r="BC115" s="828"/>
      <c r="BD115" s="828"/>
      <c r="BE115" s="828"/>
      <c r="BF115" s="828"/>
      <c r="BG115" s="828"/>
      <c r="BH115" s="828"/>
      <c r="BI115" s="828"/>
      <c r="BJ115" s="828"/>
      <c r="BK115" s="828"/>
      <c r="BL115" s="828"/>
      <c r="BM115" s="828"/>
      <c r="BN115" s="828"/>
      <c r="BO115" s="828"/>
      <c r="BP115" s="829"/>
      <c r="BQ115" s="894">
        <v>1659796</v>
      </c>
      <c r="BR115" s="895"/>
      <c r="BS115" s="895"/>
      <c r="BT115" s="895"/>
      <c r="BU115" s="895"/>
      <c r="BV115" s="895">
        <v>1456356</v>
      </c>
      <c r="BW115" s="895"/>
      <c r="BX115" s="895"/>
      <c r="BY115" s="895"/>
      <c r="BZ115" s="895"/>
      <c r="CA115" s="895">
        <v>1477619</v>
      </c>
      <c r="CB115" s="895"/>
      <c r="CC115" s="895"/>
      <c r="CD115" s="895"/>
      <c r="CE115" s="895"/>
      <c r="CF115" s="956">
        <v>9.5</v>
      </c>
      <c r="CG115" s="957"/>
      <c r="CH115" s="957"/>
      <c r="CI115" s="957"/>
      <c r="CJ115" s="957"/>
      <c r="CK115" s="1012"/>
      <c r="CL115" s="899"/>
      <c r="CM115" s="893" t="s">
        <v>446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181433</v>
      </c>
      <c r="DH115" s="858"/>
      <c r="DI115" s="858"/>
      <c r="DJ115" s="858"/>
      <c r="DK115" s="859"/>
      <c r="DL115" s="860">
        <v>81270</v>
      </c>
      <c r="DM115" s="858"/>
      <c r="DN115" s="858"/>
      <c r="DO115" s="858"/>
      <c r="DP115" s="859"/>
      <c r="DQ115" s="860">
        <v>12843</v>
      </c>
      <c r="DR115" s="858"/>
      <c r="DS115" s="858"/>
      <c r="DT115" s="858"/>
      <c r="DU115" s="859"/>
      <c r="DV115" s="905">
        <v>0.1</v>
      </c>
      <c r="DW115" s="906"/>
      <c r="DX115" s="906"/>
      <c r="DY115" s="906"/>
      <c r="DZ115" s="907"/>
    </row>
    <row r="116" spans="1:130" s="246" customFormat="1" ht="26.25" customHeight="1" x14ac:dyDescent="0.15">
      <c r="A116" s="1001"/>
      <c r="B116" s="1002"/>
      <c r="C116" s="961" t="s">
        <v>447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588</v>
      </c>
      <c r="AB116" s="858"/>
      <c r="AC116" s="858"/>
      <c r="AD116" s="858"/>
      <c r="AE116" s="859"/>
      <c r="AF116" s="860">
        <v>115</v>
      </c>
      <c r="AG116" s="858"/>
      <c r="AH116" s="858"/>
      <c r="AI116" s="858"/>
      <c r="AJ116" s="859"/>
      <c r="AK116" s="860">
        <v>6</v>
      </c>
      <c r="AL116" s="858"/>
      <c r="AM116" s="858"/>
      <c r="AN116" s="858"/>
      <c r="AO116" s="859"/>
      <c r="AP116" s="905">
        <v>0</v>
      </c>
      <c r="AQ116" s="906"/>
      <c r="AR116" s="906"/>
      <c r="AS116" s="906"/>
      <c r="AT116" s="907"/>
      <c r="AU116" s="1017"/>
      <c r="AV116" s="1018"/>
      <c r="AW116" s="1018"/>
      <c r="AX116" s="1018"/>
      <c r="AY116" s="1018"/>
      <c r="AZ116" s="944" t="s">
        <v>448</v>
      </c>
      <c r="BA116" s="945"/>
      <c r="BB116" s="945"/>
      <c r="BC116" s="945"/>
      <c r="BD116" s="945"/>
      <c r="BE116" s="945"/>
      <c r="BF116" s="945"/>
      <c r="BG116" s="945"/>
      <c r="BH116" s="945"/>
      <c r="BI116" s="945"/>
      <c r="BJ116" s="945"/>
      <c r="BK116" s="945"/>
      <c r="BL116" s="945"/>
      <c r="BM116" s="945"/>
      <c r="BN116" s="945"/>
      <c r="BO116" s="945"/>
      <c r="BP116" s="946"/>
      <c r="BQ116" s="894" t="s">
        <v>386</v>
      </c>
      <c r="BR116" s="895"/>
      <c r="BS116" s="895"/>
      <c r="BT116" s="895"/>
      <c r="BU116" s="895"/>
      <c r="BV116" s="895" t="s">
        <v>430</v>
      </c>
      <c r="BW116" s="895"/>
      <c r="BX116" s="895"/>
      <c r="BY116" s="895"/>
      <c r="BZ116" s="895"/>
      <c r="CA116" s="895" t="s">
        <v>386</v>
      </c>
      <c r="CB116" s="895"/>
      <c r="CC116" s="895"/>
      <c r="CD116" s="895"/>
      <c r="CE116" s="895"/>
      <c r="CF116" s="956" t="s">
        <v>235</v>
      </c>
      <c r="CG116" s="957"/>
      <c r="CH116" s="957"/>
      <c r="CI116" s="957"/>
      <c r="CJ116" s="957"/>
      <c r="CK116" s="1012"/>
      <c r="CL116" s="899"/>
      <c r="CM116" s="902" t="s">
        <v>449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430</v>
      </c>
      <c r="DH116" s="858"/>
      <c r="DI116" s="858"/>
      <c r="DJ116" s="858"/>
      <c r="DK116" s="859"/>
      <c r="DL116" s="860" t="s">
        <v>386</v>
      </c>
      <c r="DM116" s="858"/>
      <c r="DN116" s="858"/>
      <c r="DO116" s="858"/>
      <c r="DP116" s="859"/>
      <c r="DQ116" s="860" t="s">
        <v>430</v>
      </c>
      <c r="DR116" s="858"/>
      <c r="DS116" s="858"/>
      <c r="DT116" s="858"/>
      <c r="DU116" s="859"/>
      <c r="DV116" s="905" t="s">
        <v>430</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450</v>
      </c>
      <c r="Z117" s="984"/>
      <c r="AA117" s="989">
        <v>4437702</v>
      </c>
      <c r="AB117" s="990"/>
      <c r="AC117" s="990"/>
      <c r="AD117" s="990"/>
      <c r="AE117" s="991"/>
      <c r="AF117" s="992">
        <v>4356394</v>
      </c>
      <c r="AG117" s="990"/>
      <c r="AH117" s="990"/>
      <c r="AI117" s="990"/>
      <c r="AJ117" s="991"/>
      <c r="AK117" s="992">
        <v>4290276</v>
      </c>
      <c r="AL117" s="990"/>
      <c r="AM117" s="990"/>
      <c r="AN117" s="990"/>
      <c r="AO117" s="991"/>
      <c r="AP117" s="993"/>
      <c r="AQ117" s="994"/>
      <c r="AR117" s="994"/>
      <c r="AS117" s="994"/>
      <c r="AT117" s="995"/>
      <c r="AU117" s="1017"/>
      <c r="AV117" s="1018"/>
      <c r="AW117" s="1018"/>
      <c r="AX117" s="1018"/>
      <c r="AY117" s="1018"/>
      <c r="AZ117" s="944" t="s">
        <v>451</v>
      </c>
      <c r="BA117" s="945"/>
      <c r="BB117" s="945"/>
      <c r="BC117" s="945"/>
      <c r="BD117" s="945"/>
      <c r="BE117" s="945"/>
      <c r="BF117" s="945"/>
      <c r="BG117" s="945"/>
      <c r="BH117" s="945"/>
      <c r="BI117" s="945"/>
      <c r="BJ117" s="945"/>
      <c r="BK117" s="945"/>
      <c r="BL117" s="945"/>
      <c r="BM117" s="945"/>
      <c r="BN117" s="945"/>
      <c r="BO117" s="945"/>
      <c r="BP117" s="946"/>
      <c r="BQ117" s="894" t="s">
        <v>386</v>
      </c>
      <c r="BR117" s="895"/>
      <c r="BS117" s="895"/>
      <c r="BT117" s="895"/>
      <c r="BU117" s="895"/>
      <c r="BV117" s="895" t="s">
        <v>386</v>
      </c>
      <c r="BW117" s="895"/>
      <c r="BX117" s="895"/>
      <c r="BY117" s="895"/>
      <c r="BZ117" s="895"/>
      <c r="CA117" s="895" t="s">
        <v>386</v>
      </c>
      <c r="CB117" s="895"/>
      <c r="CC117" s="895"/>
      <c r="CD117" s="895"/>
      <c r="CE117" s="895"/>
      <c r="CF117" s="956" t="s">
        <v>386</v>
      </c>
      <c r="CG117" s="957"/>
      <c r="CH117" s="957"/>
      <c r="CI117" s="957"/>
      <c r="CJ117" s="957"/>
      <c r="CK117" s="1012"/>
      <c r="CL117" s="899"/>
      <c r="CM117" s="902" t="s">
        <v>452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386</v>
      </c>
      <c r="DH117" s="858"/>
      <c r="DI117" s="858"/>
      <c r="DJ117" s="858"/>
      <c r="DK117" s="859"/>
      <c r="DL117" s="860" t="s">
        <v>386</v>
      </c>
      <c r="DM117" s="858"/>
      <c r="DN117" s="858"/>
      <c r="DO117" s="858"/>
      <c r="DP117" s="859"/>
      <c r="DQ117" s="860" t="s">
        <v>235</v>
      </c>
      <c r="DR117" s="858"/>
      <c r="DS117" s="858"/>
      <c r="DT117" s="858"/>
      <c r="DU117" s="859"/>
      <c r="DV117" s="905" t="s">
        <v>235</v>
      </c>
      <c r="DW117" s="906"/>
      <c r="DX117" s="906"/>
      <c r="DY117" s="906"/>
      <c r="DZ117" s="907"/>
    </row>
    <row r="118" spans="1:130" s="246" customFormat="1" ht="26.25" customHeight="1" x14ac:dyDescent="0.15">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302</v>
      </c>
      <c r="AG118" s="983"/>
      <c r="AH118" s="983"/>
      <c r="AI118" s="983"/>
      <c r="AJ118" s="984"/>
      <c r="AK118" s="985" t="s">
        <v>301</v>
      </c>
      <c r="AL118" s="983"/>
      <c r="AM118" s="983"/>
      <c r="AN118" s="983"/>
      <c r="AO118" s="984"/>
      <c r="AP118" s="986" t="s">
        <v>424</v>
      </c>
      <c r="AQ118" s="987"/>
      <c r="AR118" s="987"/>
      <c r="AS118" s="987"/>
      <c r="AT118" s="988"/>
      <c r="AU118" s="1017"/>
      <c r="AV118" s="1018"/>
      <c r="AW118" s="1018"/>
      <c r="AX118" s="1018"/>
      <c r="AY118" s="1018"/>
      <c r="AZ118" s="960" t="s">
        <v>453</v>
      </c>
      <c r="BA118" s="961"/>
      <c r="BB118" s="961"/>
      <c r="BC118" s="961"/>
      <c r="BD118" s="961"/>
      <c r="BE118" s="961"/>
      <c r="BF118" s="961"/>
      <c r="BG118" s="961"/>
      <c r="BH118" s="961"/>
      <c r="BI118" s="961"/>
      <c r="BJ118" s="961"/>
      <c r="BK118" s="961"/>
      <c r="BL118" s="961"/>
      <c r="BM118" s="961"/>
      <c r="BN118" s="961"/>
      <c r="BO118" s="961"/>
      <c r="BP118" s="962"/>
      <c r="BQ118" s="963" t="s">
        <v>386</v>
      </c>
      <c r="BR118" s="926"/>
      <c r="BS118" s="926"/>
      <c r="BT118" s="926"/>
      <c r="BU118" s="926"/>
      <c r="BV118" s="926" t="s">
        <v>386</v>
      </c>
      <c r="BW118" s="926"/>
      <c r="BX118" s="926"/>
      <c r="BY118" s="926"/>
      <c r="BZ118" s="926"/>
      <c r="CA118" s="926" t="s">
        <v>430</v>
      </c>
      <c r="CB118" s="926"/>
      <c r="CC118" s="926"/>
      <c r="CD118" s="926"/>
      <c r="CE118" s="926"/>
      <c r="CF118" s="956" t="s">
        <v>386</v>
      </c>
      <c r="CG118" s="957"/>
      <c r="CH118" s="957"/>
      <c r="CI118" s="957"/>
      <c r="CJ118" s="957"/>
      <c r="CK118" s="1012"/>
      <c r="CL118" s="899"/>
      <c r="CM118" s="902" t="s">
        <v>454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386</v>
      </c>
      <c r="DH118" s="858"/>
      <c r="DI118" s="858"/>
      <c r="DJ118" s="858"/>
      <c r="DK118" s="859"/>
      <c r="DL118" s="860" t="s">
        <v>386</v>
      </c>
      <c r="DM118" s="858"/>
      <c r="DN118" s="858"/>
      <c r="DO118" s="858"/>
      <c r="DP118" s="859"/>
      <c r="DQ118" s="860" t="s">
        <v>386</v>
      </c>
      <c r="DR118" s="858"/>
      <c r="DS118" s="858"/>
      <c r="DT118" s="858"/>
      <c r="DU118" s="859"/>
      <c r="DV118" s="905" t="s">
        <v>386</v>
      </c>
      <c r="DW118" s="906"/>
      <c r="DX118" s="906"/>
      <c r="DY118" s="906"/>
      <c r="DZ118" s="907"/>
    </row>
    <row r="119" spans="1:130" s="246" customFormat="1" ht="26.25" customHeight="1" x14ac:dyDescent="0.15">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386</v>
      </c>
      <c r="AB119" s="976"/>
      <c r="AC119" s="976"/>
      <c r="AD119" s="976"/>
      <c r="AE119" s="977"/>
      <c r="AF119" s="978" t="s">
        <v>386</v>
      </c>
      <c r="AG119" s="976"/>
      <c r="AH119" s="976"/>
      <c r="AI119" s="976"/>
      <c r="AJ119" s="977"/>
      <c r="AK119" s="978" t="s">
        <v>386</v>
      </c>
      <c r="AL119" s="976"/>
      <c r="AM119" s="976"/>
      <c r="AN119" s="976"/>
      <c r="AO119" s="977"/>
      <c r="AP119" s="979" t="s">
        <v>386</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455</v>
      </c>
      <c r="BP119" s="959"/>
      <c r="BQ119" s="963">
        <v>61148857</v>
      </c>
      <c r="BR119" s="926"/>
      <c r="BS119" s="926"/>
      <c r="BT119" s="926"/>
      <c r="BU119" s="926"/>
      <c r="BV119" s="926">
        <v>62158170</v>
      </c>
      <c r="BW119" s="926"/>
      <c r="BX119" s="926"/>
      <c r="BY119" s="926"/>
      <c r="BZ119" s="926"/>
      <c r="CA119" s="926">
        <v>61251840</v>
      </c>
      <c r="CB119" s="926"/>
      <c r="CC119" s="926"/>
      <c r="CD119" s="926"/>
      <c r="CE119" s="926"/>
      <c r="CF119" s="824"/>
      <c r="CG119" s="825"/>
      <c r="CH119" s="825"/>
      <c r="CI119" s="825"/>
      <c r="CJ119" s="915"/>
      <c r="CK119" s="1013"/>
      <c r="CL119" s="901"/>
      <c r="CM119" s="919" t="s">
        <v>456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386</v>
      </c>
      <c r="DH119" s="841"/>
      <c r="DI119" s="841"/>
      <c r="DJ119" s="841"/>
      <c r="DK119" s="842"/>
      <c r="DL119" s="843" t="s">
        <v>430</v>
      </c>
      <c r="DM119" s="841"/>
      <c r="DN119" s="841"/>
      <c r="DO119" s="841"/>
      <c r="DP119" s="842"/>
      <c r="DQ119" s="843" t="s">
        <v>386</v>
      </c>
      <c r="DR119" s="841"/>
      <c r="DS119" s="841"/>
      <c r="DT119" s="841"/>
      <c r="DU119" s="842"/>
      <c r="DV119" s="929" t="s">
        <v>386</v>
      </c>
      <c r="DW119" s="930"/>
      <c r="DX119" s="930"/>
      <c r="DY119" s="930"/>
      <c r="DZ119" s="931"/>
    </row>
    <row r="120" spans="1:130" s="246" customFormat="1" ht="26.25" customHeight="1" x14ac:dyDescent="0.15">
      <c r="A120" s="898"/>
      <c r="B120" s="899"/>
      <c r="C120" s="902" t="s">
        <v>433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386</v>
      </c>
      <c r="AB120" s="858"/>
      <c r="AC120" s="858"/>
      <c r="AD120" s="858"/>
      <c r="AE120" s="859"/>
      <c r="AF120" s="860" t="s">
        <v>386</v>
      </c>
      <c r="AG120" s="858"/>
      <c r="AH120" s="858"/>
      <c r="AI120" s="858"/>
      <c r="AJ120" s="859"/>
      <c r="AK120" s="860" t="s">
        <v>430</v>
      </c>
      <c r="AL120" s="858"/>
      <c r="AM120" s="858"/>
      <c r="AN120" s="858"/>
      <c r="AO120" s="859"/>
      <c r="AP120" s="905" t="s">
        <v>386</v>
      </c>
      <c r="AQ120" s="906"/>
      <c r="AR120" s="906"/>
      <c r="AS120" s="906"/>
      <c r="AT120" s="907"/>
      <c r="AU120" s="964" t="s">
        <v>457</v>
      </c>
      <c r="AV120" s="965"/>
      <c r="AW120" s="965"/>
      <c r="AX120" s="965"/>
      <c r="AY120" s="966"/>
      <c r="AZ120" s="941" t="s">
        <v>458</v>
      </c>
      <c r="BA120" s="886"/>
      <c r="BB120" s="886"/>
      <c r="BC120" s="886"/>
      <c r="BD120" s="886"/>
      <c r="BE120" s="886"/>
      <c r="BF120" s="886"/>
      <c r="BG120" s="886"/>
      <c r="BH120" s="886"/>
      <c r="BI120" s="886"/>
      <c r="BJ120" s="886"/>
      <c r="BK120" s="886"/>
      <c r="BL120" s="886"/>
      <c r="BM120" s="886"/>
      <c r="BN120" s="886"/>
      <c r="BO120" s="886"/>
      <c r="BP120" s="887"/>
      <c r="BQ120" s="942">
        <v>6866027</v>
      </c>
      <c r="BR120" s="923"/>
      <c r="BS120" s="923"/>
      <c r="BT120" s="923"/>
      <c r="BU120" s="923"/>
      <c r="BV120" s="923">
        <v>7118905</v>
      </c>
      <c r="BW120" s="923"/>
      <c r="BX120" s="923"/>
      <c r="BY120" s="923"/>
      <c r="BZ120" s="923"/>
      <c r="CA120" s="923">
        <v>7285023</v>
      </c>
      <c r="CB120" s="923"/>
      <c r="CC120" s="923"/>
      <c r="CD120" s="923"/>
      <c r="CE120" s="923"/>
      <c r="CF120" s="947">
        <v>46.8</v>
      </c>
      <c r="CG120" s="948"/>
      <c r="CH120" s="948"/>
      <c r="CI120" s="948"/>
      <c r="CJ120" s="948"/>
      <c r="CK120" s="949" t="s">
        <v>459</v>
      </c>
      <c r="CL120" s="933"/>
      <c r="CM120" s="933"/>
      <c r="CN120" s="933"/>
      <c r="CO120" s="934"/>
      <c r="CP120" s="953" t="s">
        <v>460</v>
      </c>
      <c r="CQ120" s="954"/>
      <c r="CR120" s="954"/>
      <c r="CS120" s="954"/>
      <c r="CT120" s="954"/>
      <c r="CU120" s="954"/>
      <c r="CV120" s="954"/>
      <c r="CW120" s="954"/>
      <c r="CX120" s="954"/>
      <c r="CY120" s="954"/>
      <c r="CZ120" s="954"/>
      <c r="DA120" s="954"/>
      <c r="DB120" s="954"/>
      <c r="DC120" s="954"/>
      <c r="DD120" s="954"/>
      <c r="DE120" s="954"/>
      <c r="DF120" s="955"/>
      <c r="DG120" s="942">
        <v>13198176</v>
      </c>
      <c r="DH120" s="923"/>
      <c r="DI120" s="923"/>
      <c r="DJ120" s="923"/>
      <c r="DK120" s="923"/>
      <c r="DL120" s="923">
        <v>13261516</v>
      </c>
      <c r="DM120" s="923"/>
      <c r="DN120" s="923"/>
      <c r="DO120" s="923"/>
      <c r="DP120" s="923"/>
      <c r="DQ120" s="923">
        <v>12931050</v>
      </c>
      <c r="DR120" s="923"/>
      <c r="DS120" s="923"/>
      <c r="DT120" s="923"/>
      <c r="DU120" s="923"/>
      <c r="DV120" s="924">
        <v>83</v>
      </c>
      <c r="DW120" s="924"/>
      <c r="DX120" s="924"/>
      <c r="DY120" s="924"/>
      <c r="DZ120" s="925"/>
    </row>
    <row r="121" spans="1:130" s="246" customFormat="1" ht="26.25" customHeight="1" x14ac:dyDescent="0.15">
      <c r="A121" s="898"/>
      <c r="B121" s="899"/>
      <c r="C121" s="944" t="s">
        <v>461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9910</v>
      </c>
      <c r="AB121" s="858"/>
      <c r="AC121" s="858"/>
      <c r="AD121" s="858"/>
      <c r="AE121" s="859"/>
      <c r="AF121" s="860">
        <v>7590</v>
      </c>
      <c r="AG121" s="858"/>
      <c r="AH121" s="858"/>
      <c r="AI121" s="858"/>
      <c r="AJ121" s="859"/>
      <c r="AK121" s="860" t="s">
        <v>386</v>
      </c>
      <c r="AL121" s="858"/>
      <c r="AM121" s="858"/>
      <c r="AN121" s="858"/>
      <c r="AO121" s="859"/>
      <c r="AP121" s="905" t="s">
        <v>386</v>
      </c>
      <c r="AQ121" s="906"/>
      <c r="AR121" s="906"/>
      <c r="AS121" s="906"/>
      <c r="AT121" s="907"/>
      <c r="AU121" s="967"/>
      <c r="AV121" s="968"/>
      <c r="AW121" s="968"/>
      <c r="AX121" s="968"/>
      <c r="AY121" s="969"/>
      <c r="AZ121" s="893" t="s">
        <v>462</v>
      </c>
      <c r="BA121" s="828"/>
      <c r="BB121" s="828"/>
      <c r="BC121" s="828"/>
      <c r="BD121" s="828"/>
      <c r="BE121" s="828"/>
      <c r="BF121" s="828"/>
      <c r="BG121" s="828"/>
      <c r="BH121" s="828"/>
      <c r="BI121" s="828"/>
      <c r="BJ121" s="828"/>
      <c r="BK121" s="828"/>
      <c r="BL121" s="828"/>
      <c r="BM121" s="828"/>
      <c r="BN121" s="828"/>
      <c r="BO121" s="828"/>
      <c r="BP121" s="829"/>
      <c r="BQ121" s="894">
        <v>6965358</v>
      </c>
      <c r="BR121" s="895"/>
      <c r="BS121" s="895"/>
      <c r="BT121" s="895"/>
      <c r="BU121" s="895"/>
      <c r="BV121" s="895">
        <v>7589435</v>
      </c>
      <c r="BW121" s="895"/>
      <c r="BX121" s="895"/>
      <c r="BY121" s="895"/>
      <c r="BZ121" s="895"/>
      <c r="CA121" s="895">
        <v>7735299</v>
      </c>
      <c r="CB121" s="895"/>
      <c r="CC121" s="895"/>
      <c r="CD121" s="895"/>
      <c r="CE121" s="895"/>
      <c r="CF121" s="956">
        <v>49.7</v>
      </c>
      <c r="CG121" s="957"/>
      <c r="CH121" s="957"/>
      <c r="CI121" s="957"/>
      <c r="CJ121" s="957"/>
      <c r="CK121" s="950"/>
      <c r="CL121" s="936"/>
      <c r="CM121" s="936"/>
      <c r="CN121" s="936"/>
      <c r="CO121" s="937"/>
      <c r="CP121" s="916" t="s">
        <v>400</v>
      </c>
      <c r="CQ121" s="917"/>
      <c r="CR121" s="917"/>
      <c r="CS121" s="917"/>
      <c r="CT121" s="917"/>
      <c r="CU121" s="917"/>
      <c r="CV121" s="917"/>
      <c r="CW121" s="917"/>
      <c r="CX121" s="917"/>
      <c r="CY121" s="917"/>
      <c r="CZ121" s="917"/>
      <c r="DA121" s="917"/>
      <c r="DB121" s="917"/>
      <c r="DC121" s="917"/>
      <c r="DD121" s="917"/>
      <c r="DE121" s="917"/>
      <c r="DF121" s="918"/>
      <c r="DG121" s="894">
        <v>403000</v>
      </c>
      <c r="DH121" s="895"/>
      <c r="DI121" s="895"/>
      <c r="DJ121" s="895"/>
      <c r="DK121" s="895"/>
      <c r="DL121" s="895">
        <v>351000</v>
      </c>
      <c r="DM121" s="895"/>
      <c r="DN121" s="895"/>
      <c r="DO121" s="895"/>
      <c r="DP121" s="895"/>
      <c r="DQ121" s="895">
        <v>299000</v>
      </c>
      <c r="DR121" s="895"/>
      <c r="DS121" s="895"/>
      <c r="DT121" s="895"/>
      <c r="DU121" s="895"/>
      <c r="DV121" s="872">
        <v>1.9</v>
      </c>
      <c r="DW121" s="872"/>
      <c r="DX121" s="872"/>
      <c r="DY121" s="872"/>
      <c r="DZ121" s="873"/>
    </row>
    <row r="122" spans="1:130" s="246" customFormat="1" ht="26.25" customHeight="1" x14ac:dyDescent="0.15">
      <c r="A122" s="898"/>
      <c r="B122" s="899"/>
      <c r="C122" s="902" t="s">
        <v>443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386</v>
      </c>
      <c r="AB122" s="858"/>
      <c r="AC122" s="858"/>
      <c r="AD122" s="858"/>
      <c r="AE122" s="859"/>
      <c r="AF122" s="860" t="s">
        <v>386</v>
      </c>
      <c r="AG122" s="858"/>
      <c r="AH122" s="858"/>
      <c r="AI122" s="858"/>
      <c r="AJ122" s="859"/>
      <c r="AK122" s="860" t="s">
        <v>386</v>
      </c>
      <c r="AL122" s="858"/>
      <c r="AM122" s="858"/>
      <c r="AN122" s="858"/>
      <c r="AO122" s="859"/>
      <c r="AP122" s="905" t="s">
        <v>386</v>
      </c>
      <c r="AQ122" s="906"/>
      <c r="AR122" s="906"/>
      <c r="AS122" s="906"/>
      <c r="AT122" s="907"/>
      <c r="AU122" s="967"/>
      <c r="AV122" s="968"/>
      <c r="AW122" s="968"/>
      <c r="AX122" s="968"/>
      <c r="AY122" s="969"/>
      <c r="AZ122" s="960" t="s">
        <v>463</v>
      </c>
      <c r="BA122" s="961"/>
      <c r="BB122" s="961"/>
      <c r="BC122" s="961"/>
      <c r="BD122" s="961"/>
      <c r="BE122" s="961"/>
      <c r="BF122" s="961"/>
      <c r="BG122" s="961"/>
      <c r="BH122" s="961"/>
      <c r="BI122" s="961"/>
      <c r="BJ122" s="961"/>
      <c r="BK122" s="961"/>
      <c r="BL122" s="961"/>
      <c r="BM122" s="961"/>
      <c r="BN122" s="961"/>
      <c r="BO122" s="961"/>
      <c r="BP122" s="962"/>
      <c r="BQ122" s="963">
        <v>40351496</v>
      </c>
      <c r="BR122" s="926"/>
      <c r="BS122" s="926"/>
      <c r="BT122" s="926"/>
      <c r="BU122" s="926"/>
      <c r="BV122" s="926">
        <v>40492174</v>
      </c>
      <c r="BW122" s="926"/>
      <c r="BX122" s="926"/>
      <c r="BY122" s="926"/>
      <c r="BZ122" s="926"/>
      <c r="CA122" s="926">
        <v>39762110</v>
      </c>
      <c r="CB122" s="926"/>
      <c r="CC122" s="926"/>
      <c r="CD122" s="926"/>
      <c r="CE122" s="926"/>
      <c r="CF122" s="927">
        <v>255.3</v>
      </c>
      <c r="CG122" s="928"/>
      <c r="CH122" s="928"/>
      <c r="CI122" s="928"/>
      <c r="CJ122" s="928"/>
      <c r="CK122" s="950"/>
      <c r="CL122" s="936"/>
      <c r="CM122" s="936"/>
      <c r="CN122" s="936"/>
      <c r="CO122" s="937"/>
      <c r="CP122" s="916" t="s">
        <v>464</v>
      </c>
      <c r="CQ122" s="917"/>
      <c r="CR122" s="917"/>
      <c r="CS122" s="917"/>
      <c r="CT122" s="917"/>
      <c r="CU122" s="917"/>
      <c r="CV122" s="917"/>
      <c r="CW122" s="917"/>
      <c r="CX122" s="917"/>
      <c r="CY122" s="917"/>
      <c r="CZ122" s="917"/>
      <c r="DA122" s="917"/>
      <c r="DB122" s="917"/>
      <c r="DC122" s="917"/>
      <c r="DD122" s="917"/>
      <c r="DE122" s="917"/>
      <c r="DF122" s="918"/>
      <c r="DG122" s="894" t="s">
        <v>386</v>
      </c>
      <c r="DH122" s="895"/>
      <c r="DI122" s="895"/>
      <c r="DJ122" s="895"/>
      <c r="DK122" s="895"/>
      <c r="DL122" s="895" t="s">
        <v>430</v>
      </c>
      <c r="DM122" s="895"/>
      <c r="DN122" s="895"/>
      <c r="DO122" s="895"/>
      <c r="DP122" s="895"/>
      <c r="DQ122" s="895" t="s">
        <v>430</v>
      </c>
      <c r="DR122" s="895"/>
      <c r="DS122" s="895"/>
      <c r="DT122" s="895"/>
      <c r="DU122" s="895"/>
      <c r="DV122" s="872" t="s">
        <v>430</v>
      </c>
      <c r="DW122" s="872"/>
      <c r="DX122" s="872"/>
      <c r="DY122" s="872"/>
      <c r="DZ122" s="873"/>
    </row>
    <row r="123" spans="1:130" s="246" customFormat="1" ht="26.25" customHeight="1" x14ac:dyDescent="0.15">
      <c r="A123" s="898"/>
      <c r="B123" s="899"/>
      <c r="C123" s="902" t="s">
        <v>449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430</v>
      </c>
      <c r="AB123" s="858"/>
      <c r="AC123" s="858"/>
      <c r="AD123" s="858"/>
      <c r="AE123" s="859"/>
      <c r="AF123" s="860" t="s">
        <v>430</v>
      </c>
      <c r="AG123" s="858"/>
      <c r="AH123" s="858"/>
      <c r="AI123" s="858"/>
      <c r="AJ123" s="859"/>
      <c r="AK123" s="860" t="s">
        <v>386</v>
      </c>
      <c r="AL123" s="858"/>
      <c r="AM123" s="858"/>
      <c r="AN123" s="858"/>
      <c r="AO123" s="859"/>
      <c r="AP123" s="905" t="s">
        <v>430</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465</v>
      </c>
      <c r="BP123" s="959"/>
      <c r="BQ123" s="913">
        <v>54182881</v>
      </c>
      <c r="BR123" s="914"/>
      <c r="BS123" s="914"/>
      <c r="BT123" s="914"/>
      <c r="BU123" s="914"/>
      <c r="BV123" s="914">
        <v>55200514</v>
      </c>
      <c r="BW123" s="914"/>
      <c r="BX123" s="914"/>
      <c r="BY123" s="914"/>
      <c r="BZ123" s="914"/>
      <c r="CA123" s="914">
        <v>54782432</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452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235</v>
      </c>
      <c r="AB124" s="858"/>
      <c r="AC124" s="858"/>
      <c r="AD124" s="858"/>
      <c r="AE124" s="859"/>
      <c r="AF124" s="860" t="s">
        <v>235</v>
      </c>
      <c r="AG124" s="858"/>
      <c r="AH124" s="858"/>
      <c r="AI124" s="858"/>
      <c r="AJ124" s="859"/>
      <c r="AK124" s="860" t="s">
        <v>235</v>
      </c>
      <c r="AL124" s="858"/>
      <c r="AM124" s="858"/>
      <c r="AN124" s="858"/>
      <c r="AO124" s="859"/>
      <c r="AP124" s="905" t="s">
        <v>235</v>
      </c>
      <c r="AQ124" s="906"/>
      <c r="AR124" s="906"/>
      <c r="AS124" s="906"/>
      <c r="AT124" s="907"/>
      <c r="AU124" s="908" t="s">
        <v>466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44.7</v>
      </c>
      <c r="BR124" s="912"/>
      <c r="BS124" s="912"/>
      <c r="BT124" s="912"/>
      <c r="BU124" s="912"/>
      <c r="BV124" s="912">
        <v>45</v>
      </c>
      <c r="BW124" s="912"/>
      <c r="BX124" s="912"/>
      <c r="BY124" s="912"/>
      <c r="BZ124" s="912"/>
      <c r="CA124" s="912">
        <v>41.5</v>
      </c>
      <c r="CB124" s="912"/>
      <c r="CC124" s="912"/>
      <c r="CD124" s="912"/>
      <c r="CE124" s="912"/>
      <c r="CF124" s="802"/>
      <c r="CG124" s="803"/>
      <c r="CH124" s="803"/>
      <c r="CI124" s="803"/>
      <c r="CJ124" s="943"/>
      <c r="CK124" s="951"/>
      <c r="CL124" s="951"/>
      <c r="CM124" s="951"/>
      <c r="CN124" s="951"/>
      <c r="CO124" s="952"/>
      <c r="CP124" s="916" t="s">
        <v>467</v>
      </c>
      <c r="CQ124" s="917"/>
      <c r="CR124" s="917"/>
      <c r="CS124" s="917"/>
      <c r="CT124" s="917"/>
      <c r="CU124" s="917"/>
      <c r="CV124" s="917"/>
      <c r="CW124" s="917"/>
      <c r="CX124" s="917"/>
      <c r="CY124" s="917"/>
      <c r="CZ124" s="917"/>
      <c r="DA124" s="917"/>
      <c r="DB124" s="917"/>
      <c r="DC124" s="917"/>
      <c r="DD124" s="917"/>
      <c r="DE124" s="917"/>
      <c r="DF124" s="918"/>
      <c r="DG124" s="840" t="s">
        <v>235</v>
      </c>
      <c r="DH124" s="841"/>
      <c r="DI124" s="841"/>
      <c r="DJ124" s="841"/>
      <c r="DK124" s="842"/>
      <c r="DL124" s="843" t="s">
        <v>235</v>
      </c>
      <c r="DM124" s="841"/>
      <c r="DN124" s="841"/>
      <c r="DO124" s="841"/>
      <c r="DP124" s="842"/>
      <c r="DQ124" s="843" t="s">
        <v>235</v>
      </c>
      <c r="DR124" s="841"/>
      <c r="DS124" s="841"/>
      <c r="DT124" s="841"/>
      <c r="DU124" s="842"/>
      <c r="DV124" s="929" t="s">
        <v>235</v>
      </c>
      <c r="DW124" s="930"/>
      <c r="DX124" s="930"/>
      <c r="DY124" s="930"/>
      <c r="DZ124" s="931"/>
    </row>
    <row r="125" spans="1:130" s="246" customFormat="1" ht="26.25" customHeight="1" x14ac:dyDescent="0.15">
      <c r="A125" s="898"/>
      <c r="B125" s="899"/>
      <c r="C125" s="902" t="s">
        <v>454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235</v>
      </c>
      <c r="AB125" s="858"/>
      <c r="AC125" s="858"/>
      <c r="AD125" s="858"/>
      <c r="AE125" s="859"/>
      <c r="AF125" s="860" t="s">
        <v>235</v>
      </c>
      <c r="AG125" s="858"/>
      <c r="AH125" s="858"/>
      <c r="AI125" s="858"/>
      <c r="AJ125" s="859"/>
      <c r="AK125" s="860" t="s">
        <v>235</v>
      </c>
      <c r="AL125" s="858"/>
      <c r="AM125" s="858"/>
      <c r="AN125" s="858"/>
      <c r="AO125" s="859"/>
      <c r="AP125" s="905" t="s">
        <v>235</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468</v>
      </c>
      <c r="CL125" s="933"/>
      <c r="CM125" s="933"/>
      <c r="CN125" s="933"/>
      <c r="CO125" s="934"/>
      <c r="CP125" s="941" t="s">
        <v>469</v>
      </c>
      <c r="CQ125" s="886"/>
      <c r="CR125" s="886"/>
      <c r="CS125" s="886"/>
      <c r="CT125" s="886"/>
      <c r="CU125" s="886"/>
      <c r="CV125" s="886"/>
      <c r="CW125" s="886"/>
      <c r="CX125" s="886"/>
      <c r="CY125" s="886"/>
      <c r="CZ125" s="886"/>
      <c r="DA125" s="886"/>
      <c r="DB125" s="886"/>
      <c r="DC125" s="886"/>
      <c r="DD125" s="886"/>
      <c r="DE125" s="886"/>
      <c r="DF125" s="887"/>
      <c r="DG125" s="942" t="s">
        <v>235</v>
      </c>
      <c r="DH125" s="923"/>
      <c r="DI125" s="923"/>
      <c r="DJ125" s="923"/>
      <c r="DK125" s="923"/>
      <c r="DL125" s="923" t="s">
        <v>235</v>
      </c>
      <c r="DM125" s="923"/>
      <c r="DN125" s="923"/>
      <c r="DO125" s="923"/>
      <c r="DP125" s="923"/>
      <c r="DQ125" s="923" t="s">
        <v>235</v>
      </c>
      <c r="DR125" s="923"/>
      <c r="DS125" s="923"/>
      <c r="DT125" s="923"/>
      <c r="DU125" s="923"/>
      <c r="DV125" s="924" t="s">
        <v>235</v>
      </c>
      <c r="DW125" s="924"/>
      <c r="DX125" s="924"/>
      <c r="DY125" s="924"/>
      <c r="DZ125" s="925"/>
    </row>
    <row r="126" spans="1:130" s="246" customFormat="1" ht="26.25" customHeight="1" thickBot="1" x14ac:dyDescent="0.2">
      <c r="A126" s="898"/>
      <c r="B126" s="899"/>
      <c r="C126" s="902" t="s">
        <v>456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235</v>
      </c>
      <c r="AB126" s="858"/>
      <c r="AC126" s="858"/>
      <c r="AD126" s="858"/>
      <c r="AE126" s="859"/>
      <c r="AF126" s="860">
        <v>800</v>
      </c>
      <c r="AG126" s="858"/>
      <c r="AH126" s="858"/>
      <c r="AI126" s="858"/>
      <c r="AJ126" s="859"/>
      <c r="AK126" s="860">
        <v>17346</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470</v>
      </c>
      <c r="CQ126" s="828"/>
      <c r="CR126" s="828"/>
      <c r="CS126" s="828"/>
      <c r="CT126" s="828"/>
      <c r="CU126" s="828"/>
      <c r="CV126" s="828"/>
      <c r="CW126" s="828"/>
      <c r="CX126" s="828"/>
      <c r="CY126" s="828"/>
      <c r="CZ126" s="828"/>
      <c r="DA126" s="828"/>
      <c r="DB126" s="828"/>
      <c r="DC126" s="828"/>
      <c r="DD126" s="828"/>
      <c r="DE126" s="828"/>
      <c r="DF126" s="829"/>
      <c r="DG126" s="894">
        <v>1659796</v>
      </c>
      <c r="DH126" s="895"/>
      <c r="DI126" s="895"/>
      <c r="DJ126" s="895"/>
      <c r="DK126" s="895"/>
      <c r="DL126" s="895">
        <v>1456356</v>
      </c>
      <c r="DM126" s="895"/>
      <c r="DN126" s="895"/>
      <c r="DO126" s="895"/>
      <c r="DP126" s="895"/>
      <c r="DQ126" s="895">
        <v>1477619</v>
      </c>
      <c r="DR126" s="895"/>
      <c r="DS126" s="895"/>
      <c r="DT126" s="895"/>
      <c r="DU126" s="895"/>
      <c r="DV126" s="872">
        <v>9.5</v>
      </c>
      <c r="DW126" s="872"/>
      <c r="DX126" s="872"/>
      <c r="DY126" s="872"/>
      <c r="DZ126" s="873"/>
    </row>
    <row r="127" spans="1:130" s="246" customFormat="1" ht="26.25" customHeight="1" x14ac:dyDescent="0.15">
      <c r="A127" s="900"/>
      <c r="B127" s="901"/>
      <c r="C127" s="919" t="s">
        <v>471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235</v>
      </c>
      <c r="AB127" s="858"/>
      <c r="AC127" s="858"/>
      <c r="AD127" s="858"/>
      <c r="AE127" s="859"/>
      <c r="AF127" s="860" t="s">
        <v>235</v>
      </c>
      <c r="AG127" s="858"/>
      <c r="AH127" s="858"/>
      <c r="AI127" s="858"/>
      <c r="AJ127" s="859"/>
      <c r="AK127" s="860" t="s">
        <v>235</v>
      </c>
      <c r="AL127" s="858"/>
      <c r="AM127" s="858"/>
      <c r="AN127" s="858"/>
      <c r="AO127" s="859"/>
      <c r="AP127" s="905" t="s">
        <v>235</v>
      </c>
      <c r="AQ127" s="906"/>
      <c r="AR127" s="906"/>
      <c r="AS127" s="906"/>
      <c r="AT127" s="907"/>
      <c r="AU127" s="282"/>
      <c r="AV127" s="282"/>
      <c r="AW127" s="282"/>
      <c r="AX127" s="922" t="s">
        <v>472</v>
      </c>
      <c r="AY127" s="890"/>
      <c r="AZ127" s="890"/>
      <c r="BA127" s="890"/>
      <c r="BB127" s="890"/>
      <c r="BC127" s="890"/>
      <c r="BD127" s="890"/>
      <c r="BE127" s="891"/>
      <c r="BF127" s="889" t="s">
        <v>473</v>
      </c>
      <c r="BG127" s="890"/>
      <c r="BH127" s="890"/>
      <c r="BI127" s="890"/>
      <c r="BJ127" s="890"/>
      <c r="BK127" s="890"/>
      <c r="BL127" s="891"/>
      <c r="BM127" s="889" t="s">
        <v>474</v>
      </c>
      <c r="BN127" s="890"/>
      <c r="BO127" s="890"/>
      <c r="BP127" s="890"/>
      <c r="BQ127" s="890"/>
      <c r="BR127" s="890"/>
      <c r="BS127" s="891"/>
      <c r="BT127" s="889" t="s">
        <v>475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476</v>
      </c>
      <c r="CQ127" s="828"/>
      <c r="CR127" s="828"/>
      <c r="CS127" s="828"/>
      <c r="CT127" s="828"/>
      <c r="CU127" s="828"/>
      <c r="CV127" s="828"/>
      <c r="CW127" s="828"/>
      <c r="CX127" s="828"/>
      <c r="CY127" s="828"/>
      <c r="CZ127" s="828"/>
      <c r="DA127" s="828"/>
      <c r="DB127" s="828"/>
      <c r="DC127" s="828"/>
      <c r="DD127" s="828"/>
      <c r="DE127" s="828"/>
      <c r="DF127" s="829"/>
      <c r="DG127" s="894" t="s">
        <v>235</v>
      </c>
      <c r="DH127" s="895"/>
      <c r="DI127" s="895"/>
      <c r="DJ127" s="895"/>
      <c r="DK127" s="895"/>
      <c r="DL127" s="895" t="s">
        <v>235</v>
      </c>
      <c r="DM127" s="895"/>
      <c r="DN127" s="895"/>
      <c r="DO127" s="895"/>
      <c r="DP127" s="895"/>
      <c r="DQ127" s="895" t="s">
        <v>235</v>
      </c>
      <c r="DR127" s="895"/>
      <c r="DS127" s="895"/>
      <c r="DT127" s="895"/>
      <c r="DU127" s="895"/>
      <c r="DV127" s="872" t="s">
        <v>235</v>
      </c>
      <c r="DW127" s="872"/>
      <c r="DX127" s="872"/>
      <c r="DY127" s="872"/>
      <c r="DZ127" s="873"/>
    </row>
    <row r="128" spans="1:130" s="246" customFormat="1" ht="26.25" customHeight="1" thickBot="1" x14ac:dyDescent="0.2">
      <c r="A128" s="874" t="s">
        <v>477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478</v>
      </c>
      <c r="X128" s="876"/>
      <c r="Y128" s="876"/>
      <c r="Z128" s="877"/>
      <c r="AA128" s="878">
        <v>719516</v>
      </c>
      <c r="AB128" s="879"/>
      <c r="AC128" s="879"/>
      <c r="AD128" s="879"/>
      <c r="AE128" s="880"/>
      <c r="AF128" s="881">
        <v>673814</v>
      </c>
      <c r="AG128" s="879"/>
      <c r="AH128" s="879"/>
      <c r="AI128" s="879"/>
      <c r="AJ128" s="880"/>
      <c r="AK128" s="881">
        <v>697172</v>
      </c>
      <c r="AL128" s="879"/>
      <c r="AM128" s="879"/>
      <c r="AN128" s="879"/>
      <c r="AO128" s="880"/>
      <c r="AP128" s="882"/>
      <c r="AQ128" s="883"/>
      <c r="AR128" s="883"/>
      <c r="AS128" s="883"/>
      <c r="AT128" s="884"/>
      <c r="AU128" s="282"/>
      <c r="AV128" s="282"/>
      <c r="AW128" s="282"/>
      <c r="AX128" s="885" t="s">
        <v>479</v>
      </c>
      <c r="AY128" s="886"/>
      <c r="AZ128" s="886"/>
      <c r="BA128" s="886"/>
      <c r="BB128" s="886"/>
      <c r="BC128" s="886"/>
      <c r="BD128" s="886"/>
      <c r="BE128" s="887"/>
      <c r="BF128" s="864" t="s">
        <v>235</v>
      </c>
      <c r="BG128" s="865"/>
      <c r="BH128" s="865"/>
      <c r="BI128" s="865"/>
      <c r="BJ128" s="865"/>
      <c r="BK128" s="865"/>
      <c r="BL128" s="888"/>
      <c r="BM128" s="864">
        <v>12.55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480</v>
      </c>
      <c r="CQ128" s="806"/>
      <c r="CR128" s="806"/>
      <c r="CS128" s="806"/>
      <c r="CT128" s="806"/>
      <c r="CU128" s="806"/>
      <c r="CV128" s="806"/>
      <c r="CW128" s="806"/>
      <c r="CX128" s="806"/>
      <c r="CY128" s="806"/>
      <c r="CZ128" s="806"/>
      <c r="DA128" s="806"/>
      <c r="DB128" s="806"/>
      <c r="DC128" s="806"/>
      <c r="DD128" s="806"/>
      <c r="DE128" s="806"/>
      <c r="DF128" s="807"/>
      <c r="DG128" s="868" t="s">
        <v>235</v>
      </c>
      <c r="DH128" s="869"/>
      <c r="DI128" s="869"/>
      <c r="DJ128" s="869"/>
      <c r="DK128" s="869"/>
      <c r="DL128" s="869" t="s">
        <v>235</v>
      </c>
      <c r="DM128" s="869"/>
      <c r="DN128" s="869"/>
      <c r="DO128" s="869"/>
      <c r="DP128" s="869"/>
      <c r="DQ128" s="869" t="s">
        <v>235</v>
      </c>
      <c r="DR128" s="869"/>
      <c r="DS128" s="869"/>
      <c r="DT128" s="869"/>
      <c r="DU128" s="869"/>
      <c r="DV128" s="870" t="s">
        <v>235</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481</v>
      </c>
      <c r="X129" s="855"/>
      <c r="Y129" s="855"/>
      <c r="Z129" s="856"/>
      <c r="AA129" s="857">
        <v>18663634</v>
      </c>
      <c r="AB129" s="858"/>
      <c r="AC129" s="858"/>
      <c r="AD129" s="858"/>
      <c r="AE129" s="859"/>
      <c r="AF129" s="860">
        <v>18550833</v>
      </c>
      <c r="AG129" s="858"/>
      <c r="AH129" s="858"/>
      <c r="AI129" s="858"/>
      <c r="AJ129" s="859"/>
      <c r="AK129" s="860">
        <v>18791421</v>
      </c>
      <c r="AL129" s="858"/>
      <c r="AM129" s="858"/>
      <c r="AN129" s="858"/>
      <c r="AO129" s="859"/>
      <c r="AP129" s="861"/>
      <c r="AQ129" s="862"/>
      <c r="AR129" s="862"/>
      <c r="AS129" s="862"/>
      <c r="AT129" s="863"/>
      <c r="AU129" s="284"/>
      <c r="AV129" s="284"/>
      <c r="AW129" s="284"/>
      <c r="AX129" s="827" t="s">
        <v>482</v>
      </c>
      <c r="AY129" s="828"/>
      <c r="AZ129" s="828"/>
      <c r="BA129" s="828"/>
      <c r="BB129" s="828"/>
      <c r="BC129" s="828"/>
      <c r="BD129" s="828"/>
      <c r="BE129" s="829"/>
      <c r="BF129" s="847" t="s">
        <v>235</v>
      </c>
      <c r="BG129" s="848"/>
      <c r="BH129" s="848"/>
      <c r="BI129" s="848"/>
      <c r="BJ129" s="848"/>
      <c r="BK129" s="848"/>
      <c r="BL129" s="849"/>
      <c r="BM129" s="847">
        <v>17.55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484</v>
      </c>
      <c r="X130" s="855"/>
      <c r="Y130" s="855"/>
      <c r="Z130" s="856"/>
      <c r="AA130" s="857">
        <v>3113684</v>
      </c>
      <c r="AB130" s="858"/>
      <c r="AC130" s="858"/>
      <c r="AD130" s="858"/>
      <c r="AE130" s="859"/>
      <c r="AF130" s="860">
        <v>3122826</v>
      </c>
      <c r="AG130" s="858"/>
      <c r="AH130" s="858"/>
      <c r="AI130" s="858"/>
      <c r="AJ130" s="859"/>
      <c r="AK130" s="860">
        <v>3216094</v>
      </c>
      <c r="AL130" s="858"/>
      <c r="AM130" s="858"/>
      <c r="AN130" s="858"/>
      <c r="AO130" s="859"/>
      <c r="AP130" s="861"/>
      <c r="AQ130" s="862"/>
      <c r="AR130" s="862"/>
      <c r="AS130" s="862"/>
      <c r="AT130" s="863"/>
      <c r="AU130" s="284"/>
      <c r="AV130" s="284"/>
      <c r="AW130" s="284"/>
      <c r="AX130" s="827" t="s">
        <v>485</v>
      </c>
      <c r="AY130" s="828"/>
      <c r="AZ130" s="828"/>
      <c r="BA130" s="828"/>
      <c r="BB130" s="828"/>
      <c r="BC130" s="828"/>
      <c r="BD130" s="828"/>
      <c r="BE130" s="829"/>
      <c r="BF130" s="830">
        <v>3.3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486</v>
      </c>
      <c r="X131" s="838"/>
      <c r="Y131" s="838"/>
      <c r="Z131" s="839"/>
      <c r="AA131" s="840">
        <v>15549950</v>
      </c>
      <c r="AB131" s="841"/>
      <c r="AC131" s="841"/>
      <c r="AD131" s="841"/>
      <c r="AE131" s="842"/>
      <c r="AF131" s="843">
        <v>15428007</v>
      </c>
      <c r="AG131" s="841"/>
      <c r="AH131" s="841"/>
      <c r="AI131" s="841"/>
      <c r="AJ131" s="842"/>
      <c r="AK131" s="843">
        <v>15575327</v>
      </c>
      <c r="AL131" s="841"/>
      <c r="AM131" s="841"/>
      <c r="AN131" s="841"/>
      <c r="AO131" s="842"/>
      <c r="AP131" s="844"/>
      <c r="AQ131" s="845"/>
      <c r="AR131" s="845"/>
      <c r="AS131" s="845"/>
      <c r="AT131" s="846"/>
      <c r="AU131" s="284"/>
      <c r="AV131" s="284"/>
      <c r="AW131" s="284"/>
      <c r="AX131" s="805" t="s">
        <v>487</v>
      </c>
      <c r="AY131" s="806"/>
      <c r="AZ131" s="806"/>
      <c r="BA131" s="806"/>
      <c r="BB131" s="806"/>
      <c r="BC131" s="806"/>
      <c r="BD131" s="806"/>
      <c r="BE131" s="807"/>
      <c r="BF131" s="808">
        <v>41.5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489</v>
      </c>
      <c r="W132" s="818"/>
      <c r="X132" s="818"/>
      <c r="Y132" s="818"/>
      <c r="Z132" s="819"/>
      <c r="AA132" s="820">
        <v>3.8874851690000001</v>
      </c>
      <c r="AB132" s="821"/>
      <c r="AC132" s="821"/>
      <c r="AD132" s="821"/>
      <c r="AE132" s="822"/>
      <c r="AF132" s="823">
        <v>3.6281674150000001</v>
      </c>
      <c r="AG132" s="821"/>
      <c r="AH132" s="821"/>
      <c r="AI132" s="821"/>
      <c r="AJ132" s="822"/>
      <c r="AK132" s="823">
        <v>2.4205571849999998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490</v>
      </c>
      <c r="W133" s="797"/>
      <c r="X133" s="797"/>
      <c r="Y133" s="797"/>
      <c r="Z133" s="798"/>
      <c r="AA133" s="799">
        <v>4.9000000000000004</v>
      </c>
      <c r="AB133" s="800"/>
      <c r="AC133" s="800"/>
      <c r="AD133" s="800"/>
      <c r="AE133" s="801"/>
      <c r="AF133" s="799">
        <v>3.8</v>
      </c>
      <c r="AG133" s="800"/>
      <c r="AH133" s="800"/>
      <c r="AI133" s="800"/>
      <c r="AJ133" s="801"/>
      <c r="AK133" s="799">
        <v>3.3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4INanNK0jlwriOEr7cJoer++ZxzW5J+PGAm8ow2DEpdhK8ptUIa/V8XlcInnK1ovKbk62UrHWQTtiE9CwU1/Q==" saltValue="HwZEytEBfjsDFD++utAX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9" zoomScale="70" zoomScaleNormal="85" zoomScaleSheetLayoutView="70" workbookViewId="0">
      <selection activeCell="DL31" sqref="DL3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DpQpRkKCrp1IRqfqmr3PYHAF/w+R5qbK13Ot6utUDUcSdbLdrNXMFShR4N+I550hNoSLqa4tYy73lTmWbWxg==" saltValue="gfjMFfmQWLejhEW+q8XM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3"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knILd0NvnJO+kuwsP4TeBjYrQ8io1w6VUP6/benDdwCQpNyAOXi/O8/eRQJ8bbMFeLFiTWkkheCNEYB5yhraw==" saltValue="1tPJb7uQ7ZJ+E6yYDCvjD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3"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494</v>
      </c>
      <c r="AP7" s="303"/>
      <c r="AQ7" s="304" t="s">
        <v>495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496</v>
      </c>
      <c r="AQ8" s="310" t="s">
        <v>497</v>
      </c>
      <c r="AR8" s="311" t="s">
        <v>498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499</v>
      </c>
      <c r="AL9" s="1227"/>
      <c r="AM9" s="1227"/>
      <c r="AN9" s="1228"/>
      <c r="AO9" s="312">
        <v>4478311</v>
      </c>
      <c r="AP9" s="312">
        <v>57508</v>
      </c>
      <c r="AQ9" s="313">
        <v>62647</v>
      </c>
      <c r="AR9" s="314">
        <v>-8.1999999999999993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500</v>
      </c>
      <c r="AL10" s="1227"/>
      <c r="AM10" s="1227"/>
      <c r="AN10" s="1228"/>
      <c r="AO10" s="315">
        <v>952362</v>
      </c>
      <c r="AP10" s="315">
        <v>12230</v>
      </c>
      <c r="AQ10" s="316">
        <v>5968</v>
      </c>
      <c r="AR10" s="317">
        <v>104.9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501</v>
      </c>
      <c r="AL11" s="1227"/>
      <c r="AM11" s="1227"/>
      <c r="AN11" s="1228"/>
      <c r="AO11" s="315">
        <v>27</v>
      </c>
      <c r="AP11" s="315">
        <v>0</v>
      </c>
      <c r="AQ11" s="316">
        <v>5863</v>
      </c>
      <c r="AR11" s="317">
        <v>-100</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502</v>
      </c>
      <c r="AL12" s="1227"/>
      <c r="AM12" s="1227"/>
      <c r="AN12" s="1228"/>
      <c r="AO12" s="315">
        <v>16305</v>
      </c>
      <c r="AP12" s="315">
        <v>209</v>
      </c>
      <c r="AQ12" s="316">
        <v>1312</v>
      </c>
      <c r="AR12" s="317">
        <v>-84.1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503</v>
      </c>
      <c r="AL13" s="1227"/>
      <c r="AM13" s="1227"/>
      <c r="AN13" s="1228"/>
      <c r="AO13" s="315" t="s">
        <v>504</v>
      </c>
      <c r="AP13" s="315" t="s">
        <v>504</v>
      </c>
      <c r="AQ13" s="316">
        <v>0</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505</v>
      </c>
      <c r="AL14" s="1227"/>
      <c r="AM14" s="1227"/>
      <c r="AN14" s="1228"/>
      <c r="AO14" s="315">
        <v>67837</v>
      </c>
      <c r="AP14" s="315">
        <v>871</v>
      </c>
      <c r="AQ14" s="316">
        <v>2308</v>
      </c>
      <c r="AR14" s="317">
        <v>-62.3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506</v>
      </c>
      <c r="AL15" s="1227"/>
      <c r="AM15" s="1227"/>
      <c r="AN15" s="1228"/>
      <c r="AO15" s="315">
        <v>103589</v>
      </c>
      <c r="AP15" s="315">
        <v>1330</v>
      </c>
      <c r="AQ15" s="316">
        <v>1635</v>
      </c>
      <c r="AR15" s="317">
        <v>-18.7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507</v>
      </c>
      <c r="AL16" s="1230"/>
      <c r="AM16" s="1230"/>
      <c r="AN16" s="1231"/>
      <c r="AO16" s="315">
        <v>-419525</v>
      </c>
      <c r="AP16" s="315">
        <v>-5387</v>
      </c>
      <c r="AQ16" s="316">
        <v>-5106</v>
      </c>
      <c r="AR16" s="317">
        <v>5.5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5198906</v>
      </c>
      <c r="AP17" s="315">
        <v>66761</v>
      </c>
      <c r="AQ17" s="316">
        <v>74627</v>
      </c>
      <c r="AR17" s="317">
        <v>-10.5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512</v>
      </c>
      <c r="AL21" s="1224"/>
      <c r="AM21" s="1224"/>
      <c r="AN21" s="1225"/>
      <c r="AO21" s="327">
        <v>6.19</v>
      </c>
      <c r="AP21" s="328">
        <v>7.32</v>
      </c>
      <c r="AQ21" s="329">
        <v>-1.1299999999999999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513</v>
      </c>
      <c r="AL22" s="1224"/>
      <c r="AM22" s="1224"/>
      <c r="AN22" s="1225"/>
      <c r="AO22" s="332">
        <v>99.7</v>
      </c>
      <c r="AP22" s="333">
        <v>98.6</v>
      </c>
      <c r="AQ22" s="334">
        <v>1.1000000000000001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494</v>
      </c>
      <c r="AP30" s="303"/>
      <c r="AQ30" s="304" t="s">
        <v>495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496</v>
      </c>
      <c r="AQ31" s="310" t="s">
        <v>497</v>
      </c>
      <c r="AR31" s="311" t="s">
        <v>498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517</v>
      </c>
      <c r="AL32" s="1215"/>
      <c r="AM32" s="1215"/>
      <c r="AN32" s="1216"/>
      <c r="AO32" s="342">
        <v>3055777</v>
      </c>
      <c r="AP32" s="342">
        <v>39241</v>
      </c>
      <c r="AQ32" s="343">
        <v>39505</v>
      </c>
      <c r="AR32" s="344">
        <v>-0.7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518</v>
      </c>
      <c r="AL33" s="1215"/>
      <c r="AM33" s="1215"/>
      <c r="AN33" s="1216"/>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519</v>
      </c>
      <c r="AL34" s="1215"/>
      <c r="AM34" s="1215"/>
      <c r="AN34" s="1216"/>
      <c r="AO34" s="342" t="s">
        <v>504</v>
      </c>
      <c r="AP34" s="342" t="s">
        <v>504</v>
      </c>
      <c r="AQ34" s="343">
        <v>56</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520</v>
      </c>
      <c r="AL35" s="1215"/>
      <c r="AM35" s="1215"/>
      <c r="AN35" s="1216"/>
      <c r="AO35" s="342">
        <v>937974</v>
      </c>
      <c r="AP35" s="342">
        <v>12045</v>
      </c>
      <c r="AQ35" s="343">
        <v>13645</v>
      </c>
      <c r="AR35" s="344">
        <v>-11.7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521</v>
      </c>
      <c r="AL36" s="1215"/>
      <c r="AM36" s="1215"/>
      <c r="AN36" s="1216"/>
      <c r="AO36" s="342">
        <v>279173</v>
      </c>
      <c r="AP36" s="342">
        <v>3585</v>
      </c>
      <c r="AQ36" s="343">
        <v>1726</v>
      </c>
      <c r="AR36" s="344">
        <v>107.7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522</v>
      </c>
      <c r="AL37" s="1215"/>
      <c r="AM37" s="1215"/>
      <c r="AN37" s="1216"/>
      <c r="AO37" s="342">
        <v>17346</v>
      </c>
      <c r="AP37" s="342">
        <v>223</v>
      </c>
      <c r="AQ37" s="343">
        <v>663</v>
      </c>
      <c r="AR37" s="344">
        <v>-66.400000000000006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523</v>
      </c>
      <c r="AL38" s="1218"/>
      <c r="AM38" s="1218"/>
      <c r="AN38" s="1219"/>
      <c r="AO38" s="345">
        <v>6</v>
      </c>
      <c r="AP38" s="345">
        <v>0</v>
      </c>
      <c r="AQ38" s="346">
        <v>1</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524</v>
      </c>
      <c r="AL39" s="1218"/>
      <c r="AM39" s="1218"/>
      <c r="AN39" s="1219"/>
      <c r="AO39" s="342">
        <v>-697172</v>
      </c>
      <c r="AP39" s="342">
        <v>-8953</v>
      </c>
      <c r="AQ39" s="343">
        <v>-5573</v>
      </c>
      <c r="AR39" s="344">
        <v>60.6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525</v>
      </c>
      <c r="AL40" s="1215"/>
      <c r="AM40" s="1215"/>
      <c r="AN40" s="1216"/>
      <c r="AO40" s="342">
        <v>-3216094</v>
      </c>
      <c r="AP40" s="342">
        <v>-41299</v>
      </c>
      <c r="AQ40" s="343">
        <v>-36518</v>
      </c>
      <c r="AR40" s="344">
        <v>13.1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377010</v>
      </c>
      <c r="AP41" s="342">
        <v>4841</v>
      </c>
      <c r="AQ41" s="343">
        <v>13504</v>
      </c>
      <c r="AR41" s="344">
        <v>-64.2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494</v>
      </c>
      <c r="AN49" s="1209" t="s">
        <v>529</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530</v>
      </c>
      <c r="AO50" s="359" t="s">
        <v>531</v>
      </c>
      <c r="AP50" s="360" t="s">
        <v>532</v>
      </c>
      <c r="AQ50" s="361" t="s">
        <v>533</v>
      </c>
      <c r="AR50" s="362" t="s">
        <v>534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3796316</v>
      </c>
      <c r="AN51" s="364">
        <v>47595</v>
      </c>
      <c r="AO51" s="365">
        <v>-42.7</v>
      </c>
      <c r="AP51" s="366">
        <v>66255</v>
      </c>
      <c r="AQ51" s="367">
        <v>3.6</v>
      </c>
      <c r="AR51" s="368">
        <v>-46.3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1852019</v>
      </c>
      <c r="AN52" s="372">
        <v>23219</v>
      </c>
      <c r="AO52" s="373">
        <v>-56.4</v>
      </c>
      <c r="AP52" s="374">
        <v>31822</v>
      </c>
      <c r="AQ52" s="375">
        <v>8.8000000000000007</v>
      </c>
      <c r="AR52" s="376">
        <v>-65.2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3034621</v>
      </c>
      <c r="AN53" s="364">
        <v>38276</v>
      </c>
      <c r="AO53" s="365">
        <v>-19.600000000000001</v>
      </c>
      <c r="AP53" s="366">
        <v>54227</v>
      </c>
      <c r="AQ53" s="367">
        <v>-18.2</v>
      </c>
      <c r="AR53" s="368">
        <v>-1.4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1487608</v>
      </c>
      <c r="AN54" s="372">
        <v>18764</v>
      </c>
      <c r="AO54" s="373">
        <v>-19.2</v>
      </c>
      <c r="AP54" s="374">
        <v>29694</v>
      </c>
      <c r="AQ54" s="375">
        <v>-6.7</v>
      </c>
      <c r="AR54" s="376">
        <v>-12.5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3228896</v>
      </c>
      <c r="AN55" s="364">
        <v>40974</v>
      </c>
      <c r="AO55" s="365">
        <v>7</v>
      </c>
      <c r="AP55" s="366">
        <v>57295</v>
      </c>
      <c r="AQ55" s="367">
        <v>5.7</v>
      </c>
      <c r="AR55" s="368">
        <v>1.3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2017372</v>
      </c>
      <c r="AN56" s="372">
        <v>25600</v>
      </c>
      <c r="AO56" s="373">
        <v>36.4</v>
      </c>
      <c r="AP56" s="374">
        <v>32771</v>
      </c>
      <c r="AQ56" s="375">
        <v>10.4</v>
      </c>
      <c r="AR56" s="376">
        <v>26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4121303</v>
      </c>
      <c r="AN57" s="364">
        <v>52558</v>
      </c>
      <c r="AO57" s="365">
        <v>28.3</v>
      </c>
      <c r="AP57" s="366">
        <v>54110</v>
      </c>
      <c r="AQ57" s="367">
        <v>-5.6</v>
      </c>
      <c r="AR57" s="368">
        <v>33.9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2439002</v>
      </c>
      <c r="AN58" s="372">
        <v>31104</v>
      </c>
      <c r="AO58" s="373">
        <v>21.5</v>
      </c>
      <c r="AP58" s="374">
        <v>30620</v>
      </c>
      <c r="AQ58" s="375">
        <v>-6.6</v>
      </c>
      <c r="AR58" s="376">
        <v>28.1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1938069</v>
      </c>
      <c r="AN59" s="364">
        <v>24888</v>
      </c>
      <c r="AO59" s="365">
        <v>-52.6</v>
      </c>
      <c r="AP59" s="366">
        <v>54684</v>
      </c>
      <c r="AQ59" s="367">
        <v>1.1000000000000001</v>
      </c>
      <c r="AR59" s="368">
        <v>-53.7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1339732</v>
      </c>
      <c r="AN60" s="372">
        <v>17204</v>
      </c>
      <c r="AO60" s="373">
        <v>-44.7</v>
      </c>
      <c r="AP60" s="374">
        <v>32829</v>
      </c>
      <c r="AQ60" s="375">
        <v>7.2</v>
      </c>
      <c r="AR60" s="376">
        <v>-51.9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3223841</v>
      </c>
      <c r="AN61" s="379">
        <v>40858</v>
      </c>
      <c r="AO61" s="380">
        <v>-15.9</v>
      </c>
      <c r="AP61" s="381">
        <v>57314</v>
      </c>
      <c r="AQ61" s="382">
        <v>-2.7</v>
      </c>
      <c r="AR61" s="368">
        <v>-13.2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1827147</v>
      </c>
      <c r="AN62" s="372">
        <v>23178</v>
      </c>
      <c r="AO62" s="373">
        <v>-12.5</v>
      </c>
      <c r="AP62" s="374">
        <v>31547</v>
      </c>
      <c r="AQ62" s="375">
        <v>2.6</v>
      </c>
      <c r="AR62" s="376">
        <v>-15.1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s1k4MOIc5yAosyRd2nCAgiRWAbyWb+nTJfaLXs/mgw6Pag0gLlhrogY9m7sNPo94Y63EtcEstuEDQBRuTN93Q==" saltValue="FBIFSnfy3HVieS28T/QED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2" zoomScale="70" zoomScaleNormal="70" zoomScaleSheetLayoutView="55" workbookViewId="0">
      <selection activeCell="AE46" sqref="AE46"/>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QYvGP+qGYKoPJb9IoiD5Fc6JmPcPTjr1chzIa1oa7hH8E2VSKFqO0AoJe3uyzST8dL8x/9s+KkYQNr2ZxIaDQ==" saltValue="MaKNrjECJSbQf5WDWG81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8"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TqE+KpHsNdPVgRzYjhNQkkB/wmk2FLq2NbfZ6MwNnJ/T+ANEclWvkJwksohFvnXpxNhBht5/OISibZ/IShu/A==" saltValue="fLzptd/QAFzi9KkKkrwv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2" t="s">
        <v>3</v>
      </c>
      <c r="D47" s="1232"/>
      <c r="E47" s="1233"/>
      <c r="F47" s="11">
        <v>13.18</v>
      </c>
      <c r="G47" s="12">
        <v>13.57</v>
      </c>
      <c r="H47" s="12">
        <v>14.14</v>
      </c>
      <c r="I47" s="12">
        <v>14.49</v>
      </c>
      <c r="J47" s="13">
        <v>14.6</v>
      </c>
    </row>
    <row r="48" spans="2:10" ht="57.75" customHeight="1" x14ac:dyDescent="0.15">
      <c r="B48" s="14"/>
      <c r="C48" s="1234" t="s">
        <v>4</v>
      </c>
      <c r="D48" s="1234"/>
      <c r="E48" s="1235"/>
      <c r="F48" s="15">
        <v>0.97</v>
      </c>
      <c r="G48" s="16">
        <v>0.76</v>
      </c>
      <c r="H48" s="16">
        <v>0.46</v>
      </c>
      <c r="I48" s="16">
        <v>0.55000000000000004</v>
      </c>
      <c r="J48" s="17">
        <v>0.28999999999999998</v>
      </c>
    </row>
    <row r="49" spans="2:10" ht="57.75" customHeight="1" thickBot="1" x14ac:dyDescent="0.2">
      <c r="B49" s="18"/>
      <c r="C49" s="1236" t="s">
        <v>5</v>
      </c>
      <c r="D49" s="1236"/>
      <c r="E49" s="1237"/>
      <c r="F49" s="19">
        <v>0.27</v>
      </c>
      <c r="G49" s="20">
        <v>0.34</v>
      </c>
      <c r="H49" s="20">
        <v>0.08</v>
      </c>
      <c r="I49" s="20">
        <v>0.35</v>
      </c>
      <c r="J49" s="21">
        <v>0.04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HAu80tDL23L/j68Heb1jhtFWl+aGOElhBHyxhT5f4gHHCtu/mjbbZjCCgV1FYrl6J/pdy3ziarNp+ujGN7xFA==" saltValue="9S+Z9kLyTLK7Exb+B8ws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2020-03-10T02:16:22Z</cp:lastPrinted>
  <dcterms:created xsi:type="dcterms:W3CDTF">2020-02-10T04:50:57Z</dcterms:created>
  <dcterms:modified xsi:type="dcterms:W3CDTF">2020-09-24T06:03:15Z</dcterms:modified>
  <cp:category/>
</cp:coreProperties>
</file>