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課\県・各種回答綴\R2年度\020916    【作業依頼：916〆】平成30年度財政状況資料集の作成について（2回目）\"/>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<sst xmlns="http://schemas.openxmlformats.org/spreadsheetml/2006/main" count="1060" uniqueCount="614">
  <si>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</si>
  <si>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</si>
  <si>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</si>
  <si>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</si>
  <si>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</si>
  <si>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</si>
  <si>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</si>
  <si>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</si>
  <si>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</si>
  <si>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</si>
  <si>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</si>
  <si>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</si>
  <si>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</si>
  <si>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</si>
  <si>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</si>
  <si>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</si>
  <si>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</si>
  <si>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</si>
  <si>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</si>
  <si>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</si>
  <si>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</si>
  <si>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</si>
  <si>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</si>
  <si>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</si>
  <si>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</si>
  <si>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</si>
  <si>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</si>
  <si>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</si>
  <si>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</si>
  <si>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</si>
  <si>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</si>
  <si>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</si>
  <si>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</si>
  <si>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</si>
  <si>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</si>
  <si>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</si>
  <si>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</si>
  <si>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</si>
  <si>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</si>
  <si>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</si>
  <si>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</si>
  <si>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</si>
  <si>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</si>
  <si>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</si>
  <si>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</si>
  <si>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</si>
  <si>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</si>
  <si>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</si>
  <si>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</si>
  <si>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</si>
  <si>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</si>
  <si>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</si>
  <si>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</si>
  <si>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</si>
  <si>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</si>
  <si>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</si>
  <si>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</si>
  <si>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</si>
  <si>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</si>
  <si>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</si>
  <si>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</si>
  <si>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</si>
  <si>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</si>
  <si>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</si>
  <si>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</si>
  <si>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</si>
  <si>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</si>
  <si>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</si>
  <si>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</si>
  <si>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</si>
  <si>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</si>
  <si>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</si>
  <si>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</si>
  <si>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</si>
  <si>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</si>
  <si>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</si>
  <si>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</si>
  <si>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</si>
  <si>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</si>
  <si>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</si>
  <si>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</si>
  <si>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</si>
  <si>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</si>
  <si>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</si>
  <si>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</si>
  <si>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</si>
  <si>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</si>
  <si>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</si>
  <si>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</si>
  <si>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</si>
  <si>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</si>
  <si>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</si>
  <si>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</si>
  <si>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</si>
  <si>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</si>
  <si>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</si>
  <si>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</si>
  <si>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</si>
  <si>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加西市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</si>
  <si>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</si>
  <si>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</si>
  <si>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</si>
  <si>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</si>
  <si>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</si>
  <si>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</si>
  <si>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</si>
  <si>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</si>
  <si>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</si>
  <si>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</si>
  <si>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</si>
  <si>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</si>
  <si>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</si>
  <si>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</si>
  <si>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</si>
  <si>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</si>
  <si>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</si>
  <si>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</si>
  <si>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</si>
  <si>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</si>
  <si>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</si>
  <si>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</si>
  <si>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</si>
  <si>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</si>
  <si>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</si>
  <si>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</si>
  <si>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</si>
  <si>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</si>
  <si>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</si>
  <si>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</si>
  <si>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</si>
  <si>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</si>
  <si>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</si>
  <si>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</si>
  <si>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</si>
  <si>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</si>
  <si>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</si>
  <si>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</si>
  <si>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</si>
  <si>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</si>
  <si>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</si>
  <si>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</si>
  <si>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</si>
  <si>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</si>
  <si>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</si>
  <si>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</si>
  <si>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</si>
  <si>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</si>
  <si>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</si>
  <si>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</si>
  <si>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</si>
  <si>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</si>
  <si>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</si>
  <si>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病院事業会計</t>
    <phoneticPr fontId="5"/>
  </si>
  <si>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</si>
  <si>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</si>
  <si>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</si>
  <si>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</si>
  <si>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</si>
  <si>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</si>
  <si>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</si>
  <si>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</si>
  <si>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</si>
  <si>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</si>
  <si>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</si>
  <si>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</si>
  <si>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</si>
  <si>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</si>
  <si>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</si>
  <si>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</si>
  <si>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</si>
  <si>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</si>
  <si>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</si>
  <si>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</si>
  <si>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</si>
  <si>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</si>
  <si>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</si>
  <si>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</si>
  <si>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</si>
  <si>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</si>
  <si>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</si>
  <si>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</si>
  <si>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</si>
  <si>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</si>
  <si>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</si>
  <si>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</si>
  <si>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</si>
  <si>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</si>
  <si>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</si>
  <si>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</si>
  <si>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</si>
  <si>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</si>
  <si>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</si>
  <si>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</si>
  <si>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</si>
  <si>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</si>
  <si>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</si>
  <si>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</si>
  <si>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</si>
  <si>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</si>
  <si>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</si>
  <si>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</si>
  <si>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</si>
  <si>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</si>
  <si>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</si>
  <si>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</si>
  <si>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</si>
  <si>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</si>
  <si>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</si>
  <si>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</si>
  <si>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</si>
  <si>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</si>
  <si>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</si>
  <si>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</si>
  <si>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</si>
  <si>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</si>
  <si>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兵庫県加西市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</si>
  <si>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</si>
  <si>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</si>
  <si>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</si>
  <si>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</si>
  <si>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</si>
  <si>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</si>
  <si>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</si>
  <si>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</si>
  <si>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</si>
  <si>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</si>
  <si>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</si>
  <si>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</si>
  <si>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</si>
  <si>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</si>
  <si>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</si>
  <si>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</si>
  <si>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</si>
  <si>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</si>
  <si>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</si>
  <si>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</si>
  <si>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</si>
  <si>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</si>
  <si>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</si>
  <si>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</si>
  <si>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</si>
  <si>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</si>
  <si>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</si>
  <si>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</si>
  <si>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</si>
  <si>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</si>
  <si>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</si>
  <si>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</si>
  <si>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</si>
  <si>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</si>
  <si>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</si>
  <si>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</si>
  <si>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</si>
  <si>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</si>
  <si>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</si>
  <si>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</si>
  <si>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</si>
  <si>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</si>
  <si>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</si>
  <si>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</si>
  <si>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</si>
  <si>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</si>
  <si>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</si>
  <si>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</si>
  <si>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</si>
  <si>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</si>
  <si>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</si>
  <si>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</si>
  <si>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</si>
  <si>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</si>
  <si>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</si>
  <si>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</si>
  <si>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</si>
  <si>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</si>
  <si>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</si>
  <si>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</si>
  <si>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</si>
  <si>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</si>
  <si>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</si>
  <si>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</si>
  <si>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</si>
  <si>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</si>
  <si>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</si>
  <si>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</si>
  <si>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</si>
  <si>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</si>
  <si>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</si>
  <si>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</si>
  <si>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</si>
  <si>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</si>
  <si>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</si>
  <si>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</si>
  <si>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</si>
  <si>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</si>
  <si>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</si>
  <si>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</si>
  <si>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</si>
  <si>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</si>
  <si>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</si>
  <si>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</si>
  <si>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</si>
  <si>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</si>
  <si>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</si>
  <si>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</si>
  <si>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</si>
  <si>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</si>
  <si>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</si>
  <si>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</si>
  <si>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</si>
  <si>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</si>
  <si>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</si>
  <si>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</si>
  <si>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</si>
  <si>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</si>
  <si>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</si>
  <si>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</si>
  <si>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</si>
  <si>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</si>
  <si>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</si>
  <si>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</si>
  <si>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</si>
  <si>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</si>
  <si>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</si>
  <si>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</si>
  <si>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</si>
  <si>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</si>
  <si>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</si>
  <si>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</si>
  <si>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</si>
  <si>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</si>
  <si>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</si>
  <si>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</si>
  <si>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</si>
  <si>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</si>
  <si>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</si>
  <si>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</si>
  <si>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</si>
  <si>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</si>
  <si>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</si>
  <si>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</si>
  <si>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</si>
  <si>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</si>
  <si>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</si>
  <si>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</si>
  <si>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</si>
  <si>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</si>
  <si>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</si>
  <si>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</si>
  <si>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</si>
  <si>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</si>
  <si>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</si>
  <si>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</si>
  <si>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</si>
  <si>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</si>
  <si>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</si>
  <si>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</si>
  <si>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</si>
  <si>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</si>
  <si>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</si>
  <si>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</si>
  <si>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</si>
  <si>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</si>
  <si>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</si>
  <si>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</si>
  <si>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</si>
  <si>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兵庫県加西市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</si>
  <si>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</si>
  <si>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</si>
  <si>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</si>
  <si>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</si>
  <si>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</si>
  <si>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</si>
  <si>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</si>
  <si>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</si>
  <si>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</si>
  <si>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</si>
  <si>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</si>
  <si>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</si>
  <si>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</si>
  <si>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</si>
  <si>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</si>
  <si>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</si>
  <si>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</si>
  <si>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</si>
  <si>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</si>
  <si>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</si>
  <si>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</si>
  <si>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</si>
  <si>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</si>
  <si>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</si>
  <si>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</si>
  <si>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</si>
  <si>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</si>
  <si>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</si>
  <si>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</si>
  <si>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</si>
  <si>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</si>
  <si>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</si>
  <si>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</si>
  <si>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</si>
  <si>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</si>
  <si>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</si>
  <si>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</si>
  <si>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</si>
  <si>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</si>
  <si>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</si>
  <si>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水道事業会計</t>
    <phoneticPr fontId="5"/>
  </si>
  <si>
    <t>農業共済事業会計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</si>
  <si>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</si>
  <si>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</si>
  <si>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</si>
  <si>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</si>
  <si>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</si>
  <si>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</si>
  <si>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</si>
  <si>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</si>
  <si>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</si>
  <si>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</si>
  <si>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</si>
  <si>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</si>
  <si>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</si>
  <si>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</si>
  <si>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</si>
  <si>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</si>
  <si>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</si>
  <si>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</si>
  <si>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</si>
  <si>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</si>
  <si>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</si>
  <si>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</si>
  <si>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</si>
  <si>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</si>
  <si>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</si>
  <si>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</si>
  <si>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</si>
  <si>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</si>
  <si>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</si>
  <si>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</si>
  <si>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</si>
  <si>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</si>
  <si>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</si>
  <si>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</si>
  <si>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</si>
  <si>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</si>
  <si>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</si>
  <si>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</si>
  <si>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</si>
  <si>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</si>
  <si>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</si>
  <si>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</si>
  <si>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</si>
  <si>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</si>
  <si>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</si>
  <si>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</si>
  <si>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</si>
  <si>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</si>
  <si>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</si>
  <si>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</si>
  <si>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</si>
  <si>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</si>
  <si>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</si>
  <si>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</si>
  <si>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</si>
  <si>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</si>
  <si>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</si>
  <si>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</si>
  <si>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</si>
  <si>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</si>
  <si>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</si>
  <si>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</si>
  <si>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</si>
  <si>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</si>
  <si>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</si>
  <si>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</si>
  <si>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</si>
  <si>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</si>
  <si>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</si>
  <si>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</si>
  <si>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</si>
  <si>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</si>
  <si>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農業共済事業会計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</si>
  <si>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</si>
  <si>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</si>
  <si>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</si>
  <si>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</si>
  <si>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</si>
  <si>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</si>
  <si>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</si>
  <si>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</si>
  <si>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</si>
  <si>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</si>
  <si>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</si>
  <si>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</si>
  <si>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</si>
  <si>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</si>
  <si>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</si>
  <si>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</si>
  <si>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</si>
  <si>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</si>
  <si>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</si>
  <si>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</si>
  <si>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</si>
  <si>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</si>
  <si>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</si>
  <si>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</si>
  <si>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</si>
  <si>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</si>
  <si>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</si>
  <si>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</si>
  <si>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</si>
  <si>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</si>
  <si>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</si>
  <si>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</si>
  <si>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</si>
  <si>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</si>
  <si>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</si>
  <si>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</si>
  <si>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</si>
  <si>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</si>
  <si>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</si>
  <si>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</si>
  <si>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</si>
  <si>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</si>
  <si>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</si>
  <si>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</si>
  <si>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</si>
  <si>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</si>
  <si>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</si>
  <si>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</si>
  <si>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</si>
  <si>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</si>
  <si>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</si>
  <si>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</si>
  <si>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</si>
  <si>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</si>
  <si>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</si>
  <si>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</si>
  <si>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</si>
  <si>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</si>
  <si>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</si>
  <si>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</si>
  <si>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</si>
  <si>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</si>
  <si>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</si>
  <si>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</si>
  <si>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</si>
  <si>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</si>
  <si>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</si>
  <si>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</si>
  <si>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</si>
  <si>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</si>
  <si>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</si>
  <si>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</si>
  <si>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</si>
  <si>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</si>
  <si>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</si>
  <si>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</si>
  <si>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</si>
  <si>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</si>
  <si>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</si>
  <si>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</si>
  <si>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</si>
  <si>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</si>
  <si>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</si>
  <si>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</si>
  <si>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</si>
  <si>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1.88</t>
  </si>
  <si>
    <t>▲ 5.73</t>
  </si>
  <si>
    <t>病院事業会計</t>
  </si>
  <si>
    <t>▲ 1.65</t>
  </si>
  <si>
    <t>▲ 2.70</t>
  </si>
  <si>
    <t>水道事業会計</t>
  </si>
  <si>
    <t>下水道事業会計</t>
  </si>
  <si>
    <t>一般会計</t>
  </si>
  <si>
    <t>国民健康保険特別会計</t>
  </si>
  <si>
    <t>介護保険特別会計</t>
  </si>
  <si>
    <t>農業共済事業会計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</si>
  <si>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</si>
  <si>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</si>
  <si>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</si>
  <si>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</si>
  <si>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</si>
  <si>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</si>
  <si>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</si>
  <si>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</si>
  <si>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ふるさと創生基金</t>
    <rPh sb="4" eb="6">
      <t>ソウセイ</t>
    </rPh>
    <rPh sb="6" eb="8">
      <t>キキン</t>
    </rPh>
    <phoneticPr fontId="18"/>
  </si>
  <si>
    <t>ふるさと応援基金</t>
    <rPh sb="4" eb="6">
      <t>オウエン</t>
    </rPh>
    <rPh sb="6" eb="8">
      <t>キキン</t>
    </rPh>
    <phoneticPr fontId="18"/>
  </si>
  <si>
    <t>人材育成基金</t>
    <rPh sb="0" eb="2">
      <t>ジンザイ</t>
    </rPh>
    <rPh sb="2" eb="4">
      <t>イクセイ</t>
    </rPh>
    <rPh sb="4" eb="6">
      <t>キキン</t>
    </rPh>
    <phoneticPr fontId="18"/>
  </si>
  <si>
    <t>地域福祉基金</t>
    <rPh sb="0" eb="2">
      <t>チイキ</t>
    </rPh>
    <rPh sb="2" eb="4">
      <t>フクシ</t>
    </rPh>
    <rPh sb="4" eb="6">
      <t>キキン</t>
    </rPh>
    <phoneticPr fontId="18"/>
  </si>
  <si>
    <t>文化スポーツ振興基金</t>
    <rPh sb="0" eb="2">
      <t>ブンカ</t>
    </rPh>
    <rPh sb="6" eb="8">
      <t>シンコウ</t>
    </rPh>
    <rPh sb="8" eb="10">
      <t>キキン</t>
    </rPh>
    <phoneticPr fontId="18"/>
  </si>
  <si>
    <t>株式会社加西北条都市開発</t>
    <rPh sb="0" eb="2">
      <t>カブシキ</t>
    </rPh>
    <rPh sb="2" eb="4">
      <t>カイシャ</t>
    </rPh>
    <rPh sb="4" eb="6">
      <t>カサイ</t>
    </rPh>
    <rPh sb="6" eb="8">
      <t>ホウジョウ</t>
    </rPh>
    <rPh sb="8" eb="10">
      <t>トシ</t>
    </rPh>
    <rPh sb="10" eb="12">
      <t>カイハツ</t>
    </rPh>
    <phoneticPr fontId="18"/>
  </si>
  <si>
    <t>北条鉄道株式会社</t>
    <rPh sb="0" eb="2">
      <t>ホウジョウ</t>
    </rPh>
    <rPh sb="2" eb="4">
      <t>テツドウ</t>
    </rPh>
    <rPh sb="4" eb="6">
      <t>カブシキ</t>
    </rPh>
    <rPh sb="6" eb="8">
      <t>カイシャ</t>
    </rPh>
    <phoneticPr fontId="18"/>
  </si>
  <si>
    <t>兵庫県市町村職員退職手当組合</t>
    <phoneticPr fontId="2"/>
  </si>
  <si>
    <t>兵庫県後期高齢者医療広域連合（一般会計）</t>
    <phoneticPr fontId="2"/>
  </si>
  <si>
    <t>兵庫県後期高齢者医療広域連合（特別会計）</t>
    <phoneticPr fontId="2"/>
  </si>
  <si>
    <t>北はりま消防組合</t>
    <rPh sb="0" eb="1">
      <t>キタ</t>
    </rPh>
    <rPh sb="4" eb="6">
      <t>ショウボウ</t>
    </rPh>
    <rPh sb="6" eb="8">
      <t>クミアイ</t>
    </rPh>
    <phoneticPr fontId="2"/>
  </si>
  <si>
    <t>播磨内陸医務事業組合</t>
    <phoneticPr fontId="2"/>
  </si>
  <si>
    <t>北播磨こども発達支援センター事務組合わかあゆ園</t>
    <phoneticPr fontId="2"/>
  </si>
  <si>
    <t>市川町外三ヶ市町共有財産事務組合</t>
    <phoneticPr fontId="2"/>
  </si>
  <si>
    <t>小野加東加西環境施設事務組合</t>
    <phoneticPr fontId="2"/>
  </si>
  <si>
    <t>―　　</t>
  </si>
  <si>
    <t>―　　</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</si>
  <si>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</si>
  <si>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</si>
  <si>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</si>
  <si>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28からH29にかけて、有形固定資産償却率は、建設事業が減となり、公共施設等の資産の更新等の割合も低かったため上昇し、そのため建設事業等の起債にかかる地方交付税措置額も減となった影響が大きく将来負担比率も上昇しています。H30も同様の理由により有形固定資産償却率は上昇していますが、新規の起債額の大幅な減により将来負担比率は改善しています。
行財政改革プランに基づいた適正な財政負担のもとで公共施設つの資産の更新を行っていく必要があります。</t>
    <rPh sb="56" eb="58">
      <t>ジョウショウ</t>
    </rPh>
    <rPh sb="90" eb="92">
      <t>エイキョウ</t>
    </rPh>
    <rPh sb="93" eb="94">
      <t>オオ</t>
    </rPh>
    <rPh sb="96" eb="98">
      <t>ショウライ</t>
    </rPh>
    <rPh sb="98" eb="100">
      <t>フタン</t>
    </rPh>
    <rPh sb="100" eb="102">
      <t>ヒリツ</t>
    </rPh>
    <rPh sb="103" eb="105">
      <t>ジョウショウ</t>
    </rPh>
    <rPh sb="115" eb="117">
      <t>ドウヨウ</t>
    </rPh>
    <rPh sb="118" eb="120">
      <t>リユウ</t>
    </rPh>
    <rPh sb="123" eb="125">
      <t>ユウケイ</t>
    </rPh>
    <rPh sb="125" eb="127">
      <t>コテイ</t>
    </rPh>
    <rPh sb="127" eb="129">
      <t>シサン</t>
    </rPh>
    <rPh sb="129" eb="131">
      <t>ショウキャク</t>
    </rPh>
    <rPh sb="131" eb="132">
      <t>リツ</t>
    </rPh>
    <rPh sb="133" eb="135">
      <t>ジョウショウ</t>
    </rPh>
    <rPh sb="142" eb="144">
      <t>シンキ</t>
    </rPh>
    <rPh sb="145" eb="147">
      <t>キサイ</t>
    </rPh>
    <rPh sb="147" eb="148">
      <t>ガク</t>
    </rPh>
    <rPh sb="149" eb="151">
      <t>オオハバ</t>
    </rPh>
    <rPh sb="152" eb="153">
      <t>ゲン</t>
    </rPh>
    <rPh sb="156" eb="158">
      <t>ショウライ</t>
    </rPh>
    <rPh sb="158" eb="160">
      <t>フタン</t>
    </rPh>
    <rPh sb="160" eb="162">
      <t>ヒリツ</t>
    </rPh>
    <rPh sb="163" eb="165">
      <t>カイゼン</t>
    </rPh>
    <rPh sb="185" eb="187">
      <t>テキセイ</t>
    </rPh>
    <rPh sb="196" eb="198">
      <t>コウキョウ</t>
    </rPh>
    <rPh sb="198" eb="200">
      <t>シセツ</t>
    </rPh>
    <rPh sb="202" eb="204">
      <t>シサン</t>
    </rPh>
    <rPh sb="205" eb="207">
      <t>コウシン</t>
    </rPh>
    <rPh sb="208" eb="209">
      <t>オコナ</t>
    </rPh>
    <rPh sb="213" eb="215">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</si>
  <si>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</si>
  <si>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</si>
  <si>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</si>
  <si>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</si>
  <si>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</si>
  <si>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</si>
  <si>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年々低下しており類似団体平均より良くなっていますが、将来負担比率はH28、H29と上昇し、H30も類似団体より悪化しています。これは建設事業等に係る起債額の増減が要因の一つとなっており、今後起債額の増加し、将来負担比率が上昇すれば、起債償還額も増加し、実質公債費比率も上昇することになります。
引き続き行財政改革プランに基づいて、両指標の改善のため、適正な建設事業費と起債により公共施設等の更新を行っていく必要があります。。</t>
    <rPh sb="0" eb="2">
      <t>ジッシツ</t>
    </rPh>
    <rPh sb="2" eb="5">
      <t>コウサイヒ</t>
    </rPh>
    <rPh sb="5" eb="7">
      <t>ヒリツ</t>
    </rPh>
    <rPh sb="8" eb="10">
      <t>ネンネン</t>
    </rPh>
    <rPh sb="10" eb="12">
      <t>テイカ</t>
    </rPh>
    <rPh sb="16" eb="18">
      <t>ルイジ</t>
    </rPh>
    <rPh sb="18" eb="20">
      <t>ダンタイ</t>
    </rPh>
    <rPh sb="20" eb="22">
      <t>ヘイキン</t>
    </rPh>
    <rPh sb="24" eb="25">
      <t>ヨ</t>
    </rPh>
    <rPh sb="34" eb="36">
      <t>ショウライ</t>
    </rPh>
    <rPh sb="36" eb="38">
      <t>フタン</t>
    </rPh>
    <rPh sb="38" eb="40">
      <t>ヒリツ</t>
    </rPh>
    <rPh sb="49" eb="51">
      <t>ジョウショウ</t>
    </rPh>
    <rPh sb="57" eb="59">
      <t>ルイジ</t>
    </rPh>
    <rPh sb="59" eb="61">
      <t>ダンタイ</t>
    </rPh>
    <rPh sb="63" eb="65">
      <t>アッカ</t>
    </rPh>
    <rPh sb="74" eb="76">
      <t>ケンセツ</t>
    </rPh>
    <rPh sb="76" eb="78">
      <t>ジギョウ</t>
    </rPh>
    <rPh sb="78" eb="79">
      <t>トウ</t>
    </rPh>
    <rPh sb="80" eb="81">
      <t>カカ</t>
    </rPh>
    <rPh sb="82" eb="84">
      <t>キサイ</t>
    </rPh>
    <rPh sb="86" eb="88">
      <t>ゾウゲン</t>
    </rPh>
    <rPh sb="89" eb="91">
      <t>ヨウイン</t>
    </rPh>
    <rPh sb="92" eb="93">
      <t>ヒト</t>
    </rPh>
    <rPh sb="101" eb="103">
      <t>コンゴ</t>
    </rPh>
    <rPh sb="103" eb="105">
      <t>キサイ</t>
    </rPh>
    <rPh sb="105" eb="106">
      <t>ガク</t>
    </rPh>
    <rPh sb="107" eb="109">
      <t>ゾウカ</t>
    </rPh>
    <rPh sb="111" eb="113">
      <t>ショウライ</t>
    </rPh>
    <rPh sb="113" eb="115">
      <t>フタン</t>
    </rPh>
    <rPh sb="115" eb="117">
      <t>ヒリツ</t>
    </rPh>
    <rPh sb="118" eb="120">
      <t>ジョウショウ</t>
    </rPh>
    <rPh sb="124" eb="126">
      <t>キサイ</t>
    </rPh>
    <rPh sb="126" eb="128">
      <t>ショウカン</t>
    </rPh>
    <rPh sb="128" eb="129">
      <t>ガク</t>
    </rPh>
    <rPh sb="130" eb="132">
      <t>ゾウカ</t>
    </rPh>
    <rPh sb="134" eb="136">
      <t>ジッシツ</t>
    </rPh>
    <rPh sb="136" eb="139">
      <t>コウサイヒ</t>
    </rPh>
    <rPh sb="139" eb="141">
      <t>ヒリツ</t>
    </rPh>
    <rPh sb="142" eb="144">
      <t>ジョウショウ</t>
    </rPh>
    <rPh sb="183" eb="185">
      <t>テキセイ</t>
    </rPh>
    <rPh sb="186" eb="188">
      <t>ケンセツ</t>
    </rPh>
    <rPh sb="188" eb="190">
      <t>ジギョウ</t>
    </rPh>
    <rPh sb="190" eb="191">
      <t>ヒ</t>
    </rPh>
    <rPh sb="192" eb="194">
      <t>キサイ</t>
    </rPh>
    <rPh sb="197" eb="199">
      <t>コウキョウ</t>
    </rPh>
    <rPh sb="199" eb="201">
      <t>シセツ</t>
    </rPh>
    <rPh sb="201" eb="202">
      <t>トウ</t>
    </rPh>
    <rPh sb="203" eb="205">
      <t>コウシン</t>
    </rPh>
    <rPh sb="206" eb="207">
      <t>オコナ</t>
    </rPh>
    <rPh sb="211" eb="213">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</si>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</sst>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65876</c:v>
                </c:pt>
                <c:pt idx="3">
                  <c:v>68468</c:v>
                </c:pt>
                <c:pt idx="4">
                  <c:v>69729</c:v>
                </c:pt>
              </c:numCache>
            </c:numRef>
          </c:val>
          <c:smooth val="0"/>
          <c:extLst>
            <c:ext xmlns:c16="http://schemas.microsoft.com/office/drawing/2014/chart" uri="{C3380CC4-5D6E-409C-BE32-E72D297353CC}">
              <c16:uniqueId val="{00000000-8F68-4949-BD2F-5D07AC6067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46684</c:v>
                </c:pt>
                <c:pt idx="1">
                  <c:v>80661</c:v>
                </c:pt>
                <c:pt idx="2">
                  <c:v>53196</c:v>
                </c:pt>
                <c:pt idx="3">
                  <c:v>41555</c:v>
                </c:pt>
                <c:pt idx="4">
                  <c:v>26501</c:v>
                </c:pt>
              </c:numCache>
            </c:numRef>
          </c:val>
          <c:smooth val="0"/>
          <c:extLst>
            <c:ext xmlns:c16="http://schemas.microsoft.com/office/drawing/2014/chart" uri="{C3380CC4-5D6E-409C-BE32-E72D297353CC}">
              <c16:uniqueId val="{00000001-8F68-4949-BD2F-5D07AC6067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1.03</c:v>
                </c:pt>
                <c:pt idx="1">
                  <c:v>1.1599999999999999</c:v>
                </c:pt>
                <c:pt idx="2">
                  <c:v>0.25</c:v>
                </c:pt>
                <c:pt idx="3">
                  <c:v>0.48</c:v>
                </c:pt>
                <c:pt idx="4">
                  <c:v>2.92</c:v>
                </c:pt>
              </c:numCache>
            </c:numRef>
          </c:val>
          <c:extLst>
            <c:ext xmlns:c16="http://schemas.microsoft.com/office/drawing/2014/chart" uri="{C3380CC4-5D6E-409C-BE32-E72D297353CC}">
              <c16:uniqueId val="{00000000-531E-44FC-BFF5-4336682977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18.59</c:v>
                </c:pt>
                <c:pt idx="1">
                  <c:v>18.55</c:v>
                </c:pt>
                <c:pt idx="2">
                  <c:v>14.17</c:v>
                </c:pt>
                <c:pt idx="3">
                  <c:v>14.32</c:v>
                </c:pt>
                <c:pt idx="4">
                  <c:v>14.53</c:v>
                </c:pt>
              </c:numCache>
            </c:numRef>
          </c:val>
          <c:extLst>
            <c:ext xmlns:c16="http://schemas.microsoft.com/office/drawing/2014/chart" uri="{C3380CC4-5D6E-409C-BE32-E72D297353CC}">
              <c16:uniqueId val="{00000001-531E-44FC-BFF5-4336682977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-1.88</c:v>
                </c:pt>
                <c:pt idx="1">
                  <c:v>0.43</c:v>
                </c:pt>
                <c:pt idx="2">
                  <c:v>-5.73</c:v>
                </c:pt>
                <c:pt idx="3">
                  <c:v>0.34</c:v>
                </c:pt>
                <c:pt idx="4">
                  <c:v>2.66</c:v>
                </c:pt>
              </c:numCache>
            </c:numRef>
          </c:val>
          <c:smooth val="0"/>
          <c:extLst>
            <c:ext xmlns:c16="http://schemas.microsoft.com/office/drawing/2014/chart" uri="{C3380CC4-5D6E-409C-BE32-E72D297353CC}">
              <c16:uniqueId val="{00000002-531E-44FC-BFF5-4336682977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c:v>
                </c:pt>
                <c:pt idx="2">
                  <c:v>#N/A</c:v>
                </c:pt>
                <c:pt idx="3">
                  <c:v>0.45</c:v>
                </c:pt>
                <c:pt idx="4">
                  <c:v>#N/A</c:v>
                </c:pt>
                <c:pt idx="5">
                  <c:v>0.05</c:v>
                </c:pt>
                <c:pt idx="6">
                  <c:v>#N/A</c:v>
                </c:pt>
                <c:pt idx="7">
                  <c:v>0.05</c:v>
                </c:pt>
                <c:pt idx="8">
                  <c:v>#N/A</c:v>
                </c:pt>
                <c:pt idx="9">
                  <c:v>0.08</c:v>
                </c:pt>
              </c:numCache>
            </c:numRef>
          </c:val>
          <c:extLst>
            <c:ext xmlns:c16="http://schemas.microsoft.com/office/drawing/2014/chart" uri="{C3380CC4-5D6E-409C-BE32-E72D297353CC}">
              <c16:uniqueId val="{00000000-67B5-4BAE-894C-CB25624A6A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B5-4BAE-894C-CB25624A6A1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0.12</c:v>
                </c:pt>
                <c:pt idx="8">
                  <c:v>#N/A</c:v>
                </c:pt>
                <c:pt idx="9">
                  <c:v>0.13</c:v>
                </c:pt>
              </c:numCache>
            </c:numRef>
          </c:val>
          <c:extLst>
            <c:ext xmlns:c16="http://schemas.microsoft.com/office/drawing/2014/chart" uri="{C3380CC4-5D6E-409C-BE32-E72D297353CC}">
              <c16:uniqueId val="{00000002-67B5-4BAE-894C-CB25624A6A14}"/>
            </c:ext>
          </c:extLst>
        </c:ser>
        <c:ser>
          <c:idx val="3"/>
          <c:order val="3"/>
          <c:tx>
            <c:strRef>
              <c:f>データシート!$A$30</c:f>
              <c:strCache>
                <c:ptCount val="1"/>
                <c:pt idx="0">
                  <c:v>農業共済事業会計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0.74</c:v>
                </c:pt>
                <c:pt idx="2">
                  <c:v>#N/A</c:v>
                </c:pt>
                <c:pt idx="3">
                  <c:v>0.69</c:v>
                </c:pt>
                <c:pt idx="4">
                  <c:v>#N/A</c:v>
                </c:pt>
                <c:pt idx="5">
                  <c:v>0.67</c:v>
                </c:pt>
                <c:pt idx="6">
                  <c:v>#N/A</c:v>
                </c:pt>
                <c:pt idx="7">
                  <c:v>0.59</c:v>
                </c:pt>
                <c:pt idx="8">
                  <c:v>#N/A</c:v>
                </c:pt>
                <c:pt idx="9">
                  <c:v>0.53</c:v>
                </c:pt>
              </c:numCache>
            </c:numRef>
          </c:val>
          <c:extLst>
            <c:ext xmlns:c16="http://schemas.microsoft.com/office/drawing/2014/chart" uri="{C3380CC4-5D6E-409C-BE32-E72D297353CC}">
              <c16:uniqueId val="{00000003-67B5-4BAE-894C-CB25624A6A1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0.34</c:v>
                </c:pt>
                <c:pt idx="4">
                  <c:v>#N/A</c:v>
                </c:pt>
                <c:pt idx="5">
                  <c:v>0.23</c:v>
                </c:pt>
                <c:pt idx="6">
                  <c:v>#N/A</c:v>
                </c:pt>
                <c:pt idx="7">
                  <c:v>0.26</c:v>
                </c:pt>
                <c:pt idx="8">
                  <c:v>#N/A</c:v>
                </c:pt>
                <c:pt idx="9">
                  <c:v>0.75</c:v>
                </c:pt>
              </c:numCache>
            </c:numRef>
          </c:val>
          <c:extLst>
            <c:ext xmlns:c16="http://schemas.microsoft.com/office/drawing/2014/chart" uri="{C3380CC4-5D6E-409C-BE32-E72D297353CC}">
              <c16:uniqueId val="{00000004-67B5-4BAE-894C-CB25624A6A1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0.16</c:v>
                </c:pt>
                <c:pt idx="2">
                  <c:v>#N/A</c:v>
                </c:pt>
                <c:pt idx="3">
                  <c:v>0.75</c:v>
                </c:pt>
                <c:pt idx="4">
                  <c:v>#N/A</c:v>
                </c:pt>
                <c:pt idx="5">
                  <c:v>2.73</c:v>
                </c:pt>
                <c:pt idx="6">
                  <c:v>#N/A</c:v>
                </c:pt>
                <c:pt idx="7">
                  <c:v>2.95</c:v>
                </c:pt>
                <c:pt idx="8">
                  <c:v>#N/A</c:v>
                </c:pt>
                <c:pt idx="9">
                  <c:v>1.83</c:v>
                </c:pt>
              </c:numCache>
            </c:numRef>
          </c:val>
          <c:extLst>
            <c:ext xmlns:c16="http://schemas.microsoft.com/office/drawing/2014/chart" uri="{C3380CC4-5D6E-409C-BE32-E72D297353CC}">
              <c16:uniqueId val="{00000005-67B5-4BAE-894C-CB25624A6A1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0.52</c:v>
                </c:pt>
                <c:pt idx="2">
                  <c:v>#N/A</c:v>
                </c:pt>
                <c:pt idx="3">
                  <c:v>0.71</c:v>
                </c:pt>
                <c:pt idx="4">
                  <c:v>#N/A</c:v>
                </c:pt>
                <c:pt idx="5">
                  <c:v>0.19</c:v>
                </c:pt>
                <c:pt idx="6">
                  <c:v>#N/A</c:v>
                </c:pt>
                <c:pt idx="7">
                  <c:v>0.42</c:v>
                </c:pt>
                <c:pt idx="8">
                  <c:v>#N/A</c:v>
                </c:pt>
                <c:pt idx="9">
                  <c:v>2.84</c:v>
                </c:pt>
              </c:numCache>
            </c:numRef>
          </c:val>
          <c:extLst>
            <c:ext xmlns:c16="http://schemas.microsoft.com/office/drawing/2014/chart" uri="{C3380CC4-5D6E-409C-BE32-E72D297353CC}">
              <c16:uniqueId val="{00000006-67B5-4BAE-894C-CB25624A6A1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3.5</c:v>
                </c:pt>
                <c:pt idx="2">
                  <c:v>#N/A</c:v>
                </c:pt>
                <c:pt idx="3">
                  <c:v>2.4500000000000002</c:v>
                </c:pt>
                <c:pt idx="4">
                  <c:v>#N/A</c:v>
                </c:pt>
                <c:pt idx="5">
                  <c:v>3.73</c:v>
                </c:pt>
                <c:pt idx="6">
                  <c:v>#N/A</c:v>
                </c:pt>
                <c:pt idx="7">
                  <c:v>5.78</c:v>
                </c:pt>
                <c:pt idx="8">
                  <c:v>#N/A</c:v>
                </c:pt>
                <c:pt idx="9">
                  <c:v>6.75</c:v>
                </c:pt>
              </c:numCache>
            </c:numRef>
          </c:val>
          <c:extLst>
            <c:ext xmlns:c16="http://schemas.microsoft.com/office/drawing/2014/chart" uri="{C3380CC4-5D6E-409C-BE32-E72D297353CC}">
              <c16:uniqueId val="{00000007-67B5-4BAE-894C-CB25624A6A1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8.77</c:v>
                </c:pt>
                <c:pt idx="2">
                  <c:v>#N/A</c:v>
                </c:pt>
                <c:pt idx="3">
                  <c:v>7.71</c:v>
                </c:pt>
                <c:pt idx="4">
                  <c:v>#N/A</c:v>
                </c:pt>
                <c:pt idx="5">
                  <c:v>8.58</c:v>
                </c:pt>
                <c:pt idx="6">
                  <c:v>#N/A</c:v>
                </c:pt>
                <c:pt idx="7">
                  <c:v>9.84</c:v>
                </c:pt>
                <c:pt idx="8">
                  <c:v>#N/A</c:v>
                </c:pt>
                <c:pt idx="9">
                  <c:v>10.39</c:v>
                </c:pt>
              </c:numCache>
            </c:numRef>
          </c:val>
          <c:extLst>
            <c:ext xmlns:c16="http://schemas.microsoft.com/office/drawing/2014/chart" uri="{C3380CC4-5D6E-409C-BE32-E72D297353CC}">
              <c16:uniqueId val="{00000008-67B5-4BAE-894C-CB25624A6A1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1.57</c:v>
                </c:pt>
                <c:pt idx="2">
                  <c:v>#N/A</c:v>
                </c:pt>
                <c:pt idx="3">
                  <c:v>0.73</c:v>
                </c:pt>
                <c:pt idx="4">
                  <c:v>#N/A</c:v>
                </c:pt>
                <c:pt idx="5">
                  <c:v>0.08</c:v>
                </c:pt>
                <c:pt idx="6">
                  <c:v>1.65</c:v>
                </c:pt>
                <c:pt idx="7">
                  <c:v>#N/A</c:v>
                </c:pt>
                <c:pt idx="8">
                  <c:v>2.7</c:v>
                </c:pt>
                <c:pt idx="9">
                  <c:v>#N/A</c:v>
                </c:pt>
              </c:numCache>
            </c:numRef>
          </c:val>
          <c:extLst>
            <c:ext xmlns:c16="http://schemas.microsoft.com/office/drawing/2014/chart" uri="{C3380CC4-5D6E-409C-BE32-E72D297353CC}">
              <c16:uniqueId val="{00000009-67B5-4BAE-894C-CB25624A6A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2422</c:v>
                </c:pt>
                <c:pt idx="5">
                  <c:v>2322</c:v>
                </c:pt>
                <c:pt idx="8">
                  <c:v>2155</c:v>
                </c:pt>
                <c:pt idx="11">
                  <c:v>2087</c:v>
                </c:pt>
                <c:pt idx="14">
                  <c:v>1967</c:v>
                </c:pt>
              </c:numCache>
            </c:numRef>
          </c:val>
          <c:extLst>
            <c:ext xmlns:c16="http://schemas.microsoft.com/office/drawing/2014/chart" uri="{C3380CC4-5D6E-409C-BE32-E72D297353CC}">
              <c16:uniqueId val="{00000000-CBFD-4C43-B151-EC964AC169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FD-4C43-B151-EC964AC169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104</c:v>
                </c:pt>
                <c:pt idx="3">
                  <c:v>24</c:v>
                </c:pt>
                <c:pt idx="6">
                  <c:v>21</c:v>
                </c:pt>
                <c:pt idx="9">
                  <c:v>12</c:v>
                </c:pt>
                <c:pt idx="12">
                  <c:v>8</c:v>
                </c:pt>
              </c:numCache>
            </c:numRef>
          </c:val>
          <c:extLst>
            <c:ext xmlns:c16="http://schemas.microsoft.com/office/drawing/2014/chart" uri="{C3380CC4-5D6E-409C-BE32-E72D297353CC}">
              <c16:uniqueId val="{00000002-CBFD-4C43-B151-EC964AC169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44</c:v>
                </c:pt>
                <c:pt idx="3">
                  <c:v>66</c:v>
                </c:pt>
                <c:pt idx="6">
                  <c:v>79</c:v>
                </c:pt>
                <c:pt idx="9">
                  <c:v>77</c:v>
                </c:pt>
                <c:pt idx="12">
                  <c:v>81</c:v>
                </c:pt>
              </c:numCache>
            </c:numRef>
          </c:val>
          <c:extLst>
            <c:ext xmlns:c16="http://schemas.microsoft.com/office/drawing/2014/chart" uri="{C3380CC4-5D6E-409C-BE32-E72D297353CC}">
              <c16:uniqueId val="{00000003-CBFD-4C43-B151-EC964AC169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1493</c:v>
                </c:pt>
                <c:pt idx="3">
                  <c:v>1426</c:v>
                </c:pt>
                <c:pt idx="6">
                  <c:v>1282</c:v>
                </c:pt>
                <c:pt idx="9">
                  <c:v>1018</c:v>
                </c:pt>
                <c:pt idx="12">
                  <c:v>971</c:v>
                </c:pt>
              </c:numCache>
            </c:numRef>
          </c:val>
          <c:extLst>
            <c:ext xmlns:c16="http://schemas.microsoft.com/office/drawing/2014/chart" uri="{C3380CC4-5D6E-409C-BE32-E72D297353CC}">
              <c16:uniqueId val="{00000004-CBFD-4C43-B151-EC964AC169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FD-4C43-B151-EC964AC169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FD-4C43-B151-EC964AC169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1798</c:v>
                </c:pt>
                <c:pt idx="3">
                  <c:v>1626</c:v>
                </c:pt>
                <c:pt idx="6">
                  <c:v>1656</c:v>
                </c:pt>
                <c:pt idx="9">
                  <c:v>1632</c:v>
                </c:pt>
                <c:pt idx="12">
                  <c:v>1690</c:v>
                </c:pt>
              </c:numCache>
            </c:numRef>
          </c:val>
          <c:extLst>
            <c:ext xmlns:c16="http://schemas.microsoft.com/office/drawing/2014/chart" uri="{C3380CC4-5D6E-409C-BE32-E72D297353CC}">
              <c16:uniqueId val="{00000007-CBFD-4C43-B151-EC964AC169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1017</c:v>
                </c:pt>
                <c:pt idx="2">
                  <c:v>#N/A</c:v>
                </c:pt>
                <c:pt idx="3">
                  <c:v>#N/A</c:v>
                </c:pt>
                <c:pt idx="4">
                  <c:v>820</c:v>
                </c:pt>
                <c:pt idx="5">
                  <c:v>#N/A</c:v>
                </c:pt>
                <c:pt idx="6">
                  <c:v>#N/A</c:v>
                </c:pt>
                <c:pt idx="7">
                  <c:v>883</c:v>
                </c:pt>
                <c:pt idx="8">
                  <c:v>#N/A</c:v>
                </c:pt>
                <c:pt idx="9">
                  <c:v>#N/A</c:v>
                </c:pt>
                <c:pt idx="10">
                  <c:v>652</c:v>
                </c:pt>
                <c:pt idx="11">
                  <c:v>#N/A</c:v>
                </c:pt>
                <c:pt idx="12">
                  <c:v>#N/A</c:v>
                </c:pt>
                <c:pt idx="13">
                  <c:v>783</c:v>
                </c:pt>
                <c:pt idx="14">
                  <c:v>#N/A</c:v>
                </c:pt>
              </c:numCache>
            </c:numRef>
          </c:val>
          <c:smooth val="0"/>
          <c:extLst>
            <c:ext xmlns:c16="http://schemas.microsoft.com/office/drawing/2014/chart" uri="{C3380CC4-5D6E-409C-BE32-E72D297353CC}">
              <c16:uniqueId val="{00000008-CBFD-4C43-B151-EC964AC169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23119</c:v>
                </c:pt>
                <c:pt idx="5">
                  <c:v>23238</c:v>
                </c:pt>
                <c:pt idx="8">
                  <c:v>23195</c:v>
                </c:pt>
                <c:pt idx="11">
                  <c:v>22549</c:v>
                </c:pt>
                <c:pt idx="14">
                  <c:v>22112</c:v>
                </c:pt>
              </c:numCache>
            </c:numRef>
          </c:val>
          <c:extLst>
            <c:ext xmlns:c16="http://schemas.microsoft.com/office/drawing/2014/chart" uri="{C3380CC4-5D6E-409C-BE32-E72D297353CC}">
              <c16:uniqueId val="{00000000-4676-417E-B78E-FFA806B89B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1995</c:v>
                </c:pt>
                <c:pt idx="5">
                  <c:v>1918</c:v>
                </c:pt>
                <c:pt idx="8">
                  <c:v>1913</c:v>
                </c:pt>
                <c:pt idx="11">
                  <c:v>1830</c:v>
                </c:pt>
                <c:pt idx="14">
                  <c:v>1718</c:v>
                </c:pt>
              </c:numCache>
            </c:numRef>
          </c:val>
          <c:extLst>
            <c:ext xmlns:c16="http://schemas.microsoft.com/office/drawing/2014/chart" uri="{C3380CC4-5D6E-409C-BE32-E72D297353CC}">
              <c16:uniqueId val="{00000001-4676-417E-B78E-FFA806B89B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3587</c:v>
                </c:pt>
                <c:pt idx="5">
                  <c:v>3785</c:v>
                </c:pt>
                <c:pt idx="8">
                  <c:v>3242</c:v>
                </c:pt>
                <c:pt idx="11">
                  <c:v>3223</c:v>
                </c:pt>
                <c:pt idx="14">
                  <c:v>3599</c:v>
                </c:pt>
              </c:numCache>
            </c:numRef>
          </c:val>
          <c:extLst>
            <c:ext xmlns:c16="http://schemas.microsoft.com/office/drawing/2014/chart" uri="{C3380CC4-5D6E-409C-BE32-E72D297353CC}">
              <c16:uniqueId val="{00000002-4676-417E-B78E-FFA806B89B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76-417E-B78E-FFA806B89B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76-417E-B78E-FFA806B89B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76-417E-B78E-FFA806B89B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1741</c:v>
                </c:pt>
                <c:pt idx="3">
                  <c:v>1384</c:v>
                </c:pt>
                <c:pt idx="6">
                  <c:v>1330</c:v>
                </c:pt>
                <c:pt idx="9">
                  <c:v>1385</c:v>
                </c:pt>
                <c:pt idx="12">
                  <c:v>1383</c:v>
                </c:pt>
              </c:numCache>
            </c:numRef>
          </c:val>
          <c:extLst>
            <c:ext xmlns:c16="http://schemas.microsoft.com/office/drawing/2014/chart" uri="{C3380CC4-5D6E-409C-BE32-E72D297353CC}">
              <c16:uniqueId val="{00000006-4676-417E-B78E-FFA806B89B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178</c:v>
                </c:pt>
                <c:pt idx="3">
                  <c:v>122</c:v>
                </c:pt>
                <c:pt idx="6">
                  <c:v>53</c:v>
                </c:pt>
                <c:pt idx="9">
                  <c:v>134</c:v>
                </c:pt>
                <c:pt idx="12">
                  <c:v>115</c:v>
                </c:pt>
              </c:numCache>
            </c:numRef>
          </c:val>
          <c:extLst>
            <c:ext xmlns:c16="http://schemas.microsoft.com/office/drawing/2014/chart" uri="{C3380CC4-5D6E-409C-BE32-E72D297353CC}">
              <c16:uniqueId val="{00000007-4676-417E-B78E-FFA806B89B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15794</c:v>
                </c:pt>
                <c:pt idx="3">
                  <c:v>14669</c:v>
                </c:pt>
                <c:pt idx="6">
                  <c:v>14246</c:v>
                </c:pt>
                <c:pt idx="9">
                  <c:v>13811</c:v>
                </c:pt>
                <c:pt idx="12">
                  <c:v>13654</c:v>
                </c:pt>
              </c:numCache>
            </c:numRef>
          </c:val>
          <c:extLst>
            <c:ext xmlns:c16="http://schemas.microsoft.com/office/drawing/2014/chart" uri="{C3380CC4-5D6E-409C-BE32-E72D297353CC}">
              <c16:uniqueId val="{00000008-4676-417E-B78E-FFA806B89B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75</c:v>
                </c:pt>
                <c:pt idx="3">
                  <c:v>44</c:v>
                </c:pt>
                <c:pt idx="6">
                  <c:v>24</c:v>
                </c:pt>
                <c:pt idx="9">
                  <c:v>12</c:v>
                </c:pt>
                <c:pt idx="12">
                  <c:v>1</c:v>
                </c:pt>
              </c:numCache>
            </c:numRef>
          </c:val>
          <c:extLst>
            <c:ext xmlns:c16="http://schemas.microsoft.com/office/drawing/2014/chart" uri="{C3380CC4-5D6E-409C-BE32-E72D297353CC}">
              <c16:uniqueId val="{00000009-4676-417E-B78E-FFA806B89B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17238</c:v>
                </c:pt>
                <c:pt idx="3">
                  <c:v>18766</c:v>
                </c:pt>
                <c:pt idx="6">
                  <c:v>19361</c:v>
                </c:pt>
                <c:pt idx="9">
                  <c:v>19742</c:v>
                </c:pt>
                <c:pt idx="12">
                  <c:v>19422</c:v>
                </c:pt>
              </c:numCache>
            </c:numRef>
          </c:val>
          <c:extLst>
            <c:ext xmlns:c16="http://schemas.microsoft.com/office/drawing/2014/chart" uri="{C3380CC4-5D6E-409C-BE32-E72D297353CC}">
              <c16:uniqueId val="{0000000A-4676-417E-B78E-FFA806B89B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6325</c:v>
                </c:pt>
                <c:pt idx="2">
                  <c:v>#N/A</c:v>
                </c:pt>
                <c:pt idx="3">
                  <c:v>#N/A</c:v>
                </c:pt>
                <c:pt idx="4">
                  <c:v>6044</c:v>
                </c:pt>
                <c:pt idx="5">
                  <c:v>#N/A</c:v>
                </c:pt>
                <c:pt idx="6">
                  <c:v>#N/A</c:v>
                </c:pt>
                <c:pt idx="7">
                  <c:v>6665</c:v>
                </c:pt>
                <c:pt idx="8">
                  <c:v>#N/A</c:v>
                </c:pt>
                <c:pt idx="9">
                  <c:v>#N/A</c:v>
                </c:pt>
                <c:pt idx="10">
                  <c:v>7483</c:v>
                </c:pt>
                <c:pt idx="11">
                  <c:v>#N/A</c:v>
                </c:pt>
                <c:pt idx="12">
                  <c:v>#N/A</c:v>
                </c:pt>
                <c:pt idx="13">
                  <c:v>7147</c:v>
                </c:pt>
                <c:pt idx="14">
                  <c:v>#N/A</c:v>
                </c:pt>
              </c:numCache>
            </c:numRef>
          </c:val>
          <c:smooth val="0"/>
          <c:extLst>
            <c:ext xmlns:c16="http://schemas.microsoft.com/office/drawing/2014/chart" uri="{C3380CC4-5D6E-409C-BE32-E72D297353CC}">
              <c16:uniqueId val="{0000000B-4676-417E-B78E-FFA806B89B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1642</c:v>
                </c:pt>
                <c:pt idx="1">
                  <c:v>1654</c:v>
                </c:pt>
                <c:pt idx="2">
                  <c:v>1679</c:v>
                </c:pt>
              </c:numCache>
            </c:numRef>
          </c:val>
          <c:extLst>
            <c:ext xmlns:c16="http://schemas.microsoft.com/office/drawing/2014/chart" uri="{C3380CC4-5D6E-409C-BE32-E72D297353CC}">
              <c16:uniqueId val="{00000000-662E-4C90-BAA8-2B075CAC7E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458</c:v>
                </c:pt>
                <c:pt idx="1">
                  <c:v>458</c:v>
                </c:pt>
                <c:pt idx="2">
                  <c:v>458</c:v>
                </c:pt>
              </c:numCache>
            </c:numRef>
          </c:val>
          <c:extLst>
            <c:ext xmlns:c16="http://schemas.microsoft.com/office/drawing/2014/chart" uri="{C3380CC4-5D6E-409C-BE32-E72D297353CC}">
              <c16:uniqueId val="{00000001-662E-4C90-BAA8-2B075CAC7E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977</c:v>
                </c:pt>
                <c:pt idx="1">
                  <c:v>980</c:v>
                </c:pt>
                <c:pt idx="2">
                  <c:v>989</c:v>
                </c:pt>
              </c:numCache>
            </c:numRef>
          </c:val>
          <c:extLst>
            <c:ext xmlns:c16="http://schemas.microsoft.com/office/drawing/2014/chart" uri="{C3380CC4-5D6E-409C-BE32-E72D297353CC}">
              <c16:uniqueId val="{00000002-662E-4C90-BAA8-2B075CAC7E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{47CAFB4E-254C-4C95-9EAC-434B944AFD85}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E15-4AEE-9077-26B0FDD9AD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{A23EE36B-8C41-481F-8BF0-94DD7236AFCA}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15-4AEE-9077-26B0FDD9AD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{06764F89-2FD8-411C-9D21-188B679B7B82}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15-4AEE-9077-26B0FDD9AD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{E7D7F6A9-C177-4874-B7AE-C121E722665A}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15-4AEE-9077-26B0FDD9AD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{C86AB4B8-613E-48EB-A3D9-8FA9500BC281}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15-4AEE-9077-26B0FDD9AD7F}"/>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{868E410E-330D-42BF-9E98-A1947A782DFE}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E15-4AEE-9077-26B0FDD9AD7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{8BC94E9C-2776-4A61-836B-AB22EFB7E33E}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E15-4AEE-9077-26B0FDD9AD7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{AFA90427-3D12-470C-8453-D14B3B313781}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E15-4AEE-9077-26B0FDD9AD7F}"/>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{CC43DAC1-FA74-4434-B1D0-7DB58689152A}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E15-4AEE-9077-26B0FDD9AD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60.5</c:v>
                </c:pt>
                <c:pt idx="16">
                  <c:v>52.8</c:v>
                </c:pt>
                <c:pt idx="24">
                  <c:v>61.4</c:v>
                </c:pt>
                <c:pt idx="32">
                  <c:v>63.3</c:v>
                </c:pt>
              </c:numCache>
            </c:numRef>
          </c:xVal>
          <c:yVal>
            <c:numRef>
              <c:f>公会計指標分析・財政指標組合せ分析表!$BP$51:$DC$51</c:f>
              <c:numCache>
                <c:formatCode>#,##0.0;"▲ "#,##0.0</c:formatCode>
                <c:ptCount val="40"/>
                <c:pt idx="8">
                  <c:v>61.6</c:v>
                </c:pt>
                <c:pt idx="16">
                  <c:v>68.599999999999994</c:v>
                </c:pt>
                <c:pt idx="24">
                  <c:v>76.900000000000006</c:v>
                </c:pt>
                <c:pt idx="32">
                  <c:v>72.7</c:v>
                </c:pt>
              </c:numCache>
            </c:numRef>
          </c:yVal>
          <c:smooth val="0"/>
          <c:extLst>
            <c:ext xmlns:c16="http://schemas.microsoft.com/office/drawing/2014/chart" uri="{C3380CC4-5D6E-409C-BE32-E72D297353CC}">
              <c16:uniqueId val="{00000009-2E15-4AEE-9077-26B0FDD9AD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{527BC4C5-33E0-4C94-8FAE-8A94AD3BCC6A}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E15-4AEE-9077-26B0FDD9AD7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{9226B662-3869-4E0E-B13C-6C78FE02F37C}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15-4AEE-9077-26B0FDD9AD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{E97A4D56-9A49-45F2-9F2C-FBF57EBE635D}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15-4AEE-9077-26B0FDD9AD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{19C31AB2-EE88-41EF-83A2-A1B8A0EFB836}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15-4AEE-9077-26B0FDD9AD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{A9D7468F-F5AF-4FE9-AAB2-83400982C8AC}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15-4AEE-9077-26B0FDD9AD7F}"/>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{16E0AAC5-BF60-4021-B9C3-65FE6271A10F}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E15-4AEE-9077-26B0FDD9AD7F}"/>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{8836F34C-CA17-48D6-9754-BD83CEC631F7}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E15-4AEE-9077-26B0FDD9AD7F}"/>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{D472ABCE-DA50-4818-BAFE-D557BACF6D2B}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E15-4AEE-9077-26B0FDD9AD7F}"/>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{27104E74-AC61-46A1-B88B-185B123C9D38}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E15-4AEE-9077-26B0FDD9AD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57.1</c:v>
                </c:pt>
                <c:pt idx="24">
                  <c:v>58.7</c:v>
                </c:pt>
                <c:pt idx="32">
                  <c:v>59.5</c:v>
                </c:pt>
              </c:numCache>
            </c:numRef>
          </c:xVal>
          <c:yVal>
            <c:numRef>
              <c:f>公会計指標分析・財政指標組合せ分析表!$BP$55:$DC$55</c:f>
              <c:numCache>
                <c:formatCode>#,##0.0;"▲ "#,##0.0</c:formatCode>
                <c:ptCount val="40"/>
                <c:pt idx="8">
                  <c:v>32.799999999999997</c:v>
                </c:pt>
                <c:pt idx="16">
                  <c:v>52.3</c:v>
                </c:pt>
                <c:pt idx="24">
                  <c:v>55.4</c:v>
                </c:pt>
                <c:pt idx="32">
                  <c:v>52.7</c:v>
                </c:pt>
              </c:numCache>
            </c:numRef>
          </c:yVal>
          <c:smooth val="0"/>
          <c:extLst>
            <c:ext xmlns:c16="http://schemas.microsoft.com/office/drawing/2014/chart" uri="{C3380CC4-5D6E-409C-BE32-E72D297353CC}">
              <c16:uniqueId val="{00000013-2E15-4AEE-9077-26B0FDD9AD7F}"/>
            </c:ext>
          </c:extLst>
        </c:ser>
        <c:dLbls>
          <c:showLegendKey val="0"/>
          <c:showVal val="1"/>
          <c:showCatName val="0"/>
          <c:showSerName val="0"/>
          <c:showPercent val="0"/>
          <c:showBubbleSize val="0"/>
        </c:dLbls>
        <c:axId val="46179840"/>
        <c:axId val="46181760"/>
      </c:scatterChart>
      <c:valAx>
        <c:axId val="46179840"/>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5"/>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{6686A013-7850-4AC3-8B67-92E1514D2B09}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898-4E0D-86A5-E8A4733818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{C7052895-1CC7-4D7A-9A8D-AFBC7F4DF8F1}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98-4E0D-86A5-E8A4733818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{DA01E0A5-3B44-4824-8763-21A65AFF8FA1}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98-4E0D-86A5-E8A4733818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{CDC3AEE8-4F91-4608-B8D3-DF7A290F94DB}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98-4E0D-86A5-E8A4733818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{EF30D150-7695-4313-A411-D43A58C3E6C0}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98-4E0D-86A5-E8A4733818B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{1D2EE3D6-5892-4D9C-857C-21C761A1CF57}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898-4E0D-86A5-E8A4733818B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{9CC81868-B4DD-4645-985C-C277BB9306AA}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898-4E0D-86A5-E8A4733818B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{CF3845A2-07E9-4C21-BC78-58DBA87E54F1}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898-4E0D-86A5-E8A4733818B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{E5F67ECF-4691-4C93-8387-7E546EE7AFF3}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898-4E0D-86A5-E8A4733818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10.3</c:v>
                </c:pt>
                <c:pt idx="16">
                  <c:v>9.3000000000000007</c:v>
                </c:pt>
                <c:pt idx="24">
                  <c:v>8</c:v>
                </c:pt>
                <c:pt idx="32">
                  <c:v>7.9</c:v>
                </c:pt>
              </c:numCache>
            </c:numRef>
          </c:xVal>
          <c:yVal>
            <c:numRef>
              <c:f>公会計指標分析・財政指標組合せ分析表!$BP$73:$DC$73</c:f>
              <c:numCache>
                <c:formatCode>#,##0.0;"▲ "#,##0.0</c:formatCode>
                <c:ptCount val="40"/>
                <c:pt idx="0">
                  <c:v>66.5</c:v>
                </c:pt>
                <c:pt idx="8">
                  <c:v>61.6</c:v>
                </c:pt>
                <c:pt idx="16">
                  <c:v>68.599999999999994</c:v>
                </c:pt>
                <c:pt idx="24">
                  <c:v>76.900000000000006</c:v>
                </c:pt>
                <c:pt idx="32">
                  <c:v>72.7</c:v>
                </c:pt>
              </c:numCache>
            </c:numRef>
          </c:yVal>
          <c:smooth val="0"/>
          <c:extLst>
            <c:ext xmlns:c16="http://schemas.microsoft.com/office/drawing/2014/chart" uri="{C3380CC4-5D6E-409C-BE32-E72D297353CC}">
              <c16:uniqueId val="{00000009-6898-4E0D-86A5-E8A4733818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{D5A49B19-F491-47D1-A36A-52FFF3798886}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898-4E0D-86A5-E8A4733818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{B4DF9258-BD6B-49F1-B615-11D972633AE9}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98-4E0D-86A5-E8A4733818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{80B76A38-16B7-4A9C-868A-8E865860975B}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98-4E0D-86A5-E8A4733818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{60BBEFA3-9041-4BA7-A708-C7C1F69C7F85}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98-4E0D-86A5-E8A4733818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{126BCF39-A46D-4191-80FA-D2E288D9C083}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98-4E0D-86A5-E8A4733818B8}"/>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{C7BE7ED1-B65F-46EE-9A3D-3770D44425DA}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898-4E0D-86A5-E8A4733818B8}"/>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{166D01E0-EE2F-4011-A14E-4D90DF5ECEB0}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898-4E0D-86A5-E8A4733818B8}"/>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{D39570E3-7D90-4D04-86AB-72817CE6C894}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898-4E0D-86A5-E8A4733818B8}"/>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{9843A80D-EB9A-4BF9-9EDD-AFDEED61CB96}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898-4E0D-86A5-E8A4733818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10</c:v>
                </c:pt>
                <c:pt idx="24">
                  <c:v>9.6999999999999993</c:v>
                </c:pt>
                <c:pt idx="32">
                  <c:v>9.5</c:v>
                </c:pt>
              </c:numCache>
            </c:numRef>
          </c:xVal>
          <c:yVal>
            <c:numRef>
              <c:f>公会計指標分析・財政指標組合せ分析表!$BP$77:$DC$77</c:f>
              <c:numCache>
                <c:formatCode>#,##0.0;"▲ "#,##0.0</c:formatCode>
                <c:ptCount val="40"/>
                <c:pt idx="0">
                  <c:v>48.6</c:v>
                </c:pt>
                <c:pt idx="8">
                  <c:v>32.799999999999997</c:v>
                </c:pt>
                <c:pt idx="16">
                  <c:v>52.3</c:v>
                </c:pt>
                <c:pt idx="24">
                  <c:v>55.4</c:v>
                </c:pt>
                <c:pt idx="32">
                  <c:v>52.7</c:v>
                </c:pt>
              </c:numCache>
            </c:numRef>
          </c:yVal>
          <c:smooth val="0"/>
          <c:extLst>
            <c:ext xmlns:c16="http://schemas.microsoft.com/office/drawing/2014/chart" uri="{C3380CC4-5D6E-409C-BE32-E72D297353CC}">
              <c16:uniqueId val="{00000013-6898-4E0D-86A5-E8A4733818B8}"/>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5"/>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実質公債費比率の分子額は、平成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年度は前年度に比べ</a:t>
          </a:r>
          <a:r>
            <a:rPr kumimoji="1" lang="en-US" altLang="ja-JP" sz="1300">
              <a:latin typeface="ＭＳ ゴシック" pitchFamily="49" charset="-128"/>
              <a:ea typeface="ＭＳ ゴシック" pitchFamily="49" charset="-128"/>
            </a:rPr>
            <a:t>131</a:t>
          </a:r>
          <a:r>
            <a:rPr kumimoji="1" lang="ja-JP" altLang="en-US" sz="1300">
              <a:latin typeface="ＭＳ ゴシック" pitchFamily="49" charset="-128"/>
              <a:ea typeface="ＭＳ ゴシック" pitchFamily="49" charset="-128"/>
            </a:rPr>
            <a:t>百万円増加しています。</a:t>
          </a:r>
        </a:p>
        <a:p>
          <a:r>
            <a:rPr kumimoji="1" lang="ja-JP" altLang="en-US" sz="1300">
              <a:latin typeface="ＭＳ ゴシック" pitchFamily="49" charset="-128"/>
              <a:ea typeface="ＭＳ ゴシック" pitchFamily="49" charset="-128"/>
            </a:rPr>
            <a:t>　これは、一般会計において地方債の償還増、事業費補正による基準財政需要額への算入公債費の減が主な要因です。</a:t>
          </a:r>
        </a:p>
        <a:p>
          <a:r>
            <a:rPr kumimoji="1" lang="ja-JP" altLang="en-US" sz="1300">
              <a:latin typeface="ＭＳ ゴシック" pitchFamily="49" charset="-128"/>
              <a:ea typeface="ＭＳ ゴシック" pitchFamily="49" charset="-128"/>
            </a:rPr>
            <a:t>　今後も、土地開発公社の解散に係る三セク債や、教育施設環境整備、学校等老朽施設の耐震化工事に係る地方債の償還がピークを迎えるため、公債費負担の悪化が懸念されますが、「行財政改革プラン」に基づき、地方債の発行に一定の上限額を設け抑制し、また交付税率の高い有利な起債を活用するなど、適正な起債計画を行い、実質公債費比率の増加を最低限に抑えるように努めていき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満期一括償還地方債の起債計画は無し。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年度は前年度に比べ</a:t>
          </a:r>
          <a:r>
            <a:rPr kumimoji="1" lang="en-US" altLang="ja-JP" sz="1400">
              <a:latin typeface="ＭＳ ゴシック" pitchFamily="49" charset="-128"/>
              <a:ea typeface="ＭＳ ゴシック" pitchFamily="49" charset="-128"/>
            </a:rPr>
            <a:t>336</a:t>
          </a:r>
          <a:r>
            <a:rPr kumimoji="1" lang="ja-JP" altLang="en-US" sz="1400">
              <a:latin typeface="ＭＳ ゴシック" pitchFamily="49" charset="-128"/>
              <a:ea typeface="ＭＳ ゴシック" pitchFamily="49" charset="-128"/>
            </a:rPr>
            <a:t>百万円の増加となりました。</a:t>
          </a:r>
        </a:p>
        <a:p>
          <a:r>
            <a:rPr kumimoji="1" lang="ja-JP" altLang="en-US" sz="1400">
              <a:latin typeface="ＭＳ ゴシック" pitchFamily="49" charset="-128"/>
              <a:ea typeface="ＭＳ ゴシック" pitchFamily="49" charset="-128"/>
            </a:rPr>
            <a:t>　これは、普通建設事業等費の減による起債減や償還額増による「一般会計等に係る地方債の現在高」の減少や、下水道事業債等の残高減による「公営企業債等繰入見込額」の減少が主な要因となっています。</a:t>
          </a:r>
        </a:p>
        <a:p>
          <a:r>
            <a:rPr kumimoji="1" lang="ja-JP" altLang="en-US" sz="1400">
              <a:latin typeface="ＭＳ ゴシック" pitchFamily="49" charset="-128"/>
              <a:ea typeface="ＭＳ ゴシック" pitchFamily="49" charset="-128"/>
            </a:rPr>
            <a:t>　今後、大規模事業等による新規の起債が予定されていますが、「行財政改革プラン」に基づき、投資的事業に充当する地方債の発行に一定の上限額を設け抑制し、また交付税率の高い有利な起債を活用するなど、適正な起債計画を行うことで、将来負担比率の増加を最低限に抑えるよう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百万円、それぞれ増加し、一方で人材育成基金が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百万円、地域福祉基金が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百万円、それぞれ減少となり、基金全体では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財政調整基金は、歳入の確保と歳出の適正化に努め、基金を取り崩すことなく、減債基金と合わせて残高が標準財政規模の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割を確保できるように努めていきます。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その他特定目的基金については、条例で定められた範囲内で運用・処分する方針です。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・ふるさと創生基金・・・・地域振興及びふるさと創生事業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・ふるさと応援基金・・・・ふるさと納税の返礼品、寄附金を財源として行う事業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・人材育成基金・・・・市の人材を育成するための事業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・地域福祉基金・・・・地域福祉に寄与するための事業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・文化スポーツ振興基金・・・・市民文化及びスポーツ振興事業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・ふるさと応援基金は、ふるさと納税受入分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百万円を積立てた一方で、ふるさと納税返礼品、対象事業への充当により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・人材育成基金は、市内中学生の海外派遣や外国語教育推進などのため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・地域福祉基金は、社会福祉対策への寄附金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百万円を積立てた一方で、市内福祉団体への助成等のため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各基金ともに条例に定められた範囲内で運用・処分する方針です。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年度決算では実質収支がプラスとなり取崩しが無かったため、前年度より財政調整基金は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市税やふるさと納税等、歳入の確保を図り、全ての事業について要否や優先順位等による選定を行い、歳出の適正化に努め、財政調整基金を取崩すことなく、残高の確保につなげていく方針です。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条例に定められた範囲内で運用・処分する方針です。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44,494
43,307
150.98
19,007,359
18,609,133
337,862
11,554,889
19,422,397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施設の老朽耐震工事等による資産の更新の割合が高かった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100">
              <a:latin typeface="ＭＳ Ｐゴシック" panose="020B0600070205080204" pitchFamily="50" charset="-128"/>
              <a:ea typeface="ＭＳ Ｐゴシック" panose="020B0600070205080204" pitchFamily="50" charset="-128"/>
            </a:rPr>
            <a:t>類似団体より低下していましたが、</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および</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は建設事業が減となり、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公共施設等の資産の更新等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の割合も低くなり、有形固定資産減価償却率は上昇</a:t>
          </a:r>
          <a:r>
            <a:rPr kumimoji="1" lang="ja-JP" altLang="en-US" sz="1100">
              <a:latin typeface="ＭＳ Ｐゴシック" panose="020B0600070205080204" pitchFamily="50" charset="-128"/>
              <a:ea typeface="ＭＳ Ｐゴシック" panose="020B0600070205080204" pitchFamily="50" charset="-128"/>
            </a:rPr>
            <a:t>し、類似団体や全国平均を上回っています。</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127091</xdr:rowOff>
    </xdr:from>
    <xdr:to>
      <xdr:col>11</xdr:col>
      <xdr:colOff>187325</xdr:colOff>
      <xdr:row>30</xdr:row>
      <xdr:rowOff>57241</xdr:rowOff>
    </xdr:to>
    <xdr:sp macro="" textlink="">
      <xdr:nvSpPr>
        <xdr:cNvPr id="75" name="フローチャート: 判断 74"/>
        <xdr:cNvSpPr/>
      </xdr:nvSpPr>
      <xdr:spPr>
        <a:xfrm>
          <a:off x="24765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153579</xdr:rowOff>
    </xdr:from>
    <xdr:to>
      <xdr:col>23</xdr:col>
      <xdr:colOff>136525</xdr:colOff>
      <xdr:row>29</xdr:row>
      <xdr:rowOff>83729</xdr:rowOff>
    </xdr:to>
    <xdr:sp macro="" textlink="">
      <xdr:nvSpPr>
        <xdr:cNvPr id="81" name="楕円 80"/>
        <xdr:cNvSpPr/>
      </xdr:nvSpPr>
      <xdr:spPr>
        <a:xfrm>
          <a:off x="47117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5006</xdr:rowOff>
    </xdr:from>
    <xdr:ext cx="405111" cy="259045"/>
    <xdr:sp macro="" textlink="">
      <xdr:nvSpPr>
        <xdr:cNvPr id="82" name="有形固定資産減価償却率該当値テキスト"/>
        <xdr:cNvSpPr txBox="1"/>
      </xdr:nvSpPr>
      <xdr:spPr>
        <a:xfrm>
          <a:off x="4813300" y="557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40731</xdr:rowOff>
    </xdr:from>
    <xdr:to>
      <xdr:col>19</xdr:col>
      <xdr:colOff>187325</xdr:colOff>
      <xdr:row>29</xdr:row>
      <xdr:rowOff>142331</xdr:rowOff>
    </xdr:to>
    <xdr:sp macro="" textlink="">
      <xdr:nvSpPr>
        <xdr:cNvPr id="83" name="楕円 82"/>
        <xdr:cNvSpPr/>
      </xdr:nvSpPr>
      <xdr:spPr>
        <a:xfrm>
          <a:off x="4000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32929</xdr:rowOff>
    </xdr:from>
    <xdr:to>
      <xdr:col>23</xdr:col>
      <xdr:colOff>85725</xdr:colOff>
      <xdr:row>29</xdr:row>
      <xdr:rowOff>91531</xdr:rowOff>
    </xdr:to>
    <xdr:cxnSp macro="">
      <xdr:nvCxnSpPr>
        <xdr:cNvPr id="84" name="直線コネクタ 83"/>
        <xdr:cNvCxnSpPr/>
      </xdr:nvCxnSpPr>
      <xdr:spPr>
        <a:xfrm flipV="1">
          <a:off x="4051300" y="5776504"/>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134529</xdr:rowOff>
    </xdr:from>
    <xdr:to>
      <xdr:col>15</xdr:col>
      <xdr:colOff>187325</xdr:colOff>
      <xdr:row>31</xdr:row>
      <xdr:rowOff>64679</xdr:rowOff>
    </xdr:to>
    <xdr:sp macro="" textlink="">
      <xdr:nvSpPr>
        <xdr:cNvPr id="85" name="楕円 84"/>
        <xdr:cNvSpPr/>
      </xdr:nvSpPr>
      <xdr:spPr>
        <a:xfrm>
          <a:off x="3238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91531</xdr:rowOff>
    </xdr:from>
    <xdr:to>
      <xdr:col>19</xdr:col>
      <xdr:colOff>136525</xdr:colOff>
      <xdr:row>31</xdr:row>
      <xdr:rowOff>13879</xdr:rowOff>
    </xdr:to>
    <xdr:cxnSp macro="">
      <xdr:nvCxnSpPr>
        <xdr:cNvPr id="86" name="直線コネクタ 85"/>
        <xdr:cNvCxnSpPr/>
      </xdr:nvCxnSpPr>
      <xdr:spPr>
        <a:xfrm flipV="1">
          <a:off x="3289300" y="5835106"/>
          <a:ext cx="762000" cy="26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68489</xdr:rowOff>
    </xdr:from>
    <xdr:to>
      <xdr:col>11</xdr:col>
      <xdr:colOff>187325</xdr:colOff>
      <xdr:row>29</xdr:row>
      <xdr:rowOff>170089</xdr:rowOff>
    </xdr:to>
    <xdr:sp macro="" textlink="">
      <xdr:nvSpPr>
        <xdr:cNvPr id="87" name="楕円 86"/>
        <xdr:cNvSpPr/>
      </xdr:nvSpPr>
      <xdr:spPr>
        <a:xfrm>
          <a:off x="2476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119289</xdr:rowOff>
    </xdr:from>
    <xdr:to>
      <xdr:col>15</xdr:col>
      <xdr:colOff>136525</xdr:colOff>
      <xdr:row>31</xdr:row>
      <xdr:rowOff>13879</xdr:rowOff>
    </xdr:to>
    <xdr:cxnSp macro="">
      <xdr:nvCxnSpPr>
        <xdr:cNvPr id="88" name="直線コネクタ 87"/>
        <xdr:cNvCxnSpPr/>
      </xdr:nvCxnSpPr>
      <xdr:spPr>
        <a:xfrm>
          <a:off x="2527300" y="5862864"/>
          <a:ext cx="76200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0" name="n_2ave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48368</xdr:rowOff>
    </xdr:from>
    <xdr:ext cx="405111" cy="259045"/>
    <xdr:sp macro="" textlink="">
      <xdr:nvSpPr>
        <xdr:cNvPr id="91" name="n_3aveValue有形固定資産減価償却率"/>
        <xdr:cNvSpPr txBox="1"/>
      </xdr:nvSpPr>
      <xdr:spPr>
        <a:xfrm>
          <a:off x="2324744" y="5963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158858</xdr:rowOff>
    </xdr:from>
    <xdr:ext cx="405111" cy="259045"/>
    <xdr:sp macro="" textlink="">
      <xdr:nvSpPr>
        <xdr:cNvPr id="92" name="n_1mainValue有形固定資産減価償却率"/>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55806</xdr:rowOff>
    </xdr:from>
    <xdr:ext cx="405111" cy="259045"/>
    <xdr:sp macro="" textlink="">
      <xdr:nvSpPr>
        <xdr:cNvPr id="93" name="n_2mainValue有形固定資産減価償却率"/>
        <xdr:cNvSpPr txBox="1"/>
      </xdr:nvSpPr>
      <xdr:spPr>
        <a:xfrm>
          <a:off x="3086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15166</xdr:rowOff>
    </xdr:from>
    <xdr:ext cx="405111" cy="259045"/>
    <xdr:sp macro="" textlink="">
      <xdr:nvSpPr>
        <xdr:cNvPr id="94" name="n_3mainValue有形固定資産減価償却率"/>
        <xdr:cNvSpPr txBox="1"/>
      </xdr:nvSpPr>
      <xdr:spPr>
        <a:xfrm>
          <a:off x="2324744" y="558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教育施設等の老朽耐震工事等のための起債よる実質債務の増加と、基金積立額の伸び悩みによる充当可能基金残高が少ないことが、全国平均・兵庫県平均・類似団体平均よりも高い要因となっています。ただし、</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は建設事業の減に伴う起債額および債務残高が減少したこと等により前年度よりも低下しています。</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9"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159872</xdr:rowOff>
    </xdr:from>
    <xdr:to>
      <xdr:col>76</xdr:col>
      <xdr:colOff>73025</xdr:colOff>
      <xdr:row>31</xdr:row>
      <xdr:rowOff>90022</xdr:rowOff>
    </xdr:to>
    <xdr:sp macro="" textlink="">
      <xdr:nvSpPr>
        <xdr:cNvPr id="137" name="楕円 136"/>
        <xdr:cNvSpPr/>
      </xdr:nvSpPr>
      <xdr:spPr>
        <a:xfrm>
          <a:off x="14744700" y="607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11299</xdr:rowOff>
    </xdr:from>
    <xdr:ext cx="469744" cy="259045"/>
    <xdr:sp macro="" textlink="">
      <xdr:nvSpPr>
        <xdr:cNvPr id="138" name="債務償還比率該当値テキスト"/>
        <xdr:cNvSpPr txBox="1"/>
      </xdr:nvSpPr>
      <xdr:spPr>
        <a:xfrm>
          <a:off x="14846300" y="59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99540</xdr:rowOff>
    </xdr:from>
    <xdr:to>
      <xdr:col>72</xdr:col>
      <xdr:colOff>123825</xdr:colOff>
      <xdr:row>31</xdr:row>
      <xdr:rowOff>29690</xdr:rowOff>
    </xdr:to>
    <xdr:sp macro="" textlink="">
      <xdr:nvSpPr>
        <xdr:cNvPr id="139" name="楕円 138"/>
        <xdr:cNvSpPr/>
      </xdr:nvSpPr>
      <xdr:spPr>
        <a:xfrm>
          <a:off x="14033500" y="601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150340</xdr:rowOff>
    </xdr:from>
    <xdr:to>
      <xdr:col>76</xdr:col>
      <xdr:colOff>22225</xdr:colOff>
      <xdr:row>31</xdr:row>
      <xdr:rowOff>39222</xdr:rowOff>
    </xdr:to>
    <xdr:cxnSp macro="">
      <xdr:nvCxnSpPr>
        <xdr:cNvPr id="140" name="直線コネクタ 139"/>
        <xdr:cNvCxnSpPr/>
      </xdr:nvCxnSpPr>
      <xdr:spPr>
        <a:xfrm>
          <a:off x="14084300" y="6065365"/>
          <a:ext cx="711200" cy="6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41"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46217</xdr:rowOff>
    </xdr:from>
    <xdr:ext cx="469744" cy="259045"/>
    <xdr:sp macro="" textlink="">
      <xdr:nvSpPr>
        <xdr:cNvPr id="142" name="n_1mainValue債務償還比率"/>
        <xdr:cNvSpPr txBox="1"/>
      </xdr:nvSpPr>
      <xdr:spPr>
        <a:xfrm>
          <a:off x="13836727" y="578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44,494
43,307
150.98
19,007,359
18,609,133
337,862
11,554,889
19,422,397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6" name="フローチャート: 判断 65"/>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48260</xdr:rowOff>
    </xdr:from>
    <xdr:to>
      <xdr:col>24</xdr:col>
      <xdr:colOff>114300</xdr:colOff>
      <xdr:row>35</xdr:row>
      <xdr:rowOff>149860</xdr:rowOff>
    </xdr:to>
    <xdr:sp macro="" textlink="">
      <xdr:nvSpPr>
        <xdr:cNvPr id="72" name="楕円 71"/>
        <xdr:cNvSpPr/>
      </xdr:nvSpPr>
      <xdr:spPr>
        <a:xfrm>
          <a:off x="4584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71137</xdr:rowOff>
    </xdr:from>
    <xdr:ext cx="405111" cy="259045"/>
    <xdr:sp macro="" textlink="">
      <xdr:nvSpPr>
        <xdr:cNvPr id="73" name="【道路】&#10;有形固定資産減価償却率該当値テキスト"/>
        <xdr:cNvSpPr txBox="1"/>
      </xdr:nvSpPr>
      <xdr:spPr>
        <a:xfrm>
          <a:off x="4673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80917</xdr:rowOff>
    </xdr:from>
    <xdr:to>
      <xdr:col>20</xdr:col>
      <xdr:colOff>38100</xdr:colOff>
      <xdr:row>36</xdr:row>
      <xdr:rowOff>11067</xdr:rowOff>
    </xdr:to>
    <xdr:sp macro="" textlink="">
      <xdr:nvSpPr>
        <xdr:cNvPr id="74" name="楕円 73"/>
        <xdr:cNvSpPr/>
      </xdr:nvSpPr>
      <xdr:spPr>
        <a:xfrm>
          <a:off x="37465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99060</xdr:rowOff>
    </xdr:from>
    <xdr:to>
      <xdr:col>24</xdr:col>
      <xdr:colOff>63500</xdr:colOff>
      <xdr:row>35</xdr:row>
      <xdr:rowOff>131717</xdr:rowOff>
    </xdr:to>
    <xdr:cxnSp macro="">
      <xdr:nvCxnSpPr>
        <xdr:cNvPr id="75" name="直線コネクタ 74"/>
        <xdr:cNvCxnSpPr/>
      </xdr:nvCxnSpPr>
      <xdr:spPr>
        <a:xfrm flipV="1">
          <a:off x="3797300" y="609981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113574</xdr:rowOff>
    </xdr:from>
    <xdr:to>
      <xdr:col>15</xdr:col>
      <xdr:colOff>101600</xdr:colOff>
      <xdr:row>36</xdr:row>
      <xdr:rowOff>43724</xdr:rowOff>
    </xdr:to>
    <xdr:sp macro="" textlink="">
      <xdr:nvSpPr>
        <xdr:cNvPr id="76" name="楕円 75"/>
        <xdr:cNvSpPr/>
      </xdr:nvSpPr>
      <xdr:spPr>
        <a:xfrm>
          <a:off x="2857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131717</xdr:rowOff>
    </xdr:from>
    <xdr:to>
      <xdr:col>19</xdr:col>
      <xdr:colOff>177800</xdr:colOff>
      <xdr:row>35</xdr:row>
      <xdr:rowOff>164374</xdr:rowOff>
    </xdr:to>
    <xdr:cxnSp macro="">
      <xdr:nvCxnSpPr>
        <xdr:cNvPr id="77" name="直線コネクタ 76"/>
        <xdr:cNvCxnSpPr/>
      </xdr:nvCxnSpPr>
      <xdr:spPr>
        <a:xfrm flipV="1">
          <a:off x="2908300" y="61324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92347</xdr:rowOff>
    </xdr:from>
    <xdr:to>
      <xdr:col>10</xdr:col>
      <xdr:colOff>165100</xdr:colOff>
      <xdr:row>37</xdr:row>
      <xdr:rowOff>22497</xdr:rowOff>
    </xdr:to>
    <xdr:sp macro="" textlink="">
      <xdr:nvSpPr>
        <xdr:cNvPr id="78" name="楕円 77"/>
        <xdr:cNvSpPr/>
      </xdr:nvSpPr>
      <xdr:spPr>
        <a:xfrm>
          <a:off x="1968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164374</xdr:rowOff>
    </xdr:from>
    <xdr:to>
      <xdr:col>15</xdr:col>
      <xdr:colOff>50800</xdr:colOff>
      <xdr:row>36</xdr:row>
      <xdr:rowOff>143147</xdr:rowOff>
    </xdr:to>
    <xdr:cxnSp macro="">
      <xdr:nvCxnSpPr>
        <xdr:cNvPr id="79" name="直線コネクタ 78"/>
        <xdr:cNvCxnSpPr/>
      </xdr:nvCxnSpPr>
      <xdr:spPr>
        <a:xfrm flipV="1">
          <a:off x="2019300" y="616512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80"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81"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25054</xdr:rowOff>
    </xdr:from>
    <xdr:ext cx="405111" cy="259045"/>
    <xdr:sp macro="" textlink="">
      <xdr:nvSpPr>
        <xdr:cNvPr id="82" name="n_3aveValue【道路】&#10;有形固定資産減価償却率"/>
        <xdr:cNvSpPr txBox="1"/>
      </xdr:nvSpPr>
      <xdr:spPr>
        <a:xfrm>
          <a:off x="1816744" y="636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27594</xdr:rowOff>
    </xdr:from>
    <xdr:ext cx="405111" cy="259045"/>
    <xdr:sp macro="" textlink="">
      <xdr:nvSpPr>
        <xdr:cNvPr id="83" name="n_1mainValue【道路】&#10;有形固定資産減価償却率"/>
        <xdr:cNvSpPr txBox="1"/>
      </xdr:nvSpPr>
      <xdr:spPr>
        <a:xfrm>
          <a:off x="3582044" y="585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60251</xdr:rowOff>
    </xdr:from>
    <xdr:ext cx="405111" cy="259045"/>
    <xdr:sp macro="" textlink="">
      <xdr:nvSpPr>
        <xdr:cNvPr id="84" name="n_2mainValue【道路】&#10;有形固定資産減価償却率"/>
        <xdr:cNvSpPr txBox="1"/>
      </xdr:nvSpPr>
      <xdr:spPr>
        <a:xfrm>
          <a:off x="2705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39024</xdr:rowOff>
    </xdr:from>
    <xdr:ext cx="405111" cy="259045"/>
    <xdr:sp macro="" textlink="">
      <xdr:nvSpPr>
        <xdr:cNvPr id="85" name="n_3mainValue【道路】&#10;有形固定資産減価償却率"/>
        <xdr:cNvSpPr txBox="1"/>
      </xdr:nvSpPr>
      <xdr:spPr>
        <a:xfrm>
          <a:off x="1816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35</xdr:row>
      <xdr:rowOff>92227</xdr:rowOff>
    </xdr:from>
    <xdr:to>
      <xdr:col>41</xdr:col>
      <xdr:colOff>101600</xdr:colOff>
      <xdr:row>36</xdr:row>
      <xdr:rowOff>22377</xdr:rowOff>
    </xdr:to>
    <xdr:sp macro="" textlink="">
      <xdr:nvSpPr>
        <xdr:cNvPr id="118" name="フローチャート: 判断 117"/>
        <xdr:cNvSpPr/>
      </xdr:nvSpPr>
      <xdr:spPr>
        <a:xfrm>
          <a:off x="7810500" y="609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79883</xdr:rowOff>
    </xdr:from>
    <xdr:to>
      <xdr:col>55</xdr:col>
      <xdr:colOff>50800</xdr:colOff>
      <xdr:row>40</xdr:row>
      <xdr:rowOff>10033</xdr:rowOff>
    </xdr:to>
    <xdr:sp macro="" textlink="">
      <xdr:nvSpPr>
        <xdr:cNvPr id="124" name="楕円 123"/>
        <xdr:cNvSpPr/>
      </xdr:nvSpPr>
      <xdr:spPr>
        <a:xfrm>
          <a:off x="10426700" y="67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58310</xdr:rowOff>
    </xdr:from>
    <xdr:ext cx="534377" cy="259045"/>
    <xdr:sp macro="" textlink="">
      <xdr:nvSpPr>
        <xdr:cNvPr id="125" name="【道路】&#10;一人当たり延長該当値テキスト"/>
        <xdr:cNvSpPr txBox="1"/>
      </xdr:nvSpPr>
      <xdr:spPr>
        <a:xfrm>
          <a:off x="10515600" y="674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81331</xdr:rowOff>
    </xdr:from>
    <xdr:to>
      <xdr:col>50</xdr:col>
      <xdr:colOff>165100</xdr:colOff>
      <xdr:row>40</xdr:row>
      <xdr:rowOff>11481</xdr:rowOff>
    </xdr:to>
    <xdr:sp macro="" textlink="">
      <xdr:nvSpPr>
        <xdr:cNvPr id="126" name="楕円 125"/>
        <xdr:cNvSpPr/>
      </xdr:nvSpPr>
      <xdr:spPr>
        <a:xfrm>
          <a:off x="9588500" y="67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130683</xdr:rowOff>
    </xdr:from>
    <xdr:to>
      <xdr:col>55</xdr:col>
      <xdr:colOff>0</xdr:colOff>
      <xdr:row>39</xdr:row>
      <xdr:rowOff>132131</xdr:rowOff>
    </xdr:to>
    <xdr:cxnSp macro="">
      <xdr:nvCxnSpPr>
        <xdr:cNvPr id="127" name="直線コネクタ 126"/>
        <xdr:cNvCxnSpPr/>
      </xdr:nvCxnSpPr>
      <xdr:spPr>
        <a:xfrm flipV="1">
          <a:off x="9639300" y="6817233"/>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85522</xdr:rowOff>
    </xdr:from>
    <xdr:to>
      <xdr:col>46</xdr:col>
      <xdr:colOff>38100</xdr:colOff>
      <xdr:row>40</xdr:row>
      <xdr:rowOff>15672</xdr:rowOff>
    </xdr:to>
    <xdr:sp macro="" textlink="">
      <xdr:nvSpPr>
        <xdr:cNvPr id="128" name="楕円 127"/>
        <xdr:cNvSpPr/>
      </xdr:nvSpPr>
      <xdr:spPr>
        <a:xfrm>
          <a:off x="8699500" y="67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132131</xdr:rowOff>
    </xdr:from>
    <xdr:to>
      <xdr:col>50</xdr:col>
      <xdr:colOff>114300</xdr:colOff>
      <xdr:row>39</xdr:row>
      <xdr:rowOff>136322</xdr:rowOff>
    </xdr:to>
    <xdr:cxnSp macro="">
      <xdr:nvCxnSpPr>
        <xdr:cNvPr id="129" name="直線コネクタ 128"/>
        <xdr:cNvCxnSpPr/>
      </xdr:nvCxnSpPr>
      <xdr:spPr>
        <a:xfrm flipV="1">
          <a:off x="8750300" y="681868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164960</xdr:rowOff>
    </xdr:from>
    <xdr:to>
      <xdr:col>41</xdr:col>
      <xdr:colOff>101600</xdr:colOff>
      <xdr:row>38</xdr:row>
      <xdr:rowOff>95110</xdr:rowOff>
    </xdr:to>
    <xdr:sp macro="" textlink="">
      <xdr:nvSpPr>
        <xdr:cNvPr id="130" name="楕円 129"/>
        <xdr:cNvSpPr/>
      </xdr:nvSpPr>
      <xdr:spPr>
        <a:xfrm>
          <a:off x="7810500" y="65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44310</xdr:rowOff>
    </xdr:from>
    <xdr:to>
      <xdr:col>45</xdr:col>
      <xdr:colOff>177800</xdr:colOff>
      <xdr:row>39</xdr:row>
      <xdr:rowOff>136322</xdr:rowOff>
    </xdr:to>
    <xdr:cxnSp macro="">
      <xdr:nvCxnSpPr>
        <xdr:cNvPr id="131" name="直線コネクタ 130"/>
        <xdr:cNvCxnSpPr/>
      </xdr:nvCxnSpPr>
      <xdr:spPr>
        <a:xfrm>
          <a:off x="7861300" y="6559410"/>
          <a:ext cx="889000" cy="26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38904</xdr:rowOff>
    </xdr:from>
    <xdr:ext cx="534377" cy="259045"/>
    <xdr:sp macro="" textlink="">
      <xdr:nvSpPr>
        <xdr:cNvPr id="134" name="n_3aveValue【道路】&#10;一人当たり延長"/>
        <xdr:cNvSpPr txBox="1"/>
      </xdr:nvSpPr>
      <xdr:spPr>
        <a:xfrm>
          <a:off x="7594111" y="58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2608</xdr:rowOff>
    </xdr:from>
    <xdr:ext cx="534377" cy="259045"/>
    <xdr:sp macro="" textlink="">
      <xdr:nvSpPr>
        <xdr:cNvPr id="135" name="n_1mainValue【道路】&#10;一人当たり延長"/>
        <xdr:cNvSpPr txBox="1"/>
      </xdr:nvSpPr>
      <xdr:spPr>
        <a:xfrm>
          <a:off x="9359411" y="68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6799</xdr:rowOff>
    </xdr:from>
    <xdr:ext cx="534377" cy="259045"/>
    <xdr:sp macro="" textlink="">
      <xdr:nvSpPr>
        <xdr:cNvPr id="136" name="n_2mainValue【道路】&#10;一人当たり延長"/>
        <xdr:cNvSpPr txBox="1"/>
      </xdr:nvSpPr>
      <xdr:spPr>
        <a:xfrm>
          <a:off x="8483111" y="686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86237</xdr:rowOff>
    </xdr:from>
    <xdr:ext cx="534377" cy="259045"/>
    <xdr:sp macro="" textlink="">
      <xdr:nvSpPr>
        <xdr:cNvPr id="137" name="n_3mainValue【道路】&#10;一人当たり延長"/>
        <xdr:cNvSpPr txBox="1"/>
      </xdr:nvSpPr>
      <xdr:spPr>
        <a:xfrm>
          <a:off x="7594111" y="660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2" name="フローチャート: 判断 171"/>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61867</xdr:rowOff>
    </xdr:from>
    <xdr:to>
      <xdr:col>24</xdr:col>
      <xdr:colOff>114300</xdr:colOff>
      <xdr:row>57</xdr:row>
      <xdr:rowOff>163467</xdr:rowOff>
    </xdr:to>
    <xdr:sp macro="" textlink="">
      <xdr:nvSpPr>
        <xdr:cNvPr id="178" name="楕円 177"/>
        <xdr:cNvSpPr/>
      </xdr:nvSpPr>
      <xdr:spPr>
        <a:xfrm>
          <a:off x="45847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84744</xdr:rowOff>
    </xdr:from>
    <xdr:ext cx="405111" cy="259045"/>
    <xdr:sp macro="" textlink="">
      <xdr:nvSpPr>
        <xdr:cNvPr id="179" name="【橋りょう・トンネル】&#10;有形固定資産減価償却率該当値テキスト"/>
        <xdr:cNvSpPr txBox="1"/>
      </xdr:nvSpPr>
      <xdr:spPr>
        <a:xfrm>
          <a:off x="4673600" y="968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92891</xdr:rowOff>
    </xdr:from>
    <xdr:to>
      <xdr:col>20</xdr:col>
      <xdr:colOff>38100</xdr:colOff>
      <xdr:row>58</xdr:row>
      <xdr:rowOff>23041</xdr:rowOff>
    </xdr:to>
    <xdr:sp macro="" textlink="">
      <xdr:nvSpPr>
        <xdr:cNvPr id="180" name="楕円 179"/>
        <xdr:cNvSpPr/>
      </xdr:nvSpPr>
      <xdr:spPr>
        <a:xfrm>
          <a:off x="3746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112667</xdr:rowOff>
    </xdr:from>
    <xdr:to>
      <xdr:col>24</xdr:col>
      <xdr:colOff>63500</xdr:colOff>
      <xdr:row>57</xdr:row>
      <xdr:rowOff>143691</xdr:rowOff>
    </xdr:to>
    <xdr:cxnSp macro="">
      <xdr:nvCxnSpPr>
        <xdr:cNvPr id="181" name="直線コネクタ 180"/>
        <xdr:cNvCxnSpPr/>
      </xdr:nvCxnSpPr>
      <xdr:spPr>
        <a:xfrm flipV="1">
          <a:off x="3797300" y="988531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125549</xdr:rowOff>
    </xdr:from>
    <xdr:to>
      <xdr:col>15</xdr:col>
      <xdr:colOff>101600</xdr:colOff>
      <xdr:row>58</xdr:row>
      <xdr:rowOff>55699</xdr:rowOff>
    </xdr:to>
    <xdr:sp macro="" textlink="">
      <xdr:nvSpPr>
        <xdr:cNvPr id="182" name="楕円 181"/>
        <xdr:cNvSpPr/>
      </xdr:nvSpPr>
      <xdr:spPr>
        <a:xfrm>
          <a:off x="2857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143691</xdr:rowOff>
    </xdr:from>
    <xdr:to>
      <xdr:col>19</xdr:col>
      <xdr:colOff>177800</xdr:colOff>
      <xdr:row>58</xdr:row>
      <xdr:rowOff>4899</xdr:rowOff>
    </xdr:to>
    <xdr:cxnSp macro="">
      <xdr:nvCxnSpPr>
        <xdr:cNvPr id="183" name="直線コネクタ 182"/>
        <xdr:cNvCxnSpPr/>
      </xdr:nvCxnSpPr>
      <xdr:spPr>
        <a:xfrm flipV="1">
          <a:off x="2908300" y="99163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125549</xdr:rowOff>
    </xdr:from>
    <xdr:to>
      <xdr:col>10</xdr:col>
      <xdr:colOff>165100</xdr:colOff>
      <xdr:row>58</xdr:row>
      <xdr:rowOff>55699</xdr:rowOff>
    </xdr:to>
    <xdr:sp macro="" textlink="">
      <xdr:nvSpPr>
        <xdr:cNvPr id="184" name="楕円 183"/>
        <xdr:cNvSpPr/>
      </xdr:nvSpPr>
      <xdr:spPr>
        <a:xfrm>
          <a:off x="1968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4899</xdr:rowOff>
    </xdr:from>
    <xdr:to>
      <xdr:col>15</xdr:col>
      <xdr:colOff>50800</xdr:colOff>
      <xdr:row>58</xdr:row>
      <xdr:rowOff>4899</xdr:rowOff>
    </xdr:to>
    <xdr:cxnSp macro="">
      <xdr:nvCxnSpPr>
        <xdr:cNvPr id="185" name="直線コネクタ 184"/>
        <xdr:cNvCxnSpPr/>
      </xdr:nvCxnSpPr>
      <xdr:spPr>
        <a:xfrm>
          <a:off x="2019300" y="9948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54990</xdr:rowOff>
    </xdr:from>
    <xdr:ext cx="405111" cy="259045"/>
    <xdr:sp macro="" textlink="">
      <xdr:nvSpPr>
        <xdr:cNvPr id="188" name="n_3aveValue【橋りょう・トンネル】&#10;有形固定資産減価償却率"/>
        <xdr:cNvSpPr txBox="1"/>
      </xdr:nvSpPr>
      <xdr:spPr>
        <a:xfrm>
          <a:off x="1816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39568</xdr:rowOff>
    </xdr:from>
    <xdr:ext cx="405111" cy="259045"/>
    <xdr:sp macro="" textlink="">
      <xdr:nvSpPr>
        <xdr:cNvPr id="189" name="n_1mainValue【橋りょう・トンネル】&#10;有形固定資産減価償却率"/>
        <xdr:cNvSpPr txBox="1"/>
      </xdr:nvSpPr>
      <xdr:spPr>
        <a:xfrm>
          <a:off x="35820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72226</xdr:rowOff>
    </xdr:from>
    <xdr:ext cx="405111" cy="259045"/>
    <xdr:sp macro="" textlink="">
      <xdr:nvSpPr>
        <xdr:cNvPr id="190" name="n_2mainValue【橋りょう・トンネル】&#10;有形固定資産減価償却率"/>
        <xdr:cNvSpPr txBox="1"/>
      </xdr:nvSpPr>
      <xdr:spPr>
        <a:xfrm>
          <a:off x="2705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72226</xdr:rowOff>
    </xdr:from>
    <xdr:ext cx="405111" cy="259045"/>
    <xdr:sp macro="" textlink="">
      <xdr:nvSpPr>
        <xdr:cNvPr id="191" name="n_3mainValue【橋りょう・トンネル】&#10;有形固定資産減価償却率"/>
        <xdr:cNvSpPr txBox="1"/>
      </xdr:nvSpPr>
      <xdr:spPr>
        <a:xfrm>
          <a:off x="1816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20"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20984</xdr:rowOff>
    </xdr:from>
    <xdr:to>
      <xdr:col>41</xdr:col>
      <xdr:colOff>101600</xdr:colOff>
      <xdr:row>61</xdr:row>
      <xdr:rowOff>122584</xdr:rowOff>
    </xdr:to>
    <xdr:sp macro="" textlink="">
      <xdr:nvSpPr>
        <xdr:cNvPr id="224" name="フローチャート: 判断 223"/>
        <xdr:cNvSpPr/>
      </xdr:nvSpPr>
      <xdr:spPr>
        <a:xfrm>
          <a:off x="7810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75414</xdr:rowOff>
    </xdr:from>
    <xdr:to>
      <xdr:col>55</xdr:col>
      <xdr:colOff>50800</xdr:colOff>
      <xdr:row>63</xdr:row>
      <xdr:rowOff>5564</xdr:rowOff>
    </xdr:to>
    <xdr:sp macro="" textlink="">
      <xdr:nvSpPr>
        <xdr:cNvPr id="230" name="楕円 229"/>
        <xdr:cNvSpPr/>
      </xdr:nvSpPr>
      <xdr:spPr>
        <a:xfrm>
          <a:off x="10426700" y="107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53841</xdr:rowOff>
    </xdr:from>
    <xdr:ext cx="599010" cy="259045"/>
    <xdr:sp macro="" textlink="">
      <xdr:nvSpPr>
        <xdr:cNvPr id="231" name="【橋りょう・トンネル】&#10;一人当たり有形固定資産（償却資産）額該当値テキスト"/>
        <xdr:cNvSpPr txBox="1"/>
      </xdr:nvSpPr>
      <xdr:spPr>
        <a:xfrm>
          <a:off x="10515600" y="1068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76431</xdr:rowOff>
    </xdr:from>
    <xdr:to>
      <xdr:col>50</xdr:col>
      <xdr:colOff>165100</xdr:colOff>
      <xdr:row>63</xdr:row>
      <xdr:rowOff>6581</xdr:rowOff>
    </xdr:to>
    <xdr:sp macro="" textlink="">
      <xdr:nvSpPr>
        <xdr:cNvPr id="232" name="楕円 231"/>
        <xdr:cNvSpPr/>
      </xdr:nvSpPr>
      <xdr:spPr>
        <a:xfrm>
          <a:off x="9588500" y="1070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126214</xdr:rowOff>
    </xdr:from>
    <xdr:to>
      <xdr:col>55</xdr:col>
      <xdr:colOff>0</xdr:colOff>
      <xdr:row>62</xdr:row>
      <xdr:rowOff>127231</xdr:rowOff>
    </xdr:to>
    <xdr:cxnSp macro="">
      <xdr:nvCxnSpPr>
        <xdr:cNvPr id="233" name="直線コネクタ 232"/>
        <xdr:cNvCxnSpPr/>
      </xdr:nvCxnSpPr>
      <xdr:spPr>
        <a:xfrm flipV="1">
          <a:off x="9639300" y="10756114"/>
          <a:ext cx="8382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79344</xdr:rowOff>
    </xdr:from>
    <xdr:to>
      <xdr:col>46</xdr:col>
      <xdr:colOff>38100</xdr:colOff>
      <xdr:row>63</xdr:row>
      <xdr:rowOff>9494</xdr:rowOff>
    </xdr:to>
    <xdr:sp macro="" textlink="">
      <xdr:nvSpPr>
        <xdr:cNvPr id="234" name="楕円 233"/>
        <xdr:cNvSpPr/>
      </xdr:nvSpPr>
      <xdr:spPr>
        <a:xfrm>
          <a:off x="8699500" y="107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127231</xdr:rowOff>
    </xdr:from>
    <xdr:to>
      <xdr:col>50</xdr:col>
      <xdr:colOff>114300</xdr:colOff>
      <xdr:row>62</xdr:row>
      <xdr:rowOff>130144</xdr:rowOff>
    </xdr:to>
    <xdr:cxnSp macro="">
      <xdr:nvCxnSpPr>
        <xdr:cNvPr id="235" name="直線コネクタ 234"/>
        <xdr:cNvCxnSpPr/>
      </xdr:nvCxnSpPr>
      <xdr:spPr>
        <a:xfrm flipV="1">
          <a:off x="8750300" y="10757131"/>
          <a:ext cx="8890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81477</xdr:rowOff>
    </xdr:from>
    <xdr:to>
      <xdr:col>41</xdr:col>
      <xdr:colOff>101600</xdr:colOff>
      <xdr:row>63</xdr:row>
      <xdr:rowOff>11627</xdr:rowOff>
    </xdr:to>
    <xdr:sp macro="" textlink="">
      <xdr:nvSpPr>
        <xdr:cNvPr id="236" name="楕円 235"/>
        <xdr:cNvSpPr/>
      </xdr:nvSpPr>
      <xdr:spPr>
        <a:xfrm>
          <a:off x="7810500" y="107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130144</xdr:rowOff>
    </xdr:from>
    <xdr:to>
      <xdr:col>45</xdr:col>
      <xdr:colOff>177800</xdr:colOff>
      <xdr:row>62</xdr:row>
      <xdr:rowOff>132277</xdr:rowOff>
    </xdr:to>
    <xdr:cxnSp macro="">
      <xdr:nvCxnSpPr>
        <xdr:cNvPr id="237" name="直線コネクタ 236"/>
        <xdr:cNvCxnSpPr/>
      </xdr:nvCxnSpPr>
      <xdr:spPr>
        <a:xfrm flipV="1">
          <a:off x="7861300" y="10760044"/>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38"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139111</xdr:rowOff>
    </xdr:from>
    <xdr:ext cx="599010" cy="259045"/>
    <xdr:sp macro="" textlink="">
      <xdr:nvSpPr>
        <xdr:cNvPr id="240" name="n_3aveValue【橋りょう・トンネル】&#10;一人当たり有形固定資産（償却資産）額"/>
        <xdr:cNvSpPr txBox="1"/>
      </xdr:nvSpPr>
      <xdr:spPr>
        <a:xfrm>
          <a:off x="75617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169158</xdr:rowOff>
    </xdr:from>
    <xdr:ext cx="599010" cy="259045"/>
    <xdr:sp macro="" textlink="">
      <xdr:nvSpPr>
        <xdr:cNvPr id="241" name="n_1mainValue【橋りょう・トンネル】&#10;一人当たり有形固定資産（償却資産）額"/>
        <xdr:cNvSpPr txBox="1"/>
      </xdr:nvSpPr>
      <xdr:spPr>
        <a:xfrm>
          <a:off x="9327095" y="1079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621</xdr:rowOff>
    </xdr:from>
    <xdr:ext cx="599010" cy="259045"/>
    <xdr:sp macro="" textlink="">
      <xdr:nvSpPr>
        <xdr:cNvPr id="242" name="n_2mainValue【橋りょう・トンネル】&#10;一人当たり有形固定資産（償却資産）額"/>
        <xdr:cNvSpPr txBox="1"/>
      </xdr:nvSpPr>
      <xdr:spPr>
        <a:xfrm>
          <a:off x="8450795" y="1080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2754</xdr:rowOff>
    </xdr:from>
    <xdr:ext cx="599010" cy="259045"/>
    <xdr:sp macro="" textlink="">
      <xdr:nvSpPr>
        <xdr:cNvPr id="243" name="n_3mainValue【橋りょう・トンネル】&#10;一人当たり有形固定資産（償却資産）額"/>
        <xdr:cNvSpPr txBox="1"/>
      </xdr:nvSpPr>
      <xdr:spPr>
        <a:xfrm>
          <a:off x="7561795" y="1080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134257</xdr:rowOff>
    </xdr:from>
    <xdr:to>
      <xdr:col>10</xdr:col>
      <xdr:colOff>165100</xdr:colOff>
      <xdr:row>81</xdr:row>
      <xdr:rowOff>64407</xdr:rowOff>
    </xdr:to>
    <xdr:sp macro="" textlink="">
      <xdr:nvSpPr>
        <xdr:cNvPr id="278" name="フローチャート: 判断 277"/>
        <xdr:cNvSpPr/>
      </xdr:nvSpPr>
      <xdr:spPr>
        <a:xfrm>
          <a:off x="196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55880</xdr:rowOff>
    </xdr:from>
    <xdr:to>
      <xdr:col>24</xdr:col>
      <xdr:colOff>114300</xdr:colOff>
      <xdr:row>80</xdr:row>
      <xdr:rowOff>157480</xdr:rowOff>
    </xdr:to>
    <xdr:sp macro="" textlink="">
      <xdr:nvSpPr>
        <xdr:cNvPr id="284" name="楕円 283"/>
        <xdr:cNvSpPr/>
      </xdr:nvSpPr>
      <xdr:spPr>
        <a:xfrm>
          <a:off x="4584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78757</xdr:rowOff>
    </xdr:from>
    <xdr:ext cx="405111" cy="259045"/>
    <xdr:sp macro="" textlink="">
      <xdr:nvSpPr>
        <xdr:cNvPr id="285" name="【公営住宅】&#10;有形固定資産減価償却率該当値テキスト"/>
        <xdr:cNvSpPr txBox="1"/>
      </xdr:nvSpPr>
      <xdr:spPr>
        <a:xfrm>
          <a:off x="4673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93436</xdr:rowOff>
    </xdr:from>
    <xdr:to>
      <xdr:col>20</xdr:col>
      <xdr:colOff>38100</xdr:colOff>
      <xdr:row>81</xdr:row>
      <xdr:rowOff>23586</xdr:rowOff>
    </xdr:to>
    <xdr:sp macro="" textlink="">
      <xdr:nvSpPr>
        <xdr:cNvPr id="286" name="楕円 285"/>
        <xdr:cNvSpPr/>
      </xdr:nvSpPr>
      <xdr:spPr>
        <a:xfrm>
          <a:off x="3746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80</xdr:row>
      <xdr:rowOff>144236</xdr:rowOff>
    </xdr:to>
    <xdr:cxnSp macro="">
      <xdr:nvCxnSpPr>
        <xdr:cNvPr id="287" name="直線コネクタ 286"/>
        <xdr:cNvCxnSpPr/>
      </xdr:nvCxnSpPr>
      <xdr:spPr>
        <a:xfrm flipV="1">
          <a:off x="3797300" y="1382268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288" name="楕円 287"/>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144236</xdr:rowOff>
    </xdr:from>
    <xdr:to>
      <xdr:col>19</xdr:col>
      <xdr:colOff>177800</xdr:colOff>
      <xdr:row>80</xdr:row>
      <xdr:rowOff>163830</xdr:rowOff>
    </xdr:to>
    <xdr:cxnSp macro="">
      <xdr:nvCxnSpPr>
        <xdr:cNvPr id="289" name="直線コネクタ 288"/>
        <xdr:cNvCxnSpPr/>
      </xdr:nvCxnSpPr>
      <xdr:spPr>
        <a:xfrm flipV="1">
          <a:off x="2908300" y="1386023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109764</xdr:rowOff>
    </xdr:from>
    <xdr:to>
      <xdr:col>10</xdr:col>
      <xdr:colOff>165100</xdr:colOff>
      <xdr:row>81</xdr:row>
      <xdr:rowOff>39914</xdr:rowOff>
    </xdr:to>
    <xdr:sp macro="" textlink="">
      <xdr:nvSpPr>
        <xdr:cNvPr id="290" name="楕円 289"/>
        <xdr:cNvSpPr/>
      </xdr:nvSpPr>
      <xdr:spPr>
        <a:xfrm>
          <a:off x="1968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160564</xdr:rowOff>
    </xdr:from>
    <xdr:to>
      <xdr:col>15</xdr:col>
      <xdr:colOff>50800</xdr:colOff>
      <xdr:row>80</xdr:row>
      <xdr:rowOff>163830</xdr:rowOff>
    </xdr:to>
    <xdr:cxnSp macro="">
      <xdr:nvCxnSpPr>
        <xdr:cNvPr id="291" name="直線コネクタ 290"/>
        <xdr:cNvCxnSpPr/>
      </xdr:nvCxnSpPr>
      <xdr:spPr>
        <a:xfrm>
          <a:off x="2019300" y="1387656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93"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55534</xdr:rowOff>
    </xdr:from>
    <xdr:ext cx="405111" cy="259045"/>
    <xdr:sp macro="" textlink="">
      <xdr:nvSpPr>
        <xdr:cNvPr id="294" name="n_3aveValue【公営住宅】&#10;有形固定資産減価償却率"/>
        <xdr:cNvSpPr txBox="1"/>
      </xdr:nvSpPr>
      <xdr:spPr>
        <a:xfrm>
          <a:off x="1816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40113</xdr:rowOff>
    </xdr:from>
    <xdr:ext cx="405111" cy="259045"/>
    <xdr:sp macro="" textlink="">
      <xdr:nvSpPr>
        <xdr:cNvPr id="295" name="n_1mainValue【公営住宅】&#10;有形固定資産減価償却率"/>
        <xdr:cNvSpPr txBox="1"/>
      </xdr:nvSpPr>
      <xdr:spPr>
        <a:xfrm>
          <a:off x="3582044" y="13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296" name="n_2mainValue【公営住宅】&#10;有形固定資産減価償却率"/>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56441</xdr:rowOff>
    </xdr:from>
    <xdr:ext cx="405111" cy="259045"/>
    <xdr:sp macro="" textlink="">
      <xdr:nvSpPr>
        <xdr:cNvPr id="297" name="n_3mainValue【公営住宅】&#10;有形固定資産減価償却率"/>
        <xdr:cNvSpPr txBox="1"/>
      </xdr:nvSpPr>
      <xdr:spPr>
        <a:xfrm>
          <a:off x="18167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26"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32258</xdr:rowOff>
    </xdr:from>
    <xdr:to>
      <xdr:col>41</xdr:col>
      <xdr:colOff>101600</xdr:colOff>
      <xdr:row>84</xdr:row>
      <xdr:rowOff>133858</xdr:rowOff>
    </xdr:to>
    <xdr:sp macro="" textlink="">
      <xdr:nvSpPr>
        <xdr:cNvPr id="330" name="フローチャート: 判断 329"/>
        <xdr:cNvSpPr/>
      </xdr:nvSpPr>
      <xdr:spPr>
        <a:xfrm>
          <a:off x="7810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144272</xdr:rowOff>
    </xdr:from>
    <xdr:to>
      <xdr:col>55</xdr:col>
      <xdr:colOff>50800</xdr:colOff>
      <xdr:row>85</xdr:row>
      <xdr:rowOff>74422</xdr:rowOff>
    </xdr:to>
    <xdr:sp macro="" textlink="">
      <xdr:nvSpPr>
        <xdr:cNvPr id="336" name="楕円 335"/>
        <xdr:cNvSpPr/>
      </xdr:nvSpPr>
      <xdr:spPr>
        <a:xfrm>
          <a:off x="10426700" y="145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122699</xdr:rowOff>
    </xdr:from>
    <xdr:ext cx="469744" cy="259045"/>
    <xdr:sp macro="" textlink="">
      <xdr:nvSpPr>
        <xdr:cNvPr id="337" name="【公営住宅】&#10;一人当たり面積該当値テキスト"/>
        <xdr:cNvSpPr txBox="1"/>
      </xdr:nvSpPr>
      <xdr:spPr>
        <a:xfrm>
          <a:off x="10515600" y="145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153797</xdr:rowOff>
    </xdr:from>
    <xdr:to>
      <xdr:col>50</xdr:col>
      <xdr:colOff>165100</xdr:colOff>
      <xdr:row>85</xdr:row>
      <xdr:rowOff>83947</xdr:rowOff>
    </xdr:to>
    <xdr:sp macro="" textlink="">
      <xdr:nvSpPr>
        <xdr:cNvPr id="338" name="楕円 337"/>
        <xdr:cNvSpPr/>
      </xdr:nvSpPr>
      <xdr:spPr>
        <a:xfrm>
          <a:off x="9588500" y="145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23622</xdr:rowOff>
    </xdr:from>
    <xdr:to>
      <xdr:col>55</xdr:col>
      <xdr:colOff>0</xdr:colOff>
      <xdr:row>85</xdr:row>
      <xdr:rowOff>33147</xdr:rowOff>
    </xdr:to>
    <xdr:cxnSp macro="">
      <xdr:nvCxnSpPr>
        <xdr:cNvPr id="339" name="直線コネクタ 338"/>
        <xdr:cNvCxnSpPr/>
      </xdr:nvCxnSpPr>
      <xdr:spPr>
        <a:xfrm flipV="1">
          <a:off x="9639300" y="14596872"/>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149225</xdr:rowOff>
    </xdr:from>
    <xdr:to>
      <xdr:col>46</xdr:col>
      <xdr:colOff>38100</xdr:colOff>
      <xdr:row>85</xdr:row>
      <xdr:rowOff>79375</xdr:rowOff>
    </xdr:to>
    <xdr:sp macro="" textlink="">
      <xdr:nvSpPr>
        <xdr:cNvPr id="340" name="楕円 339"/>
        <xdr:cNvSpPr/>
      </xdr:nvSpPr>
      <xdr:spPr>
        <a:xfrm>
          <a:off x="8699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28575</xdr:rowOff>
    </xdr:from>
    <xdr:to>
      <xdr:col>50</xdr:col>
      <xdr:colOff>114300</xdr:colOff>
      <xdr:row>85</xdr:row>
      <xdr:rowOff>33147</xdr:rowOff>
    </xdr:to>
    <xdr:cxnSp macro="">
      <xdr:nvCxnSpPr>
        <xdr:cNvPr id="341" name="直線コネクタ 340"/>
        <xdr:cNvCxnSpPr/>
      </xdr:nvCxnSpPr>
      <xdr:spPr>
        <a:xfrm>
          <a:off x="8750300" y="1460182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141987</xdr:rowOff>
    </xdr:from>
    <xdr:to>
      <xdr:col>41</xdr:col>
      <xdr:colOff>101600</xdr:colOff>
      <xdr:row>85</xdr:row>
      <xdr:rowOff>72137</xdr:rowOff>
    </xdr:to>
    <xdr:sp macro="" textlink="">
      <xdr:nvSpPr>
        <xdr:cNvPr id="342" name="楕円 341"/>
        <xdr:cNvSpPr/>
      </xdr:nvSpPr>
      <xdr:spPr>
        <a:xfrm>
          <a:off x="7810500" y="14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21337</xdr:rowOff>
    </xdr:from>
    <xdr:to>
      <xdr:col>45</xdr:col>
      <xdr:colOff>177800</xdr:colOff>
      <xdr:row>85</xdr:row>
      <xdr:rowOff>28575</xdr:rowOff>
    </xdr:to>
    <xdr:cxnSp macro="">
      <xdr:nvCxnSpPr>
        <xdr:cNvPr id="343" name="直線コネクタ 342"/>
        <xdr:cNvCxnSpPr/>
      </xdr:nvCxnSpPr>
      <xdr:spPr>
        <a:xfrm>
          <a:off x="7861300" y="14594587"/>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44"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45"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150385</xdr:rowOff>
    </xdr:from>
    <xdr:ext cx="469744" cy="259045"/>
    <xdr:sp macro="" textlink="">
      <xdr:nvSpPr>
        <xdr:cNvPr id="346" name="n_3aveValue【公営住宅】&#10;一人当たり面積"/>
        <xdr:cNvSpPr txBox="1"/>
      </xdr:nvSpPr>
      <xdr:spPr>
        <a:xfrm>
          <a:off x="7626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75074</xdr:rowOff>
    </xdr:from>
    <xdr:ext cx="469744" cy="259045"/>
    <xdr:sp macro="" textlink="">
      <xdr:nvSpPr>
        <xdr:cNvPr id="347" name="n_1mainValue【公営住宅】&#10;一人当たり面積"/>
        <xdr:cNvSpPr txBox="1"/>
      </xdr:nvSpPr>
      <xdr:spPr>
        <a:xfrm>
          <a:off x="9391727" y="1464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70502</xdr:rowOff>
    </xdr:from>
    <xdr:ext cx="469744" cy="259045"/>
    <xdr:sp macro="" textlink="">
      <xdr:nvSpPr>
        <xdr:cNvPr id="348" name="n_2mainValue【公営住宅】&#10;一人当たり面積"/>
        <xdr:cNvSpPr txBox="1"/>
      </xdr:nvSpPr>
      <xdr:spPr>
        <a:xfrm>
          <a:off x="8515427" y="1464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63264</xdr:rowOff>
    </xdr:from>
    <xdr:ext cx="469744" cy="259045"/>
    <xdr:sp macro="" textlink="">
      <xdr:nvSpPr>
        <xdr:cNvPr id="349" name="n_3mainValue【公営住宅】&#10;一人当たり面積"/>
        <xdr:cNvSpPr txBox="1"/>
      </xdr:nvSpPr>
      <xdr:spPr>
        <a:xfrm>
          <a:off x="7626427" y="146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49910</xdr:rowOff>
    </xdr:from>
    <xdr:ext cx="405111" cy="259045"/>
    <xdr:sp macro="" textlink="">
      <xdr:nvSpPr>
        <xdr:cNvPr id="396" name="【認定こども園・幼稚園・保育所】&#10;有形固定資産減価償却率平均値テキスト"/>
        <xdr:cNvSpPr txBox="1"/>
      </xdr:nvSpPr>
      <xdr:spPr>
        <a:xfrm>
          <a:off x="16357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5806</xdr:rowOff>
    </xdr:from>
    <xdr:to>
      <xdr:col>72</xdr:col>
      <xdr:colOff>38100</xdr:colOff>
      <xdr:row>37</xdr:row>
      <xdr:rowOff>107406</xdr:rowOff>
    </xdr:to>
    <xdr:sp macro="" textlink="">
      <xdr:nvSpPr>
        <xdr:cNvPr id="400" name="フローチャート: 判断 399"/>
        <xdr:cNvSpPr/>
      </xdr:nvSpPr>
      <xdr:spPr>
        <a:xfrm>
          <a:off x="13652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27033</xdr:rowOff>
    </xdr:from>
    <xdr:to>
      <xdr:col>85</xdr:col>
      <xdr:colOff>177800</xdr:colOff>
      <xdr:row>38</xdr:row>
      <xdr:rowOff>128633</xdr:rowOff>
    </xdr:to>
    <xdr:sp macro="" textlink="">
      <xdr:nvSpPr>
        <xdr:cNvPr id="406" name="楕円 405"/>
        <xdr:cNvSpPr/>
      </xdr:nvSpPr>
      <xdr:spPr>
        <a:xfrm>
          <a:off x="16268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5460</xdr:rowOff>
    </xdr:from>
    <xdr:ext cx="405111" cy="259045"/>
    <xdr:sp macro="" textlink="">
      <xdr:nvSpPr>
        <xdr:cNvPr id="407" name="【認定こども園・幼稚園・保育所】&#10;有形固定資産減価償却率該当値テキスト"/>
        <xdr:cNvSpPr txBox="1"/>
      </xdr:nvSpPr>
      <xdr:spPr>
        <a:xfrm>
          <a:off x="16357600"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xdr:rowOff>
    </xdr:from>
    <xdr:to>
      <xdr:col>81</xdr:col>
      <xdr:colOff>101600</xdr:colOff>
      <xdr:row>38</xdr:row>
      <xdr:rowOff>104140</xdr:rowOff>
    </xdr:to>
    <xdr:sp macro="" textlink="">
      <xdr:nvSpPr>
        <xdr:cNvPr id="408" name="楕円 407"/>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53340</xdr:rowOff>
    </xdr:from>
    <xdr:to>
      <xdr:col>85</xdr:col>
      <xdr:colOff>127000</xdr:colOff>
      <xdr:row>38</xdr:row>
      <xdr:rowOff>77833</xdr:rowOff>
    </xdr:to>
    <xdr:cxnSp macro="">
      <xdr:nvCxnSpPr>
        <xdr:cNvPr id="409" name="直線コネクタ 408"/>
        <xdr:cNvCxnSpPr/>
      </xdr:nvCxnSpPr>
      <xdr:spPr>
        <a:xfrm>
          <a:off x="15481300" y="656844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134801</xdr:rowOff>
    </xdr:from>
    <xdr:to>
      <xdr:col>76</xdr:col>
      <xdr:colOff>165100</xdr:colOff>
      <xdr:row>37</xdr:row>
      <xdr:rowOff>64951</xdr:rowOff>
    </xdr:to>
    <xdr:sp macro="" textlink="">
      <xdr:nvSpPr>
        <xdr:cNvPr id="410" name="楕円 409"/>
        <xdr:cNvSpPr/>
      </xdr:nvSpPr>
      <xdr:spPr>
        <a:xfrm>
          <a:off x="14541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14151</xdr:rowOff>
    </xdr:from>
    <xdr:to>
      <xdr:col>81</xdr:col>
      <xdr:colOff>50800</xdr:colOff>
      <xdr:row>38</xdr:row>
      <xdr:rowOff>53340</xdr:rowOff>
    </xdr:to>
    <xdr:cxnSp macro="">
      <xdr:nvCxnSpPr>
        <xdr:cNvPr id="411" name="直線コネクタ 410"/>
        <xdr:cNvCxnSpPr/>
      </xdr:nvCxnSpPr>
      <xdr:spPr>
        <a:xfrm>
          <a:off x="14592300" y="6357801"/>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76019</xdr:rowOff>
    </xdr:from>
    <xdr:to>
      <xdr:col>72</xdr:col>
      <xdr:colOff>38100</xdr:colOff>
      <xdr:row>35</xdr:row>
      <xdr:rowOff>6169</xdr:rowOff>
    </xdr:to>
    <xdr:sp macro="" textlink="">
      <xdr:nvSpPr>
        <xdr:cNvPr id="412" name="楕円 411"/>
        <xdr:cNvSpPr/>
      </xdr:nvSpPr>
      <xdr:spPr>
        <a:xfrm>
          <a:off x="13652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126819</xdr:rowOff>
    </xdr:from>
    <xdr:to>
      <xdr:col>76</xdr:col>
      <xdr:colOff>114300</xdr:colOff>
      <xdr:row>37</xdr:row>
      <xdr:rowOff>14151</xdr:rowOff>
    </xdr:to>
    <xdr:cxnSp macro="">
      <xdr:nvCxnSpPr>
        <xdr:cNvPr id="413" name="直線コネクタ 412"/>
        <xdr:cNvCxnSpPr/>
      </xdr:nvCxnSpPr>
      <xdr:spPr>
        <a:xfrm>
          <a:off x="13703300" y="5956119"/>
          <a:ext cx="889000" cy="40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101073</xdr:rowOff>
    </xdr:from>
    <xdr:ext cx="405111" cy="259045"/>
    <xdr:sp macro="" textlink="">
      <xdr:nvSpPr>
        <xdr:cNvPr id="414" name="n_1aveValue【認定こども園・幼稚園・保育所】&#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1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98533</xdr:rowOff>
    </xdr:from>
    <xdr:ext cx="405111" cy="259045"/>
    <xdr:sp macro="" textlink="">
      <xdr:nvSpPr>
        <xdr:cNvPr id="416" name="n_3aveValue【認定こども園・幼稚園・保育所】&#10;有形固定資産減価償却率"/>
        <xdr:cNvSpPr txBox="1"/>
      </xdr:nvSpPr>
      <xdr:spPr>
        <a:xfrm>
          <a:off x="13500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95267</xdr:rowOff>
    </xdr:from>
    <xdr:ext cx="405111" cy="259045"/>
    <xdr:sp macro="" textlink="">
      <xdr:nvSpPr>
        <xdr:cNvPr id="417" name="n_1mainValue【認定こども園・幼稚園・保育所】&#10;有形固定資産減価償却率"/>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81478</xdr:rowOff>
    </xdr:from>
    <xdr:ext cx="405111" cy="259045"/>
    <xdr:sp macro="" textlink="">
      <xdr:nvSpPr>
        <xdr:cNvPr id="418" name="n_2mainValue【認定こども園・幼稚園・保育所】&#10;有形固定資産減価償却率"/>
        <xdr:cNvSpPr txBox="1"/>
      </xdr:nvSpPr>
      <xdr:spPr>
        <a:xfrm>
          <a:off x="14389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22696</xdr:rowOff>
    </xdr:from>
    <xdr:ext cx="405111" cy="259045"/>
    <xdr:sp macro="" textlink="">
      <xdr:nvSpPr>
        <xdr:cNvPr id="419" name="n_3mainValue【認定こども園・幼稚園・保育所】&#10;有形固定資産減価償却率"/>
        <xdr:cNvSpPr txBox="1"/>
      </xdr:nvSpPr>
      <xdr:spPr>
        <a:xfrm>
          <a:off x="13500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50"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54" name="フローチャート: 判断 453"/>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121739</xdr:rowOff>
    </xdr:from>
    <xdr:to>
      <xdr:col>116</xdr:col>
      <xdr:colOff>114300</xdr:colOff>
      <xdr:row>38</xdr:row>
      <xdr:rowOff>51888</xdr:rowOff>
    </xdr:to>
    <xdr:sp macro="" textlink="">
      <xdr:nvSpPr>
        <xdr:cNvPr id="460" name="楕円 459"/>
        <xdr:cNvSpPr/>
      </xdr:nvSpPr>
      <xdr:spPr>
        <a:xfrm>
          <a:off x="221107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144616</xdr:rowOff>
    </xdr:from>
    <xdr:ext cx="469744" cy="259045"/>
    <xdr:sp macro="" textlink="">
      <xdr:nvSpPr>
        <xdr:cNvPr id="461" name="【認定こども園・幼稚園・保育所】&#10;一人当たり面積該当値テキスト"/>
        <xdr:cNvSpPr txBox="1"/>
      </xdr:nvSpPr>
      <xdr:spPr>
        <a:xfrm>
          <a:off x="22199600" y="631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59690</xdr:rowOff>
    </xdr:from>
    <xdr:to>
      <xdr:col>112</xdr:col>
      <xdr:colOff>38100</xdr:colOff>
      <xdr:row>37</xdr:row>
      <xdr:rowOff>161290</xdr:rowOff>
    </xdr:to>
    <xdr:sp macro="" textlink="">
      <xdr:nvSpPr>
        <xdr:cNvPr id="462" name="楕円 461"/>
        <xdr:cNvSpPr/>
      </xdr:nvSpPr>
      <xdr:spPr>
        <a:xfrm>
          <a:off x="2127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110490</xdr:rowOff>
    </xdr:from>
    <xdr:to>
      <xdr:col>116</xdr:col>
      <xdr:colOff>63500</xdr:colOff>
      <xdr:row>38</xdr:row>
      <xdr:rowOff>1088</xdr:rowOff>
    </xdr:to>
    <xdr:cxnSp macro="">
      <xdr:nvCxnSpPr>
        <xdr:cNvPr id="463" name="直線コネクタ 462"/>
        <xdr:cNvCxnSpPr/>
      </xdr:nvCxnSpPr>
      <xdr:spPr>
        <a:xfrm>
          <a:off x="21323300" y="645414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126637</xdr:rowOff>
    </xdr:from>
    <xdr:to>
      <xdr:col>107</xdr:col>
      <xdr:colOff>101600</xdr:colOff>
      <xdr:row>39</xdr:row>
      <xdr:rowOff>56787</xdr:rowOff>
    </xdr:to>
    <xdr:sp macro="" textlink="">
      <xdr:nvSpPr>
        <xdr:cNvPr id="464" name="楕円 463"/>
        <xdr:cNvSpPr/>
      </xdr:nvSpPr>
      <xdr:spPr>
        <a:xfrm>
          <a:off x="20383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110490</xdr:rowOff>
    </xdr:from>
    <xdr:to>
      <xdr:col>111</xdr:col>
      <xdr:colOff>177800</xdr:colOff>
      <xdr:row>39</xdr:row>
      <xdr:rowOff>5987</xdr:rowOff>
    </xdr:to>
    <xdr:cxnSp macro="">
      <xdr:nvCxnSpPr>
        <xdr:cNvPr id="465" name="直線コネクタ 464"/>
        <xdr:cNvCxnSpPr/>
      </xdr:nvCxnSpPr>
      <xdr:spPr>
        <a:xfrm flipV="1">
          <a:off x="20434300" y="6454140"/>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66" name="楕円 465"/>
        <xdr:cNvSpPr/>
      </xdr:nvSpPr>
      <xdr:spPr>
        <a:xfrm>
          <a:off x="19494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53340</xdr:rowOff>
    </xdr:from>
    <xdr:to>
      <xdr:col>107</xdr:col>
      <xdr:colOff>50800</xdr:colOff>
      <xdr:row>39</xdr:row>
      <xdr:rowOff>5987</xdr:rowOff>
    </xdr:to>
    <xdr:cxnSp macro="">
      <xdr:nvCxnSpPr>
        <xdr:cNvPr id="467" name="直線コネクタ 466"/>
        <xdr:cNvCxnSpPr/>
      </xdr:nvCxnSpPr>
      <xdr:spPr>
        <a:xfrm>
          <a:off x="19545300" y="656844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68"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69"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70"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6367</xdr:rowOff>
    </xdr:from>
    <xdr:ext cx="469744" cy="259045"/>
    <xdr:sp macro="" textlink="">
      <xdr:nvSpPr>
        <xdr:cNvPr id="471" name="n_1mainValue【認定こども園・幼稚園・保育所】&#10;一人当たり面積"/>
        <xdr:cNvSpPr txBox="1"/>
      </xdr:nvSpPr>
      <xdr:spPr>
        <a:xfrm>
          <a:off x="21075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73314</xdr:rowOff>
    </xdr:from>
    <xdr:ext cx="469744" cy="259045"/>
    <xdr:sp macro="" textlink="">
      <xdr:nvSpPr>
        <xdr:cNvPr id="472" name="n_2mainValue【認定こども園・幼稚園・保育所】&#10;一人当たり面積"/>
        <xdr:cNvSpPr txBox="1"/>
      </xdr:nvSpPr>
      <xdr:spPr>
        <a:xfrm>
          <a:off x="201994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473" name="n_3mainValue【認定こども園・幼稚園・保育所】&#10;一人当たり面積"/>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03"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07" name="フローチャート: 判断 506"/>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92075</xdr:rowOff>
    </xdr:from>
    <xdr:to>
      <xdr:col>85</xdr:col>
      <xdr:colOff>177800</xdr:colOff>
      <xdr:row>59</xdr:row>
      <xdr:rowOff>22225</xdr:rowOff>
    </xdr:to>
    <xdr:sp macro="" textlink="">
      <xdr:nvSpPr>
        <xdr:cNvPr id="513" name="楕円 512"/>
        <xdr:cNvSpPr/>
      </xdr:nvSpPr>
      <xdr:spPr>
        <a:xfrm>
          <a:off x="16268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114952</xdr:rowOff>
    </xdr:from>
    <xdr:ext cx="405111" cy="259045"/>
    <xdr:sp macro="" textlink="">
      <xdr:nvSpPr>
        <xdr:cNvPr id="514" name="【学校施設】&#10;有形固定資産減価償却率該当値テキスト"/>
        <xdr:cNvSpPr txBox="1"/>
      </xdr:nvSpPr>
      <xdr:spPr>
        <a:xfrm>
          <a:off x="16357600"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126365</xdr:rowOff>
    </xdr:from>
    <xdr:to>
      <xdr:col>81</xdr:col>
      <xdr:colOff>101600</xdr:colOff>
      <xdr:row>59</xdr:row>
      <xdr:rowOff>56515</xdr:rowOff>
    </xdr:to>
    <xdr:sp macro="" textlink="">
      <xdr:nvSpPr>
        <xdr:cNvPr id="515" name="楕円 514"/>
        <xdr:cNvSpPr/>
      </xdr:nvSpPr>
      <xdr:spPr>
        <a:xfrm>
          <a:off x="15430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142875</xdr:rowOff>
    </xdr:from>
    <xdr:to>
      <xdr:col>85</xdr:col>
      <xdr:colOff>127000</xdr:colOff>
      <xdr:row>59</xdr:row>
      <xdr:rowOff>5715</xdr:rowOff>
    </xdr:to>
    <xdr:cxnSp macro="">
      <xdr:nvCxnSpPr>
        <xdr:cNvPr id="516" name="直線コネクタ 515"/>
        <xdr:cNvCxnSpPr/>
      </xdr:nvCxnSpPr>
      <xdr:spPr>
        <a:xfrm flipV="1">
          <a:off x="15481300" y="100869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166370</xdr:rowOff>
    </xdr:from>
    <xdr:to>
      <xdr:col>76</xdr:col>
      <xdr:colOff>165100</xdr:colOff>
      <xdr:row>59</xdr:row>
      <xdr:rowOff>96520</xdr:rowOff>
    </xdr:to>
    <xdr:sp macro="" textlink="">
      <xdr:nvSpPr>
        <xdr:cNvPr id="517" name="楕円 516"/>
        <xdr:cNvSpPr/>
      </xdr:nvSpPr>
      <xdr:spPr>
        <a:xfrm>
          <a:off x="14541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xdr:rowOff>
    </xdr:from>
    <xdr:to>
      <xdr:col>81</xdr:col>
      <xdr:colOff>50800</xdr:colOff>
      <xdr:row>59</xdr:row>
      <xdr:rowOff>45720</xdr:rowOff>
    </xdr:to>
    <xdr:cxnSp macro="">
      <xdr:nvCxnSpPr>
        <xdr:cNvPr id="518" name="直線コネクタ 517"/>
        <xdr:cNvCxnSpPr/>
      </xdr:nvCxnSpPr>
      <xdr:spPr>
        <a:xfrm flipV="1">
          <a:off x="14592300" y="101212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141605</xdr:rowOff>
    </xdr:from>
    <xdr:to>
      <xdr:col>72</xdr:col>
      <xdr:colOff>38100</xdr:colOff>
      <xdr:row>59</xdr:row>
      <xdr:rowOff>71755</xdr:rowOff>
    </xdr:to>
    <xdr:sp macro="" textlink="">
      <xdr:nvSpPr>
        <xdr:cNvPr id="519" name="楕円 518"/>
        <xdr:cNvSpPr/>
      </xdr:nvSpPr>
      <xdr:spPr>
        <a:xfrm>
          <a:off x="13652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20955</xdr:rowOff>
    </xdr:from>
    <xdr:to>
      <xdr:col>76</xdr:col>
      <xdr:colOff>114300</xdr:colOff>
      <xdr:row>59</xdr:row>
      <xdr:rowOff>45720</xdr:rowOff>
    </xdr:to>
    <xdr:cxnSp macro="">
      <xdr:nvCxnSpPr>
        <xdr:cNvPr id="520" name="直線コネクタ 519"/>
        <xdr:cNvCxnSpPr/>
      </xdr:nvCxnSpPr>
      <xdr:spPr>
        <a:xfrm>
          <a:off x="13703300" y="101365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521"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22"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23"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73042</xdr:rowOff>
    </xdr:from>
    <xdr:ext cx="405111" cy="259045"/>
    <xdr:sp macro="" textlink="">
      <xdr:nvSpPr>
        <xdr:cNvPr id="524" name="n_1mainValue【学校施設】&#10;有形固定資産減価償却率"/>
        <xdr:cNvSpPr txBox="1"/>
      </xdr:nvSpPr>
      <xdr:spPr>
        <a:xfrm>
          <a:off x="15266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525" name="n_2mainValue【学校施設】&#10;有形固定資産減価償却率"/>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88282</xdr:rowOff>
    </xdr:from>
    <xdr:ext cx="405111" cy="259045"/>
    <xdr:sp macro="" textlink="">
      <xdr:nvSpPr>
        <xdr:cNvPr id="526" name="n_3mainValue【学校施設】&#10;有形固定資産減価償却率"/>
        <xdr:cNvSpPr txBox="1"/>
      </xdr:nvSpPr>
      <xdr:spPr>
        <a:xfrm>
          <a:off x="13500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54"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137109</xdr:rowOff>
    </xdr:from>
    <xdr:to>
      <xdr:col>102</xdr:col>
      <xdr:colOff>165100</xdr:colOff>
      <xdr:row>61</xdr:row>
      <xdr:rowOff>67259</xdr:rowOff>
    </xdr:to>
    <xdr:sp macro="" textlink="">
      <xdr:nvSpPr>
        <xdr:cNvPr id="558" name="フローチャート: 判断 557"/>
        <xdr:cNvSpPr/>
      </xdr:nvSpPr>
      <xdr:spPr>
        <a:xfrm>
          <a:off x="19494500" y="104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143053</xdr:rowOff>
    </xdr:from>
    <xdr:to>
      <xdr:col>116</xdr:col>
      <xdr:colOff>114300</xdr:colOff>
      <xdr:row>61</xdr:row>
      <xdr:rowOff>73203</xdr:rowOff>
    </xdr:to>
    <xdr:sp macro="" textlink="">
      <xdr:nvSpPr>
        <xdr:cNvPr id="564" name="楕円 563"/>
        <xdr:cNvSpPr/>
      </xdr:nvSpPr>
      <xdr:spPr>
        <a:xfrm>
          <a:off x="22110700" y="104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165930</xdr:rowOff>
    </xdr:from>
    <xdr:ext cx="469744" cy="259045"/>
    <xdr:sp macro="" textlink="">
      <xdr:nvSpPr>
        <xdr:cNvPr id="565" name="【学校施設】&#10;一人当たり面積該当値テキスト"/>
        <xdr:cNvSpPr txBox="1"/>
      </xdr:nvSpPr>
      <xdr:spPr>
        <a:xfrm>
          <a:off x="22199600" y="1028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146710</xdr:rowOff>
    </xdr:from>
    <xdr:to>
      <xdr:col>112</xdr:col>
      <xdr:colOff>38100</xdr:colOff>
      <xdr:row>61</xdr:row>
      <xdr:rowOff>76860</xdr:rowOff>
    </xdr:to>
    <xdr:sp macro="" textlink="">
      <xdr:nvSpPr>
        <xdr:cNvPr id="566" name="楕円 565"/>
        <xdr:cNvSpPr/>
      </xdr:nvSpPr>
      <xdr:spPr>
        <a:xfrm>
          <a:off x="21272500" y="104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22403</xdr:rowOff>
    </xdr:from>
    <xdr:to>
      <xdr:col>116</xdr:col>
      <xdr:colOff>63500</xdr:colOff>
      <xdr:row>61</xdr:row>
      <xdr:rowOff>26060</xdr:rowOff>
    </xdr:to>
    <xdr:cxnSp macro="">
      <xdr:nvCxnSpPr>
        <xdr:cNvPr id="567" name="直線コネクタ 566"/>
        <xdr:cNvCxnSpPr/>
      </xdr:nvCxnSpPr>
      <xdr:spPr>
        <a:xfrm flipV="1">
          <a:off x="21323300" y="1048085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32868</xdr:rowOff>
    </xdr:from>
    <xdr:to>
      <xdr:col>107</xdr:col>
      <xdr:colOff>101600</xdr:colOff>
      <xdr:row>61</xdr:row>
      <xdr:rowOff>134468</xdr:rowOff>
    </xdr:to>
    <xdr:sp macro="" textlink="">
      <xdr:nvSpPr>
        <xdr:cNvPr id="568" name="楕円 567"/>
        <xdr:cNvSpPr/>
      </xdr:nvSpPr>
      <xdr:spPr>
        <a:xfrm>
          <a:off x="20383500" y="104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26060</xdr:rowOff>
    </xdr:from>
    <xdr:to>
      <xdr:col>111</xdr:col>
      <xdr:colOff>177800</xdr:colOff>
      <xdr:row>61</xdr:row>
      <xdr:rowOff>83668</xdr:rowOff>
    </xdr:to>
    <xdr:cxnSp macro="">
      <xdr:nvCxnSpPr>
        <xdr:cNvPr id="569" name="直線コネクタ 568"/>
        <xdr:cNvCxnSpPr/>
      </xdr:nvCxnSpPr>
      <xdr:spPr>
        <a:xfrm flipV="1">
          <a:off x="20434300" y="10484510"/>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133909</xdr:rowOff>
    </xdr:from>
    <xdr:to>
      <xdr:col>102</xdr:col>
      <xdr:colOff>165100</xdr:colOff>
      <xdr:row>61</xdr:row>
      <xdr:rowOff>64059</xdr:rowOff>
    </xdr:to>
    <xdr:sp macro="" textlink="">
      <xdr:nvSpPr>
        <xdr:cNvPr id="570" name="楕円 569"/>
        <xdr:cNvSpPr/>
      </xdr:nvSpPr>
      <xdr:spPr>
        <a:xfrm>
          <a:off x="19494500" y="1042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13259</xdr:rowOff>
    </xdr:from>
    <xdr:to>
      <xdr:col>107</xdr:col>
      <xdr:colOff>50800</xdr:colOff>
      <xdr:row>61</xdr:row>
      <xdr:rowOff>83668</xdr:rowOff>
    </xdr:to>
    <xdr:cxnSp macro="">
      <xdr:nvCxnSpPr>
        <xdr:cNvPr id="571" name="直線コネクタ 570"/>
        <xdr:cNvCxnSpPr/>
      </xdr:nvCxnSpPr>
      <xdr:spPr>
        <a:xfrm>
          <a:off x="19545300" y="10471709"/>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72"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73"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58386</xdr:rowOff>
    </xdr:from>
    <xdr:ext cx="469744" cy="259045"/>
    <xdr:sp macro="" textlink="">
      <xdr:nvSpPr>
        <xdr:cNvPr id="574" name="n_3aveValue【学校施設】&#10;一人当たり面積"/>
        <xdr:cNvSpPr txBox="1"/>
      </xdr:nvSpPr>
      <xdr:spPr>
        <a:xfrm>
          <a:off x="19310427" y="105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93387</xdr:rowOff>
    </xdr:from>
    <xdr:ext cx="469744" cy="259045"/>
    <xdr:sp macro="" textlink="">
      <xdr:nvSpPr>
        <xdr:cNvPr id="575" name="n_1mainValue【学校施設】&#10;一人当たり面積"/>
        <xdr:cNvSpPr txBox="1"/>
      </xdr:nvSpPr>
      <xdr:spPr>
        <a:xfrm>
          <a:off x="21075727" y="102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150995</xdr:rowOff>
    </xdr:from>
    <xdr:ext cx="469744" cy="259045"/>
    <xdr:sp macro="" textlink="">
      <xdr:nvSpPr>
        <xdr:cNvPr id="576" name="n_2mainValue【学校施設】&#10;一人当たり面積"/>
        <xdr:cNvSpPr txBox="1"/>
      </xdr:nvSpPr>
      <xdr:spPr>
        <a:xfrm>
          <a:off x="201994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80586</xdr:rowOff>
    </xdr:from>
    <xdr:ext cx="469744" cy="259045"/>
    <xdr:sp macro="" textlink="">
      <xdr:nvSpPr>
        <xdr:cNvPr id="577" name="n_3mainValue【学校施設】&#10;一人当たり面積"/>
        <xdr:cNvSpPr txBox="1"/>
      </xdr:nvSpPr>
      <xdr:spPr>
        <a:xfrm>
          <a:off x="19310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9" name="テキスト ボックス 5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9" name="テキスト ボックス 5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3" name="直線コネクタ 60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5" name="直線コネクタ 60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7" name="直線コネクタ 60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60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09" name="フローチャート: 判断 60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10" name="フローチャート: 判断 60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1" name="フローチャート: 判断 61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5262</xdr:rowOff>
    </xdr:from>
    <xdr:to>
      <xdr:col>72</xdr:col>
      <xdr:colOff>38100</xdr:colOff>
      <xdr:row>81</xdr:row>
      <xdr:rowOff>106862</xdr:rowOff>
    </xdr:to>
    <xdr:sp macro="" textlink="">
      <xdr:nvSpPr>
        <xdr:cNvPr id="612" name="フローチャート: 判断 611"/>
        <xdr:cNvSpPr/>
      </xdr:nvSpPr>
      <xdr:spPr>
        <a:xfrm>
          <a:off x="13652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618" name="楕円 617"/>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619"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620" name="楕円 619"/>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621" name="直線コネクタ 620"/>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622" name="楕円 621"/>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623" name="直線コネクタ 622"/>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624" name="楕円 623"/>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78921</xdr:rowOff>
    </xdr:to>
    <xdr:cxnSp macro="">
      <xdr:nvCxnSpPr>
        <xdr:cNvPr id="625" name="直線コネクタ 624"/>
        <xdr:cNvCxnSpPr/>
      </xdr:nvCxnSpPr>
      <xdr:spPr>
        <a:xfrm>
          <a:off x="13703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26"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27"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97989</xdr:rowOff>
    </xdr:from>
    <xdr:ext cx="405111" cy="259045"/>
    <xdr:sp macro="" textlink="">
      <xdr:nvSpPr>
        <xdr:cNvPr id="628" name="n_3aveValue【児童館】&#10;有形固定資産減価償却率"/>
        <xdr:cNvSpPr txBox="1"/>
      </xdr:nvSpPr>
      <xdr:spPr>
        <a:xfrm>
          <a:off x="135007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629"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630"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631" name="n_3mainValue【児童館】&#10;有形固定資産減価償却率"/>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2" name="直線コネクタ 6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3" name="テキスト ボックス 6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4" name="直線コネクタ 6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5" name="テキスト ボックス 6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6" name="直線コネクタ 6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7" name="テキスト ボックス 6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8" name="直線コネクタ 6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9" name="テキスト ボックス 6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53" name="直線コネクタ 652"/>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5" name="直線コネクタ 65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56"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57" name="直線コネクタ 656"/>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58"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59" name="フローチャート: 判断 658"/>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60" name="フローチャート: 判断 659"/>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61" name="フローチャート: 判断 660"/>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53594</xdr:rowOff>
    </xdr:from>
    <xdr:to>
      <xdr:col>102</xdr:col>
      <xdr:colOff>165100</xdr:colOff>
      <xdr:row>85</xdr:row>
      <xdr:rowOff>155194</xdr:rowOff>
    </xdr:to>
    <xdr:sp macro="" textlink="">
      <xdr:nvSpPr>
        <xdr:cNvPr id="662" name="フローチャート: 判断 661"/>
        <xdr:cNvSpPr/>
      </xdr:nvSpPr>
      <xdr:spPr>
        <a:xfrm>
          <a:off x="19494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140463</xdr:rowOff>
    </xdr:from>
    <xdr:to>
      <xdr:col>116</xdr:col>
      <xdr:colOff>114300</xdr:colOff>
      <xdr:row>86</xdr:row>
      <xdr:rowOff>70613</xdr:rowOff>
    </xdr:to>
    <xdr:sp macro="" textlink="">
      <xdr:nvSpPr>
        <xdr:cNvPr id="668" name="楕円 667"/>
        <xdr:cNvSpPr/>
      </xdr:nvSpPr>
      <xdr:spPr>
        <a:xfrm>
          <a:off x="22110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55390</xdr:rowOff>
    </xdr:from>
    <xdr:ext cx="469744" cy="259045"/>
    <xdr:sp macro="" textlink="">
      <xdr:nvSpPr>
        <xdr:cNvPr id="669" name="【児童館】&#10;一人当たり面積該当値テキスト"/>
        <xdr:cNvSpPr txBox="1"/>
      </xdr:nvSpPr>
      <xdr:spPr>
        <a:xfrm>
          <a:off x="22199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140463</xdr:rowOff>
    </xdr:from>
    <xdr:to>
      <xdr:col>112</xdr:col>
      <xdr:colOff>38100</xdr:colOff>
      <xdr:row>86</xdr:row>
      <xdr:rowOff>70613</xdr:rowOff>
    </xdr:to>
    <xdr:sp macro="" textlink="">
      <xdr:nvSpPr>
        <xdr:cNvPr id="670" name="楕円 669"/>
        <xdr:cNvSpPr/>
      </xdr:nvSpPr>
      <xdr:spPr>
        <a:xfrm>
          <a:off x="21272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19813</xdr:rowOff>
    </xdr:from>
    <xdr:to>
      <xdr:col>116</xdr:col>
      <xdr:colOff>63500</xdr:colOff>
      <xdr:row>86</xdr:row>
      <xdr:rowOff>19813</xdr:rowOff>
    </xdr:to>
    <xdr:cxnSp macro="">
      <xdr:nvCxnSpPr>
        <xdr:cNvPr id="671" name="直線コネクタ 670"/>
        <xdr:cNvCxnSpPr/>
      </xdr:nvCxnSpPr>
      <xdr:spPr>
        <a:xfrm>
          <a:off x="21323300" y="1476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672" name="楕円 671"/>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19813</xdr:rowOff>
    </xdr:to>
    <xdr:cxnSp macro="">
      <xdr:nvCxnSpPr>
        <xdr:cNvPr id="673" name="直線コネクタ 672"/>
        <xdr:cNvCxnSpPr/>
      </xdr:nvCxnSpPr>
      <xdr:spPr>
        <a:xfrm>
          <a:off x="20434300" y="147462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674" name="楕円 673"/>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675" name="直線コネクタ 674"/>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76"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77"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271</xdr:rowOff>
    </xdr:from>
    <xdr:ext cx="469744" cy="259045"/>
    <xdr:sp macro="" textlink="">
      <xdr:nvSpPr>
        <xdr:cNvPr id="678" name="n_3aveValue【児童館】&#10;一人当たり面積"/>
        <xdr:cNvSpPr txBox="1"/>
      </xdr:nvSpPr>
      <xdr:spPr>
        <a:xfrm>
          <a:off x="19310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61740</xdr:rowOff>
    </xdr:from>
    <xdr:ext cx="469744" cy="259045"/>
    <xdr:sp macro="" textlink="">
      <xdr:nvSpPr>
        <xdr:cNvPr id="679" name="n_1mainValue【児童館】&#10;一人当たり面積"/>
        <xdr:cNvSpPr txBox="1"/>
      </xdr:nvSpPr>
      <xdr:spPr>
        <a:xfrm>
          <a:off x="21075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680" name="n_2mainValue【児童館】&#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681" name="n_3mainValue【児童館】&#10;一人当たり面積"/>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2" name="テキスト ボックス 6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3" name="直線コネクタ 69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4" name="テキスト ボックス 69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5" name="直線コネクタ 69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6" name="テキスト ボックス 69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7" name="直線コネクタ 69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8" name="テキスト ボックス 69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9" name="直線コネクタ 69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0" name="テキスト ボックス 69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04" name="直線コネクタ 703"/>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05"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06" name="直線コネクタ 705"/>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07"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08" name="直線コネクタ 707"/>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164864</xdr:rowOff>
    </xdr:from>
    <xdr:ext cx="405111" cy="259045"/>
    <xdr:sp macro="" textlink="">
      <xdr:nvSpPr>
        <xdr:cNvPr id="709" name="【公民館】&#10;有形固定資産減価償却率平均値テキスト"/>
        <xdr:cNvSpPr txBox="1"/>
      </xdr:nvSpPr>
      <xdr:spPr>
        <a:xfrm>
          <a:off x="16357600" y="17824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10" name="フローチャート: 判断 709"/>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11" name="フローチャート: 判断 710"/>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12" name="フローチャート: 判断 711"/>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121413</xdr:rowOff>
    </xdr:from>
    <xdr:to>
      <xdr:col>72</xdr:col>
      <xdr:colOff>38100</xdr:colOff>
      <xdr:row>106</xdr:row>
      <xdr:rowOff>51563</xdr:rowOff>
    </xdr:to>
    <xdr:sp macro="" textlink="">
      <xdr:nvSpPr>
        <xdr:cNvPr id="713" name="フローチャート: 判断 712"/>
        <xdr:cNvSpPr/>
      </xdr:nvSpPr>
      <xdr:spPr>
        <a:xfrm>
          <a:off x="13652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164846</xdr:rowOff>
    </xdr:from>
    <xdr:to>
      <xdr:col>85</xdr:col>
      <xdr:colOff>177800</xdr:colOff>
      <xdr:row>106</xdr:row>
      <xdr:rowOff>94996</xdr:rowOff>
    </xdr:to>
    <xdr:sp macro="" textlink="">
      <xdr:nvSpPr>
        <xdr:cNvPr id="719" name="楕円 718"/>
        <xdr:cNvSpPr/>
      </xdr:nvSpPr>
      <xdr:spPr>
        <a:xfrm>
          <a:off x="162687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143273</xdr:rowOff>
    </xdr:from>
    <xdr:ext cx="405111" cy="259045"/>
    <xdr:sp macro="" textlink="">
      <xdr:nvSpPr>
        <xdr:cNvPr id="720" name="【公民館】&#10;有形固定資産減価償却率該当値テキスト"/>
        <xdr:cNvSpPr txBox="1"/>
      </xdr:nvSpPr>
      <xdr:spPr>
        <a:xfrm>
          <a:off x="16357600" y="1814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39115</xdr:rowOff>
    </xdr:from>
    <xdr:to>
      <xdr:col>81</xdr:col>
      <xdr:colOff>101600</xdr:colOff>
      <xdr:row>106</xdr:row>
      <xdr:rowOff>140715</xdr:rowOff>
    </xdr:to>
    <xdr:sp macro="" textlink="">
      <xdr:nvSpPr>
        <xdr:cNvPr id="721" name="楕円 720"/>
        <xdr:cNvSpPr/>
      </xdr:nvSpPr>
      <xdr:spPr>
        <a:xfrm>
          <a:off x="15430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44196</xdr:rowOff>
    </xdr:from>
    <xdr:to>
      <xdr:col>85</xdr:col>
      <xdr:colOff>127000</xdr:colOff>
      <xdr:row>106</xdr:row>
      <xdr:rowOff>89915</xdr:rowOff>
    </xdr:to>
    <xdr:cxnSp macro="">
      <xdr:nvCxnSpPr>
        <xdr:cNvPr id="722" name="直線コネクタ 721"/>
        <xdr:cNvCxnSpPr/>
      </xdr:nvCxnSpPr>
      <xdr:spPr>
        <a:xfrm flipV="1">
          <a:off x="15481300" y="182178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61976</xdr:rowOff>
    </xdr:from>
    <xdr:to>
      <xdr:col>76</xdr:col>
      <xdr:colOff>165100</xdr:colOff>
      <xdr:row>106</xdr:row>
      <xdr:rowOff>163576</xdr:rowOff>
    </xdr:to>
    <xdr:sp macro="" textlink="">
      <xdr:nvSpPr>
        <xdr:cNvPr id="723" name="楕円 722"/>
        <xdr:cNvSpPr/>
      </xdr:nvSpPr>
      <xdr:spPr>
        <a:xfrm>
          <a:off x="14541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89915</xdr:rowOff>
    </xdr:from>
    <xdr:to>
      <xdr:col>81</xdr:col>
      <xdr:colOff>50800</xdr:colOff>
      <xdr:row>106</xdr:row>
      <xdr:rowOff>112776</xdr:rowOff>
    </xdr:to>
    <xdr:cxnSp macro="">
      <xdr:nvCxnSpPr>
        <xdr:cNvPr id="724" name="直線コネクタ 723"/>
        <xdr:cNvCxnSpPr/>
      </xdr:nvCxnSpPr>
      <xdr:spPr>
        <a:xfrm flipV="1">
          <a:off x="14592300" y="182636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61976</xdr:rowOff>
    </xdr:from>
    <xdr:to>
      <xdr:col>72</xdr:col>
      <xdr:colOff>38100</xdr:colOff>
      <xdr:row>106</xdr:row>
      <xdr:rowOff>163576</xdr:rowOff>
    </xdr:to>
    <xdr:sp macro="" textlink="">
      <xdr:nvSpPr>
        <xdr:cNvPr id="725" name="楕円 724"/>
        <xdr:cNvSpPr/>
      </xdr:nvSpPr>
      <xdr:spPr>
        <a:xfrm>
          <a:off x="13652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112776</xdr:rowOff>
    </xdr:from>
    <xdr:to>
      <xdr:col>76</xdr:col>
      <xdr:colOff>114300</xdr:colOff>
      <xdr:row>106</xdr:row>
      <xdr:rowOff>112776</xdr:rowOff>
    </xdr:to>
    <xdr:cxnSp macro="">
      <xdr:nvCxnSpPr>
        <xdr:cNvPr id="726" name="直線コネクタ 725"/>
        <xdr:cNvCxnSpPr/>
      </xdr:nvCxnSpPr>
      <xdr:spPr>
        <a:xfrm>
          <a:off x="13703300" y="1828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727" name="n_1aveValue【公民館】&#10;有形固定資産減価償却率"/>
        <xdr:cNvSpPr txBox="1"/>
      </xdr:nvSpPr>
      <xdr:spPr>
        <a:xfrm>
          <a:off x="152660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161814</xdr:rowOff>
    </xdr:from>
    <xdr:ext cx="405111" cy="259045"/>
    <xdr:sp macro="" textlink="">
      <xdr:nvSpPr>
        <xdr:cNvPr id="728" name="n_2aveValue【公民館】&#10;有形固定資産減価償却率"/>
        <xdr:cNvSpPr txBox="1"/>
      </xdr:nvSpPr>
      <xdr:spPr>
        <a:xfrm>
          <a:off x="14389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68090</xdr:rowOff>
    </xdr:from>
    <xdr:ext cx="405111" cy="259045"/>
    <xdr:sp macro="" textlink="">
      <xdr:nvSpPr>
        <xdr:cNvPr id="729" name="n_3aveValue【公民館】&#10;有形固定資産減価償却率"/>
        <xdr:cNvSpPr txBox="1"/>
      </xdr:nvSpPr>
      <xdr:spPr>
        <a:xfrm>
          <a:off x="13500744" y="1789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131842</xdr:rowOff>
    </xdr:from>
    <xdr:ext cx="405111" cy="259045"/>
    <xdr:sp macro="" textlink="">
      <xdr:nvSpPr>
        <xdr:cNvPr id="730" name="n_1mainValue【公民館】&#10;有形固定資産減価償却率"/>
        <xdr:cNvSpPr txBox="1"/>
      </xdr:nvSpPr>
      <xdr:spPr>
        <a:xfrm>
          <a:off x="15266044" y="183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154703</xdr:rowOff>
    </xdr:from>
    <xdr:ext cx="405111" cy="259045"/>
    <xdr:sp macro="" textlink="">
      <xdr:nvSpPr>
        <xdr:cNvPr id="731" name="n_2mainValue【公民館】&#10;有形固定資産減価償却率"/>
        <xdr:cNvSpPr txBox="1"/>
      </xdr:nvSpPr>
      <xdr:spPr>
        <a:xfrm>
          <a:off x="14389744"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154703</xdr:rowOff>
    </xdr:from>
    <xdr:ext cx="405111" cy="259045"/>
    <xdr:sp macro="" textlink="">
      <xdr:nvSpPr>
        <xdr:cNvPr id="732" name="n_3mainValue【公民館】&#10;有形固定資産減価償却率"/>
        <xdr:cNvSpPr txBox="1"/>
      </xdr:nvSpPr>
      <xdr:spPr>
        <a:xfrm>
          <a:off x="13500744"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54" name="直線コネクタ 753"/>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5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56" name="直線コネクタ 75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57"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58" name="直線コネクタ 757"/>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759" name="【公民館】&#10;一人当たり面積平均値テキスト"/>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60" name="フローチャート: 判断 759"/>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61" name="フローチャート: 判断 760"/>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62" name="フローチャート: 判断 761"/>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763" name="フローチャート: 判断 762"/>
        <xdr:cNvSpPr/>
      </xdr:nvSpPr>
      <xdr:spPr>
        <a:xfrm>
          <a:off x="19494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769" name="楕円 768"/>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770" name="【公民館】&#10;一人当たり面積該当値テキスト"/>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771" name="楕円 770"/>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64770</xdr:rowOff>
    </xdr:to>
    <xdr:cxnSp macro="">
      <xdr:nvCxnSpPr>
        <xdr:cNvPr id="772" name="直線コネクタ 771"/>
        <xdr:cNvCxnSpPr/>
      </xdr:nvCxnSpPr>
      <xdr:spPr>
        <a:xfrm>
          <a:off x="21323300" y="1840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146558</xdr:rowOff>
    </xdr:from>
    <xdr:to>
      <xdr:col>107</xdr:col>
      <xdr:colOff>101600</xdr:colOff>
      <xdr:row>107</xdr:row>
      <xdr:rowOff>76708</xdr:rowOff>
    </xdr:to>
    <xdr:sp macro="" textlink="">
      <xdr:nvSpPr>
        <xdr:cNvPr id="773" name="楕円 772"/>
        <xdr:cNvSpPr/>
      </xdr:nvSpPr>
      <xdr:spPr>
        <a:xfrm>
          <a:off x="20383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25908</xdr:rowOff>
    </xdr:from>
    <xdr:to>
      <xdr:col>111</xdr:col>
      <xdr:colOff>177800</xdr:colOff>
      <xdr:row>107</xdr:row>
      <xdr:rowOff>64770</xdr:rowOff>
    </xdr:to>
    <xdr:cxnSp macro="">
      <xdr:nvCxnSpPr>
        <xdr:cNvPr id="774" name="直線コネクタ 773"/>
        <xdr:cNvCxnSpPr/>
      </xdr:nvCxnSpPr>
      <xdr:spPr>
        <a:xfrm>
          <a:off x="20434300" y="183710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148844</xdr:rowOff>
    </xdr:from>
    <xdr:to>
      <xdr:col>102</xdr:col>
      <xdr:colOff>165100</xdr:colOff>
      <xdr:row>107</xdr:row>
      <xdr:rowOff>78994</xdr:rowOff>
    </xdr:to>
    <xdr:sp macro="" textlink="">
      <xdr:nvSpPr>
        <xdr:cNvPr id="775" name="楕円 774"/>
        <xdr:cNvSpPr/>
      </xdr:nvSpPr>
      <xdr:spPr>
        <a:xfrm>
          <a:off x="19494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25908</xdr:rowOff>
    </xdr:from>
    <xdr:to>
      <xdr:col>107</xdr:col>
      <xdr:colOff>50800</xdr:colOff>
      <xdr:row>107</xdr:row>
      <xdr:rowOff>28194</xdr:rowOff>
    </xdr:to>
    <xdr:cxnSp macro="">
      <xdr:nvCxnSpPr>
        <xdr:cNvPr id="776" name="直線コネクタ 775"/>
        <xdr:cNvCxnSpPr/>
      </xdr:nvCxnSpPr>
      <xdr:spPr>
        <a:xfrm flipV="1">
          <a:off x="19545300" y="183710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777"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778"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150385</xdr:rowOff>
    </xdr:from>
    <xdr:ext cx="469744" cy="259045"/>
    <xdr:sp macro="" textlink="">
      <xdr:nvSpPr>
        <xdr:cNvPr id="779" name="n_3aveValue【公民館】&#10;一人当たり面積"/>
        <xdr:cNvSpPr txBox="1"/>
      </xdr:nvSpPr>
      <xdr:spPr>
        <a:xfrm>
          <a:off x="19310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780" name="n_1mainValue【公民館】&#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67835</xdr:rowOff>
    </xdr:from>
    <xdr:ext cx="469744" cy="259045"/>
    <xdr:sp macro="" textlink="">
      <xdr:nvSpPr>
        <xdr:cNvPr id="781" name="n_2mainValue【公民館】&#10;一人当たり面積"/>
        <xdr:cNvSpPr txBox="1"/>
      </xdr:nvSpPr>
      <xdr:spPr>
        <a:xfrm>
          <a:off x="20199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70121</xdr:rowOff>
    </xdr:from>
    <xdr:ext cx="469744" cy="259045"/>
    <xdr:sp macro="" textlink="">
      <xdr:nvSpPr>
        <xdr:cNvPr id="782" name="n_3mainValue【公民館】&#10;一人当たり面積"/>
        <xdr:cNvSpPr txBox="1"/>
      </xdr:nvSpPr>
      <xdr:spPr>
        <a:xfrm>
          <a:off x="19310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道路、橋梁等のインフラ資産は、全国平均・兵庫県平均・類似団体より有形固定資産償却率は高く、老朽化が進んでいます。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認定こども園や公民館は、有形固定資産償却率が低く、老朽化対策への取組がされています。学校施設は全国平均・兵庫県平均・類似団体より有形固定資産償却率は高く、老朽対策が不十分な状態です。</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44,494
43,307
150.98
19,007,359
18,609,133
337,862
11,554,889
19,422,397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72" name="楕円 71"/>
        <xdr:cNvSpPr/>
      </xdr:nvSpPr>
      <xdr:spPr>
        <a:xfrm>
          <a:off x="4584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157315</xdr:rowOff>
    </xdr:from>
    <xdr:ext cx="405111" cy="259045"/>
    <xdr:sp macro="" textlink="">
      <xdr:nvSpPr>
        <xdr:cNvPr id="73" name="【図書館】&#10;有形固定資産減価償却率該当値テキスト"/>
        <xdr:cNvSpPr txBox="1"/>
      </xdr:nvSpPr>
      <xdr:spPr>
        <a:xfrm>
          <a:off x="4673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41728</xdr:rowOff>
    </xdr:from>
    <xdr:to>
      <xdr:col>20</xdr:col>
      <xdr:colOff>38100</xdr:colOff>
      <xdr:row>39</xdr:row>
      <xdr:rowOff>143328</xdr:rowOff>
    </xdr:to>
    <xdr:sp macro="" textlink="">
      <xdr:nvSpPr>
        <xdr:cNvPr id="74" name="楕円 73"/>
        <xdr:cNvSpPr/>
      </xdr:nvSpPr>
      <xdr:spPr>
        <a:xfrm>
          <a:off x="3746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58238</xdr:rowOff>
    </xdr:from>
    <xdr:to>
      <xdr:col>24</xdr:col>
      <xdr:colOff>63500</xdr:colOff>
      <xdr:row>39</xdr:row>
      <xdr:rowOff>92528</xdr:rowOff>
    </xdr:to>
    <xdr:cxnSp macro="">
      <xdr:nvCxnSpPr>
        <xdr:cNvPr id="75" name="直線コネクタ 74"/>
        <xdr:cNvCxnSpPr/>
      </xdr:nvCxnSpPr>
      <xdr:spPr>
        <a:xfrm flipV="1">
          <a:off x="3797300" y="674478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76019</xdr:rowOff>
    </xdr:from>
    <xdr:to>
      <xdr:col>15</xdr:col>
      <xdr:colOff>101600</xdr:colOff>
      <xdr:row>40</xdr:row>
      <xdr:rowOff>6169</xdr:rowOff>
    </xdr:to>
    <xdr:sp macro="" textlink="">
      <xdr:nvSpPr>
        <xdr:cNvPr id="76" name="楕円 75"/>
        <xdr:cNvSpPr/>
      </xdr:nvSpPr>
      <xdr:spPr>
        <a:xfrm>
          <a:off x="2857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92528</xdr:rowOff>
    </xdr:from>
    <xdr:to>
      <xdr:col>19</xdr:col>
      <xdr:colOff>177800</xdr:colOff>
      <xdr:row>39</xdr:row>
      <xdr:rowOff>126819</xdr:rowOff>
    </xdr:to>
    <xdr:cxnSp macro="">
      <xdr:nvCxnSpPr>
        <xdr:cNvPr id="77" name="直線コネクタ 76"/>
        <xdr:cNvCxnSpPr/>
      </xdr:nvCxnSpPr>
      <xdr:spPr>
        <a:xfrm flipV="1">
          <a:off x="2908300" y="677907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76019</xdr:rowOff>
    </xdr:from>
    <xdr:to>
      <xdr:col>10</xdr:col>
      <xdr:colOff>165100</xdr:colOff>
      <xdr:row>40</xdr:row>
      <xdr:rowOff>6169</xdr:rowOff>
    </xdr:to>
    <xdr:sp macro="" textlink="">
      <xdr:nvSpPr>
        <xdr:cNvPr id="78" name="楕円 77"/>
        <xdr:cNvSpPr/>
      </xdr:nvSpPr>
      <xdr:spPr>
        <a:xfrm>
          <a:off x="1968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126819</xdr:rowOff>
    </xdr:from>
    <xdr:to>
      <xdr:col>15</xdr:col>
      <xdr:colOff>50800</xdr:colOff>
      <xdr:row>39</xdr:row>
      <xdr:rowOff>126819</xdr:rowOff>
    </xdr:to>
    <xdr:cxnSp macro="">
      <xdr:nvCxnSpPr>
        <xdr:cNvPr id="79" name="直線コネクタ 78"/>
        <xdr:cNvCxnSpPr/>
      </xdr:nvCxnSpPr>
      <xdr:spPr>
        <a:xfrm>
          <a:off x="2019300" y="6813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80"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1" name="n_2ave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82" name="n_3aveValue【図書館】&#10;有形固定資産減価償却率"/>
        <xdr:cNvSpPr txBox="1"/>
      </xdr:nvSpPr>
      <xdr:spPr>
        <a:xfrm>
          <a:off x="1816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134455</xdr:rowOff>
    </xdr:from>
    <xdr:ext cx="405111" cy="259045"/>
    <xdr:sp macro="" textlink="">
      <xdr:nvSpPr>
        <xdr:cNvPr id="83" name="n_1mainValue【図書館】&#10;有形固定資産減価償却率"/>
        <xdr:cNvSpPr txBox="1"/>
      </xdr:nvSpPr>
      <xdr:spPr>
        <a:xfrm>
          <a:off x="35820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168746</xdr:rowOff>
    </xdr:from>
    <xdr:ext cx="405111" cy="259045"/>
    <xdr:sp macro="" textlink="">
      <xdr:nvSpPr>
        <xdr:cNvPr id="84" name="n_2mainValue【図書館】&#10;有形固定資産減価償却率"/>
        <xdr:cNvSpPr txBox="1"/>
      </xdr:nvSpPr>
      <xdr:spPr>
        <a:xfrm>
          <a:off x="2705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168746</xdr:rowOff>
    </xdr:from>
    <xdr:ext cx="405111" cy="259045"/>
    <xdr:sp macro="" textlink="">
      <xdr:nvSpPr>
        <xdr:cNvPr id="85" name="n_3mainValue【図書館】&#10;有形固定資産減価償却率"/>
        <xdr:cNvSpPr txBox="1"/>
      </xdr:nvSpPr>
      <xdr:spPr>
        <a:xfrm>
          <a:off x="1816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117928</xdr:rowOff>
    </xdr:from>
    <xdr:to>
      <xdr:col>41</xdr:col>
      <xdr:colOff>101600</xdr:colOff>
      <xdr:row>39</xdr:row>
      <xdr:rowOff>48078</xdr:rowOff>
    </xdr:to>
    <xdr:sp macro="" textlink="">
      <xdr:nvSpPr>
        <xdr:cNvPr id="120" name="フローチャート: 判断 119"/>
        <xdr:cNvSpPr/>
      </xdr:nvSpPr>
      <xdr:spPr>
        <a:xfrm>
          <a:off x="7810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93436</xdr:rowOff>
    </xdr:from>
    <xdr:to>
      <xdr:col>55</xdr:col>
      <xdr:colOff>50800</xdr:colOff>
      <xdr:row>38</xdr:row>
      <xdr:rowOff>23586</xdr:rowOff>
    </xdr:to>
    <xdr:sp macro="" textlink="">
      <xdr:nvSpPr>
        <xdr:cNvPr id="126" name="楕円 125"/>
        <xdr:cNvSpPr/>
      </xdr:nvSpPr>
      <xdr:spPr>
        <a:xfrm>
          <a:off x="10426700" y="64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116313</xdr:rowOff>
    </xdr:from>
    <xdr:ext cx="469744" cy="259045"/>
    <xdr:sp macro="" textlink="">
      <xdr:nvSpPr>
        <xdr:cNvPr id="127" name="【図書館】&#10;一人当たり面積該当値テキスト"/>
        <xdr:cNvSpPr txBox="1"/>
      </xdr:nvSpPr>
      <xdr:spPr>
        <a:xfrm>
          <a:off x="10515600"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104322</xdr:rowOff>
    </xdr:from>
    <xdr:to>
      <xdr:col>50</xdr:col>
      <xdr:colOff>165100</xdr:colOff>
      <xdr:row>38</xdr:row>
      <xdr:rowOff>34472</xdr:rowOff>
    </xdr:to>
    <xdr:sp macro="" textlink="">
      <xdr:nvSpPr>
        <xdr:cNvPr id="128" name="楕円 127"/>
        <xdr:cNvSpPr/>
      </xdr:nvSpPr>
      <xdr:spPr>
        <a:xfrm>
          <a:off x="9588500" y="64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144236</xdr:rowOff>
    </xdr:from>
    <xdr:to>
      <xdr:col>55</xdr:col>
      <xdr:colOff>0</xdr:colOff>
      <xdr:row>37</xdr:row>
      <xdr:rowOff>155122</xdr:rowOff>
    </xdr:to>
    <xdr:cxnSp macro="">
      <xdr:nvCxnSpPr>
        <xdr:cNvPr id="129" name="直線コネクタ 128"/>
        <xdr:cNvCxnSpPr/>
      </xdr:nvCxnSpPr>
      <xdr:spPr>
        <a:xfrm flipV="1">
          <a:off x="9639300" y="64878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33564</xdr:rowOff>
    </xdr:from>
    <xdr:to>
      <xdr:col>46</xdr:col>
      <xdr:colOff>38100</xdr:colOff>
      <xdr:row>35</xdr:row>
      <xdr:rowOff>135164</xdr:rowOff>
    </xdr:to>
    <xdr:sp macro="" textlink="">
      <xdr:nvSpPr>
        <xdr:cNvPr id="130" name="楕円 129"/>
        <xdr:cNvSpPr/>
      </xdr:nvSpPr>
      <xdr:spPr>
        <a:xfrm>
          <a:off x="8699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84364</xdr:rowOff>
    </xdr:from>
    <xdr:to>
      <xdr:col>50</xdr:col>
      <xdr:colOff>114300</xdr:colOff>
      <xdr:row>37</xdr:row>
      <xdr:rowOff>155122</xdr:rowOff>
    </xdr:to>
    <xdr:cxnSp macro="">
      <xdr:nvCxnSpPr>
        <xdr:cNvPr id="131" name="直線コネクタ 130"/>
        <xdr:cNvCxnSpPr/>
      </xdr:nvCxnSpPr>
      <xdr:spPr>
        <a:xfrm>
          <a:off x="8750300" y="6085114"/>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44450</xdr:rowOff>
    </xdr:from>
    <xdr:to>
      <xdr:col>41</xdr:col>
      <xdr:colOff>101600</xdr:colOff>
      <xdr:row>35</xdr:row>
      <xdr:rowOff>146050</xdr:rowOff>
    </xdr:to>
    <xdr:sp macro="" textlink="">
      <xdr:nvSpPr>
        <xdr:cNvPr id="132" name="楕円 131"/>
        <xdr:cNvSpPr/>
      </xdr:nvSpPr>
      <xdr:spPr>
        <a:xfrm>
          <a:off x="7810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84364</xdr:rowOff>
    </xdr:from>
    <xdr:to>
      <xdr:col>45</xdr:col>
      <xdr:colOff>177800</xdr:colOff>
      <xdr:row>35</xdr:row>
      <xdr:rowOff>95250</xdr:rowOff>
    </xdr:to>
    <xdr:cxnSp macro="">
      <xdr:nvCxnSpPr>
        <xdr:cNvPr id="133" name="直線コネクタ 132"/>
        <xdr:cNvCxnSpPr/>
      </xdr:nvCxnSpPr>
      <xdr:spPr>
        <a:xfrm flipV="1">
          <a:off x="7861300" y="60851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39205</xdr:rowOff>
    </xdr:from>
    <xdr:ext cx="469744" cy="259045"/>
    <xdr:sp macro="" textlink="">
      <xdr:nvSpPr>
        <xdr:cNvPr id="136" name="n_3aveValue【図書館】&#10;一人当たり面積"/>
        <xdr:cNvSpPr txBox="1"/>
      </xdr:nvSpPr>
      <xdr:spPr>
        <a:xfrm>
          <a:off x="76264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50999</xdr:rowOff>
    </xdr:from>
    <xdr:ext cx="469744" cy="259045"/>
    <xdr:sp macro="" textlink="">
      <xdr:nvSpPr>
        <xdr:cNvPr id="137" name="n_1mainValue【図書館】&#10;一人当たり面積"/>
        <xdr:cNvSpPr txBox="1"/>
      </xdr:nvSpPr>
      <xdr:spPr>
        <a:xfrm>
          <a:off x="9391727" y="62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151691</xdr:rowOff>
    </xdr:from>
    <xdr:ext cx="469744" cy="259045"/>
    <xdr:sp macro="" textlink="">
      <xdr:nvSpPr>
        <xdr:cNvPr id="138" name="n_2mainValue【図書館】&#10;一人当たり面積"/>
        <xdr:cNvSpPr txBox="1"/>
      </xdr:nvSpPr>
      <xdr:spPr>
        <a:xfrm>
          <a:off x="8515427" y="58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162577</xdr:rowOff>
    </xdr:from>
    <xdr:ext cx="469744" cy="259045"/>
    <xdr:sp macro="" textlink="">
      <xdr:nvSpPr>
        <xdr:cNvPr id="139" name="n_3mainValue【図書館】&#10;一人当たり面積"/>
        <xdr:cNvSpPr txBox="1"/>
      </xdr:nvSpPr>
      <xdr:spPr>
        <a:xfrm>
          <a:off x="76264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1" name="フローチャート: 判断 170"/>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56642</xdr:rowOff>
    </xdr:from>
    <xdr:to>
      <xdr:col>24</xdr:col>
      <xdr:colOff>114300</xdr:colOff>
      <xdr:row>57</xdr:row>
      <xdr:rowOff>158242</xdr:rowOff>
    </xdr:to>
    <xdr:sp macro="" textlink="">
      <xdr:nvSpPr>
        <xdr:cNvPr id="177" name="楕円 176"/>
        <xdr:cNvSpPr/>
      </xdr:nvSpPr>
      <xdr:spPr>
        <a:xfrm>
          <a:off x="4584700" y="98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79519</xdr:rowOff>
    </xdr:from>
    <xdr:ext cx="405111" cy="259045"/>
    <xdr:sp macro="" textlink="">
      <xdr:nvSpPr>
        <xdr:cNvPr id="178" name="【体育館・プール】&#10;有形固定資産減価償却率該当値テキスト"/>
        <xdr:cNvSpPr txBox="1"/>
      </xdr:nvSpPr>
      <xdr:spPr>
        <a:xfrm>
          <a:off x="4673600" y="968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104648</xdr:rowOff>
    </xdr:from>
    <xdr:to>
      <xdr:col>20</xdr:col>
      <xdr:colOff>38100</xdr:colOff>
      <xdr:row>58</xdr:row>
      <xdr:rowOff>34798</xdr:rowOff>
    </xdr:to>
    <xdr:sp macro="" textlink="">
      <xdr:nvSpPr>
        <xdr:cNvPr id="179" name="楕円 178"/>
        <xdr:cNvSpPr/>
      </xdr:nvSpPr>
      <xdr:spPr>
        <a:xfrm>
          <a:off x="3746500" y="98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107442</xdr:rowOff>
    </xdr:from>
    <xdr:to>
      <xdr:col>24</xdr:col>
      <xdr:colOff>63500</xdr:colOff>
      <xdr:row>57</xdr:row>
      <xdr:rowOff>155448</xdr:rowOff>
    </xdr:to>
    <xdr:cxnSp macro="">
      <xdr:nvCxnSpPr>
        <xdr:cNvPr id="180" name="直線コネクタ 179"/>
        <xdr:cNvCxnSpPr/>
      </xdr:nvCxnSpPr>
      <xdr:spPr>
        <a:xfrm flipV="1">
          <a:off x="3797300" y="988009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xdr:rowOff>
    </xdr:from>
    <xdr:to>
      <xdr:col>15</xdr:col>
      <xdr:colOff>101600</xdr:colOff>
      <xdr:row>59</xdr:row>
      <xdr:rowOff>103378</xdr:rowOff>
    </xdr:to>
    <xdr:sp macro="" textlink="">
      <xdr:nvSpPr>
        <xdr:cNvPr id="181" name="楕円 180"/>
        <xdr:cNvSpPr/>
      </xdr:nvSpPr>
      <xdr:spPr>
        <a:xfrm>
          <a:off x="2857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155448</xdr:rowOff>
    </xdr:from>
    <xdr:to>
      <xdr:col>19</xdr:col>
      <xdr:colOff>177800</xdr:colOff>
      <xdr:row>59</xdr:row>
      <xdr:rowOff>52578</xdr:rowOff>
    </xdr:to>
    <xdr:cxnSp macro="">
      <xdr:nvCxnSpPr>
        <xdr:cNvPr id="182" name="直線コネクタ 181"/>
        <xdr:cNvCxnSpPr/>
      </xdr:nvCxnSpPr>
      <xdr:spPr>
        <a:xfrm flipV="1">
          <a:off x="2908300" y="9928098"/>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20066</xdr:rowOff>
    </xdr:from>
    <xdr:to>
      <xdr:col>10</xdr:col>
      <xdr:colOff>165100</xdr:colOff>
      <xdr:row>60</xdr:row>
      <xdr:rowOff>121666</xdr:rowOff>
    </xdr:to>
    <xdr:sp macro="" textlink="">
      <xdr:nvSpPr>
        <xdr:cNvPr id="183" name="楕円 182"/>
        <xdr:cNvSpPr/>
      </xdr:nvSpPr>
      <xdr:spPr>
        <a:xfrm>
          <a:off x="1968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52578</xdr:rowOff>
    </xdr:from>
    <xdr:to>
      <xdr:col>15</xdr:col>
      <xdr:colOff>50800</xdr:colOff>
      <xdr:row>60</xdr:row>
      <xdr:rowOff>70866</xdr:rowOff>
    </xdr:to>
    <xdr:cxnSp macro="">
      <xdr:nvCxnSpPr>
        <xdr:cNvPr id="184" name="直線コネクタ 183"/>
        <xdr:cNvCxnSpPr/>
      </xdr:nvCxnSpPr>
      <xdr:spPr>
        <a:xfrm flipV="1">
          <a:off x="2019300" y="10168128"/>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87"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51325</xdr:rowOff>
    </xdr:from>
    <xdr:ext cx="405111" cy="259045"/>
    <xdr:sp macro="" textlink="">
      <xdr:nvSpPr>
        <xdr:cNvPr id="188" name="n_1mainValue【体育館・プール】&#10;有形固定資産減価償却率"/>
        <xdr:cNvSpPr txBox="1"/>
      </xdr:nvSpPr>
      <xdr:spPr>
        <a:xfrm>
          <a:off x="3582044" y="965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119905</xdr:rowOff>
    </xdr:from>
    <xdr:ext cx="405111" cy="259045"/>
    <xdr:sp macro="" textlink="">
      <xdr:nvSpPr>
        <xdr:cNvPr id="189" name="n_2mainValue【体育館・プール】&#10;有形固定資産減価償却率"/>
        <xdr:cNvSpPr txBox="1"/>
      </xdr:nvSpPr>
      <xdr:spPr>
        <a:xfrm>
          <a:off x="27057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138193</xdr:rowOff>
    </xdr:from>
    <xdr:ext cx="405111" cy="259045"/>
    <xdr:sp macro="" textlink="">
      <xdr:nvSpPr>
        <xdr:cNvPr id="190" name="n_3mainValue【体育館・プール】&#10;有形固定資産減価償却率"/>
        <xdr:cNvSpPr txBox="1"/>
      </xdr:nvSpPr>
      <xdr:spPr>
        <a:xfrm>
          <a:off x="18167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130810</xdr:rowOff>
    </xdr:from>
    <xdr:to>
      <xdr:col>41</xdr:col>
      <xdr:colOff>101600</xdr:colOff>
      <xdr:row>62</xdr:row>
      <xdr:rowOff>60960</xdr:rowOff>
    </xdr:to>
    <xdr:sp macro="" textlink="">
      <xdr:nvSpPr>
        <xdr:cNvPr id="223" name="フローチャート: 判断 222"/>
        <xdr:cNvSpPr/>
      </xdr:nvSpPr>
      <xdr:spPr>
        <a:xfrm>
          <a:off x="78105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139700</xdr:rowOff>
    </xdr:from>
    <xdr:to>
      <xdr:col>55</xdr:col>
      <xdr:colOff>50800</xdr:colOff>
      <xdr:row>64</xdr:row>
      <xdr:rowOff>69850</xdr:rowOff>
    </xdr:to>
    <xdr:sp macro="" textlink="">
      <xdr:nvSpPr>
        <xdr:cNvPr id="229" name="楕円 228"/>
        <xdr:cNvSpPr/>
      </xdr:nvSpPr>
      <xdr:spPr>
        <a:xfrm>
          <a:off x="10426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54627</xdr:rowOff>
    </xdr:from>
    <xdr:ext cx="469744" cy="259045"/>
    <xdr:sp macro="" textlink="">
      <xdr:nvSpPr>
        <xdr:cNvPr id="230" name="【体育館・プール】&#10;一人当たり面積該当値テキスト"/>
        <xdr:cNvSpPr txBox="1"/>
      </xdr:nvSpPr>
      <xdr:spPr>
        <a:xfrm>
          <a:off x="10515600"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139700</xdr:rowOff>
    </xdr:from>
    <xdr:to>
      <xdr:col>50</xdr:col>
      <xdr:colOff>165100</xdr:colOff>
      <xdr:row>64</xdr:row>
      <xdr:rowOff>69850</xdr:rowOff>
    </xdr:to>
    <xdr:sp macro="" textlink="">
      <xdr:nvSpPr>
        <xdr:cNvPr id="231" name="楕円 230"/>
        <xdr:cNvSpPr/>
      </xdr:nvSpPr>
      <xdr:spPr>
        <a:xfrm>
          <a:off x="9588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19050</xdr:rowOff>
    </xdr:from>
    <xdr:to>
      <xdr:col>55</xdr:col>
      <xdr:colOff>0</xdr:colOff>
      <xdr:row>64</xdr:row>
      <xdr:rowOff>19050</xdr:rowOff>
    </xdr:to>
    <xdr:cxnSp macro="">
      <xdr:nvCxnSpPr>
        <xdr:cNvPr id="232" name="直線コネクタ 231"/>
        <xdr:cNvCxnSpPr/>
      </xdr:nvCxnSpPr>
      <xdr:spPr>
        <a:xfrm>
          <a:off x="9639300" y="1099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148590</xdr:rowOff>
    </xdr:from>
    <xdr:to>
      <xdr:col>46</xdr:col>
      <xdr:colOff>38100</xdr:colOff>
      <xdr:row>64</xdr:row>
      <xdr:rowOff>78740</xdr:rowOff>
    </xdr:to>
    <xdr:sp macro="" textlink="">
      <xdr:nvSpPr>
        <xdr:cNvPr id="233" name="楕円 232"/>
        <xdr:cNvSpPr/>
      </xdr:nvSpPr>
      <xdr:spPr>
        <a:xfrm>
          <a:off x="8699500" y="109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19050</xdr:rowOff>
    </xdr:from>
    <xdr:to>
      <xdr:col>50</xdr:col>
      <xdr:colOff>114300</xdr:colOff>
      <xdr:row>64</xdr:row>
      <xdr:rowOff>27940</xdr:rowOff>
    </xdr:to>
    <xdr:cxnSp macro="">
      <xdr:nvCxnSpPr>
        <xdr:cNvPr id="234" name="直線コネクタ 233"/>
        <xdr:cNvCxnSpPr/>
      </xdr:nvCxnSpPr>
      <xdr:spPr>
        <a:xfrm flipV="1">
          <a:off x="8750300" y="1099185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95250</xdr:rowOff>
    </xdr:from>
    <xdr:to>
      <xdr:col>41</xdr:col>
      <xdr:colOff>101600</xdr:colOff>
      <xdr:row>64</xdr:row>
      <xdr:rowOff>25400</xdr:rowOff>
    </xdr:to>
    <xdr:sp macro="" textlink="">
      <xdr:nvSpPr>
        <xdr:cNvPr id="235" name="楕円 234"/>
        <xdr:cNvSpPr/>
      </xdr:nvSpPr>
      <xdr:spPr>
        <a:xfrm>
          <a:off x="7810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146050</xdr:rowOff>
    </xdr:from>
    <xdr:to>
      <xdr:col>45</xdr:col>
      <xdr:colOff>177800</xdr:colOff>
      <xdr:row>64</xdr:row>
      <xdr:rowOff>27940</xdr:rowOff>
    </xdr:to>
    <xdr:cxnSp macro="">
      <xdr:nvCxnSpPr>
        <xdr:cNvPr id="236" name="直線コネクタ 235"/>
        <xdr:cNvCxnSpPr/>
      </xdr:nvCxnSpPr>
      <xdr:spPr>
        <a:xfrm>
          <a:off x="7861300" y="10947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77487</xdr:rowOff>
    </xdr:from>
    <xdr:ext cx="469744" cy="259045"/>
    <xdr:sp macro="" textlink="">
      <xdr:nvSpPr>
        <xdr:cNvPr id="239" name="n_3aveValue【体育館・プール】&#10;一人当たり面積"/>
        <xdr:cNvSpPr txBox="1"/>
      </xdr:nvSpPr>
      <xdr:spPr>
        <a:xfrm>
          <a:off x="762642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60977</xdr:rowOff>
    </xdr:from>
    <xdr:ext cx="469744" cy="259045"/>
    <xdr:sp macro="" textlink="">
      <xdr:nvSpPr>
        <xdr:cNvPr id="240" name="n_1mainValue【体育館・プール】&#10;一人当たり面積"/>
        <xdr:cNvSpPr txBox="1"/>
      </xdr:nvSpPr>
      <xdr:spPr>
        <a:xfrm>
          <a:off x="9391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69867</xdr:rowOff>
    </xdr:from>
    <xdr:ext cx="469744" cy="259045"/>
    <xdr:sp macro="" textlink="">
      <xdr:nvSpPr>
        <xdr:cNvPr id="241" name="n_2mainValue【体育館・プール】&#10;一人当たり面積"/>
        <xdr:cNvSpPr txBox="1"/>
      </xdr:nvSpPr>
      <xdr:spPr>
        <a:xfrm>
          <a:off x="8515427" y="1104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16527</xdr:rowOff>
    </xdr:from>
    <xdr:ext cx="469744" cy="259045"/>
    <xdr:sp macro="" textlink="">
      <xdr:nvSpPr>
        <xdr:cNvPr id="242" name="n_3mainValue【体育館・プール】&#10;一人当たり面積"/>
        <xdr:cNvSpPr txBox="1"/>
      </xdr:nvSpPr>
      <xdr:spPr>
        <a:xfrm>
          <a:off x="76264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72" name="【福祉施設】&#10;有形固定資産減価償却率平均値テキスト"/>
        <xdr:cNvSpPr txBox="1"/>
      </xdr:nvSpPr>
      <xdr:spPr>
        <a:xfrm>
          <a:off x="4673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76" name="フローチャート: 判断 275"/>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153036</xdr:rowOff>
    </xdr:from>
    <xdr:to>
      <xdr:col>24</xdr:col>
      <xdr:colOff>114300</xdr:colOff>
      <xdr:row>83</xdr:row>
      <xdr:rowOff>83186</xdr:rowOff>
    </xdr:to>
    <xdr:sp macro="" textlink="">
      <xdr:nvSpPr>
        <xdr:cNvPr id="282" name="楕円 281"/>
        <xdr:cNvSpPr/>
      </xdr:nvSpPr>
      <xdr:spPr>
        <a:xfrm>
          <a:off x="45847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131463</xdr:rowOff>
    </xdr:from>
    <xdr:ext cx="405111" cy="259045"/>
    <xdr:sp macro="" textlink="">
      <xdr:nvSpPr>
        <xdr:cNvPr id="283" name="【福祉施設】&#10;有形固定資産減価償却率該当値テキスト"/>
        <xdr:cNvSpPr txBox="1"/>
      </xdr:nvSpPr>
      <xdr:spPr>
        <a:xfrm>
          <a:off x="4673600"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23495</xdr:rowOff>
    </xdr:from>
    <xdr:to>
      <xdr:col>20</xdr:col>
      <xdr:colOff>38100</xdr:colOff>
      <xdr:row>83</xdr:row>
      <xdr:rowOff>125095</xdr:rowOff>
    </xdr:to>
    <xdr:sp macro="" textlink="">
      <xdr:nvSpPr>
        <xdr:cNvPr id="284" name="楕円 283"/>
        <xdr:cNvSpPr/>
      </xdr:nvSpPr>
      <xdr:spPr>
        <a:xfrm>
          <a:off x="3746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32386</xdr:rowOff>
    </xdr:from>
    <xdr:to>
      <xdr:col>24</xdr:col>
      <xdr:colOff>63500</xdr:colOff>
      <xdr:row>83</xdr:row>
      <xdr:rowOff>74295</xdr:rowOff>
    </xdr:to>
    <xdr:cxnSp macro="">
      <xdr:nvCxnSpPr>
        <xdr:cNvPr id="285" name="直線コネクタ 284"/>
        <xdr:cNvCxnSpPr/>
      </xdr:nvCxnSpPr>
      <xdr:spPr>
        <a:xfrm flipV="1">
          <a:off x="3797300" y="142627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286" name="楕円 285"/>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74295</xdr:rowOff>
    </xdr:from>
    <xdr:to>
      <xdr:col>19</xdr:col>
      <xdr:colOff>177800</xdr:colOff>
      <xdr:row>83</xdr:row>
      <xdr:rowOff>118111</xdr:rowOff>
    </xdr:to>
    <xdr:cxnSp macro="">
      <xdr:nvCxnSpPr>
        <xdr:cNvPr id="287" name="直線コネクタ 286"/>
        <xdr:cNvCxnSpPr/>
      </xdr:nvCxnSpPr>
      <xdr:spPr>
        <a:xfrm flipV="1">
          <a:off x="2908300" y="143046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288" name="楕円 287"/>
        <xdr:cNvSpPr/>
      </xdr:nvSpPr>
      <xdr:spPr>
        <a:xfrm>
          <a:off x="196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83</xdr:row>
      <xdr:rowOff>118111</xdr:rowOff>
    </xdr:to>
    <xdr:cxnSp macro="">
      <xdr:nvCxnSpPr>
        <xdr:cNvPr id="289" name="直線コネクタ 288"/>
        <xdr:cNvCxnSpPr/>
      </xdr:nvCxnSpPr>
      <xdr:spPr>
        <a:xfrm>
          <a:off x="2019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90"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91" name="n_2aveValue【福祉施設】&#10;有形固定資産減価償却率"/>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92" name="n_3aveValue【福祉施設】&#10;有形固定資産減価償却率"/>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116222</xdr:rowOff>
    </xdr:from>
    <xdr:ext cx="405111" cy="259045"/>
    <xdr:sp macro="" textlink="">
      <xdr:nvSpPr>
        <xdr:cNvPr id="293" name="n_1mainValue【福祉施設】&#10;有形固定資産減価償却率"/>
        <xdr:cNvSpPr txBox="1"/>
      </xdr:nvSpPr>
      <xdr:spPr>
        <a:xfrm>
          <a:off x="35820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294" name="n_2mainValue【福祉施設】&#10;有形固定資産減価償却率"/>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295" name="n_3mainValue【福祉施設】&#10;有形固定資産減価償却率"/>
        <xdr:cNvSpPr txBox="1"/>
      </xdr:nvSpPr>
      <xdr:spPr>
        <a:xfrm>
          <a:off x="1816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20"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131318</xdr:rowOff>
    </xdr:from>
    <xdr:to>
      <xdr:col>41</xdr:col>
      <xdr:colOff>101600</xdr:colOff>
      <xdr:row>85</xdr:row>
      <xdr:rowOff>61468</xdr:rowOff>
    </xdr:to>
    <xdr:sp macro="" textlink="">
      <xdr:nvSpPr>
        <xdr:cNvPr id="324" name="フローチャート: 判断 323"/>
        <xdr:cNvSpPr/>
      </xdr:nvSpPr>
      <xdr:spPr>
        <a:xfrm>
          <a:off x="7810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119887</xdr:rowOff>
    </xdr:from>
    <xdr:to>
      <xdr:col>55</xdr:col>
      <xdr:colOff>50800</xdr:colOff>
      <xdr:row>85</xdr:row>
      <xdr:rowOff>50037</xdr:rowOff>
    </xdr:to>
    <xdr:sp macro="" textlink="">
      <xdr:nvSpPr>
        <xdr:cNvPr id="330" name="楕円 329"/>
        <xdr:cNvSpPr/>
      </xdr:nvSpPr>
      <xdr:spPr>
        <a:xfrm>
          <a:off x="10426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79264</xdr:rowOff>
    </xdr:from>
    <xdr:ext cx="469744" cy="259045"/>
    <xdr:sp macro="" textlink="">
      <xdr:nvSpPr>
        <xdr:cNvPr id="331" name="【福祉施設】&#10;一人当たり面積該当値テキスト"/>
        <xdr:cNvSpPr txBox="1"/>
      </xdr:nvSpPr>
      <xdr:spPr>
        <a:xfrm>
          <a:off x="10515600" y="1430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120459</xdr:rowOff>
    </xdr:from>
    <xdr:to>
      <xdr:col>50</xdr:col>
      <xdr:colOff>165100</xdr:colOff>
      <xdr:row>85</xdr:row>
      <xdr:rowOff>50609</xdr:rowOff>
    </xdr:to>
    <xdr:sp macro="" textlink="">
      <xdr:nvSpPr>
        <xdr:cNvPr id="332" name="楕円 331"/>
        <xdr:cNvSpPr/>
      </xdr:nvSpPr>
      <xdr:spPr>
        <a:xfrm>
          <a:off x="9588500" y="1452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170687</xdr:rowOff>
    </xdr:from>
    <xdr:to>
      <xdr:col>55</xdr:col>
      <xdr:colOff>0</xdr:colOff>
      <xdr:row>84</xdr:row>
      <xdr:rowOff>171259</xdr:rowOff>
    </xdr:to>
    <xdr:cxnSp macro="">
      <xdr:nvCxnSpPr>
        <xdr:cNvPr id="333" name="直線コネクタ 332"/>
        <xdr:cNvCxnSpPr/>
      </xdr:nvCxnSpPr>
      <xdr:spPr>
        <a:xfrm flipV="1">
          <a:off x="9639300" y="14572487"/>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121031</xdr:rowOff>
    </xdr:from>
    <xdr:to>
      <xdr:col>46</xdr:col>
      <xdr:colOff>38100</xdr:colOff>
      <xdr:row>85</xdr:row>
      <xdr:rowOff>51181</xdr:rowOff>
    </xdr:to>
    <xdr:sp macro="" textlink="">
      <xdr:nvSpPr>
        <xdr:cNvPr id="334" name="楕円 333"/>
        <xdr:cNvSpPr/>
      </xdr:nvSpPr>
      <xdr:spPr>
        <a:xfrm>
          <a:off x="8699500" y="145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171259</xdr:rowOff>
    </xdr:from>
    <xdr:to>
      <xdr:col>50</xdr:col>
      <xdr:colOff>114300</xdr:colOff>
      <xdr:row>85</xdr:row>
      <xdr:rowOff>381</xdr:rowOff>
    </xdr:to>
    <xdr:cxnSp macro="">
      <xdr:nvCxnSpPr>
        <xdr:cNvPr id="335" name="直線コネクタ 334"/>
        <xdr:cNvCxnSpPr/>
      </xdr:nvCxnSpPr>
      <xdr:spPr>
        <a:xfrm flipV="1">
          <a:off x="8750300" y="1457305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121602</xdr:rowOff>
    </xdr:from>
    <xdr:to>
      <xdr:col>41</xdr:col>
      <xdr:colOff>101600</xdr:colOff>
      <xdr:row>85</xdr:row>
      <xdr:rowOff>51752</xdr:rowOff>
    </xdr:to>
    <xdr:sp macro="" textlink="">
      <xdr:nvSpPr>
        <xdr:cNvPr id="336" name="楕円 335"/>
        <xdr:cNvSpPr/>
      </xdr:nvSpPr>
      <xdr:spPr>
        <a:xfrm>
          <a:off x="7810500" y="145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xdr:rowOff>
    </xdr:from>
    <xdr:to>
      <xdr:col>45</xdr:col>
      <xdr:colOff>177800</xdr:colOff>
      <xdr:row>85</xdr:row>
      <xdr:rowOff>952</xdr:rowOff>
    </xdr:to>
    <xdr:cxnSp macro="">
      <xdr:nvCxnSpPr>
        <xdr:cNvPr id="337" name="直線コネクタ 336"/>
        <xdr:cNvCxnSpPr/>
      </xdr:nvCxnSpPr>
      <xdr:spPr>
        <a:xfrm flipV="1">
          <a:off x="7861300" y="1457363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38"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39" name="n_2ave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52595</xdr:rowOff>
    </xdr:from>
    <xdr:ext cx="469744" cy="259045"/>
    <xdr:sp macro="" textlink="">
      <xdr:nvSpPr>
        <xdr:cNvPr id="340" name="n_3aveValue【福祉施設】&#10;一人当たり面積"/>
        <xdr:cNvSpPr txBox="1"/>
      </xdr:nvSpPr>
      <xdr:spPr>
        <a:xfrm>
          <a:off x="7626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67136</xdr:rowOff>
    </xdr:from>
    <xdr:ext cx="469744" cy="259045"/>
    <xdr:sp macro="" textlink="">
      <xdr:nvSpPr>
        <xdr:cNvPr id="341" name="n_1mainValue【福祉施設】&#10;一人当たり面積"/>
        <xdr:cNvSpPr txBox="1"/>
      </xdr:nvSpPr>
      <xdr:spPr>
        <a:xfrm>
          <a:off x="9391727" y="1429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67708</xdr:rowOff>
    </xdr:from>
    <xdr:ext cx="469744" cy="259045"/>
    <xdr:sp macro="" textlink="">
      <xdr:nvSpPr>
        <xdr:cNvPr id="342" name="n_2mainValue【福祉施設】&#10;一人当たり面積"/>
        <xdr:cNvSpPr txBox="1"/>
      </xdr:nvSpPr>
      <xdr:spPr>
        <a:xfrm>
          <a:off x="8515427" y="1429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68279</xdr:rowOff>
    </xdr:from>
    <xdr:ext cx="469744" cy="259045"/>
    <xdr:sp macro="" textlink="">
      <xdr:nvSpPr>
        <xdr:cNvPr id="343" name="n_3mainValue【福祉施設】&#10;一人当たり面積"/>
        <xdr:cNvSpPr txBox="1"/>
      </xdr:nvSpPr>
      <xdr:spPr>
        <a:xfrm>
          <a:off x="7626427" y="1429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12354</xdr:rowOff>
    </xdr:from>
    <xdr:ext cx="405111" cy="259045"/>
    <xdr:sp macro="" textlink="">
      <xdr:nvSpPr>
        <xdr:cNvPr id="374" name="【市民会館】&#10;有形固定資産減価償却率平均値テキスト"/>
        <xdr:cNvSpPr txBox="1"/>
      </xdr:nvSpPr>
      <xdr:spPr>
        <a:xfrm>
          <a:off x="4673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78" name="フローチャート: 判断 377"/>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79284</xdr:rowOff>
    </xdr:from>
    <xdr:to>
      <xdr:col>24</xdr:col>
      <xdr:colOff>114300</xdr:colOff>
      <xdr:row>105</xdr:row>
      <xdr:rowOff>9434</xdr:rowOff>
    </xdr:to>
    <xdr:sp macro="" textlink="">
      <xdr:nvSpPr>
        <xdr:cNvPr id="384" name="楕円 383"/>
        <xdr:cNvSpPr/>
      </xdr:nvSpPr>
      <xdr:spPr>
        <a:xfrm>
          <a:off x="4584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57711</xdr:rowOff>
    </xdr:from>
    <xdr:ext cx="405111" cy="259045"/>
    <xdr:sp macro="" textlink="">
      <xdr:nvSpPr>
        <xdr:cNvPr id="385" name="【市民会館】&#10;有形固定資産減価償却率該当値テキスト"/>
        <xdr:cNvSpPr txBox="1"/>
      </xdr:nvSpPr>
      <xdr:spPr>
        <a:xfrm>
          <a:off x="4673600" y="1788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115207</xdr:rowOff>
    </xdr:from>
    <xdr:to>
      <xdr:col>20</xdr:col>
      <xdr:colOff>38100</xdr:colOff>
      <xdr:row>105</xdr:row>
      <xdr:rowOff>45357</xdr:rowOff>
    </xdr:to>
    <xdr:sp macro="" textlink="">
      <xdr:nvSpPr>
        <xdr:cNvPr id="386" name="楕円 385"/>
        <xdr:cNvSpPr/>
      </xdr:nvSpPr>
      <xdr:spPr>
        <a:xfrm>
          <a:off x="3746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130084</xdr:rowOff>
    </xdr:from>
    <xdr:to>
      <xdr:col>24</xdr:col>
      <xdr:colOff>63500</xdr:colOff>
      <xdr:row>104</xdr:row>
      <xdr:rowOff>166007</xdr:rowOff>
    </xdr:to>
    <xdr:cxnSp macro="">
      <xdr:nvCxnSpPr>
        <xdr:cNvPr id="387" name="直線コネクタ 386"/>
        <xdr:cNvCxnSpPr/>
      </xdr:nvCxnSpPr>
      <xdr:spPr>
        <a:xfrm flipV="1">
          <a:off x="3797300" y="1796088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151130</xdr:rowOff>
    </xdr:from>
    <xdr:to>
      <xdr:col>15</xdr:col>
      <xdr:colOff>101600</xdr:colOff>
      <xdr:row>105</xdr:row>
      <xdr:rowOff>81280</xdr:rowOff>
    </xdr:to>
    <xdr:sp macro="" textlink="">
      <xdr:nvSpPr>
        <xdr:cNvPr id="388" name="楕円 387"/>
        <xdr:cNvSpPr/>
      </xdr:nvSpPr>
      <xdr:spPr>
        <a:xfrm>
          <a:off x="2857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166007</xdr:rowOff>
    </xdr:from>
    <xdr:to>
      <xdr:col>19</xdr:col>
      <xdr:colOff>177800</xdr:colOff>
      <xdr:row>105</xdr:row>
      <xdr:rowOff>30480</xdr:rowOff>
    </xdr:to>
    <xdr:cxnSp macro="">
      <xdr:nvCxnSpPr>
        <xdr:cNvPr id="389" name="直線コネクタ 388"/>
        <xdr:cNvCxnSpPr/>
      </xdr:nvCxnSpPr>
      <xdr:spPr>
        <a:xfrm flipV="1">
          <a:off x="2908300" y="179968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92348</xdr:rowOff>
    </xdr:from>
    <xdr:to>
      <xdr:col>10</xdr:col>
      <xdr:colOff>165100</xdr:colOff>
      <xdr:row>104</xdr:row>
      <xdr:rowOff>22498</xdr:rowOff>
    </xdr:to>
    <xdr:sp macro="" textlink="">
      <xdr:nvSpPr>
        <xdr:cNvPr id="390" name="楕円 389"/>
        <xdr:cNvSpPr/>
      </xdr:nvSpPr>
      <xdr:spPr>
        <a:xfrm>
          <a:off x="1968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143148</xdr:rowOff>
    </xdr:from>
    <xdr:to>
      <xdr:col>15</xdr:col>
      <xdr:colOff>50800</xdr:colOff>
      <xdr:row>105</xdr:row>
      <xdr:rowOff>30480</xdr:rowOff>
    </xdr:to>
    <xdr:cxnSp macro="">
      <xdr:nvCxnSpPr>
        <xdr:cNvPr id="391" name="直線コネクタ 390"/>
        <xdr:cNvCxnSpPr/>
      </xdr:nvCxnSpPr>
      <xdr:spPr>
        <a:xfrm>
          <a:off x="2019300" y="17802498"/>
          <a:ext cx="8890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2"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93" name="n_2ave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394"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36484</xdr:rowOff>
    </xdr:from>
    <xdr:ext cx="405111" cy="259045"/>
    <xdr:sp macro="" textlink="">
      <xdr:nvSpPr>
        <xdr:cNvPr id="395" name="n_1mainValue【市民会館】&#10;有形固定資産減価償却率"/>
        <xdr:cNvSpPr txBox="1"/>
      </xdr:nvSpPr>
      <xdr:spPr>
        <a:xfrm>
          <a:off x="3582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72407</xdr:rowOff>
    </xdr:from>
    <xdr:ext cx="405111" cy="259045"/>
    <xdr:sp macro="" textlink="">
      <xdr:nvSpPr>
        <xdr:cNvPr id="396" name="n_2mainValue【市民会館】&#10;有形固定資産減価償却率"/>
        <xdr:cNvSpPr txBox="1"/>
      </xdr:nvSpPr>
      <xdr:spPr>
        <a:xfrm>
          <a:off x="2705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39025</xdr:rowOff>
    </xdr:from>
    <xdr:ext cx="405111" cy="259045"/>
    <xdr:sp macro="" textlink="">
      <xdr:nvSpPr>
        <xdr:cNvPr id="397" name="n_3mainValue【市民会館】&#10;有形固定資産減価償却率"/>
        <xdr:cNvSpPr txBox="1"/>
      </xdr:nvSpPr>
      <xdr:spPr>
        <a:xfrm>
          <a:off x="1816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6"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430" name="フローチャート: 判断 429"/>
        <xdr:cNvSpPr/>
      </xdr:nvSpPr>
      <xdr:spPr>
        <a:xfrm>
          <a:off x="781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36" name="楕円 435"/>
        <xdr:cNvSpPr/>
      </xdr:nvSpPr>
      <xdr:spPr>
        <a:xfrm>
          <a:off x="10426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83838</xdr:rowOff>
    </xdr:from>
    <xdr:ext cx="469744" cy="259045"/>
    <xdr:sp macro="" textlink="">
      <xdr:nvSpPr>
        <xdr:cNvPr id="437" name="【市民会館】&#10;一人当たり面積該当値テキスト"/>
        <xdr:cNvSpPr txBox="1"/>
      </xdr:nvSpPr>
      <xdr:spPr>
        <a:xfrm>
          <a:off x="10515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109220</xdr:rowOff>
    </xdr:from>
    <xdr:to>
      <xdr:col>50</xdr:col>
      <xdr:colOff>165100</xdr:colOff>
      <xdr:row>106</xdr:row>
      <xdr:rowOff>39370</xdr:rowOff>
    </xdr:to>
    <xdr:sp macro="" textlink="">
      <xdr:nvSpPr>
        <xdr:cNvPr id="438" name="楕円 437"/>
        <xdr:cNvSpPr/>
      </xdr:nvSpPr>
      <xdr:spPr>
        <a:xfrm>
          <a:off x="9588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160020</xdr:rowOff>
    </xdr:to>
    <xdr:cxnSp macro="">
      <xdr:nvCxnSpPr>
        <xdr:cNvPr id="439" name="直線コネクタ 438"/>
        <xdr:cNvCxnSpPr/>
      </xdr:nvCxnSpPr>
      <xdr:spPr>
        <a:xfrm flipV="1">
          <a:off x="9639300" y="181584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40" name="楕円 439"/>
        <xdr:cNvSpPr/>
      </xdr:nvSpPr>
      <xdr:spPr>
        <a:xfrm>
          <a:off x="8699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160020</xdr:rowOff>
    </xdr:from>
    <xdr:to>
      <xdr:col>50</xdr:col>
      <xdr:colOff>114300</xdr:colOff>
      <xdr:row>105</xdr:row>
      <xdr:rowOff>163830</xdr:rowOff>
    </xdr:to>
    <xdr:cxnSp macro="">
      <xdr:nvCxnSpPr>
        <xdr:cNvPr id="441" name="直線コネクタ 440"/>
        <xdr:cNvCxnSpPr/>
      </xdr:nvCxnSpPr>
      <xdr:spPr>
        <a:xfrm flipV="1">
          <a:off x="8750300" y="18162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143511</xdr:rowOff>
    </xdr:from>
    <xdr:to>
      <xdr:col>41</xdr:col>
      <xdr:colOff>101600</xdr:colOff>
      <xdr:row>104</xdr:row>
      <xdr:rowOff>73661</xdr:rowOff>
    </xdr:to>
    <xdr:sp macro="" textlink="">
      <xdr:nvSpPr>
        <xdr:cNvPr id="442" name="楕円 441"/>
        <xdr:cNvSpPr/>
      </xdr:nvSpPr>
      <xdr:spPr>
        <a:xfrm>
          <a:off x="7810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22861</xdr:rowOff>
    </xdr:from>
    <xdr:to>
      <xdr:col>45</xdr:col>
      <xdr:colOff>177800</xdr:colOff>
      <xdr:row>105</xdr:row>
      <xdr:rowOff>163830</xdr:rowOff>
    </xdr:to>
    <xdr:cxnSp macro="">
      <xdr:nvCxnSpPr>
        <xdr:cNvPr id="443" name="直線コネクタ 442"/>
        <xdr:cNvCxnSpPr/>
      </xdr:nvCxnSpPr>
      <xdr:spPr>
        <a:xfrm>
          <a:off x="7861300" y="17853661"/>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167657</xdr:rowOff>
    </xdr:from>
    <xdr:ext cx="469744" cy="259045"/>
    <xdr:sp macro="" textlink="">
      <xdr:nvSpPr>
        <xdr:cNvPr id="446" name="n_3aveValue【市民会館】&#10;一人当たり面積"/>
        <xdr:cNvSpPr txBox="1"/>
      </xdr:nvSpPr>
      <xdr:spPr>
        <a:xfrm>
          <a:off x="7626427"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30497</xdr:rowOff>
    </xdr:from>
    <xdr:ext cx="469744" cy="259045"/>
    <xdr:sp macro="" textlink="">
      <xdr:nvSpPr>
        <xdr:cNvPr id="447" name="n_1mainValue【市民会館】&#10;一人当たり面積"/>
        <xdr:cNvSpPr txBox="1"/>
      </xdr:nvSpPr>
      <xdr:spPr>
        <a:xfrm>
          <a:off x="9391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48" name="n_2mainValue【市民会館】&#10;一人当たり面積"/>
        <xdr:cNvSpPr txBox="1"/>
      </xdr:nvSpPr>
      <xdr:spPr>
        <a:xfrm>
          <a:off x="8515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90188</xdr:rowOff>
    </xdr:from>
    <xdr:ext cx="469744" cy="259045"/>
    <xdr:sp macro="" textlink="">
      <xdr:nvSpPr>
        <xdr:cNvPr id="449" name="n_3mainValue【市民会館】&#10;一人当たり面積"/>
        <xdr:cNvSpPr txBox="1"/>
      </xdr:nvSpPr>
      <xdr:spPr>
        <a:xfrm>
          <a:off x="7626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80"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84" name="フローチャート: 判断 483"/>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71120</xdr:rowOff>
    </xdr:from>
    <xdr:to>
      <xdr:col>85</xdr:col>
      <xdr:colOff>177800</xdr:colOff>
      <xdr:row>36</xdr:row>
      <xdr:rowOff>1270</xdr:rowOff>
    </xdr:to>
    <xdr:sp macro="" textlink="">
      <xdr:nvSpPr>
        <xdr:cNvPr id="490" name="楕円 489"/>
        <xdr:cNvSpPr/>
      </xdr:nvSpPr>
      <xdr:spPr>
        <a:xfrm>
          <a:off x="16268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93997</xdr:rowOff>
    </xdr:from>
    <xdr:ext cx="405111" cy="259045"/>
    <xdr:sp macro="" textlink="">
      <xdr:nvSpPr>
        <xdr:cNvPr id="491" name="【一般廃棄物処理施設】&#10;有形固定資産減価償却率該当値テキスト"/>
        <xdr:cNvSpPr txBox="1"/>
      </xdr:nvSpPr>
      <xdr:spPr>
        <a:xfrm>
          <a:off x="16357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113574</xdr:rowOff>
    </xdr:from>
    <xdr:to>
      <xdr:col>81</xdr:col>
      <xdr:colOff>101600</xdr:colOff>
      <xdr:row>36</xdr:row>
      <xdr:rowOff>43724</xdr:rowOff>
    </xdr:to>
    <xdr:sp macro="" textlink="">
      <xdr:nvSpPr>
        <xdr:cNvPr id="492" name="楕円 491"/>
        <xdr:cNvSpPr/>
      </xdr:nvSpPr>
      <xdr:spPr>
        <a:xfrm>
          <a:off x="15430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121920</xdr:rowOff>
    </xdr:from>
    <xdr:to>
      <xdr:col>85</xdr:col>
      <xdr:colOff>127000</xdr:colOff>
      <xdr:row>35</xdr:row>
      <xdr:rowOff>164374</xdr:rowOff>
    </xdr:to>
    <xdr:cxnSp macro="">
      <xdr:nvCxnSpPr>
        <xdr:cNvPr id="493" name="直線コネクタ 492"/>
        <xdr:cNvCxnSpPr/>
      </xdr:nvCxnSpPr>
      <xdr:spPr>
        <a:xfrm flipV="1">
          <a:off x="15481300" y="612267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157661</xdr:rowOff>
    </xdr:from>
    <xdr:to>
      <xdr:col>76</xdr:col>
      <xdr:colOff>165100</xdr:colOff>
      <xdr:row>36</xdr:row>
      <xdr:rowOff>87811</xdr:rowOff>
    </xdr:to>
    <xdr:sp macro="" textlink="">
      <xdr:nvSpPr>
        <xdr:cNvPr id="494" name="楕円 493"/>
        <xdr:cNvSpPr/>
      </xdr:nvSpPr>
      <xdr:spPr>
        <a:xfrm>
          <a:off x="14541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164374</xdr:rowOff>
    </xdr:from>
    <xdr:to>
      <xdr:col>81</xdr:col>
      <xdr:colOff>50800</xdr:colOff>
      <xdr:row>36</xdr:row>
      <xdr:rowOff>37011</xdr:rowOff>
    </xdr:to>
    <xdr:cxnSp macro="">
      <xdr:nvCxnSpPr>
        <xdr:cNvPr id="495" name="直線コネクタ 494"/>
        <xdr:cNvCxnSpPr/>
      </xdr:nvCxnSpPr>
      <xdr:spPr>
        <a:xfrm flipV="1">
          <a:off x="14592300" y="616512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136434</xdr:rowOff>
    </xdr:from>
    <xdr:to>
      <xdr:col>72</xdr:col>
      <xdr:colOff>38100</xdr:colOff>
      <xdr:row>36</xdr:row>
      <xdr:rowOff>66584</xdr:rowOff>
    </xdr:to>
    <xdr:sp macro="" textlink="">
      <xdr:nvSpPr>
        <xdr:cNvPr id="496" name="楕円 495"/>
        <xdr:cNvSpPr/>
      </xdr:nvSpPr>
      <xdr:spPr>
        <a:xfrm>
          <a:off x="13652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15784</xdr:rowOff>
    </xdr:from>
    <xdr:to>
      <xdr:col>76</xdr:col>
      <xdr:colOff>114300</xdr:colOff>
      <xdr:row>36</xdr:row>
      <xdr:rowOff>37011</xdr:rowOff>
    </xdr:to>
    <xdr:cxnSp macro="">
      <xdr:nvCxnSpPr>
        <xdr:cNvPr id="497" name="直線コネクタ 496"/>
        <xdr:cNvCxnSpPr/>
      </xdr:nvCxnSpPr>
      <xdr:spPr>
        <a:xfrm>
          <a:off x="13703300" y="618798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98"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499" name="n_2aveValue【一般廃棄物処理施設】&#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13624</xdr:rowOff>
    </xdr:from>
    <xdr:ext cx="405111" cy="259045"/>
    <xdr:sp macro="" textlink="">
      <xdr:nvSpPr>
        <xdr:cNvPr id="500" name="n_3aveValue【一般廃棄物処理施設】&#10;有形固定資産減価償却率"/>
        <xdr:cNvSpPr txBox="1"/>
      </xdr:nvSpPr>
      <xdr:spPr>
        <a:xfrm>
          <a:off x="13500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60251</xdr:rowOff>
    </xdr:from>
    <xdr:ext cx="405111" cy="259045"/>
    <xdr:sp macro="" textlink="">
      <xdr:nvSpPr>
        <xdr:cNvPr id="501" name="n_1mainValue【一般廃棄物処理施設】&#10;有形固定資産減価償却率"/>
        <xdr:cNvSpPr txBox="1"/>
      </xdr:nvSpPr>
      <xdr:spPr>
        <a:xfrm>
          <a:off x="152660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104338</xdr:rowOff>
    </xdr:from>
    <xdr:ext cx="405111" cy="259045"/>
    <xdr:sp macro="" textlink="">
      <xdr:nvSpPr>
        <xdr:cNvPr id="502" name="n_2mainValue【一般廃棄物処理施設】&#10;有形固定資産減価償却率"/>
        <xdr:cNvSpPr txBox="1"/>
      </xdr:nvSpPr>
      <xdr:spPr>
        <a:xfrm>
          <a:off x="14389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83111</xdr:rowOff>
    </xdr:from>
    <xdr:ext cx="405111" cy="259045"/>
    <xdr:sp macro="" textlink="">
      <xdr:nvSpPr>
        <xdr:cNvPr id="503" name="n_3mainValue【一般廃棄物処理施設】&#10;有形固定資産減価償却率"/>
        <xdr:cNvSpPr txBox="1"/>
      </xdr:nvSpPr>
      <xdr:spPr>
        <a:xfrm>
          <a:off x="13500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5" name="テキスト ボックス 51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7" name="テキスト ボックス 51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9" name="テキスト ボックス 51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1" name="テキスト ボックス 52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3" name="テキスト ボックス 52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5" name="テキスト ボックス 52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9" name="直線コネクタ 528"/>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30"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31" name="直線コネクタ 530"/>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32"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33" name="直線コネクタ 532"/>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34"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35" name="フローチャート: 判断 534"/>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6" name="フローチャート: 判断 535"/>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7" name="フローチャート: 判断 536"/>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35399</xdr:rowOff>
    </xdr:from>
    <xdr:to>
      <xdr:col>102</xdr:col>
      <xdr:colOff>165100</xdr:colOff>
      <xdr:row>41</xdr:row>
      <xdr:rowOff>136999</xdr:rowOff>
    </xdr:to>
    <xdr:sp macro="" textlink="">
      <xdr:nvSpPr>
        <xdr:cNvPr id="538" name="フローチャート: 判断 537"/>
        <xdr:cNvSpPr/>
      </xdr:nvSpPr>
      <xdr:spPr>
        <a:xfrm>
          <a:off x="19494500" y="706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120432</xdr:rowOff>
    </xdr:from>
    <xdr:to>
      <xdr:col>116</xdr:col>
      <xdr:colOff>114300</xdr:colOff>
      <xdr:row>42</xdr:row>
      <xdr:rowOff>50582</xdr:rowOff>
    </xdr:to>
    <xdr:sp macro="" textlink="">
      <xdr:nvSpPr>
        <xdr:cNvPr id="544" name="楕円 543"/>
        <xdr:cNvSpPr/>
      </xdr:nvSpPr>
      <xdr:spPr>
        <a:xfrm>
          <a:off x="22110700" y="71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35359</xdr:rowOff>
    </xdr:from>
    <xdr:ext cx="534377" cy="259045"/>
    <xdr:sp macro="" textlink="">
      <xdr:nvSpPr>
        <xdr:cNvPr id="545" name="【一般廃棄物処理施設】&#10;一人当たり有形固定資産（償却資産）額該当値テキスト"/>
        <xdr:cNvSpPr txBox="1"/>
      </xdr:nvSpPr>
      <xdr:spPr>
        <a:xfrm>
          <a:off x="22199600" y="706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120755</xdr:rowOff>
    </xdr:from>
    <xdr:to>
      <xdr:col>112</xdr:col>
      <xdr:colOff>38100</xdr:colOff>
      <xdr:row>42</xdr:row>
      <xdr:rowOff>50905</xdr:rowOff>
    </xdr:to>
    <xdr:sp macro="" textlink="">
      <xdr:nvSpPr>
        <xdr:cNvPr id="546" name="楕円 545"/>
        <xdr:cNvSpPr/>
      </xdr:nvSpPr>
      <xdr:spPr>
        <a:xfrm>
          <a:off x="21272500" y="71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171232</xdr:rowOff>
    </xdr:from>
    <xdr:to>
      <xdr:col>116</xdr:col>
      <xdr:colOff>63500</xdr:colOff>
      <xdr:row>42</xdr:row>
      <xdr:rowOff>105</xdr:rowOff>
    </xdr:to>
    <xdr:cxnSp macro="">
      <xdr:nvCxnSpPr>
        <xdr:cNvPr id="547" name="直線コネクタ 546"/>
        <xdr:cNvCxnSpPr/>
      </xdr:nvCxnSpPr>
      <xdr:spPr>
        <a:xfrm flipV="1">
          <a:off x="21323300" y="7200682"/>
          <a:ext cx="8382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121676</xdr:rowOff>
    </xdr:from>
    <xdr:to>
      <xdr:col>107</xdr:col>
      <xdr:colOff>101600</xdr:colOff>
      <xdr:row>42</xdr:row>
      <xdr:rowOff>51826</xdr:rowOff>
    </xdr:to>
    <xdr:sp macro="" textlink="">
      <xdr:nvSpPr>
        <xdr:cNvPr id="548" name="楕円 547"/>
        <xdr:cNvSpPr/>
      </xdr:nvSpPr>
      <xdr:spPr>
        <a:xfrm>
          <a:off x="20383500" y="715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105</xdr:rowOff>
    </xdr:from>
    <xdr:to>
      <xdr:col>111</xdr:col>
      <xdr:colOff>177800</xdr:colOff>
      <xdr:row>42</xdr:row>
      <xdr:rowOff>1026</xdr:rowOff>
    </xdr:to>
    <xdr:cxnSp macro="">
      <xdr:nvCxnSpPr>
        <xdr:cNvPr id="549" name="直線コネクタ 548"/>
        <xdr:cNvCxnSpPr/>
      </xdr:nvCxnSpPr>
      <xdr:spPr>
        <a:xfrm flipV="1">
          <a:off x="20434300" y="7201005"/>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132162</xdr:rowOff>
    </xdr:from>
    <xdr:to>
      <xdr:col>102</xdr:col>
      <xdr:colOff>165100</xdr:colOff>
      <xdr:row>42</xdr:row>
      <xdr:rowOff>62312</xdr:rowOff>
    </xdr:to>
    <xdr:sp macro="" textlink="">
      <xdr:nvSpPr>
        <xdr:cNvPr id="550" name="楕円 549"/>
        <xdr:cNvSpPr/>
      </xdr:nvSpPr>
      <xdr:spPr>
        <a:xfrm>
          <a:off x="19494500" y="71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1026</xdr:rowOff>
    </xdr:from>
    <xdr:to>
      <xdr:col>107</xdr:col>
      <xdr:colOff>50800</xdr:colOff>
      <xdr:row>42</xdr:row>
      <xdr:rowOff>11512</xdr:rowOff>
    </xdr:to>
    <xdr:cxnSp macro="">
      <xdr:nvCxnSpPr>
        <xdr:cNvPr id="551" name="直線コネクタ 550"/>
        <xdr:cNvCxnSpPr/>
      </xdr:nvCxnSpPr>
      <xdr:spPr>
        <a:xfrm flipV="1">
          <a:off x="19545300" y="7201926"/>
          <a:ext cx="889000" cy="1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52"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53"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153526</xdr:rowOff>
    </xdr:from>
    <xdr:ext cx="534377" cy="259045"/>
    <xdr:sp macro="" textlink="">
      <xdr:nvSpPr>
        <xdr:cNvPr id="554" name="n_3aveValue【一般廃棄物処理施設】&#10;一人当たり有形固定資産（償却資産）額"/>
        <xdr:cNvSpPr txBox="1"/>
      </xdr:nvSpPr>
      <xdr:spPr>
        <a:xfrm>
          <a:off x="19278111" y="684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42032</xdr:rowOff>
    </xdr:from>
    <xdr:ext cx="534377" cy="259045"/>
    <xdr:sp macro="" textlink="">
      <xdr:nvSpPr>
        <xdr:cNvPr id="555" name="n_1mainValue【一般廃棄物処理施設】&#10;一人当たり有形固定資産（償却資産）額"/>
        <xdr:cNvSpPr txBox="1"/>
      </xdr:nvSpPr>
      <xdr:spPr>
        <a:xfrm>
          <a:off x="21043411" y="724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42953</xdr:rowOff>
    </xdr:from>
    <xdr:ext cx="534377" cy="259045"/>
    <xdr:sp macro="" textlink="">
      <xdr:nvSpPr>
        <xdr:cNvPr id="556" name="n_2mainValue【一般廃棄物処理施設】&#10;一人当たり有形固定資産（償却資産）額"/>
        <xdr:cNvSpPr txBox="1"/>
      </xdr:nvSpPr>
      <xdr:spPr>
        <a:xfrm>
          <a:off x="20167111" y="72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53439</xdr:rowOff>
    </xdr:from>
    <xdr:ext cx="534377" cy="259045"/>
    <xdr:sp macro="" textlink="">
      <xdr:nvSpPr>
        <xdr:cNvPr id="557" name="n_3mainValue【一般廃棄物処理施設】&#10;一人当たり有形固定資産（償却資産）額"/>
        <xdr:cNvSpPr txBox="1"/>
      </xdr:nvSpPr>
      <xdr:spPr>
        <a:xfrm>
          <a:off x="19278111" y="725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4" name="テキスト ボックス 58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6" name="テキスト ボックス 58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4" name="テキスト ボックス 59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98" name="直線コネクタ 597"/>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99"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00" name="直線コネクタ 599"/>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01"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02" name="直線コネクタ 601"/>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03"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04" name="フローチャート: 判断 60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5" name="フローチャート: 判断 604"/>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06" name="フローチャート: 判断 605"/>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607" name="フローチャート: 判断 606"/>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55880</xdr:rowOff>
    </xdr:from>
    <xdr:to>
      <xdr:col>85</xdr:col>
      <xdr:colOff>177800</xdr:colOff>
      <xdr:row>83</xdr:row>
      <xdr:rowOff>157480</xdr:rowOff>
    </xdr:to>
    <xdr:sp macro="" textlink="">
      <xdr:nvSpPr>
        <xdr:cNvPr id="613" name="楕円 612"/>
        <xdr:cNvSpPr/>
      </xdr:nvSpPr>
      <xdr:spPr>
        <a:xfrm>
          <a:off x="16268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34307</xdr:rowOff>
    </xdr:from>
    <xdr:ext cx="405111" cy="259045"/>
    <xdr:sp macro="" textlink="">
      <xdr:nvSpPr>
        <xdr:cNvPr id="614" name="【消防施設】&#10;有形固定資産減価償却率該当値テキスト"/>
        <xdr:cNvSpPr txBox="1"/>
      </xdr:nvSpPr>
      <xdr:spPr>
        <a:xfrm>
          <a:off x="16357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99695</xdr:rowOff>
    </xdr:from>
    <xdr:to>
      <xdr:col>81</xdr:col>
      <xdr:colOff>101600</xdr:colOff>
      <xdr:row>84</xdr:row>
      <xdr:rowOff>29845</xdr:rowOff>
    </xdr:to>
    <xdr:sp macro="" textlink="">
      <xdr:nvSpPr>
        <xdr:cNvPr id="615" name="楕円 614"/>
        <xdr:cNvSpPr/>
      </xdr:nvSpPr>
      <xdr:spPr>
        <a:xfrm>
          <a:off x="15430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106680</xdr:rowOff>
    </xdr:from>
    <xdr:to>
      <xdr:col>85</xdr:col>
      <xdr:colOff>127000</xdr:colOff>
      <xdr:row>83</xdr:row>
      <xdr:rowOff>150495</xdr:rowOff>
    </xdr:to>
    <xdr:cxnSp macro="">
      <xdr:nvCxnSpPr>
        <xdr:cNvPr id="616" name="直線コネクタ 615"/>
        <xdr:cNvCxnSpPr/>
      </xdr:nvCxnSpPr>
      <xdr:spPr>
        <a:xfrm flipV="1">
          <a:off x="15481300" y="143370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143511</xdr:rowOff>
    </xdr:from>
    <xdr:to>
      <xdr:col>76</xdr:col>
      <xdr:colOff>165100</xdr:colOff>
      <xdr:row>84</xdr:row>
      <xdr:rowOff>73661</xdr:rowOff>
    </xdr:to>
    <xdr:sp macro="" textlink="">
      <xdr:nvSpPr>
        <xdr:cNvPr id="617" name="楕円 616"/>
        <xdr:cNvSpPr/>
      </xdr:nvSpPr>
      <xdr:spPr>
        <a:xfrm>
          <a:off x="14541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150495</xdr:rowOff>
    </xdr:from>
    <xdr:to>
      <xdr:col>81</xdr:col>
      <xdr:colOff>50800</xdr:colOff>
      <xdr:row>84</xdr:row>
      <xdr:rowOff>22861</xdr:rowOff>
    </xdr:to>
    <xdr:cxnSp macro="">
      <xdr:nvCxnSpPr>
        <xdr:cNvPr id="618" name="直線コネクタ 617"/>
        <xdr:cNvCxnSpPr/>
      </xdr:nvCxnSpPr>
      <xdr:spPr>
        <a:xfrm flipV="1">
          <a:off x="14592300" y="143808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145414</xdr:rowOff>
    </xdr:from>
    <xdr:to>
      <xdr:col>72</xdr:col>
      <xdr:colOff>38100</xdr:colOff>
      <xdr:row>81</xdr:row>
      <xdr:rowOff>75564</xdr:rowOff>
    </xdr:to>
    <xdr:sp macro="" textlink="">
      <xdr:nvSpPr>
        <xdr:cNvPr id="619" name="楕円 618"/>
        <xdr:cNvSpPr/>
      </xdr:nvSpPr>
      <xdr:spPr>
        <a:xfrm>
          <a:off x="13652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24764</xdr:rowOff>
    </xdr:from>
    <xdr:to>
      <xdr:col>76</xdr:col>
      <xdr:colOff>114300</xdr:colOff>
      <xdr:row>84</xdr:row>
      <xdr:rowOff>22861</xdr:rowOff>
    </xdr:to>
    <xdr:cxnSp macro="">
      <xdr:nvCxnSpPr>
        <xdr:cNvPr id="620" name="直線コネクタ 619"/>
        <xdr:cNvCxnSpPr/>
      </xdr:nvCxnSpPr>
      <xdr:spPr>
        <a:xfrm>
          <a:off x="13703300" y="13912214"/>
          <a:ext cx="889000" cy="5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21" name="n_1aveValue【消防施設】&#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622"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47641</xdr:rowOff>
    </xdr:from>
    <xdr:ext cx="405111" cy="259045"/>
    <xdr:sp macro="" textlink="">
      <xdr:nvSpPr>
        <xdr:cNvPr id="623" name="n_3aveValue【消防施設】&#10;有形固定資産減価償却率"/>
        <xdr:cNvSpPr txBox="1"/>
      </xdr:nvSpPr>
      <xdr:spPr>
        <a:xfrm>
          <a:off x="13500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20972</xdr:rowOff>
    </xdr:from>
    <xdr:ext cx="405111" cy="259045"/>
    <xdr:sp macro="" textlink="">
      <xdr:nvSpPr>
        <xdr:cNvPr id="624" name="n_1mainValue【消防施設】&#10;有形固定資産減価償却率"/>
        <xdr:cNvSpPr txBox="1"/>
      </xdr:nvSpPr>
      <xdr:spPr>
        <a:xfrm>
          <a:off x="152660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64788</xdr:rowOff>
    </xdr:from>
    <xdr:ext cx="405111" cy="259045"/>
    <xdr:sp macro="" textlink="">
      <xdr:nvSpPr>
        <xdr:cNvPr id="625" name="n_2mainValue【消防施設】&#10;有形固定資産減価償却率"/>
        <xdr:cNvSpPr txBox="1"/>
      </xdr:nvSpPr>
      <xdr:spPr>
        <a:xfrm>
          <a:off x="14389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92091</xdr:rowOff>
    </xdr:from>
    <xdr:ext cx="405111" cy="259045"/>
    <xdr:sp macro="" textlink="">
      <xdr:nvSpPr>
        <xdr:cNvPr id="626" name="n_3mainValue【消防施設】&#10;有形固定資産減価償却率"/>
        <xdr:cNvSpPr txBox="1"/>
      </xdr:nvSpPr>
      <xdr:spPr>
        <a:xfrm>
          <a:off x="13500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50" name="直線コネクタ 649"/>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51"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52" name="直線コネクタ 65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53"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54" name="直線コネクタ 653"/>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55"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56" name="フローチャート: 判断 655"/>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57" name="フローチャート: 判断 656"/>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58" name="フローチャート: 判断 657"/>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53339</xdr:rowOff>
    </xdr:from>
    <xdr:to>
      <xdr:col>102</xdr:col>
      <xdr:colOff>165100</xdr:colOff>
      <xdr:row>85</xdr:row>
      <xdr:rowOff>154939</xdr:rowOff>
    </xdr:to>
    <xdr:sp macro="" textlink="">
      <xdr:nvSpPr>
        <xdr:cNvPr id="659" name="フローチャート: 判断 658"/>
        <xdr:cNvSpPr/>
      </xdr:nvSpPr>
      <xdr:spPr>
        <a:xfrm>
          <a:off x="194945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129539</xdr:rowOff>
    </xdr:from>
    <xdr:to>
      <xdr:col>116</xdr:col>
      <xdr:colOff>114300</xdr:colOff>
      <xdr:row>86</xdr:row>
      <xdr:rowOff>59689</xdr:rowOff>
    </xdr:to>
    <xdr:sp macro="" textlink="">
      <xdr:nvSpPr>
        <xdr:cNvPr id="665" name="楕円 664"/>
        <xdr:cNvSpPr/>
      </xdr:nvSpPr>
      <xdr:spPr>
        <a:xfrm>
          <a:off x="22110700" y="1470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59706</xdr:rowOff>
    </xdr:from>
    <xdr:ext cx="469744" cy="259045"/>
    <xdr:sp macro="" textlink="">
      <xdr:nvSpPr>
        <xdr:cNvPr id="666" name="【消防施設】&#10;一人当たり面積該当値テキスト"/>
        <xdr:cNvSpPr txBox="1"/>
      </xdr:nvSpPr>
      <xdr:spPr>
        <a:xfrm>
          <a:off x="22199600" y="1463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129539</xdr:rowOff>
    </xdr:from>
    <xdr:to>
      <xdr:col>112</xdr:col>
      <xdr:colOff>38100</xdr:colOff>
      <xdr:row>86</xdr:row>
      <xdr:rowOff>59689</xdr:rowOff>
    </xdr:to>
    <xdr:sp macro="" textlink="">
      <xdr:nvSpPr>
        <xdr:cNvPr id="667" name="楕円 666"/>
        <xdr:cNvSpPr/>
      </xdr:nvSpPr>
      <xdr:spPr>
        <a:xfrm>
          <a:off x="21272500" y="1470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8889</xdr:rowOff>
    </xdr:from>
    <xdr:to>
      <xdr:col>116</xdr:col>
      <xdr:colOff>63500</xdr:colOff>
      <xdr:row>86</xdr:row>
      <xdr:rowOff>8889</xdr:rowOff>
    </xdr:to>
    <xdr:cxnSp macro="">
      <xdr:nvCxnSpPr>
        <xdr:cNvPr id="668" name="直線コネクタ 667"/>
        <xdr:cNvCxnSpPr/>
      </xdr:nvCxnSpPr>
      <xdr:spPr>
        <a:xfrm>
          <a:off x="21323300" y="147535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130811</xdr:rowOff>
    </xdr:from>
    <xdr:to>
      <xdr:col>107</xdr:col>
      <xdr:colOff>101600</xdr:colOff>
      <xdr:row>86</xdr:row>
      <xdr:rowOff>60961</xdr:rowOff>
    </xdr:to>
    <xdr:sp macro="" textlink="">
      <xdr:nvSpPr>
        <xdr:cNvPr id="669" name="楕円 668"/>
        <xdr:cNvSpPr/>
      </xdr:nvSpPr>
      <xdr:spPr>
        <a:xfrm>
          <a:off x="20383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8889</xdr:rowOff>
    </xdr:from>
    <xdr:to>
      <xdr:col>111</xdr:col>
      <xdr:colOff>177800</xdr:colOff>
      <xdr:row>86</xdr:row>
      <xdr:rowOff>10161</xdr:rowOff>
    </xdr:to>
    <xdr:cxnSp macro="">
      <xdr:nvCxnSpPr>
        <xdr:cNvPr id="670" name="直線コネクタ 669"/>
        <xdr:cNvCxnSpPr/>
      </xdr:nvCxnSpPr>
      <xdr:spPr>
        <a:xfrm flipV="1">
          <a:off x="20434300" y="147535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52070</xdr:rowOff>
    </xdr:from>
    <xdr:to>
      <xdr:col>102</xdr:col>
      <xdr:colOff>165100</xdr:colOff>
      <xdr:row>86</xdr:row>
      <xdr:rowOff>153670</xdr:rowOff>
    </xdr:to>
    <xdr:sp macro="" textlink="">
      <xdr:nvSpPr>
        <xdr:cNvPr id="671" name="楕円 670"/>
        <xdr:cNvSpPr/>
      </xdr:nvSpPr>
      <xdr:spPr>
        <a:xfrm>
          <a:off x="19494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10161</xdr:rowOff>
    </xdr:from>
    <xdr:to>
      <xdr:col>107</xdr:col>
      <xdr:colOff>50800</xdr:colOff>
      <xdr:row>86</xdr:row>
      <xdr:rowOff>102870</xdr:rowOff>
    </xdr:to>
    <xdr:cxnSp macro="">
      <xdr:nvCxnSpPr>
        <xdr:cNvPr id="672" name="直線コネクタ 671"/>
        <xdr:cNvCxnSpPr/>
      </xdr:nvCxnSpPr>
      <xdr:spPr>
        <a:xfrm flipV="1">
          <a:off x="19545300" y="14754861"/>
          <a:ext cx="889000" cy="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673"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674"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xdr:rowOff>
    </xdr:from>
    <xdr:ext cx="469744" cy="259045"/>
    <xdr:sp macro="" textlink="">
      <xdr:nvSpPr>
        <xdr:cNvPr id="675" name="n_3aveValue【消防施設】&#10;一人当たり面積"/>
        <xdr:cNvSpPr txBox="1"/>
      </xdr:nvSpPr>
      <xdr:spPr>
        <a:xfrm>
          <a:off x="19310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50816</xdr:rowOff>
    </xdr:from>
    <xdr:ext cx="469744" cy="259045"/>
    <xdr:sp macro="" textlink="">
      <xdr:nvSpPr>
        <xdr:cNvPr id="676" name="n_1mainValue【消防施設】&#10;一人当たり面積"/>
        <xdr:cNvSpPr txBox="1"/>
      </xdr:nvSpPr>
      <xdr:spPr>
        <a:xfrm>
          <a:off x="21075727" y="147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52088</xdr:rowOff>
    </xdr:from>
    <xdr:ext cx="469744" cy="259045"/>
    <xdr:sp macro="" textlink="">
      <xdr:nvSpPr>
        <xdr:cNvPr id="677" name="n_2mainValue【消防施設】&#10;一人当たり面積"/>
        <xdr:cNvSpPr txBox="1"/>
      </xdr:nvSpPr>
      <xdr:spPr>
        <a:xfrm>
          <a:off x="20199427" y="147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144797</xdr:rowOff>
    </xdr:from>
    <xdr:ext cx="469744" cy="259045"/>
    <xdr:sp macro="" textlink="">
      <xdr:nvSpPr>
        <xdr:cNvPr id="678" name="n_3mainValue【消防施設】&#10;一人当たり面積"/>
        <xdr:cNvSpPr txBox="1"/>
      </xdr:nvSpPr>
      <xdr:spPr>
        <a:xfrm>
          <a:off x="19310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0" name="テキスト ボックス 6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0" name="テキスト ボックス 6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04" name="直線コネクタ 703"/>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05"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06" name="直線コネクタ 705"/>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07"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08" name="直線コネクタ 707"/>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709"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10" name="フローチャート: 判断 709"/>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11" name="フローチャート: 判断 710"/>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12" name="フローチャート: 判断 711"/>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xdr:rowOff>
    </xdr:from>
    <xdr:to>
      <xdr:col>72</xdr:col>
      <xdr:colOff>38100</xdr:colOff>
      <xdr:row>104</xdr:row>
      <xdr:rowOff>117202</xdr:rowOff>
    </xdr:to>
    <xdr:sp macro="" textlink="">
      <xdr:nvSpPr>
        <xdr:cNvPr id="713" name="フローチャート: 判断 712"/>
        <xdr:cNvSpPr/>
      </xdr:nvSpPr>
      <xdr:spPr>
        <a:xfrm>
          <a:off x="13652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719" name="楕円 718"/>
        <xdr:cNvSpPr/>
      </xdr:nvSpPr>
      <xdr:spPr>
        <a:xfrm>
          <a:off x="16268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15257</xdr:rowOff>
    </xdr:from>
    <xdr:ext cx="405111" cy="259045"/>
    <xdr:sp macro="" textlink="">
      <xdr:nvSpPr>
        <xdr:cNvPr id="720" name="【庁舎】&#10;有形固定資産減価償却率該当値テキスト"/>
        <xdr:cNvSpPr txBox="1"/>
      </xdr:nvSpPr>
      <xdr:spPr>
        <a:xfrm>
          <a:off x="16357600"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69487</xdr:rowOff>
    </xdr:from>
    <xdr:to>
      <xdr:col>81</xdr:col>
      <xdr:colOff>101600</xdr:colOff>
      <xdr:row>103</xdr:row>
      <xdr:rowOff>171087</xdr:rowOff>
    </xdr:to>
    <xdr:sp macro="" textlink="">
      <xdr:nvSpPr>
        <xdr:cNvPr id="721" name="楕円 720"/>
        <xdr:cNvSpPr/>
      </xdr:nvSpPr>
      <xdr:spPr>
        <a:xfrm>
          <a:off x="15430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87630</xdr:rowOff>
    </xdr:from>
    <xdr:to>
      <xdr:col>85</xdr:col>
      <xdr:colOff>127000</xdr:colOff>
      <xdr:row>103</xdr:row>
      <xdr:rowOff>120287</xdr:rowOff>
    </xdr:to>
    <xdr:cxnSp macro="">
      <xdr:nvCxnSpPr>
        <xdr:cNvPr id="722" name="直線コネクタ 721"/>
        <xdr:cNvCxnSpPr/>
      </xdr:nvCxnSpPr>
      <xdr:spPr>
        <a:xfrm flipV="1">
          <a:off x="15481300" y="177469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100512</xdr:rowOff>
    </xdr:from>
    <xdr:to>
      <xdr:col>76</xdr:col>
      <xdr:colOff>165100</xdr:colOff>
      <xdr:row>104</xdr:row>
      <xdr:rowOff>30662</xdr:rowOff>
    </xdr:to>
    <xdr:sp macro="" textlink="">
      <xdr:nvSpPr>
        <xdr:cNvPr id="723" name="楕円 722"/>
        <xdr:cNvSpPr/>
      </xdr:nvSpPr>
      <xdr:spPr>
        <a:xfrm>
          <a:off x="14541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120287</xdr:rowOff>
    </xdr:from>
    <xdr:to>
      <xdr:col>81</xdr:col>
      <xdr:colOff>50800</xdr:colOff>
      <xdr:row>103</xdr:row>
      <xdr:rowOff>151312</xdr:rowOff>
    </xdr:to>
    <xdr:cxnSp macro="">
      <xdr:nvCxnSpPr>
        <xdr:cNvPr id="724" name="直線コネクタ 723"/>
        <xdr:cNvCxnSpPr/>
      </xdr:nvCxnSpPr>
      <xdr:spPr>
        <a:xfrm flipV="1">
          <a:off x="14592300" y="177796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100512</xdr:rowOff>
    </xdr:from>
    <xdr:to>
      <xdr:col>72</xdr:col>
      <xdr:colOff>38100</xdr:colOff>
      <xdr:row>104</xdr:row>
      <xdr:rowOff>30662</xdr:rowOff>
    </xdr:to>
    <xdr:sp macro="" textlink="">
      <xdr:nvSpPr>
        <xdr:cNvPr id="725" name="楕円 724"/>
        <xdr:cNvSpPr/>
      </xdr:nvSpPr>
      <xdr:spPr>
        <a:xfrm>
          <a:off x="13652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151312</xdr:rowOff>
    </xdr:from>
    <xdr:to>
      <xdr:col>76</xdr:col>
      <xdr:colOff>114300</xdr:colOff>
      <xdr:row>103</xdr:row>
      <xdr:rowOff>151312</xdr:rowOff>
    </xdr:to>
    <xdr:cxnSp macro="">
      <xdr:nvCxnSpPr>
        <xdr:cNvPr id="726" name="直線コネクタ 725"/>
        <xdr:cNvCxnSpPr/>
      </xdr:nvCxnSpPr>
      <xdr:spPr>
        <a:xfrm>
          <a:off x="13703300" y="17810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727"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728"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108329</xdr:rowOff>
    </xdr:from>
    <xdr:ext cx="405111" cy="259045"/>
    <xdr:sp macro="" textlink="">
      <xdr:nvSpPr>
        <xdr:cNvPr id="729" name="n_3aveValue【庁舎】&#10;有形固定資産減価償却率"/>
        <xdr:cNvSpPr txBox="1"/>
      </xdr:nvSpPr>
      <xdr:spPr>
        <a:xfrm>
          <a:off x="13500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162214</xdr:rowOff>
    </xdr:from>
    <xdr:ext cx="405111" cy="259045"/>
    <xdr:sp macro="" textlink="">
      <xdr:nvSpPr>
        <xdr:cNvPr id="730" name="n_1mainValue【庁舎】&#10;有形固定資産減価償却率"/>
        <xdr:cNvSpPr txBox="1"/>
      </xdr:nvSpPr>
      <xdr:spPr>
        <a:xfrm>
          <a:off x="15266044" y="1782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21789</xdr:rowOff>
    </xdr:from>
    <xdr:ext cx="405111" cy="259045"/>
    <xdr:sp macro="" textlink="">
      <xdr:nvSpPr>
        <xdr:cNvPr id="731" name="n_2mainValue【庁舎】&#10;有形固定資産減価償却率"/>
        <xdr:cNvSpPr txBox="1"/>
      </xdr:nvSpPr>
      <xdr:spPr>
        <a:xfrm>
          <a:off x="14389744"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47189</xdr:rowOff>
    </xdr:from>
    <xdr:ext cx="405111" cy="259045"/>
    <xdr:sp macro="" textlink="">
      <xdr:nvSpPr>
        <xdr:cNvPr id="732" name="n_3mainValue【庁舎】&#10;有形固定資産減価償却率"/>
        <xdr:cNvSpPr txBox="1"/>
      </xdr:nvSpPr>
      <xdr:spPr>
        <a:xfrm>
          <a:off x="13500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54" name="直線コネクタ 753"/>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55"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56" name="直線コネクタ 755"/>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57"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58" name="直線コネクタ 757"/>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759"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60" name="フローチャート: 判断 759"/>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61" name="フローチャート: 判断 760"/>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62" name="フローチャート: 判断 761"/>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137413</xdr:rowOff>
    </xdr:from>
    <xdr:to>
      <xdr:col>102</xdr:col>
      <xdr:colOff>165100</xdr:colOff>
      <xdr:row>104</xdr:row>
      <xdr:rowOff>67563</xdr:rowOff>
    </xdr:to>
    <xdr:sp macro="" textlink="">
      <xdr:nvSpPr>
        <xdr:cNvPr id="763" name="フローチャート: 判断 762"/>
        <xdr:cNvSpPr/>
      </xdr:nvSpPr>
      <xdr:spPr>
        <a:xfrm>
          <a:off x="19494500" y="1779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18542</xdr:rowOff>
    </xdr:from>
    <xdr:to>
      <xdr:col>116</xdr:col>
      <xdr:colOff>114300</xdr:colOff>
      <xdr:row>104</xdr:row>
      <xdr:rowOff>120142</xdr:rowOff>
    </xdr:to>
    <xdr:sp macro="" textlink="">
      <xdr:nvSpPr>
        <xdr:cNvPr id="769" name="楕円 768"/>
        <xdr:cNvSpPr/>
      </xdr:nvSpPr>
      <xdr:spPr>
        <a:xfrm>
          <a:off x="221107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41419</xdr:rowOff>
    </xdr:from>
    <xdr:ext cx="469744" cy="259045"/>
    <xdr:sp macro="" textlink="">
      <xdr:nvSpPr>
        <xdr:cNvPr id="770" name="【庁舎】&#10;一人当たり面積該当値テキスト"/>
        <xdr:cNvSpPr txBox="1"/>
      </xdr:nvSpPr>
      <xdr:spPr>
        <a:xfrm>
          <a:off x="22199600" y="1770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20828</xdr:rowOff>
    </xdr:from>
    <xdr:to>
      <xdr:col>112</xdr:col>
      <xdr:colOff>38100</xdr:colOff>
      <xdr:row>104</xdr:row>
      <xdr:rowOff>122428</xdr:rowOff>
    </xdr:to>
    <xdr:sp macro="" textlink="">
      <xdr:nvSpPr>
        <xdr:cNvPr id="771" name="楕円 770"/>
        <xdr:cNvSpPr/>
      </xdr:nvSpPr>
      <xdr:spPr>
        <a:xfrm>
          <a:off x="21272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69342</xdr:rowOff>
    </xdr:from>
    <xdr:to>
      <xdr:col>116</xdr:col>
      <xdr:colOff>63500</xdr:colOff>
      <xdr:row>104</xdr:row>
      <xdr:rowOff>71628</xdr:rowOff>
    </xdr:to>
    <xdr:cxnSp macro="">
      <xdr:nvCxnSpPr>
        <xdr:cNvPr id="772" name="直線コネクタ 771"/>
        <xdr:cNvCxnSpPr/>
      </xdr:nvCxnSpPr>
      <xdr:spPr>
        <a:xfrm flipV="1">
          <a:off x="21323300" y="179001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27687</xdr:rowOff>
    </xdr:from>
    <xdr:to>
      <xdr:col>107</xdr:col>
      <xdr:colOff>101600</xdr:colOff>
      <xdr:row>104</xdr:row>
      <xdr:rowOff>129287</xdr:rowOff>
    </xdr:to>
    <xdr:sp macro="" textlink="">
      <xdr:nvSpPr>
        <xdr:cNvPr id="773" name="楕円 772"/>
        <xdr:cNvSpPr/>
      </xdr:nvSpPr>
      <xdr:spPr>
        <a:xfrm>
          <a:off x="203835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71628</xdr:rowOff>
    </xdr:from>
    <xdr:to>
      <xdr:col>111</xdr:col>
      <xdr:colOff>177800</xdr:colOff>
      <xdr:row>104</xdr:row>
      <xdr:rowOff>78487</xdr:rowOff>
    </xdr:to>
    <xdr:cxnSp macro="">
      <xdr:nvCxnSpPr>
        <xdr:cNvPr id="774" name="直線コネクタ 773"/>
        <xdr:cNvCxnSpPr/>
      </xdr:nvCxnSpPr>
      <xdr:spPr>
        <a:xfrm flipV="1">
          <a:off x="20434300" y="179024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32258</xdr:rowOff>
    </xdr:from>
    <xdr:to>
      <xdr:col>102</xdr:col>
      <xdr:colOff>165100</xdr:colOff>
      <xdr:row>104</xdr:row>
      <xdr:rowOff>133858</xdr:rowOff>
    </xdr:to>
    <xdr:sp macro="" textlink="">
      <xdr:nvSpPr>
        <xdr:cNvPr id="775" name="楕円 774"/>
        <xdr:cNvSpPr/>
      </xdr:nvSpPr>
      <xdr:spPr>
        <a:xfrm>
          <a:off x="19494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78487</xdr:rowOff>
    </xdr:from>
    <xdr:to>
      <xdr:col>107</xdr:col>
      <xdr:colOff>50800</xdr:colOff>
      <xdr:row>104</xdr:row>
      <xdr:rowOff>83058</xdr:rowOff>
    </xdr:to>
    <xdr:cxnSp macro="">
      <xdr:nvCxnSpPr>
        <xdr:cNvPr id="776" name="直線コネクタ 775"/>
        <xdr:cNvCxnSpPr/>
      </xdr:nvCxnSpPr>
      <xdr:spPr>
        <a:xfrm flipV="1">
          <a:off x="19545300" y="179092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777"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134129</xdr:rowOff>
    </xdr:from>
    <xdr:ext cx="469744" cy="259045"/>
    <xdr:sp macro="" textlink="">
      <xdr:nvSpPr>
        <xdr:cNvPr id="778" name="n_2aveValue【庁舎】&#10;一人当たり面積"/>
        <xdr:cNvSpPr txBox="1"/>
      </xdr:nvSpPr>
      <xdr:spPr>
        <a:xfrm>
          <a:off x="20199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84090</xdr:rowOff>
    </xdr:from>
    <xdr:ext cx="469744" cy="259045"/>
    <xdr:sp macro="" textlink="">
      <xdr:nvSpPr>
        <xdr:cNvPr id="779" name="n_3aveValue【庁舎】&#10;一人当たり面積"/>
        <xdr:cNvSpPr txBox="1"/>
      </xdr:nvSpPr>
      <xdr:spPr>
        <a:xfrm>
          <a:off x="19310427" y="1757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138955</xdr:rowOff>
    </xdr:from>
    <xdr:ext cx="469744" cy="259045"/>
    <xdr:sp macro="" textlink="">
      <xdr:nvSpPr>
        <xdr:cNvPr id="780" name="n_1mainValue【庁舎】&#10;一人当たり面積"/>
        <xdr:cNvSpPr txBox="1"/>
      </xdr:nvSpPr>
      <xdr:spPr>
        <a:xfrm>
          <a:off x="21075727" y="176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145814</xdr:rowOff>
    </xdr:from>
    <xdr:ext cx="469744" cy="259045"/>
    <xdr:sp macro="" textlink="">
      <xdr:nvSpPr>
        <xdr:cNvPr id="781" name="n_2mainValue【庁舎】&#10;一人当たり面積"/>
        <xdr:cNvSpPr txBox="1"/>
      </xdr:nvSpPr>
      <xdr:spPr>
        <a:xfrm>
          <a:off x="20199427" y="176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124985</xdr:rowOff>
    </xdr:from>
    <xdr:ext cx="469744" cy="259045"/>
    <xdr:sp macro="" textlink="">
      <xdr:nvSpPr>
        <xdr:cNvPr id="782" name="n_3mainValue【庁舎】&#10;一人当たり面積"/>
        <xdr:cNvSpPr txBox="1"/>
      </xdr:nvSpPr>
      <xdr:spPr>
        <a:xfrm>
          <a:off x="19310427" y="1795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図書館や福祉会館など建築後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の施設については、全国平均・兵庫県平均・類似団体より有形固定資産償却率が低く、老朽化も進んでいないといえます。また市民会館や消防施設は近年老朽化対策のための改修を行ったため有形固定資産償却率が著しく低下して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一方で体育館・プールや一般廃棄処理施設については老朽化対策が十分に進んでおらず有形固定資産償却率は全国平均・兵庫県平均・類似団体より高くなっています。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44,494
43,307
150.98
19,007,359
18,609,133
337,862
11,554,889
19,422,397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全国平均や類似団体平均より良好な指標を示していますが、将来的には少子高齢化や人口減少により市税及び普通交付税等への波及が懸念されます。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新たな産業団地開発・企業誘致により、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雇用機会の創出を図り、若者等のＵターンや定住促進につなげて、市税収入の増額に努めていくとともに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年度より取り組んでいる「財政再建推進計画」やそれを継承した「行財政改革プラン」に基づき、投資的経費の抑制及び人件費の削減等により、持続可能な財政基盤の確立を図ります。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46567</xdr:rowOff>
    </xdr:to>
    <xdr:cxnSp macro="">
      <xdr:nvCxnSpPr>
        <xdr:cNvPr id="69" name="直線コネクタ 68"/>
        <xdr:cNvCxnSpPr/>
      </xdr:nvCxnSpPr>
      <xdr:spPr>
        <a:xfrm flipV="1">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86783</xdr:rowOff>
    </xdr:to>
    <xdr:cxnSp macro="">
      <xdr:nvCxnSpPr>
        <xdr:cNvPr id="78" name="直線コネクタ 77"/>
        <xdr:cNvCxnSpPr/>
      </xdr:nvCxnSpPr>
      <xdr:spPr>
        <a:xfrm flipV="1">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年度は市税収入の増加に伴い、経常収支比率は前年度から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ポイント改善し、類似団体平均ともほぼ同じ状況です。</a:t>
          </a:r>
        </a:p>
        <a:p>
          <a:r>
            <a:rPr kumimoji="1" lang="ja-JP" altLang="en-US" sz="1300">
              <a:latin typeface="ＭＳ Ｐゴシック" panose="020B0600070205080204" pitchFamily="50" charset="-128"/>
              <a:ea typeface="ＭＳ Ｐゴシック" panose="020B0600070205080204" pitchFamily="50" charset="-128"/>
            </a:rPr>
            <a:t>　今後は、小中学校の耐震化などに伴う起債の償還開始や扶助費の増加に伴い経常収支の増加が予想されますが、「行財政改革プラン」に基づき投資的経費と、それに伴う起債の抑制や人件費の削減を行いながら、財政構造の弾力性の確保に努めていき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62</xdr:row>
      <xdr:rowOff>44450</xdr:rowOff>
    </xdr:to>
    <xdr:cxnSp macro="">
      <xdr:nvCxnSpPr>
        <xdr:cNvPr id="130" name="直線コネクタ 129"/>
        <xdr:cNvCxnSpPr/>
      </xdr:nvCxnSpPr>
      <xdr:spPr>
        <a:xfrm flipV="1">
          <a:off x="4114800" y="1064056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62</xdr:row>
      <xdr:rowOff>136144</xdr:rowOff>
    </xdr:to>
    <xdr:cxnSp macro="">
      <xdr:nvCxnSpPr>
        <xdr:cNvPr id="133" name="直線コネクタ 132"/>
        <xdr:cNvCxnSpPr/>
      </xdr:nvCxnSpPr>
      <xdr:spPr>
        <a:xfrm flipV="1">
          <a:off x="3225800" y="1067435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160528</xdr:rowOff>
    </xdr:from>
    <xdr:to>
      <xdr:col>15</xdr:col>
      <xdr:colOff>82550</xdr:colOff>
      <xdr:row>62</xdr:row>
      <xdr:rowOff>136144</xdr:rowOff>
    </xdr:to>
    <xdr:cxnSp macro="">
      <xdr:nvCxnSpPr>
        <xdr:cNvPr id="136" name="直線コネクタ 135"/>
        <xdr:cNvCxnSpPr/>
      </xdr:nvCxnSpPr>
      <xdr:spPr>
        <a:xfrm>
          <a:off x="2336800" y="10447528"/>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160528</xdr:rowOff>
    </xdr:from>
    <xdr:to>
      <xdr:col>11</xdr:col>
      <xdr:colOff>31750</xdr:colOff>
      <xdr:row>61</xdr:row>
      <xdr:rowOff>90424</xdr:rowOff>
    </xdr:to>
    <xdr:cxnSp macro="">
      <xdr:nvCxnSpPr>
        <xdr:cNvPr id="139" name="直線コネクタ 138"/>
        <xdr:cNvCxnSpPr/>
      </xdr:nvCxnSpPr>
      <xdr:spPr>
        <a:xfrm flipV="1">
          <a:off x="1447800" y="1044752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80772</xdr:rowOff>
    </xdr:from>
    <xdr:to>
      <xdr:col>11</xdr:col>
      <xdr:colOff>82550</xdr:colOff>
      <xdr:row>61</xdr:row>
      <xdr:rowOff>10922</xdr:rowOff>
    </xdr:to>
    <xdr:sp macro="" textlink="">
      <xdr:nvSpPr>
        <xdr:cNvPr id="140" name="フローチャート: 判断 139"/>
        <xdr:cNvSpPr/>
      </xdr:nvSpPr>
      <xdr:spPr>
        <a:xfrm>
          <a:off x="2286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21099</xdr:rowOff>
    </xdr:from>
    <xdr:ext cx="762000" cy="259045"/>
    <xdr:sp macro="" textlink="">
      <xdr:nvSpPr>
        <xdr:cNvPr id="141" name="テキスト ボックス 140"/>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49" name="楕円 148"/>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103395</xdr:rowOff>
    </xdr:from>
    <xdr:ext cx="762000" cy="259045"/>
    <xdr:sp macro="" textlink="">
      <xdr:nvSpPr>
        <xdr:cNvPr id="150" name="財政構造の弾力性該当値テキスト"/>
        <xdr:cNvSpPr txBox="1"/>
      </xdr:nvSpPr>
      <xdr:spPr>
        <a:xfrm>
          <a:off x="5041900" y="1056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1" name="楕円 150"/>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52" name="テキスト ボックス 151"/>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85344</xdr:rowOff>
    </xdr:from>
    <xdr:to>
      <xdr:col>15</xdr:col>
      <xdr:colOff>133350</xdr:colOff>
      <xdr:row>63</xdr:row>
      <xdr:rowOff>15494</xdr:rowOff>
    </xdr:to>
    <xdr:sp macro="" textlink="">
      <xdr:nvSpPr>
        <xdr:cNvPr id="153" name="楕円 152"/>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271</xdr:rowOff>
    </xdr:from>
    <xdr:ext cx="762000" cy="259045"/>
    <xdr:sp macro="" textlink="">
      <xdr:nvSpPr>
        <xdr:cNvPr id="154" name="テキスト ボックス 153"/>
        <xdr:cNvSpPr txBox="1"/>
      </xdr:nvSpPr>
      <xdr:spPr>
        <a:xfrm>
          <a:off x="2844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109728</xdr:rowOff>
    </xdr:from>
    <xdr:to>
      <xdr:col>11</xdr:col>
      <xdr:colOff>82550</xdr:colOff>
      <xdr:row>61</xdr:row>
      <xdr:rowOff>39878</xdr:rowOff>
    </xdr:to>
    <xdr:sp macro="" textlink="">
      <xdr:nvSpPr>
        <xdr:cNvPr id="155" name="楕円 154"/>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24655</xdr:rowOff>
    </xdr:from>
    <xdr:ext cx="762000" cy="259045"/>
    <xdr:sp macro="" textlink="">
      <xdr:nvSpPr>
        <xdr:cNvPr id="156" name="テキスト ボックス 155"/>
        <xdr:cNvSpPr txBox="1"/>
      </xdr:nvSpPr>
      <xdr:spPr>
        <a:xfrm>
          <a:off x="1955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57" name="楕円 156"/>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126001</xdr:rowOff>
    </xdr:from>
    <xdr:ext cx="762000" cy="259045"/>
    <xdr:sp macro="" textlink="">
      <xdr:nvSpPr>
        <xdr:cNvPr id="158" name="テキスト ボックス 157"/>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24,291</a:t>
          </a:r>
          <a:r>
            <a:rPr kumimoji="1" lang="ja-JP" altLang="en-US" sz="1300">
              <a:latin typeface="ＭＳ Ｐゴシック" panose="020B0600070205080204" pitchFamily="50" charset="-128"/>
              <a:ea typeface="ＭＳ Ｐゴシック" panose="020B0600070205080204" pitchFamily="50" charset="-128"/>
            </a:rPr>
            <a:t>円低い水準となっており、全国平均、兵庫県平均を下回っています。</a:t>
          </a:r>
        </a:p>
        <a:p>
          <a:r>
            <a:rPr kumimoji="1" lang="ja-JP" altLang="en-US" sz="1300">
              <a:latin typeface="ＭＳ Ｐゴシック" panose="020B0600070205080204" pitchFamily="50" charset="-128"/>
              <a:ea typeface="ＭＳ Ｐゴシック" panose="020B0600070205080204" pitchFamily="50" charset="-128"/>
            </a:rPr>
            <a:t>　これは、平成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年度より取り組んでいる「財政再建推進計画」やそれに続く「行財政改革プラン」の推進により人件費を抑制してきたことが主な要因であり、今後も引き続き当該プランに基づき抑制に努めていきます。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33634</xdr:rowOff>
    </xdr:from>
    <xdr:to>
      <xdr:col>23</xdr:col>
      <xdr:colOff>133350</xdr:colOff>
      <xdr:row>81</xdr:row>
      <xdr:rowOff>38846</xdr:rowOff>
    </xdr:to>
    <xdr:cxnSp macro="">
      <xdr:nvCxnSpPr>
        <xdr:cNvPr id="193" name="直線コネクタ 192"/>
        <xdr:cNvCxnSpPr/>
      </xdr:nvCxnSpPr>
      <xdr:spPr>
        <a:xfrm flipV="1">
          <a:off x="4114800" y="13921084"/>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20290</xdr:rowOff>
    </xdr:from>
    <xdr:to>
      <xdr:col>19</xdr:col>
      <xdr:colOff>133350</xdr:colOff>
      <xdr:row>81</xdr:row>
      <xdr:rowOff>38846</xdr:rowOff>
    </xdr:to>
    <xdr:cxnSp macro="">
      <xdr:nvCxnSpPr>
        <xdr:cNvPr id="196" name="直線コネクタ 195"/>
        <xdr:cNvCxnSpPr/>
      </xdr:nvCxnSpPr>
      <xdr:spPr>
        <a:xfrm>
          <a:off x="3225800" y="13907740"/>
          <a:ext cx="889000" cy="1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169525</xdr:rowOff>
    </xdr:from>
    <xdr:to>
      <xdr:col>15</xdr:col>
      <xdr:colOff>82550</xdr:colOff>
      <xdr:row>81</xdr:row>
      <xdr:rowOff>20290</xdr:rowOff>
    </xdr:to>
    <xdr:cxnSp macro="">
      <xdr:nvCxnSpPr>
        <xdr:cNvPr id="199" name="直線コネクタ 198"/>
        <xdr:cNvCxnSpPr/>
      </xdr:nvCxnSpPr>
      <xdr:spPr>
        <a:xfrm>
          <a:off x="2336800" y="13885525"/>
          <a:ext cx="889000" cy="2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138686</xdr:rowOff>
    </xdr:from>
    <xdr:to>
      <xdr:col>11</xdr:col>
      <xdr:colOff>31750</xdr:colOff>
      <xdr:row>80</xdr:row>
      <xdr:rowOff>169525</xdr:rowOff>
    </xdr:to>
    <xdr:cxnSp macro="">
      <xdr:nvCxnSpPr>
        <xdr:cNvPr id="202" name="直線コネクタ 201"/>
        <xdr:cNvCxnSpPr/>
      </xdr:nvCxnSpPr>
      <xdr:spPr>
        <a:xfrm>
          <a:off x="1447800" y="13854686"/>
          <a:ext cx="889000" cy="3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3" name="フローチャート: 判断 202"/>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40177</xdr:rowOff>
    </xdr:from>
    <xdr:ext cx="762000" cy="259045"/>
    <xdr:sp macro="" textlink="">
      <xdr:nvSpPr>
        <xdr:cNvPr id="204" name="テキスト ボックス 203"/>
        <xdr:cNvSpPr txBox="1"/>
      </xdr:nvSpPr>
      <xdr:spPr>
        <a:xfrm>
          <a:off x="1955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5" name="フローチャート: 判断 204"/>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6" name="テキスト ボックス 205"/>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154284</xdr:rowOff>
    </xdr:from>
    <xdr:to>
      <xdr:col>23</xdr:col>
      <xdr:colOff>184150</xdr:colOff>
      <xdr:row>81</xdr:row>
      <xdr:rowOff>84434</xdr:rowOff>
    </xdr:to>
    <xdr:sp macro="" textlink="">
      <xdr:nvSpPr>
        <xdr:cNvPr id="212" name="楕円 211"/>
        <xdr:cNvSpPr/>
      </xdr:nvSpPr>
      <xdr:spPr>
        <a:xfrm>
          <a:off x="4902200" y="138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170811</xdr:rowOff>
    </xdr:from>
    <xdr:ext cx="762000" cy="259045"/>
    <xdr:sp macro="" textlink="">
      <xdr:nvSpPr>
        <xdr:cNvPr id="213" name="人件費・物件費等の状況該当値テキスト"/>
        <xdr:cNvSpPr txBox="1"/>
      </xdr:nvSpPr>
      <xdr:spPr>
        <a:xfrm>
          <a:off x="5041900" y="1371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159496</xdr:rowOff>
    </xdr:from>
    <xdr:to>
      <xdr:col>19</xdr:col>
      <xdr:colOff>184150</xdr:colOff>
      <xdr:row>81</xdr:row>
      <xdr:rowOff>89646</xdr:rowOff>
    </xdr:to>
    <xdr:sp macro="" textlink="">
      <xdr:nvSpPr>
        <xdr:cNvPr id="214" name="楕円 213"/>
        <xdr:cNvSpPr/>
      </xdr:nvSpPr>
      <xdr:spPr>
        <a:xfrm>
          <a:off x="4064000" y="138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99823</xdr:rowOff>
    </xdr:from>
    <xdr:ext cx="736600" cy="259045"/>
    <xdr:sp macro="" textlink="">
      <xdr:nvSpPr>
        <xdr:cNvPr id="215" name="テキスト ボックス 214"/>
        <xdr:cNvSpPr txBox="1"/>
      </xdr:nvSpPr>
      <xdr:spPr>
        <a:xfrm>
          <a:off x="3733800" y="13644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140940</xdr:rowOff>
    </xdr:from>
    <xdr:to>
      <xdr:col>15</xdr:col>
      <xdr:colOff>133350</xdr:colOff>
      <xdr:row>81</xdr:row>
      <xdr:rowOff>71090</xdr:rowOff>
    </xdr:to>
    <xdr:sp macro="" textlink="">
      <xdr:nvSpPr>
        <xdr:cNvPr id="216" name="楕円 215"/>
        <xdr:cNvSpPr/>
      </xdr:nvSpPr>
      <xdr:spPr>
        <a:xfrm>
          <a:off x="3175000" y="138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81267</xdr:rowOff>
    </xdr:from>
    <xdr:ext cx="762000" cy="259045"/>
    <xdr:sp macro="" textlink="">
      <xdr:nvSpPr>
        <xdr:cNvPr id="217" name="テキスト ボックス 216"/>
        <xdr:cNvSpPr txBox="1"/>
      </xdr:nvSpPr>
      <xdr:spPr>
        <a:xfrm>
          <a:off x="2844800" y="13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118725</xdr:rowOff>
    </xdr:from>
    <xdr:to>
      <xdr:col>11</xdr:col>
      <xdr:colOff>82550</xdr:colOff>
      <xdr:row>81</xdr:row>
      <xdr:rowOff>48875</xdr:rowOff>
    </xdr:to>
    <xdr:sp macro="" textlink="">
      <xdr:nvSpPr>
        <xdr:cNvPr id="218" name="楕円 217"/>
        <xdr:cNvSpPr/>
      </xdr:nvSpPr>
      <xdr:spPr>
        <a:xfrm>
          <a:off x="2286000" y="1383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59052</xdr:rowOff>
    </xdr:from>
    <xdr:ext cx="762000" cy="259045"/>
    <xdr:sp macro="" textlink="">
      <xdr:nvSpPr>
        <xdr:cNvPr id="219" name="テキスト ボックス 218"/>
        <xdr:cNvSpPr txBox="1"/>
      </xdr:nvSpPr>
      <xdr:spPr>
        <a:xfrm>
          <a:off x="1955800" y="1360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87886</xdr:rowOff>
    </xdr:from>
    <xdr:to>
      <xdr:col>7</xdr:col>
      <xdr:colOff>31750</xdr:colOff>
      <xdr:row>81</xdr:row>
      <xdr:rowOff>18036</xdr:rowOff>
    </xdr:to>
    <xdr:sp macro="" textlink="">
      <xdr:nvSpPr>
        <xdr:cNvPr id="220" name="楕円 219"/>
        <xdr:cNvSpPr/>
      </xdr:nvSpPr>
      <xdr:spPr>
        <a:xfrm>
          <a:off x="1397000" y="138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28213</xdr:rowOff>
    </xdr:from>
    <xdr:ext cx="762000" cy="259045"/>
    <xdr:sp macro="" textlink="">
      <xdr:nvSpPr>
        <xdr:cNvPr id="221" name="テキスト ボックス 220"/>
        <xdr:cNvSpPr txBox="1"/>
      </xdr:nvSpPr>
      <xdr:spPr>
        <a:xfrm>
          <a:off x="1066800" y="135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を下回る水準ですが、全国市平均よや類似団体平均より高い数値となっています。</a:t>
          </a:r>
        </a:p>
        <a:p>
          <a:r>
            <a:rPr kumimoji="1" lang="ja-JP" altLang="en-US" sz="1300">
              <a:latin typeface="ＭＳ Ｐゴシック" panose="020B0600070205080204" pitchFamily="50" charset="-128"/>
              <a:ea typeface="ＭＳ Ｐゴシック" panose="020B0600070205080204" pitchFamily="50" charset="-128"/>
            </a:rPr>
            <a:t>　今後も効率的な人員配置を行い、職員数及び総人件費の抑制に努めていきます。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85271</xdr:rowOff>
    </xdr:to>
    <xdr:cxnSp macro="">
      <xdr:nvCxnSpPr>
        <xdr:cNvPr id="257" name="直線コネクタ 256"/>
        <xdr:cNvCxnSpPr/>
      </xdr:nvCxnSpPr>
      <xdr:spPr>
        <a:xfrm flipV="1">
          <a:off x="16179800" y="149841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85271</xdr:rowOff>
    </xdr:to>
    <xdr:cxnSp macro="">
      <xdr:nvCxnSpPr>
        <xdr:cNvPr id="260" name="直線コネクタ 259"/>
        <xdr:cNvCxnSpPr/>
      </xdr:nvCxnSpPr>
      <xdr:spPr>
        <a:xfrm>
          <a:off x="15290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50800</xdr:rowOff>
    </xdr:to>
    <xdr:cxnSp macro="">
      <xdr:nvCxnSpPr>
        <xdr:cNvPr id="263" name="直線コネクタ 262"/>
        <xdr:cNvCxnSpPr/>
      </xdr:nvCxnSpPr>
      <xdr:spPr>
        <a:xfrm flipV="1">
          <a:off x="14401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119743</xdr:rowOff>
    </xdr:to>
    <xdr:cxnSp macro="">
      <xdr:nvCxnSpPr>
        <xdr:cNvPr id="266" name="直線コネクタ 265"/>
        <xdr:cNvCxnSpPr/>
      </xdr:nvCxnSpPr>
      <xdr:spPr>
        <a:xfrm flipV="1">
          <a:off x="13512800" y="149669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8" name="テキスト ボックス 267"/>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0" name="テキスト ボックス 269"/>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6" name="楕円 275"/>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7"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8" name="楕円 277"/>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9" name="テキスト ボックス 278"/>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0" name="楕円 279"/>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1" name="テキスト ボックス 280"/>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4" name="楕円 283"/>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5" name="テキスト ボックス 284"/>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前年度との比較では</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人減となり、類似団体平均、全国平均、兵庫県平均を下回る水準となっています。</a:t>
          </a:r>
        </a:p>
        <a:p>
          <a:r>
            <a:rPr kumimoji="1" lang="ja-JP" altLang="en-US" sz="1300">
              <a:latin typeface="ＭＳ Ｐゴシック" panose="020B0600070205080204" pitchFamily="50" charset="-128"/>
              <a:ea typeface="ＭＳ Ｐゴシック" panose="020B0600070205080204" pitchFamily="50" charset="-128"/>
            </a:rPr>
            <a:t>　これは、平成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策定した財政再建推進計画を推進し、大幅に職員数を削減し徹底した人件費の抑制に取り組んできた結果によるものであり、今後も効率的な人員配置を行い、職員数及び総人件費の抑制に努めて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18506</xdr:rowOff>
    </xdr:from>
    <xdr:to>
      <xdr:col>81</xdr:col>
      <xdr:colOff>44450</xdr:colOff>
      <xdr:row>60</xdr:row>
      <xdr:rowOff>49530</xdr:rowOff>
    </xdr:to>
    <xdr:cxnSp macro="">
      <xdr:nvCxnSpPr>
        <xdr:cNvPr id="322" name="直線コネクタ 321"/>
        <xdr:cNvCxnSpPr/>
      </xdr:nvCxnSpPr>
      <xdr:spPr>
        <a:xfrm flipV="1">
          <a:off x="16179800" y="103055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30571</xdr:rowOff>
    </xdr:from>
    <xdr:to>
      <xdr:col>77</xdr:col>
      <xdr:colOff>44450</xdr:colOff>
      <xdr:row>60</xdr:row>
      <xdr:rowOff>49530</xdr:rowOff>
    </xdr:to>
    <xdr:cxnSp macro="">
      <xdr:nvCxnSpPr>
        <xdr:cNvPr id="325" name="直線コネクタ 324"/>
        <xdr:cNvCxnSpPr/>
      </xdr:nvCxnSpPr>
      <xdr:spPr>
        <a:xfrm>
          <a:off x="15290800" y="10317571"/>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30571</xdr:rowOff>
    </xdr:from>
    <xdr:to>
      <xdr:col>72</xdr:col>
      <xdr:colOff>203200</xdr:colOff>
      <xdr:row>60</xdr:row>
      <xdr:rowOff>32294</xdr:rowOff>
    </xdr:to>
    <xdr:cxnSp macro="">
      <xdr:nvCxnSpPr>
        <xdr:cNvPr id="328" name="直線コネクタ 327"/>
        <xdr:cNvCxnSpPr/>
      </xdr:nvCxnSpPr>
      <xdr:spPr>
        <a:xfrm flipV="1">
          <a:off x="14401800" y="1031757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9888</xdr:rowOff>
    </xdr:from>
    <xdr:to>
      <xdr:col>68</xdr:col>
      <xdr:colOff>152400</xdr:colOff>
      <xdr:row>60</xdr:row>
      <xdr:rowOff>32294</xdr:rowOff>
    </xdr:to>
    <xdr:cxnSp macro="">
      <xdr:nvCxnSpPr>
        <xdr:cNvPr id="331" name="直線コネクタ 330"/>
        <xdr:cNvCxnSpPr/>
      </xdr:nvCxnSpPr>
      <xdr:spPr>
        <a:xfrm>
          <a:off x="13512800" y="10296888"/>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167731</xdr:rowOff>
    </xdr:from>
    <xdr:to>
      <xdr:col>68</xdr:col>
      <xdr:colOff>203200</xdr:colOff>
      <xdr:row>63</xdr:row>
      <xdr:rowOff>97881</xdr:rowOff>
    </xdr:to>
    <xdr:sp macro="" textlink="">
      <xdr:nvSpPr>
        <xdr:cNvPr id="332" name="フローチャート: 判断 331"/>
        <xdr:cNvSpPr/>
      </xdr:nvSpPr>
      <xdr:spPr>
        <a:xfrm>
          <a:off x="14351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82658</xdr:rowOff>
    </xdr:from>
    <xdr:ext cx="762000" cy="259045"/>
    <xdr:sp macro="" textlink="">
      <xdr:nvSpPr>
        <xdr:cNvPr id="333" name="テキスト ボックス 332"/>
        <xdr:cNvSpPr txBox="1"/>
      </xdr:nvSpPr>
      <xdr:spPr>
        <a:xfrm>
          <a:off x="14020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136706</xdr:rowOff>
    </xdr:from>
    <xdr:to>
      <xdr:col>64</xdr:col>
      <xdr:colOff>152400</xdr:colOff>
      <xdr:row>63</xdr:row>
      <xdr:rowOff>66856</xdr:rowOff>
    </xdr:to>
    <xdr:sp macro="" textlink="">
      <xdr:nvSpPr>
        <xdr:cNvPr id="334" name="フローチャート: 判断 333"/>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51633</xdr:rowOff>
    </xdr:from>
    <xdr:ext cx="762000" cy="259045"/>
    <xdr:sp macro="" textlink="">
      <xdr:nvSpPr>
        <xdr:cNvPr id="335" name="テキスト ボックス 334"/>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139156</xdr:rowOff>
    </xdr:from>
    <xdr:to>
      <xdr:col>81</xdr:col>
      <xdr:colOff>95250</xdr:colOff>
      <xdr:row>60</xdr:row>
      <xdr:rowOff>69306</xdr:rowOff>
    </xdr:to>
    <xdr:sp macro="" textlink="">
      <xdr:nvSpPr>
        <xdr:cNvPr id="341" name="楕円 340"/>
        <xdr:cNvSpPr/>
      </xdr:nvSpPr>
      <xdr:spPr>
        <a:xfrm>
          <a:off x="169672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155683</xdr:rowOff>
    </xdr:from>
    <xdr:ext cx="762000" cy="259045"/>
    <xdr:sp macro="" textlink="">
      <xdr:nvSpPr>
        <xdr:cNvPr id="342" name="定員管理の状況該当値テキスト"/>
        <xdr:cNvSpPr txBox="1"/>
      </xdr:nvSpPr>
      <xdr:spPr>
        <a:xfrm>
          <a:off x="17106900" y="100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170180</xdr:rowOff>
    </xdr:from>
    <xdr:to>
      <xdr:col>77</xdr:col>
      <xdr:colOff>95250</xdr:colOff>
      <xdr:row>60</xdr:row>
      <xdr:rowOff>100330</xdr:rowOff>
    </xdr:to>
    <xdr:sp macro="" textlink="">
      <xdr:nvSpPr>
        <xdr:cNvPr id="343" name="楕円 342"/>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110507</xdr:rowOff>
    </xdr:from>
    <xdr:ext cx="736600" cy="259045"/>
    <xdr:sp macro="" textlink="">
      <xdr:nvSpPr>
        <xdr:cNvPr id="344" name="テキスト ボックス 343"/>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151221</xdr:rowOff>
    </xdr:from>
    <xdr:to>
      <xdr:col>73</xdr:col>
      <xdr:colOff>44450</xdr:colOff>
      <xdr:row>60</xdr:row>
      <xdr:rowOff>81371</xdr:rowOff>
    </xdr:to>
    <xdr:sp macro="" textlink="">
      <xdr:nvSpPr>
        <xdr:cNvPr id="345" name="楕円 344"/>
        <xdr:cNvSpPr/>
      </xdr:nvSpPr>
      <xdr:spPr>
        <a:xfrm>
          <a:off x="15240000" y="10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91548</xdr:rowOff>
    </xdr:from>
    <xdr:ext cx="762000" cy="259045"/>
    <xdr:sp macro="" textlink="">
      <xdr:nvSpPr>
        <xdr:cNvPr id="346" name="テキスト ボックス 345"/>
        <xdr:cNvSpPr txBox="1"/>
      </xdr:nvSpPr>
      <xdr:spPr>
        <a:xfrm>
          <a:off x="14909800" y="100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152944</xdr:rowOff>
    </xdr:from>
    <xdr:to>
      <xdr:col>68</xdr:col>
      <xdr:colOff>203200</xdr:colOff>
      <xdr:row>60</xdr:row>
      <xdr:rowOff>83094</xdr:rowOff>
    </xdr:to>
    <xdr:sp macro="" textlink="">
      <xdr:nvSpPr>
        <xdr:cNvPr id="347" name="楕円 346"/>
        <xdr:cNvSpPr/>
      </xdr:nvSpPr>
      <xdr:spPr>
        <a:xfrm>
          <a:off x="14351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93271</xdr:rowOff>
    </xdr:from>
    <xdr:ext cx="762000" cy="259045"/>
    <xdr:sp macro="" textlink="">
      <xdr:nvSpPr>
        <xdr:cNvPr id="348" name="テキスト ボックス 347"/>
        <xdr:cNvSpPr txBox="1"/>
      </xdr:nvSpPr>
      <xdr:spPr>
        <a:xfrm>
          <a:off x="14020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130538</xdr:rowOff>
    </xdr:from>
    <xdr:to>
      <xdr:col>64</xdr:col>
      <xdr:colOff>152400</xdr:colOff>
      <xdr:row>60</xdr:row>
      <xdr:rowOff>60688</xdr:rowOff>
    </xdr:to>
    <xdr:sp macro="" textlink="">
      <xdr:nvSpPr>
        <xdr:cNvPr id="349" name="楕円 348"/>
        <xdr:cNvSpPr/>
      </xdr:nvSpPr>
      <xdr:spPr>
        <a:xfrm>
          <a:off x="13462000" y="10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70865</xdr:rowOff>
    </xdr:from>
    <xdr:ext cx="762000" cy="259045"/>
    <xdr:sp macro="" textlink="">
      <xdr:nvSpPr>
        <xdr:cNvPr id="350" name="テキスト ボックス 349"/>
        <xdr:cNvSpPr txBox="1"/>
      </xdr:nvSpPr>
      <xdr:spPr>
        <a:xfrm>
          <a:off x="13131800" y="1001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ポイント下回っています。これらの要因は、　下水道事業債の償還がピークを過ぎ、国営土地改良事業負担金の実質的な負担も終了したことなどの改善が図れたことによるものです。　一方、今後、土地開発公社の解散に係る三セク債や、教育施設環境整備、学校等老朽施設の耐震化工事に係る地方債の償還がピークを迎えるため、公債費負担の悪化が懸念されます。</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今後も引き続き、「行財政改革プラン」に基づき、新発債の抑制に努めることにより、当該比率の更なる改善を図っていきます。</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137583</xdr:rowOff>
    </xdr:to>
    <xdr:cxnSp macro="">
      <xdr:nvCxnSpPr>
        <xdr:cNvPr id="384" name="直線コネクタ 383"/>
        <xdr:cNvCxnSpPr/>
      </xdr:nvCxnSpPr>
      <xdr:spPr>
        <a:xfrm flipV="1">
          <a:off x="16179800" y="68160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70696</xdr:rowOff>
    </xdr:to>
    <xdr:cxnSp macro="">
      <xdr:nvCxnSpPr>
        <xdr:cNvPr id="387" name="直線コネクタ 386"/>
        <xdr:cNvCxnSpPr/>
      </xdr:nvCxnSpPr>
      <xdr:spPr>
        <a:xfrm flipV="1">
          <a:off x="15290800" y="68241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151130</xdr:rowOff>
    </xdr:to>
    <xdr:cxnSp macro="">
      <xdr:nvCxnSpPr>
        <xdr:cNvPr id="390" name="直線コネクタ 389"/>
        <xdr:cNvCxnSpPr/>
      </xdr:nvCxnSpPr>
      <xdr:spPr>
        <a:xfrm flipV="1">
          <a:off x="14401800" y="69286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148590</xdr:rowOff>
    </xdr:to>
    <xdr:cxnSp macro="">
      <xdr:nvCxnSpPr>
        <xdr:cNvPr id="393" name="直線コネクタ 392"/>
        <xdr:cNvCxnSpPr/>
      </xdr:nvCxnSpPr>
      <xdr:spPr>
        <a:xfrm flipV="1">
          <a:off x="13512800" y="700913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4" name="フローチャート: 判断 393"/>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5" name="テキスト ボックス 394"/>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396" name="フローチャート: 判断 395"/>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397" name="テキスト ボックス 396"/>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3" name="楕円 402"/>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4"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5" name="楕円 404"/>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6" name="テキスト ボックス 405"/>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7" name="楕円 406"/>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8" name="テキスト ボックス 407"/>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9" name="楕円 408"/>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410" name="テキスト ボックス 409"/>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11" name="楕円 410"/>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12" name="テキスト ボックス 41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ポイント改善しましたが、類似団体平均を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ポイント上回っています。主な要因として、昭和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年度における大規模な公共施設の整備等による地方債の発行や、下水道事業会計等への繰出金に加え、平成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年度以降に起債した土地開発公社の解散に係る三セク債や、教育施設環境整備事業、学校等老朽施設の耐震化工事、鶉野飛行場跡地の整備等の推進に係る地方債の発行などが挙げられます。</a:t>
          </a:r>
        </a:p>
        <a:p>
          <a:r>
            <a:rPr kumimoji="1" lang="ja-JP" altLang="en-US" sz="1300">
              <a:latin typeface="ＭＳ Ｐゴシック" panose="020B0600070205080204" pitchFamily="50" charset="-128"/>
              <a:ea typeface="ＭＳ Ｐゴシック" panose="020B0600070205080204" pitchFamily="50" charset="-128"/>
            </a:rPr>
            <a:t>　今後も大規模事業等による新規の起債が予定されていますが、「行財政改革プラン」に基づき慎重に対応し、比率の改善を図っていきます。</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40767</xdr:rowOff>
    </xdr:from>
    <xdr:to>
      <xdr:col>81</xdr:col>
      <xdr:colOff>44450</xdr:colOff>
      <xdr:row>17</xdr:row>
      <xdr:rowOff>74549</xdr:rowOff>
    </xdr:to>
    <xdr:cxnSp macro="">
      <xdr:nvCxnSpPr>
        <xdr:cNvPr id="446" name="直線コネクタ 445"/>
        <xdr:cNvCxnSpPr/>
      </xdr:nvCxnSpPr>
      <xdr:spPr>
        <a:xfrm flipV="1">
          <a:off x="16179800" y="2955417"/>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7789</xdr:rowOff>
    </xdr:from>
    <xdr:to>
      <xdr:col>77</xdr:col>
      <xdr:colOff>44450</xdr:colOff>
      <xdr:row>17</xdr:row>
      <xdr:rowOff>74549</xdr:rowOff>
    </xdr:to>
    <xdr:cxnSp macro="">
      <xdr:nvCxnSpPr>
        <xdr:cNvPr id="449" name="直線コネクタ 448"/>
        <xdr:cNvCxnSpPr/>
      </xdr:nvCxnSpPr>
      <xdr:spPr>
        <a:xfrm>
          <a:off x="15290800" y="2922439"/>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122936</xdr:rowOff>
    </xdr:from>
    <xdr:to>
      <xdr:col>72</xdr:col>
      <xdr:colOff>203200</xdr:colOff>
      <xdr:row>17</xdr:row>
      <xdr:rowOff>7789</xdr:rowOff>
    </xdr:to>
    <xdr:cxnSp macro="">
      <xdr:nvCxnSpPr>
        <xdr:cNvPr id="452" name="直線コネクタ 451"/>
        <xdr:cNvCxnSpPr/>
      </xdr:nvCxnSpPr>
      <xdr:spPr>
        <a:xfrm>
          <a:off x="14401800" y="2866136"/>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122936</xdr:rowOff>
    </xdr:from>
    <xdr:to>
      <xdr:col>68</xdr:col>
      <xdr:colOff>152400</xdr:colOff>
      <xdr:row>16</xdr:row>
      <xdr:rowOff>162348</xdr:rowOff>
    </xdr:to>
    <xdr:cxnSp macro="">
      <xdr:nvCxnSpPr>
        <xdr:cNvPr id="455" name="直線コネクタ 454"/>
        <xdr:cNvCxnSpPr/>
      </xdr:nvCxnSpPr>
      <xdr:spPr>
        <a:xfrm flipV="1">
          <a:off x="13512800" y="2866136"/>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6" name="フローチャート: 判断 455"/>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7" name="テキスト ボックス 456"/>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9" name="テキスト ボックス 458"/>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161417</xdr:rowOff>
    </xdr:from>
    <xdr:to>
      <xdr:col>81</xdr:col>
      <xdr:colOff>95250</xdr:colOff>
      <xdr:row>17</xdr:row>
      <xdr:rowOff>91567</xdr:rowOff>
    </xdr:to>
    <xdr:sp macro="" textlink="">
      <xdr:nvSpPr>
        <xdr:cNvPr id="465" name="楕円 464"/>
        <xdr:cNvSpPr/>
      </xdr:nvSpPr>
      <xdr:spPr>
        <a:xfrm>
          <a:off x="16967200" y="29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133494</xdr:rowOff>
    </xdr:from>
    <xdr:ext cx="762000" cy="259045"/>
    <xdr:sp macro="" textlink="">
      <xdr:nvSpPr>
        <xdr:cNvPr id="466" name="将来負担の状況該当値テキスト"/>
        <xdr:cNvSpPr txBox="1"/>
      </xdr:nvSpPr>
      <xdr:spPr>
        <a:xfrm>
          <a:off x="17106900" y="287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23749</xdr:rowOff>
    </xdr:from>
    <xdr:to>
      <xdr:col>77</xdr:col>
      <xdr:colOff>95250</xdr:colOff>
      <xdr:row>17</xdr:row>
      <xdr:rowOff>125349</xdr:rowOff>
    </xdr:to>
    <xdr:sp macro="" textlink="">
      <xdr:nvSpPr>
        <xdr:cNvPr id="467" name="楕円 466"/>
        <xdr:cNvSpPr/>
      </xdr:nvSpPr>
      <xdr:spPr>
        <a:xfrm>
          <a:off x="16129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110126</xdr:rowOff>
    </xdr:from>
    <xdr:ext cx="736600" cy="259045"/>
    <xdr:sp macro="" textlink="">
      <xdr:nvSpPr>
        <xdr:cNvPr id="468" name="テキスト ボックス 467"/>
        <xdr:cNvSpPr txBox="1"/>
      </xdr:nvSpPr>
      <xdr:spPr>
        <a:xfrm>
          <a:off x="15798800" y="302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128439</xdr:rowOff>
    </xdr:from>
    <xdr:to>
      <xdr:col>73</xdr:col>
      <xdr:colOff>44450</xdr:colOff>
      <xdr:row>17</xdr:row>
      <xdr:rowOff>58589</xdr:rowOff>
    </xdr:to>
    <xdr:sp macro="" textlink="">
      <xdr:nvSpPr>
        <xdr:cNvPr id="469" name="楕円 468"/>
        <xdr:cNvSpPr/>
      </xdr:nvSpPr>
      <xdr:spPr>
        <a:xfrm>
          <a:off x="152400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43366</xdr:rowOff>
    </xdr:from>
    <xdr:ext cx="762000" cy="259045"/>
    <xdr:sp macro="" textlink="">
      <xdr:nvSpPr>
        <xdr:cNvPr id="470" name="テキスト ボックス 469"/>
        <xdr:cNvSpPr txBox="1"/>
      </xdr:nvSpPr>
      <xdr:spPr>
        <a:xfrm>
          <a:off x="14909800" y="295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72136</xdr:rowOff>
    </xdr:from>
    <xdr:to>
      <xdr:col>68</xdr:col>
      <xdr:colOff>203200</xdr:colOff>
      <xdr:row>17</xdr:row>
      <xdr:rowOff>2286</xdr:rowOff>
    </xdr:to>
    <xdr:sp macro="" textlink="">
      <xdr:nvSpPr>
        <xdr:cNvPr id="471" name="楕円 470"/>
        <xdr:cNvSpPr/>
      </xdr:nvSpPr>
      <xdr:spPr>
        <a:xfrm>
          <a:off x="143510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158513</xdr:rowOff>
    </xdr:from>
    <xdr:ext cx="762000" cy="259045"/>
    <xdr:sp macro="" textlink="">
      <xdr:nvSpPr>
        <xdr:cNvPr id="472" name="テキスト ボックス 471"/>
        <xdr:cNvSpPr txBox="1"/>
      </xdr:nvSpPr>
      <xdr:spPr>
        <a:xfrm>
          <a:off x="14020800" y="2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111548</xdr:rowOff>
    </xdr:from>
    <xdr:to>
      <xdr:col>64</xdr:col>
      <xdr:colOff>152400</xdr:colOff>
      <xdr:row>17</xdr:row>
      <xdr:rowOff>41698</xdr:rowOff>
    </xdr:to>
    <xdr:sp macro="" textlink="">
      <xdr:nvSpPr>
        <xdr:cNvPr id="473" name="楕円 472"/>
        <xdr:cNvSpPr/>
      </xdr:nvSpPr>
      <xdr:spPr>
        <a:xfrm>
          <a:off x="13462000" y="28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26475</xdr:rowOff>
    </xdr:from>
    <xdr:ext cx="762000" cy="259045"/>
    <xdr:sp macro="" textlink="">
      <xdr:nvSpPr>
        <xdr:cNvPr id="474" name="テキスト ボックス 473"/>
        <xdr:cNvSpPr txBox="1"/>
      </xdr:nvSpPr>
      <xdr:spPr>
        <a:xfrm>
          <a:off x="13131800" y="294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44,494
43,307
150.98
19,007,359
18,609,133
337,862
11,554,889
19,422,397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人件費の比率は前年度と同じであり、類似団体や全国平均、兵庫県平均よりも低い水準となっています。</a:t>
          </a:r>
        </a:p>
        <a:p>
          <a:r>
            <a:rPr kumimoji="1" lang="ja-JP" altLang="en-US" sz="1300">
              <a:latin typeface="ＭＳ Ｐゴシック" panose="020B0600070205080204" pitchFamily="50" charset="-128"/>
              <a:ea typeface="ＭＳ Ｐゴシック" panose="020B0600070205080204" pitchFamily="50" charset="-128"/>
            </a:rPr>
            <a:t>　今後も、「行財政改革プラン」に基づき、早期退職勧奨の実施や再任用制度の活用、適材適所の職員配置、職員給与の適正化等により、今後も引き続き総合的な人件費の抑制を図ります。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58420</xdr:rowOff>
    </xdr:to>
    <xdr:cxnSp macro="">
      <xdr:nvCxnSpPr>
        <xdr:cNvPr id="64" name="直線コネクタ 63"/>
        <xdr:cNvCxnSpPr/>
      </xdr:nvCxnSpPr>
      <xdr:spPr>
        <a:xfrm>
          <a:off x="3987800" y="6230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85852</xdr:rowOff>
    </xdr:to>
    <xdr:cxnSp macro="">
      <xdr:nvCxnSpPr>
        <xdr:cNvPr id="67" name="直線コネクタ 66"/>
        <xdr:cNvCxnSpPr/>
      </xdr:nvCxnSpPr>
      <xdr:spPr>
        <a:xfrm flipV="1">
          <a:off x="3098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36</xdr:row>
      <xdr:rowOff>85852</xdr:rowOff>
    </xdr:to>
    <xdr:cxnSp macro="">
      <xdr:nvCxnSpPr>
        <xdr:cNvPr id="70" name="直線コネクタ 69"/>
        <xdr:cNvCxnSpPr/>
      </xdr:nvCxnSpPr>
      <xdr:spPr>
        <a:xfrm>
          <a:off x="2209800" y="61666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36</xdr:row>
      <xdr:rowOff>67564</xdr:rowOff>
    </xdr:to>
    <xdr:cxnSp macro="">
      <xdr:nvCxnSpPr>
        <xdr:cNvPr id="73" name="直線コネクタ 72"/>
        <xdr:cNvCxnSpPr/>
      </xdr:nvCxnSpPr>
      <xdr:spPr>
        <a:xfrm flipV="1">
          <a:off x="1320800" y="61666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55626</xdr:rowOff>
    </xdr:from>
    <xdr:to>
      <xdr:col>11</xdr:col>
      <xdr:colOff>60325</xdr:colOff>
      <xdr:row>37</xdr:row>
      <xdr:rowOff>157226</xdr:rowOff>
    </xdr:to>
    <xdr:sp macro="" textlink="">
      <xdr:nvSpPr>
        <xdr:cNvPr id="74" name="フローチャート: 判断 73"/>
        <xdr:cNvSpPr/>
      </xdr:nvSpPr>
      <xdr:spPr>
        <a:xfrm>
          <a:off x="2159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75" name="テキスト ボックス 74"/>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76" name="フローチャート: 判断 75"/>
        <xdr:cNvSpPr/>
      </xdr:nvSpPr>
      <xdr:spPr>
        <a:xfrm>
          <a:off x="1270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77" name="テキスト ボックス 76"/>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物件費の比率は、類似団体より低い水準となっており、前年度より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この要因としては、ふるさと納税受入にかかる包括委託料の増加や地域活性化拠点施設建設のための調査設計委託料などが挙げられます。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63500</xdr:rowOff>
    </xdr:from>
    <xdr:to>
      <xdr:col>82</xdr:col>
      <xdr:colOff>107950</xdr:colOff>
      <xdr:row>16</xdr:row>
      <xdr:rowOff>76200</xdr:rowOff>
    </xdr:to>
    <xdr:cxnSp macro="">
      <xdr:nvCxnSpPr>
        <xdr:cNvPr id="125" name="直線コネクタ 124"/>
        <xdr:cNvCxnSpPr/>
      </xdr:nvCxnSpPr>
      <xdr:spPr>
        <a:xfrm>
          <a:off x="15671800" y="2806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63500</xdr:rowOff>
    </xdr:from>
    <xdr:to>
      <xdr:col>78</xdr:col>
      <xdr:colOff>69850</xdr:colOff>
      <xdr:row>16</xdr:row>
      <xdr:rowOff>88900</xdr:rowOff>
    </xdr:to>
    <xdr:cxnSp macro="">
      <xdr:nvCxnSpPr>
        <xdr:cNvPr id="128" name="直線コネクタ 127"/>
        <xdr:cNvCxnSpPr/>
      </xdr:nvCxnSpPr>
      <xdr:spPr>
        <a:xfrm flipV="1">
          <a:off x="14782800" y="280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95250</xdr:rowOff>
    </xdr:from>
    <xdr:to>
      <xdr:col>73</xdr:col>
      <xdr:colOff>180975</xdr:colOff>
      <xdr:row>16</xdr:row>
      <xdr:rowOff>88900</xdr:rowOff>
    </xdr:to>
    <xdr:cxnSp macro="">
      <xdr:nvCxnSpPr>
        <xdr:cNvPr id="131" name="直線コネクタ 130"/>
        <xdr:cNvCxnSpPr/>
      </xdr:nvCxnSpPr>
      <xdr:spPr>
        <a:xfrm>
          <a:off x="13893800" y="2667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95250</xdr:rowOff>
    </xdr:from>
    <xdr:to>
      <xdr:col>69</xdr:col>
      <xdr:colOff>92075</xdr:colOff>
      <xdr:row>15</xdr:row>
      <xdr:rowOff>107950</xdr:rowOff>
    </xdr:to>
    <xdr:cxnSp macro="">
      <xdr:nvCxnSpPr>
        <xdr:cNvPr id="134" name="直線コネクタ 133"/>
        <xdr:cNvCxnSpPr/>
      </xdr:nvCxnSpPr>
      <xdr:spPr>
        <a:xfrm flipV="1">
          <a:off x="13004800" y="266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82550</xdr:rowOff>
    </xdr:from>
    <xdr:to>
      <xdr:col>69</xdr:col>
      <xdr:colOff>142875</xdr:colOff>
      <xdr:row>16</xdr:row>
      <xdr:rowOff>12700</xdr:rowOff>
    </xdr:to>
    <xdr:sp macro="" textlink="">
      <xdr:nvSpPr>
        <xdr:cNvPr id="135" name="フローチャート: 判断 134"/>
        <xdr:cNvSpPr/>
      </xdr:nvSpPr>
      <xdr:spPr>
        <a:xfrm>
          <a:off x="13843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36" name="テキスト ボックス 135"/>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7" name="フローチャート: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4" name="楕円 143"/>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41927</xdr:rowOff>
    </xdr:from>
    <xdr:ext cx="762000" cy="259045"/>
    <xdr:sp macro="" textlink="">
      <xdr:nvSpPr>
        <xdr:cNvPr id="145" name="物件費該当値テキスト"/>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12700</xdr:rowOff>
    </xdr:from>
    <xdr:to>
      <xdr:col>78</xdr:col>
      <xdr:colOff>120650</xdr:colOff>
      <xdr:row>16</xdr:row>
      <xdr:rowOff>114300</xdr:rowOff>
    </xdr:to>
    <xdr:sp macro="" textlink="">
      <xdr:nvSpPr>
        <xdr:cNvPr id="146" name="楕円 145"/>
        <xdr:cNvSpPr/>
      </xdr:nvSpPr>
      <xdr:spPr>
        <a:xfrm>
          <a:off x="15621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47" name="テキスト ボックス 146"/>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8" name="楕円 147"/>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49" name="テキスト ボックス 148"/>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44450</xdr:rowOff>
    </xdr:from>
    <xdr:to>
      <xdr:col>69</xdr:col>
      <xdr:colOff>142875</xdr:colOff>
      <xdr:row>15</xdr:row>
      <xdr:rowOff>146050</xdr:rowOff>
    </xdr:to>
    <xdr:sp macro="" textlink="">
      <xdr:nvSpPr>
        <xdr:cNvPr id="150" name="楕円 149"/>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156227</xdr:rowOff>
    </xdr:from>
    <xdr:ext cx="762000" cy="259045"/>
    <xdr:sp macro="" textlink="">
      <xdr:nvSpPr>
        <xdr:cNvPr id="151" name="テキスト ボックス 150"/>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2" name="楕円 151"/>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3" name="テキスト ボックス 152"/>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扶助費の比率は、類似団体と比較して高くなっており、前年度より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これは、介護訓練等給付事業や障害児通所給付事業、私立保育所への運営費負担の増加などによるものです。</a:t>
          </a:r>
        </a:p>
        <a:p>
          <a:r>
            <a:rPr kumimoji="1" lang="ja-JP" altLang="en-US" sz="1300">
              <a:latin typeface="ＭＳ Ｐゴシック" panose="020B0600070205080204" pitchFamily="50" charset="-128"/>
              <a:ea typeface="ＭＳ Ｐゴシック" panose="020B0600070205080204" pitchFamily="50" charset="-128"/>
            </a:rPr>
            <a:t>　今後も厳しい財政状況のなか、優先すべき少子化・高齢化の課題に対応していきます。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37193</xdr:rowOff>
    </xdr:from>
    <xdr:to>
      <xdr:col>24</xdr:col>
      <xdr:colOff>25400</xdr:colOff>
      <xdr:row>59</xdr:row>
      <xdr:rowOff>86178</xdr:rowOff>
    </xdr:to>
    <xdr:cxnSp macro="">
      <xdr:nvCxnSpPr>
        <xdr:cNvPr id="188" name="直線コネクタ 187"/>
        <xdr:cNvCxnSpPr/>
      </xdr:nvCxnSpPr>
      <xdr:spPr>
        <a:xfrm>
          <a:off x="3987800" y="101527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59</xdr:row>
      <xdr:rowOff>37193</xdr:rowOff>
    </xdr:to>
    <xdr:cxnSp macro="">
      <xdr:nvCxnSpPr>
        <xdr:cNvPr id="191" name="直線コネクタ 190"/>
        <xdr:cNvCxnSpPr/>
      </xdr:nvCxnSpPr>
      <xdr:spPr>
        <a:xfrm>
          <a:off x="3098800" y="101364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86178</xdr:rowOff>
    </xdr:from>
    <xdr:to>
      <xdr:col>15</xdr:col>
      <xdr:colOff>98425</xdr:colOff>
      <xdr:row>59</xdr:row>
      <xdr:rowOff>20865</xdr:rowOff>
    </xdr:to>
    <xdr:cxnSp macro="">
      <xdr:nvCxnSpPr>
        <xdr:cNvPr id="194" name="直線コネクタ 193"/>
        <xdr:cNvCxnSpPr/>
      </xdr:nvCxnSpPr>
      <xdr:spPr>
        <a:xfrm>
          <a:off x="2209800" y="9858828"/>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53522</xdr:rowOff>
    </xdr:from>
    <xdr:to>
      <xdr:col>11</xdr:col>
      <xdr:colOff>9525</xdr:colOff>
      <xdr:row>57</xdr:row>
      <xdr:rowOff>86178</xdr:rowOff>
    </xdr:to>
    <xdr:cxnSp macro="">
      <xdr:nvCxnSpPr>
        <xdr:cNvPr id="197" name="直線コネクタ 196"/>
        <xdr:cNvCxnSpPr/>
      </xdr:nvCxnSpPr>
      <xdr:spPr>
        <a:xfrm>
          <a:off x="1320800" y="9826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198" name="フローチャート: 判断 197"/>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199" name="テキスト ボックス 198"/>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00" name="フローチャート: 判断 199"/>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01" name="テキスト ボックス 200"/>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07" name="楕円 206"/>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08"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157843</xdr:rowOff>
    </xdr:from>
    <xdr:to>
      <xdr:col>20</xdr:col>
      <xdr:colOff>38100</xdr:colOff>
      <xdr:row>59</xdr:row>
      <xdr:rowOff>87993</xdr:rowOff>
    </xdr:to>
    <xdr:sp macro="" textlink="">
      <xdr:nvSpPr>
        <xdr:cNvPr id="209" name="楕円 208"/>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72770</xdr:rowOff>
    </xdr:from>
    <xdr:ext cx="736600" cy="259045"/>
    <xdr:sp macro="" textlink="">
      <xdr:nvSpPr>
        <xdr:cNvPr id="210" name="テキスト ボックス 209"/>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1" name="楕円 210"/>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2" name="テキスト ボックス 211"/>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35378</xdr:rowOff>
    </xdr:from>
    <xdr:to>
      <xdr:col>11</xdr:col>
      <xdr:colOff>60325</xdr:colOff>
      <xdr:row>57</xdr:row>
      <xdr:rowOff>136978</xdr:rowOff>
    </xdr:to>
    <xdr:sp macro="" textlink="">
      <xdr:nvSpPr>
        <xdr:cNvPr id="213" name="楕円 212"/>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214" name="テキスト ボックス 213"/>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15" name="楕円 214"/>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16" name="テキスト ボックス 215"/>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その他の比率は、類似団体平均や全国平均を下回っていますが、前年度より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ポイント増加しています。これは、国保特会や介護特会などへの繰出金が増加しているためです。</a:t>
          </a:r>
        </a:p>
        <a:p>
          <a:r>
            <a:rPr kumimoji="1" lang="ja-JP" altLang="en-US" sz="1300">
              <a:latin typeface="ＭＳ Ｐゴシック" panose="020B0600070205080204" pitchFamily="50" charset="-128"/>
              <a:ea typeface="ＭＳ Ｐゴシック" panose="020B0600070205080204" pitchFamily="50" charset="-128"/>
            </a:rPr>
            <a:t>　なお、下水道事業については、平成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年度より経営の効率化と明確化を図るべく、地方公営企業法の財務適用により企業会計に移行しているため、その他（繰出金）から補助費等への計上となっています。</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115570</xdr:rowOff>
    </xdr:to>
    <xdr:cxnSp macro="">
      <xdr:nvCxnSpPr>
        <xdr:cNvPr id="249" name="直線コネクタ 248"/>
        <xdr:cNvCxnSpPr/>
      </xdr:nvCxnSpPr>
      <xdr:spPr>
        <a:xfrm>
          <a:off x="15671800" y="9522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138430</xdr:rowOff>
    </xdr:to>
    <xdr:cxnSp macro="">
      <xdr:nvCxnSpPr>
        <xdr:cNvPr id="252" name="直線コネクタ 251"/>
        <xdr:cNvCxnSpPr/>
      </xdr:nvCxnSpPr>
      <xdr:spPr>
        <a:xfrm flipV="1">
          <a:off x="14782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138430</xdr:rowOff>
    </xdr:to>
    <xdr:cxnSp macro="">
      <xdr:nvCxnSpPr>
        <xdr:cNvPr id="255" name="直線コネクタ 254"/>
        <xdr:cNvCxnSpPr/>
      </xdr:nvCxnSpPr>
      <xdr:spPr>
        <a:xfrm>
          <a:off x="13893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92710</xdr:rowOff>
    </xdr:to>
    <xdr:cxnSp macro="">
      <xdr:nvCxnSpPr>
        <xdr:cNvPr id="258" name="直線コネクタ 257"/>
        <xdr:cNvCxnSpPr/>
      </xdr:nvCxnSpPr>
      <xdr:spPr>
        <a:xfrm>
          <a:off x="13004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0" name="テキスト ボックス 259"/>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2" name="テキスト ボックス 261"/>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8" name="楕円 267"/>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9"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0" name="楕円 269"/>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1" name="テキスト ボックス 270"/>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2" name="楕円 271"/>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3" name="テキスト ボックス 272"/>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4" name="楕円 273"/>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5" name="テキスト ボックス 274"/>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6" name="楕円 275"/>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7" name="テキスト ボックス 276"/>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比率は、類似団体平均や全国平均を大幅に上回っております。これは主に、下水道事業や病院事業への繰出し、北はりま消防等の一部事務組合への負担金、ふるさと納税特産品費等に対する支出です。</a:t>
          </a:r>
        </a:p>
        <a:p>
          <a:r>
            <a:rPr kumimoji="1" lang="ja-JP" altLang="en-US" sz="1300">
              <a:latin typeface="ＭＳ Ｐゴシック" panose="020B0600070205080204" pitchFamily="50" charset="-128"/>
              <a:ea typeface="ＭＳ Ｐゴシック" panose="020B0600070205080204" pitchFamily="50" charset="-128"/>
            </a:rPr>
            <a:t>　ただし、下水道事業や病院事業への繰出しが減少したため、前年度より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ポイント減少しています。</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28702</xdr:rowOff>
    </xdr:from>
    <xdr:to>
      <xdr:col>82</xdr:col>
      <xdr:colOff>107950</xdr:colOff>
      <xdr:row>39</xdr:row>
      <xdr:rowOff>115570</xdr:rowOff>
    </xdr:to>
    <xdr:cxnSp macro="">
      <xdr:nvCxnSpPr>
        <xdr:cNvPr id="307" name="直線コネクタ 306"/>
        <xdr:cNvCxnSpPr/>
      </xdr:nvCxnSpPr>
      <xdr:spPr>
        <a:xfrm flipV="1">
          <a:off x="15671800" y="67152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115570</xdr:rowOff>
    </xdr:from>
    <xdr:to>
      <xdr:col>78</xdr:col>
      <xdr:colOff>69850</xdr:colOff>
      <xdr:row>39</xdr:row>
      <xdr:rowOff>133858</xdr:rowOff>
    </xdr:to>
    <xdr:cxnSp macro="">
      <xdr:nvCxnSpPr>
        <xdr:cNvPr id="310" name="直線コネクタ 309"/>
        <xdr:cNvCxnSpPr/>
      </xdr:nvCxnSpPr>
      <xdr:spPr>
        <a:xfrm flipV="1">
          <a:off x="14782800" y="68021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88138</xdr:rowOff>
    </xdr:from>
    <xdr:to>
      <xdr:col>73</xdr:col>
      <xdr:colOff>180975</xdr:colOff>
      <xdr:row>39</xdr:row>
      <xdr:rowOff>133858</xdr:rowOff>
    </xdr:to>
    <xdr:cxnSp macro="">
      <xdr:nvCxnSpPr>
        <xdr:cNvPr id="313" name="直線コネクタ 312"/>
        <xdr:cNvCxnSpPr/>
      </xdr:nvCxnSpPr>
      <xdr:spPr>
        <a:xfrm>
          <a:off x="13893800" y="67746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88138</xdr:rowOff>
    </xdr:from>
    <xdr:to>
      <xdr:col>69</xdr:col>
      <xdr:colOff>92075</xdr:colOff>
      <xdr:row>39</xdr:row>
      <xdr:rowOff>88138</xdr:rowOff>
    </xdr:to>
    <xdr:cxnSp macro="">
      <xdr:nvCxnSpPr>
        <xdr:cNvPr id="316" name="直線コネクタ 315"/>
        <xdr:cNvCxnSpPr/>
      </xdr:nvCxnSpPr>
      <xdr:spPr>
        <a:xfrm>
          <a:off x="13004800" y="6774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17" name="フローチャート: 判断 316"/>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18" name="テキスト ボックス 317"/>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19" name="フローチャート: 判断 31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0" name="テキスト ボックス 31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149352</xdr:rowOff>
    </xdr:from>
    <xdr:to>
      <xdr:col>82</xdr:col>
      <xdr:colOff>158750</xdr:colOff>
      <xdr:row>39</xdr:row>
      <xdr:rowOff>79502</xdr:rowOff>
    </xdr:to>
    <xdr:sp macro="" textlink="">
      <xdr:nvSpPr>
        <xdr:cNvPr id="326" name="楕円 325"/>
        <xdr:cNvSpPr/>
      </xdr:nvSpPr>
      <xdr:spPr>
        <a:xfrm>
          <a:off x="16459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121429</xdr:rowOff>
    </xdr:from>
    <xdr:ext cx="762000" cy="259045"/>
    <xdr:sp macro="" textlink="">
      <xdr:nvSpPr>
        <xdr:cNvPr id="327" name="補助費等該当値テキスト"/>
        <xdr:cNvSpPr txBox="1"/>
      </xdr:nvSpPr>
      <xdr:spPr>
        <a:xfrm>
          <a:off x="16598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64770</xdr:rowOff>
    </xdr:from>
    <xdr:to>
      <xdr:col>78</xdr:col>
      <xdr:colOff>120650</xdr:colOff>
      <xdr:row>39</xdr:row>
      <xdr:rowOff>166370</xdr:rowOff>
    </xdr:to>
    <xdr:sp macro="" textlink="">
      <xdr:nvSpPr>
        <xdr:cNvPr id="328" name="楕円 327"/>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151147</xdr:rowOff>
    </xdr:from>
    <xdr:ext cx="736600" cy="259045"/>
    <xdr:sp macro="" textlink="">
      <xdr:nvSpPr>
        <xdr:cNvPr id="329" name="テキスト ボックス 328"/>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83058</xdr:rowOff>
    </xdr:from>
    <xdr:to>
      <xdr:col>74</xdr:col>
      <xdr:colOff>31750</xdr:colOff>
      <xdr:row>40</xdr:row>
      <xdr:rowOff>13208</xdr:rowOff>
    </xdr:to>
    <xdr:sp macro="" textlink="">
      <xdr:nvSpPr>
        <xdr:cNvPr id="330" name="楕円 329"/>
        <xdr:cNvSpPr/>
      </xdr:nvSpPr>
      <xdr:spPr>
        <a:xfrm>
          <a:off x="14732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169435</xdr:rowOff>
    </xdr:from>
    <xdr:ext cx="762000" cy="259045"/>
    <xdr:sp macro="" textlink="">
      <xdr:nvSpPr>
        <xdr:cNvPr id="331" name="テキスト ボックス 330"/>
        <xdr:cNvSpPr txBox="1"/>
      </xdr:nvSpPr>
      <xdr:spPr>
        <a:xfrm>
          <a:off x="14401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37338</xdr:rowOff>
    </xdr:from>
    <xdr:to>
      <xdr:col>69</xdr:col>
      <xdr:colOff>142875</xdr:colOff>
      <xdr:row>39</xdr:row>
      <xdr:rowOff>138938</xdr:rowOff>
    </xdr:to>
    <xdr:sp macro="" textlink="">
      <xdr:nvSpPr>
        <xdr:cNvPr id="332" name="楕円 331"/>
        <xdr:cNvSpPr/>
      </xdr:nvSpPr>
      <xdr:spPr>
        <a:xfrm>
          <a:off x="13843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123715</xdr:rowOff>
    </xdr:from>
    <xdr:ext cx="762000" cy="259045"/>
    <xdr:sp macro="" textlink="">
      <xdr:nvSpPr>
        <xdr:cNvPr id="333" name="テキスト ボックス 332"/>
        <xdr:cNvSpPr txBox="1"/>
      </xdr:nvSpPr>
      <xdr:spPr>
        <a:xfrm>
          <a:off x="13512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37338</xdr:rowOff>
    </xdr:from>
    <xdr:to>
      <xdr:col>65</xdr:col>
      <xdr:colOff>53975</xdr:colOff>
      <xdr:row>39</xdr:row>
      <xdr:rowOff>138938</xdr:rowOff>
    </xdr:to>
    <xdr:sp macro="" textlink="">
      <xdr:nvSpPr>
        <xdr:cNvPr id="334" name="楕円 333"/>
        <xdr:cNvSpPr/>
      </xdr:nvSpPr>
      <xdr:spPr>
        <a:xfrm>
          <a:off x="12954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123715</xdr:rowOff>
    </xdr:from>
    <xdr:ext cx="762000" cy="259045"/>
    <xdr:sp macro="" textlink="">
      <xdr:nvSpPr>
        <xdr:cNvPr id="335" name="テキスト ボックス 334"/>
        <xdr:cNvSpPr txBox="1"/>
      </xdr:nvSpPr>
      <xdr:spPr>
        <a:xfrm>
          <a:off x="12623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公債費の比率は、類似団体と比較して低水準を維持していますが、土地開発公社の解散に係る三セク債や、教育施設環境整備、学校等老朽施設の耐震化工事に係る地方債の償還の増加により、前年度から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ポイント悪化しました。</a:t>
          </a:r>
        </a:p>
        <a:p>
          <a:r>
            <a:rPr kumimoji="1" lang="ja-JP" altLang="en-US" sz="1300">
              <a:latin typeface="ＭＳ Ｐゴシック" panose="020B0600070205080204" pitchFamily="50" charset="-128"/>
              <a:ea typeface="ＭＳ Ｐゴシック" panose="020B0600070205080204" pitchFamily="50" charset="-128"/>
            </a:rPr>
            <a:t>　これらの負担は今後も続くため、公債費負担の悪化が懸念されますが、「行財政改革プラン」に基づき、投資的経費にかかる市債の発行を抑制し、公債費負担の軽減を図ります。</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131899</xdr:rowOff>
    </xdr:from>
    <xdr:to>
      <xdr:col>24</xdr:col>
      <xdr:colOff>25400</xdr:colOff>
      <xdr:row>75</xdr:row>
      <xdr:rowOff>164556</xdr:rowOff>
    </xdr:to>
    <xdr:cxnSp macro="">
      <xdr:nvCxnSpPr>
        <xdr:cNvPr id="370" name="直線コネクタ 369"/>
        <xdr:cNvCxnSpPr/>
      </xdr:nvCxnSpPr>
      <xdr:spPr>
        <a:xfrm>
          <a:off x="3987800" y="129906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131899</xdr:rowOff>
    </xdr:from>
    <xdr:to>
      <xdr:col>19</xdr:col>
      <xdr:colOff>187325</xdr:colOff>
      <xdr:row>75</xdr:row>
      <xdr:rowOff>164556</xdr:rowOff>
    </xdr:to>
    <xdr:cxnSp macro="">
      <xdr:nvCxnSpPr>
        <xdr:cNvPr id="373" name="直線コネクタ 372"/>
        <xdr:cNvCxnSpPr/>
      </xdr:nvCxnSpPr>
      <xdr:spPr>
        <a:xfrm flipV="1">
          <a:off x="3098800" y="129906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99241</xdr:rowOff>
    </xdr:from>
    <xdr:to>
      <xdr:col>15</xdr:col>
      <xdr:colOff>98425</xdr:colOff>
      <xdr:row>75</xdr:row>
      <xdr:rowOff>164556</xdr:rowOff>
    </xdr:to>
    <xdr:cxnSp macro="">
      <xdr:nvCxnSpPr>
        <xdr:cNvPr id="376" name="直線コネクタ 375"/>
        <xdr:cNvCxnSpPr/>
      </xdr:nvCxnSpPr>
      <xdr:spPr>
        <a:xfrm>
          <a:off x="2209800" y="129579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99241</xdr:rowOff>
    </xdr:from>
    <xdr:to>
      <xdr:col>11</xdr:col>
      <xdr:colOff>9525</xdr:colOff>
      <xdr:row>76</xdr:row>
      <xdr:rowOff>58420</xdr:rowOff>
    </xdr:to>
    <xdr:cxnSp macro="">
      <xdr:nvCxnSpPr>
        <xdr:cNvPr id="379" name="直線コネクタ 378"/>
        <xdr:cNvCxnSpPr/>
      </xdr:nvCxnSpPr>
      <xdr:spPr>
        <a:xfrm flipV="1">
          <a:off x="1320800" y="1295799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2" name="フローチャート: 判断 381"/>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383" name="テキスト ボックス 382"/>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113756</xdr:rowOff>
    </xdr:from>
    <xdr:to>
      <xdr:col>24</xdr:col>
      <xdr:colOff>76200</xdr:colOff>
      <xdr:row>76</xdr:row>
      <xdr:rowOff>43906</xdr:rowOff>
    </xdr:to>
    <xdr:sp macro="" textlink="">
      <xdr:nvSpPr>
        <xdr:cNvPr id="389" name="楕円 388"/>
        <xdr:cNvSpPr/>
      </xdr:nvSpPr>
      <xdr:spPr>
        <a:xfrm>
          <a:off x="47752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130283</xdr:rowOff>
    </xdr:from>
    <xdr:ext cx="762000" cy="259045"/>
    <xdr:sp macro="" textlink="">
      <xdr:nvSpPr>
        <xdr:cNvPr id="390" name="公債費該当値テキスト"/>
        <xdr:cNvSpPr txBox="1"/>
      </xdr:nvSpPr>
      <xdr:spPr>
        <a:xfrm>
          <a:off x="4914900" y="1281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81099</xdr:rowOff>
    </xdr:from>
    <xdr:to>
      <xdr:col>20</xdr:col>
      <xdr:colOff>38100</xdr:colOff>
      <xdr:row>76</xdr:row>
      <xdr:rowOff>11249</xdr:rowOff>
    </xdr:to>
    <xdr:sp macro="" textlink="">
      <xdr:nvSpPr>
        <xdr:cNvPr id="391" name="楕円 390"/>
        <xdr:cNvSpPr/>
      </xdr:nvSpPr>
      <xdr:spPr>
        <a:xfrm>
          <a:off x="3937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21426</xdr:rowOff>
    </xdr:from>
    <xdr:ext cx="736600" cy="259045"/>
    <xdr:sp macro="" textlink="">
      <xdr:nvSpPr>
        <xdr:cNvPr id="392" name="テキスト ボックス 391"/>
        <xdr:cNvSpPr txBox="1"/>
      </xdr:nvSpPr>
      <xdr:spPr>
        <a:xfrm>
          <a:off x="3606800" y="12708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113756</xdr:rowOff>
    </xdr:from>
    <xdr:to>
      <xdr:col>15</xdr:col>
      <xdr:colOff>149225</xdr:colOff>
      <xdr:row>76</xdr:row>
      <xdr:rowOff>43906</xdr:rowOff>
    </xdr:to>
    <xdr:sp macro="" textlink="">
      <xdr:nvSpPr>
        <xdr:cNvPr id="393" name="楕円 392"/>
        <xdr:cNvSpPr/>
      </xdr:nvSpPr>
      <xdr:spPr>
        <a:xfrm>
          <a:off x="3048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54083</xdr:rowOff>
    </xdr:from>
    <xdr:ext cx="762000" cy="259045"/>
    <xdr:sp macro="" textlink="">
      <xdr:nvSpPr>
        <xdr:cNvPr id="394" name="テキスト ボックス 393"/>
        <xdr:cNvSpPr txBox="1"/>
      </xdr:nvSpPr>
      <xdr:spPr>
        <a:xfrm>
          <a:off x="2717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48441</xdr:rowOff>
    </xdr:from>
    <xdr:to>
      <xdr:col>11</xdr:col>
      <xdr:colOff>60325</xdr:colOff>
      <xdr:row>75</xdr:row>
      <xdr:rowOff>150040</xdr:rowOff>
    </xdr:to>
    <xdr:sp macro="" textlink="">
      <xdr:nvSpPr>
        <xdr:cNvPr id="395" name="楕円 394"/>
        <xdr:cNvSpPr/>
      </xdr:nvSpPr>
      <xdr:spPr>
        <a:xfrm>
          <a:off x="2159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160218</xdr:rowOff>
    </xdr:from>
    <xdr:ext cx="762000" cy="259045"/>
    <xdr:sp macro="" textlink="">
      <xdr:nvSpPr>
        <xdr:cNvPr id="396" name="テキスト ボックス 395"/>
        <xdr:cNvSpPr txBox="1"/>
      </xdr:nvSpPr>
      <xdr:spPr>
        <a:xfrm>
          <a:off x="1828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7" name="楕円 396"/>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8" name="テキスト ボックス 397"/>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公債費以外にかかる経常収支比率は、前年度から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ポイント改善しましたが、類似団体平均より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ポイント悪化しています。</a:t>
          </a:r>
        </a:p>
        <a:p>
          <a:r>
            <a:rPr kumimoji="1" lang="ja-JP" altLang="en-US" sz="1300">
              <a:latin typeface="ＭＳ Ｐゴシック" panose="020B0600070205080204" pitchFamily="50" charset="-128"/>
              <a:ea typeface="ＭＳ Ｐゴシック" panose="020B0600070205080204" pitchFamily="50" charset="-128"/>
            </a:rPr>
            <a:t>　これは、人件費が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ポイント、物件費が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、その他が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ポイント下回っているものの、扶助費が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ポイント、補助費等が</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ポイント上回っているためです。</a:t>
          </a:r>
        </a:p>
        <a:p>
          <a:r>
            <a:rPr kumimoji="1" lang="ja-JP" altLang="en-US" sz="1300">
              <a:latin typeface="ＭＳ Ｐゴシック" panose="020B0600070205080204" pitchFamily="50" charset="-128"/>
              <a:ea typeface="ＭＳ Ｐゴシック" panose="020B0600070205080204" pitchFamily="50" charset="-128"/>
            </a:rPr>
            <a:t>　扶助費については、少子高齢化対策にかかる経費が今後も増加することが想定されます。</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78</xdr:row>
      <xdr:rowOff>94996</xdr:rowOff>
    </xdr:to>
    <xdr:cxnSp macro="">
      <xdr:nvCxnSpPr>
        <xdr:cNvPr id="429" name="直線コネクタ 428"/>
        <xdr:cNvCxnSpPr/>
      </xdr:nvCxnSpPr>
      <xdr:spPr>
        <a:xfrm flipV="1">
          <a:off x="15671800" y="134132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78</xdr:row>
      <xdr:rowOff>159004</xdr:rowOff>
    </xdr:to>
    <xdr:cxnSp macro="">
      <xdr:nvCxnSpPr>
        <xdr:cNvPr id="432" name="直線コネクタ 431"/>
        <xdr:cNvCxnSpPr/>
      </xdr:nvCxnSpPr>
      <xdr:spPr>
        <a:xfrm flipV="1">
          <a:off x="14782800" y="134680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78</xdr:row>
      <xdr:rowOff>159004</xdr:rowOff>
    </xdr:to>
    <xdr:cxnSp macro="">
      <xdr:nvCxnSpPr>
        <xdr:cNvPr id="435" name="直線コネクタ 434"/>
        <xdr:cNvCxnSpPr/>
      </xdr:nvCxnSpPr>
      <xdr:spPr>
        <a:xfrm>
          <a:off x="13893800" y="1327607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78994</xdr:rowOff>
    </xdr:to>
    <xdr:cxnSp macro="">
      <xdr:nvCxnSpPr>
        <xdr:cNvPr id="438" name="直線コネクタ 437"/>
        <xdr:cNvCxnSpPr/>
      </xdr:nvCxnSpPr>
      <xdr:spPr>
        <a:xfrm flipV="1">
          <a:off x="13004800" y="13276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39" name="フローチャート: 判断 438"/>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0" name="テキスト ボックス 439"/>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1" name="フローチャート: 判断 440"/>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2" name="テキスト ボックス 441"/>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8" name="楕円 447"/>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49" name="公債費以外該当値テキスト"/>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50" name="楕円 449"/>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51" name="テキスト ボックス 450"/>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52" name="楕円 451"/>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53" name="テキスト ボックス 452"/>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4" name="楕円 453"/>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5" name="テキスト ボックス 454"/>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6" name="楕円 455"/>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7" name="テキスト ボックス 456"/>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117001</xdr:rowOff>
    </xdr:from>
    <xdr:to>
      <xdr:col>29</xdr:col>
      <xdr:colOff>127000</xdr:colOff>
      <xdr:row>16</xdr:row>
      <xdr:rowOff>125509</xdr:rowOff>
    </xdr:to>
    <xdr:cxnSp macro="">
      <xdr:nvCxnSpPr>
        <xdr:cNvPr id="52" name="直線コネクタ 51"/>
        <xdr:cNvCxnSpPr/>
      </xdr:nvCxnSpPr>
      <xdr:spPr bwMode="auto">
        <a:xfrm flipV="1">
          <a:off x="5003800" y="2907826"/>
          <a:ext cx="647700" cy="8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125509</xdr:rowOff>
    </xdr:from>
    <xdr:to>
      <xdr:col>26</xdr:col>
      <xdr:colOff>50800</xdr:colOff>
      <xdr:row>16</xdr:row>
      <xdr:rowOff>151618</xdr:rowOff>
    </xdr:to>
    <xdr:cxnSp macro="">
      <xdr:nvCxnSpPr>
        <xdr:cNvPr id="55" name="直線コネクタ 54"/>
        <xdr:cNvCxnSpPr/>
      </xdr:nvCxnSpPr>
      <xdr:spPr bwMode="auto">
        <a:xfrm flipV="1">
          <a:off x="4305300" y="2916334"/>
          <a:ext cx="698500" cy="26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141396</xdr:rowOff>
    </xdr:from>
    <xdr:to>
      <xdr:col>22</xdr:col>
      <xdr:colOff>114300</xdr:colOff>
      <xdr:row>16</xdr:row>
      <xdr:rowOff>151618</xdr:rowOff>
    </xdr:to>
    <xdr:cxnSp macro="">
      <xdr:nvCxnSpPr>
        <xdr:cNvPr id="58" name="直線コネクタ 57"/>
        <xdr:cNvCxnSpPr/>
      </xdr:nvCxnSpPr>
      <xdr:spPr bwMode="auto">
        <a:xfrm>
          <a:off x="3606800" y="2932221"/>
          <a:ext cx="698500" cy="1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141396</xdr:rowOff>
    </xdr:from>
    <xdr:to>
      <xdr:col>18</xdr:col>
      <xdr:colOff>177800</xdr:colOff>
      <xdr:row>17</xdr:row>
      <xdr:rowOff>7698</xdr:rowOff>
    </xdr:to>
    <xdr:cxnSp macro="">
      <xdr:nvCxnSpPr>
        <xdr:cNvPr id="61" name="直線コネクタ 60"/>
        <xdr:cNvCxnSpPr/>
      </xdr:nvCxnSpPr>
      <xdr:spPr bwMode="auto">
        <a:xfrm flipV="1">
          <a:off x="2908300" y="2932221"/>
          <a:ext cx="698500" cy="3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5949</xdr:rowOff>
    </xdr:from>
    <xdr:to>
      <xdr:col>19</xdr:col>
      <xdr:colOff>38100</xdr:colOff>
      <xdr:row>15</xdr:row>
      <xdr:rowOff>107549</xdr:rowOff>
    </xdr:to>
    <xdr:sp macro="" textlink="">
      <xdr:nvSpPr>
        <xdr:cNvPr id="62" name="フローチャート: 判断 61"/>
        <xdr:cNvSpPr/>
      </xdr:nvSpPr>
      <xdr:spPr bwMode="auto">
        <a:xfrm>
          <a:off x="3556000" y="2625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117726</xdr:rowOff>
    </xdr:from>
    <xdr:ext cx="762000" cy="259045"/>
    <xdr:sp macro="" textlink="">
      <xdr:nvSpPr>
        <xdr:cNvPr id="63" name="テキスト ボックス 62"/>
        <xdr:cNvSpPr txBox="1"/>
      </xdr:nvSpPr>
      <xdr:spPr>
        <a:xfrm>
          <a:off x="3225800" y="23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65124</xdr:rowOff>
    </xdr:from>
    <xdr:to>
      <xdr:col>15</xdr:col>
      <xdr:colOff>101600</xdr:colOff>
      <xdr:row>15</xdr:row>
      <xdr:rowOff>166724</xdr:rowOff>
    </xdr:to>
    <xdr:sp macro="" textlink="">
      <xdr:nvSpPr>
        <xdr:cNvPr id="64" name="フローチャート: 判断 63"/>
        <xdr:cNvSpPr/>
      </xdr:nvSpPr>
      <xdr:spPr bwMode="auto">
        <a:xfrm>
          <a:off x="2857500" y="2684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5451</xdr:rowOff>
    </xdr:from>
    <xdr:ext cx="762000" cy="259045"/>
    <xdr:sp macro="" textlink="">
      <xdr:nvSpPr>
        <xdr:cNvPr id="65" name="テキスト ボックス 64"/>
        <xdr:cNvSpPr txBox="1"/>
      </xdr:nvSpPr>
      <xdr:spPr>
        <a:xfrm>
          <a:off x="2527300" y="245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66201</xdr:rowOff>
    </xdr:from>
    <xdr:to>
      <xdr:col>29</xdr:col>
      <xdr:colOff>177800</xdr:colOff>
      <xdr:row>16</xdr:row>
      <xdr:rowOff>167801</xdr:rowOff>
    </xdr:to>
    <xdr:sp macro="" textlink="">
      <xdr:nvSpPr>
        <xdr:cNvPr id="71" name="楕円 70"/>
        <xdr:cNvSpPr/>
      </xdr:nvSpPr>
      <xdr:spPr bwMode="auto">
        <a:xfrm>
          <a:off x="5600700" y="285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38278</xdr:rowOff>
    </xdr:from>
    <xdr:ext cx="762000" cy="259045"/>
    <xdr:sp macro="" textlink="">
      <xdr:nvSpPr>
        <xdr:cNvPr id="72" name="人口1人当たり決算額の推移該当値テキスト130"/>
        <xdr:cNvSpPr txBox="1"/>
      </xdr:nvSpPr>
      <xdr:spPr>
        <a:xfrm>
          <a:off x="5740400" y="28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74709</xdr:rowOff>
    </xdr:from>
    <xdr:to>
      <xdr:col>26</xdr:col>
      <xdr:colOff>101600</xdr:colOff>
      <xdr:row>17</xdr:row>
      <xdr:rowOff>4859</xdr:rowOff>
    </xdr:to>
    <xdr:sp macro="" textlink="">
      <xdr:nvSpPr>
        <xdr:cNvPr id="73" name="楕円 72"/>
        <xdr:cNvSpPr/>
      </xdr:nvSpPr>
      <xdr:spPr bwMode="auto">
        <a:xfrm>
          <a:off x="4953000" y="2865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161086</xdr:rowOff>
    </xdr:from>
    <xdr:ext cx="736600" cy="259045"/>
    <xdr:sp macro="" textlink="">
      <xdr:nvSpPr>
        <xdr:cNvPr id="74" name="テキスト ボックス 73"/>
        <xdr:cNvSpPr txBox="1"/>
      </xdr:nvSpPr>
      <xdr:spPr>
        <a:xfrm>
          <a:off x="4622800" y="2951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100818</xdr:rowOff>
    </xdr:from>
    <xdr:to>
      <xdr:col>22</xdr:col>
      <xdr:colOff>165100</xdr:colOff>
      <xdr:row>17</xdr:row>
      <xdr:rowOff>30968</xdr:rowOff>
    </xdr:to>
    <xdr:sp macro="" textlink="">
      <xdr:nvSpPr>
        <xdr:cNvPr id="75" name="楕円 74"/>
        <xdr:cNvSpPr/>
      </xdr:nvSpPr>
      <xdr:spPr bwMode="auto">
        <a:xfrm>
          <a:off x="4254500" y="289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15745</xdr:rowOff>
    </xdr:from>
    <xdr:ext cx="762000" cy="259045"/>
    <xdr:sp macro="" textlink="">
      <xdr:nvSpPr>
        <xdr:cNvPr id="76" name="テキスト ボックス 75"/>
        <xdr:cNvSpPr txBox="1"/>
      </xdr:nvSpPr>
      <xdr:spPr>
        <a:xfrm>
          <a:off x="3924300" y="29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90596</xdr:rowOff>
    </xdr:from>
    <xdr:to>
      <xdr:col>19</xdr:col>
      <xdr:colOff>38100</xdr:colOff>
      <xdr:row>17</xdr:row>
      <xdr:rowOff>20746</xdr:rowOff>
    </xdr:to>
    <xdr:sp macro="" textlink="">
      <xdr:nvSpPr>
        <xdr:cNvPr id="77" name="楕円 76"/>
        <xdr:cNvSpPr/>
      </xdr:nvSpPr>
      <xdr:spPr bwMode="auto">
        <a:xfrm>
          <a:off x="3556000" y="2881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5523</xdr:rowOff>
    </xdr:from>
    <xdr:ext cx="762000" cy="259045"/>
    <xdr:sp macro="" textlink="">
      <xdr:nvSpPr>
        <xdr:cNvPr id="78" name="テキスト ボックス 77"/>
        <xdr:cNvSpPr txBox="1"/>
      </xdr:nvSpPr>
      <xdr:spPr>
        <a:xfrm>
          <a:off x="3225800" y="296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128348</xdr:rowOff>
    </xdr:from>
    <xdr:to>
      <xdr:col>15</xdr:col>
      <xdr:colOff>101600</xdr:colOff>
      <xdr:row>17</xdr:row>
      <xdr:rowOff>58498</xdr:rowOff>
    </xdr:to>
    <xdr:sp macro="" textlink="">
      <xdr:nvSpPr>
        <xdr:cNvPr id="79" name="楕円 78"/>
        <xdr:cNvSpPr/>
      </xdr:nvSpPr>
      <xdr:spPr bwMode="auto">
        <a:xfrm>
          <a:off x="2857500" y="2919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43275</xdr:rowOff>
    </xdr:from>
    <xdr:ext cx="762000" cy="259045"/>
    <xdr:sp macro="" textlink="">
      <xdr:nvSpPr>
        <xdr:cNvPr id="80" name="テキスト ボックス 79"/>
        <xdr:cNvSpPr txBox="1"/>
      </xdr:nvSpPr>
      <xdr:spPr>
        <a:xfrm>
          <a:off x="2527300" y="300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83174</xdr:rowOff>
    </xdr:from>
    <xdr:to>
      <xdr:col>29</xdr:col>
      <xdr:colOff>127000</xdr:colOff>
      <xdr:row>37</xdr:row>
      <xdr:rowOff>9271</xdr:rowOff>
    </xdr:to>
    <xdr:cxnSp macro="">
      <xdr:nvCxnSpPr>
        <xdr:cNvPr id="116" name="直線コネクタ 115"/>
        <xdr:cNvCxnSpPr/>
      </xdr:nvCxnSpPr>
      <xdr:spPr bwMode="auto">
        <a:xfrm flipV="1">
          <a:off x="5003800" y="7036424"/>
          <a:ext cx="647700" cy="97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18154</xdr:rowOff>
    </xdr:from>
    <xdr:to>
      <xdr:col>26</xdr:col>
      <xdr:colOff>50800</xdr:colOff>
      <xdr:row>37</xdr:row>
      <xdr:rowOff>9271</xdr:rowOff>
    </xdr:to>
    <xdr:cxnSp macro="">
      <xdr:nvCxnSpPr>
        <xdr:cNvPr id="119" name="直線コネクタ 118"/>
        <xdr:cNvCxnSpPr/>
      </xdr:nvCxnSpPr>
      <xdr:spPr bwMode="auto">
        <a:xfrm>
          <a:off x="4305300" y="6971404"/>
          <a:ext cx="698500" cy="162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18154</xdr:rowOff>
    </xdr:from>
    <xdr:to>
      <xdr:col>22</xdr:col>
      <xdr:colOff>114300</xdr:colOff>
      <xdr:row>36</xdr:row>
      <xdr:rowOff>67009</xdr:rowOff>
    </xdr:to>
    <xdr:cxnSp macro="">
      <xdr:nvCxnSpPr>
        <xdr:cNvPr id="122" name="直線コネクタ 121"/>
        <xdr:cNvCxnSpPr/>
      </xdr:nvCxnSpPr>
      <xdr:spPr bwMode="auto">
        <a:xfrm flipV="1">
          <a:off x="3606800" y="6971404"/>
          <a:ext cx="698500" cy="48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275198</xdr:rowOff>
    </xdr:from>
    <xdr:to>
      <xdr:col>18</xdr:col>
      <xdr:colOff>177800</xdr:colOff>
      <xdr:row>36</xdr:row>
      <xdr:rowOff>67009</xdr:rowOff>
    </xdr:to>
    <xdr:cxnSp macro="">
      <xdr:nvCxnSpPr>
        <xdr:cNvPr id="125" name="直線コネクタ 124"/>
        <xdr:cNvCxnSpPr/>
      </xdr:nvCxnSpPr>
      <xdr:spPr bwMode="auto">
        <a:xfrm>
          <a:off x="2908300" y="6885548"/>
          <a:ext cx="698500" cy="134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171200</xdr:rowOff>
    </xdr:from>
    <xdr:to>
      <xdr:col>19</xdr:col>
      <xdr:colOff>38100</xdr:colOff>
      <xdr:row>35</xdr:row>
      <xdr:rowOff>272800</xdr:rowOff>
    </xdr:to>
    <xdr:sp macro="" textlink="">
      <xdr:nvSpPr>
        <xdr:cNvPr id="126" name="フローチャート: 判断 125"/>
        <xdr:cNvSpPr/>
      </xdr:nvSpPr>
      <xdr:spPr bwMode="auto">
        <a:xfrm>
          <a:off x="35560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282977</xdr:rowOff>
    </xdr:from>
    <xdr:ext cx="762000" cy="259045"/>
    <xdr:sp macro="" textlink="">
      <xdr:nvSpPr>
        <xdr:cNvPr id="127" name="テキスト ボックス 126"/>
        <xdr:cNvSpPr txBox="1"/>
      </xdr:nvSpPr>
      <xdr:spPr>
        <a:xfrm>
          <a:off x="3225800" y="655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171820</xdr:rowOff>
    </xdr:from>
    <xdr:to>
      <xdr:col>15</xdr:col>
      <xdr:colOff>101600</xdr:colOff>
      <xdr:row>35</xdr:row>
      <xdr:rowOff>273420</xdr:rowOff>
    </xdr:to>
    <xdr:sp macro="" textlink="">
      <xdr:nvSpPr>
        <xdr:cNvPr id="128" name="フローチャート: 判断 127"/>
        <xdr:cNvSpPr/>
      </xdr:nvSpPr>
      <xdr:spPr bwMode="auto">
        <a:xfrm>
          <a:off x="28575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283597</xdr:rowOff>
    </xdr:from>
    <xdr:ext cx="762000" cy="259045"/>
    <xdr:sp macro="" textlink="">
      <xdr:nvSpPr>
        <xdr:cNvPr id="129" name="テキスト ボックス 128"/>
        <xdr:cNvSpPr txBox="1"/>
      </xdr:nvSpPr>
      <xdr:spPr>
        <a:xfrm>
          <a:off x="2527300" y="655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32374</xdr:rowOff>
    </xdr:from>
    <xdr:to>
      <xdr:col>29</xdr:col>
      <xdr:colOff>177800</xdr:colOff>
      <xdr:row>36</xdr:row>
      <xdr:rowOff>133974</xdr:rowOff>
    </xdr:to>
    <xdr:sp macro="" textlink="">
      <xdr:nvSpPr>
        <xdr:cNvPr id="135" name="楕円 134"/>
        <xdr:cNvSpPr/>
      </xdr:nvSpPr>
      <xdr:spPr bwMode="auto">
        <a:xfrm>
          <a:off x="5600700" y="698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4451</xdr:rowOff>
    </xdr:from>
    <xdr:ext cx="762000" cy="259045"/>
    <xdr:sp macro="" textlink="">
      <xdr:nvSpPr>
        <xdr:cNvPr id="136" name="人口1人当たり決算額の推移該当値テキスト445"/>
        <xdr:cNvSpPr txBox="1"/>
      </xdr:nvSpPr>
      <xdr:spPr>
        <a:xfrm>
          <a:off x="5740400" y="695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129921</xdr:rowOff>
    </xdr:from>
    <xdr:to>
      <xdr:col>26</xdr:col>
      <xdr:colOff>101600</xdr:colOff>
      <xdr:row>37</xdr:row>
      <xdr:rowOff>60071</xdr:rowOff>
    </xdr:to>
    <xdr:sp macro="" textlink="">
      <xdr:nvSpPr>
        <xdr:cNvPr id="137" name="楕円 136"/>
        <xdr:cNvSpPr/>
      </xdr:nvSpPr>
      <xdr:spPr bwMode="auto">
        <a:xfrm>
          <a:off x="4953000" y="708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44848</xdr:rowOff>
    </xdr:from>
    <xdr:ext cx="736600" cy="259045"/>
    <xdr:sp macro="" textlink="">
      <xdr:nvSpPr>
        <xdr:cNvPr id="138" name="テキスト ボックス 137"/>
        <xdr:cNvSpPr txBox="1"/>
      </xdr:nvSpPr>
      <xdr:spPr>
        <a:xfrm>
          <a:off x="4622800" y="716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310254</xdr:rowOff>
    </xdr:from>
    <xdr:to>
      <xdr:col>22</xdr:col>
      <xdr:colOff>165100</xdr:colOff>
      <xdr:row>36</xdr:row>
      <xdr:rowOff>68954</xdr:rowOff>
    </xdr:to>
    <xdr:sp macro="" textlink="">
      <xdr:nvSpPr>
        <xdr:cNvPr id="139" name="楕円 138"/>
        <xdr:cNvSpPr/>
      </xdr:nvSpPr>
      <xdr:spPr bwMode="auto">
        <a:xfrm>
          <a:off x="4254500" y="6920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53731</xdr:rowOff>
    </xdr:from>
    <xdr:ext cx="762000" cy="259045"/>
    <xdr:sp macro="" textlink="">
      <xdr:nvSpPr>
        <xdr:cNvPr id="140" name="テキスト ボックス 139"/>
        <xdr:cNvSpPr txBox="1"/>
      </xdr:nvSpPr>
      <xdr:spPr>
        <a:xfrm>
          <a:off x="3924300" y="700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16209</xdr:rowOff>
    </xdr:from>
    <xdr:to>
      <xdr:col>19</xdr:col>
      <xdr:colOff>38100</xdr:colOff>
      <xdr:row>36</xdr:row>
      <xdr:rowOff>117809</xdr:rowOff>
    </xdr:to>
    <xdr:sp macro="" textlink="">
      <xdr:nvSpPr>
        <xdr:cNvPr id="141" name="楕円 140"/>
        <xdr:cNvSpPr/>
      </xdr:nvSpPr>
      <xdr:spPr bwMode="auto">
        <a:xfrm>
          <a:off x="3556000" y="6969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102586</xdr:rowOff>
    </xdr:from>
    <xdr:ext cx="762000" cy="259045"/>
    <xdr:sp macro="" textlink="">
      <xdr:nvSpPr>
        <xdr:cNvPr id="142" name="テキスト ボックス 141"/>
        <xdr:cNvSpPr txBox="1"/>
      </xdr:nvSpPr>
      <xdr:spPr>
        <a:xfrm>
          <a:off x="3225800" y="7055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224398</xdr:rowOff>
    </xdr:from>
    <xdr:to>
      <xdr:col>15</xdr:col>
      <xdr:colOff>101600</xdr:colOff>
      <xdr:row>35</xdr:row>
      <xdr:rowOff>325998</xdr:rowOff>
    </xdr:to>
    <xdr:sp macro="" textlink="">
      <xdr:nvSpPr>
        <xdr:cNvPr id="143" name="楕円 142"/>
        <xdr:cNvSpPr/>
      </xdr:nvSpPr>
      <xdr:spPr bwMode="auto">
        <a:xfrm>
          <a:off x="2857500" y="683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310775</xdr:rowOff>
    </xdr:from>
    <xdr:ext cx="762000" cy="259045"/>
    <xdr:sp macro="" textlink="">
      <xdr:nvSpPr>
        <xdr:cNvPr id="144" name="テキスト ボックス 143"/>
        <xdr:cNvSpPr txBox="1"/>
      </xdr:nvSpPr>
      <xdr:spPr>
        <a:xfrm>
          <a:off x="2527300" y="692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44,494
43,307
150.98
19,007,359
18,609,133
337,862
11,554,889
19,422,397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35801</xdr:rowOff>
    </xdr:from>
    <xdr:to>
      <xdr:col>24</xdr:col>
      <xdr:colOff>63500</xdr:colOff>
      <xdr:row>37</xdr:row>
      <xdr:rowOff>38411</xdr:rowOff>
    </xdr:to>
    <xdr:cxnSp macro="">
      <xdr:nvCxnSpPr>
        <xdr:cNvPr id="61" name="直線コネクタ 60"/>
        <xdr:cNvCxnSpPr/>
      </xdr:nvCxnSpPr>
      <xdr:spPr>
        <a:xfrm flipV="1">
          <a:off x="3797300" y="6379451"/>
          <a:ext cx="8382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38411</xdr:rowOff>
    </xdr:from>
    <xdr:to>
      <xdr:col>19</xdr:col>
      <xdr:colOff>177800</xdr:colOff>
      <xdr:row>37</xdr:row>
      <xdr:rowOff>53956</xdr:rowOff>
    </xdr:to>
    <xdr:cxnSp macro="">
      <xdr:nvCxnSpPr>
        <xdr:cNvPr id="64" name="直線コネクタ 63"/>
        <xdr:cNvCxnSpPr/>
      </xdr:nvCxnSpPr>
      <xdr:spPr>
        <a:xfrm flipV="1">
          <a:off x="2908300" y="638206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47955</xdr:rowOff>
    </xdr:from>
    <xdr:to>
      <xdr:col>15</xdr:col>
      <xdr:colOff>50800</xdr:colOff>
      <xdr:row>37</xdr:row>
      <xdr:rowOff>53956</xdr:rowOff>
    </xdr:to>
    <xdr:cxnSp macro="">
      <xdr:nvCxnSpPr>
        <xdr:cNvPr id="67" name="直線コネクタ 66"/>
        <xdr:cNvCxnSpPr/>
      </xdr:nvCxnSpPr>
      <xdr:spPr>
        <a:xfrm>
          <a:off x="2019300" y="6391605"/>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45403</xdr:rowOff>
    </xdr:from>
    <xdr:to>
      <xdr:col>10</xdr:col>
      <xdr:colOff>114300</xdr:colOff>
      <xdr:row>37</xdr:row>
      <xdr:rowOff>47955</xdr:rowOff>
    </xdr:to>
    <xdr:cxnSp macro="">
      <xdr:nvCxnSpPr>
        <xdr:cNvPr id="70" name="直線コネクタ 69"/>
        <xdr:cNvCxnSpPr/>
      </xdr:nvCxnSpPr>
      <xdr:spPr>
        <a:xfrm>
          <a:off x="1130300" y="6389053"/>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17920</xdr:rowOff>
    </xdr:from>
    <xdr:to>
      <xdr:col>10</xdr:col>
      <xdr:colOff>165100</xdr:colOff>
      <xdr:row>34</xdr:row>
      <xdr:rowOff>119520</xdr:rowOff>
    </xdr:to>
    <xdr:sp macro="" textlink="">
      <xdr:nvSpPr>
        <xdr:cNvPr id="71" name="フローチャート: 判断 70"/>
        <xdr:cNvSpPr/>
      </xdr:nvSpPr>
      <xdr:spPr>
        <a:xfrm>
          <a:off x="1968500" y="584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136047</xdr:rowOff>
    </xdr:from>
    <xdr:ext cx="534377" cy="259045"/>
    <xdr:sp macro="" textlink="">
      <xdr:nvSpPr>
        <xdr:cNvPr id="72" name="テキスト ボックス 71"/>
        <xdr:cNvSpPr txBox="1"/>
      </xdr:nvSpPr>
      <xdr:spPr>
        <a:xfrm>
          <a:off x="1752111" y="562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73184</xdr:rowOff>
    </xdr:from>
    <xdr:to>
      <xdr:col>6</xdr:col>
      <xdr:colOff>38100</xdr:colOff>
      <xdr:row>35</xdr:row>
      <xdr:rowOff>3334</xdr:rowOff>
    </xdr:to>
    <xdr:sp macro="" textlink="">
      <xdr:nvSpPr>
        <xdr:cNvPr id="73" name="フローチャート: 判断 72"/>
        <xdr:cNvSpPr/>
      </xdr:nvSpPr>
      <xdr:spPr>
        <a:xfrm>
          <a:off x="1079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19861</xdr:rowOff>
    </xdr:from>
    <xdr:ext cx="534377" cy="259045"/>
    <xdr:sp macro="" textlink="">
      <xdr:nvSpPr>
        <xdr:cNvPr id="74" name="テキスト ボックス 73"/>
        <xdr:cNvSpPr txBox="1"/>
      </xdr:nvSpPr>
      <xdr:spPr>
        <a:xfrm>
          <a:off x="863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156451</xdr:rowOff>
    </xdr:from>
    <xdr:to>
      <xdr:col>24</xdr:col>
      <xdr:colOff>114300</xdr:colOff>
      <xdr:row>37</xdr:row>
      <xdr:rowOff>86601</xdr:rowOff>
    </xdr:to>
    <xdr:sp macro="" textlink="">
      <xdr:nvSpPr>
        <xdr:cNvPr id="80" name="楕円 79"/>
        <xdr:cNvSpPr/>
      </xdr:nvSpPr>
      <xdr:spPr>
        <a:xfrm>
          <a:off x="4584700" y="63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134878</xdr:rowOff>
    </xdr:from>
    <xdr:ext cx="534377" cy="259045"/>
    <xdr:sp macro="" textlink="">
      <xdr:nvSpPr>
        <xdr:cNvPr id="81" name="人件費該当値テキスト"/>
        <xdr:cNvSpPr txBox="1"/>
      </xdr:nvSpPr>
      <xdr:spPr>
        <a:xfrm>
          <a:off x="4686300" y="630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159061</xdr:rowOff>
    </xdr:from>
    <xdr:to>
      <xdr:col>20</xdr:col>
      <xdr:colOff>38100</xdr:colOff>
      <xdr:row>37</xdr:row>
      <xdr:rowOff>89211</xdr:rowOff>
    </xdr:to>
    <xdr:sp macro="" textlink="">
      <xdr:nvSpPr>
        <xdr:cNvPr id="82" name="楕円 81"/>
        <xdr:cNvSpPr/>
      </xdr:nvSpPr>
      <xdr:spPr>
        <a:xfrm>
          <a:off x="3746500" y="633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80338</xdr:rowOff>
    </xdr:from>
    <xdr:ext cx="534377" cy="259045"/>
    <xdr:sp macro="" textlink="">
      <xdr:nvSpPr>
        <xdr:cNvPr id="83" name="テキスト ボックス 82"/>
        <xdr:cNvSpPr txBox="1"/>
      </xdr:nvSpPr>
      <xdr:spPr>
        <a:xfrm>
          <a:off x="3530111" y="64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3156</xdr:rowOff>
    </xdr:from>
    <xdr:to>
      <xdr:col>15</xdr:col>
      <xdr:colOff>101600</xdr:colOff>
      <xdr:row>37</xdr:row>
      <xdr:rowOff>104756</xdr:rowOff>
    </xdr:to>
    <xdr:sp macro="" textlink="">
      <xdr:nvSpPr>
        <xdr:cNvPr id="84" name="楕円 83"/>
        <xdr:cNvSpPr/>
      </xdr:nvSpPr>
      <xdr:spPr>
        <a:xfrm>
          <a:off x="2857500" y="63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95883</xdr:rowOff>
    </xdr:from>
    <xdr:ext cx="534377" cy="259045"/>
    <xdr:sp macro="" textlink="">
      <xdr:nvSpPr>
        <xdr:cNvPr id="85" name="テキスト ボックス 84"/>
        <xdr:cNvSpPr txBox="1"/>
      </xdr:nvSpPr>
      <xdr:spPr>
        <a:xfrm>
          <a:off x="2641111" y="64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168605</xdr:rowOff>
    </xdr:from>
    <xdr:to>
      <xdr:col>10</xdr:col>
      <xdr:colOff>165100</xdr:colOff>
      <xdr:row>37</xdr:row>
      <xdr:rowOff>98755</xdr:rowOff>
    </xdr:to>
    <xdr:sp macro="" textlink="">
      <xdr:nvSpPr>
        <xdr:cNvPr id="86" name="楕円 85"/>
        <xdr:cNvSpPr/>
      </xdr:nvSpPr>
      <xdr:spPr>
        <a:xfrm>
          <a:off x="1968500" y="63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89882</xdr:rowOff>
    </xdr:from>
    <xdr:ext cx="534377" cy="259045"/>
    <xdr:sp macro="" textlink="">
      <xdr:nvSpPr>
        <xdr:cNvPr id="87" name="テキスト ボックス 86"/>
        <xdr:cNvSpPr txBox="1"/>
      </xdr:nvSpPr>
      <xdr:spPr>
        <a:xfrm>
          <a:off x="1752111" y="643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166053</xdr:rowOff>
    </xdr:from>
    <xdr:to>
      <xdr:col>6</xdr:col>
      <xdr:colOff>38100</xdr:colOff>
      <xdr:row>37</xdr:row>
      <xdr:rowOff>96203</xdr:rowOff>
    </xdr:to>
    <xdr:sp macro="" textlink="">
      <xdr:nvSpPr>
        <xdr:cNvPr id="88" name="楕円 87"/>
        <xdr:cNvSpPr/>
      </xdr:nvSpPr>
      <xdr:spPr>
        <a:xfrm>
          <a:off x="1079500" y="63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87330</xdr:rowOff>
    </xdr:from>
    <xdr:ext cx="534377" cy="259045"/>
    <xdr:sp macro="" textlink="">
      <xdr:nvSpPr>
        <xdr:cNvPr id="89" name="テキスト ボックス 88"/>
        <xdr:cNvSpPr txBox="1"/>
      </xdr:nvSpPr>
      <xdr:spPr>
        <a:xfrm>
          <a:off x="863111" y="64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77064</xdr:rowOff>
    </xdr:from>
    <xdr:to>
      <xdr:col>24</xdr:col>
      <xdr:colOff>63500</xdr:colOff>
      <xdr:row>58</xdr:row>
      <xdr:rowOff>78682</xdr:rowOff>
    </xdr:to>
    <xdr:cxnSp macro="">
      <xdr:nvCxnSpPr>
        <xdr:cNvPr id="117" name="直線コネクタ 116"/>
        <xdr:cNvCxnSpPr/>
      </xdr:nvCxnSpPr>
      <xdr:spPr>
        <a:xfrm>
          <a:off x="3797300" y="10021164"/>
          <a:ext cx="8382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77064</xdr:rowOff>
    </xdr:from>
    <xdr:to>
      <xdr:col>19</xdr:col>
      <xdr:colOff>177800</xdr:colOff>
      <xdr:row>58</xdr:row>
      <xdr:rowOff>92709</xdr:rowOff>
    </xdr:to>
    <xdr:cxnSp macro="">
      <xdr:nvCxnSpPr>
        <xdr:cNvPr id="120" name="直線コネクタ 119"/>
        <xdr:cNvCxnSpPr/>
      </xdr:nvCxnSpPr>
      <xdr:spPr>
        <a:xfrm flipV="1">
          <a:off x="2908300" y="10021164"/>
          <a:ext cx="889000" cy="1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92709</xdr:rowOff>
    </xdr:from>
    <xdr:to>
      <xdr:col>15</xdr:col>
      <xdr:colOff>50800</xdr:colOff>
      <xdr:row>58</xdr:row>
      <xdr:rowOff>122024</xdr:rowOff>
    </xdr:to>
    <xdr:cxnSp macro="">
      <xdr:nvCxnSpPr>
        <xdr:cNvPr id="123" name="直線コネクタ 122"/>
        <xdr:cNvCxnSpPr/>
      </xdr:nvCxnSpPr>
      <xdr:spPr>
        <a:xfrm flipV="1">
          <a:off x="2019300" y="10036809"/>
          <a:ext cx="889000" cy="2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122024</xdr:rowOff>
    </xdr:from>
    <xdr:to>
      <xdr:col>10</xdr:col>
      <xdr:colOff>114300</xdr:colOff>
      <xdr:row>58</xdr:row>
      <xdr:rowOff>144437</xdr:rowOff>
    </xdr:to>
    <xdr:cxnSp macro="">
      <xdr:nvCxnSpPr>
        <xdr:cNvPr id="126" name="直線コネクタ 125"/>
        <xdr:cNvCxnSpPr/>
      </xdr:nvCxnSpPr>
      <xdr:spPr>
        <a:xfrm flipV="1">
          <a:off x="1130300" y="10066124"/>
          <a:ext cx="889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73977</xdr:rowOff>
    </xdr:from>
    <xdr:to>
      <xdr:col>10</xdr:col>
      <xdr:colOff>165100</xdr:colOff>
      <xdr:row>58</xdr:row>
      <xdr:rowOff>4127</xdr:rowOff>
    </xdr:to>
    <xdr:sp macro="" textlink="">
      <xdr:nvSpPr>
        <xdr:cNvPr id="127" name="フローチャート: 判断 126"/>
        <xdr:cNvSpPr/>
      </xdr:nvSpPr>
      <xdr:spPr>
        <a:xfrm>
          <a:off x="1968500" y="98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20654</xdr:rowOff>
    </xdr:from>
    <xdr:ext cx="534377" cy="259045"/>
    <xdr:sp macro="" textlink="">
      <xdr:nvSpPr>
        <xdr:cNvPr id="128" name="テキスト ボックス 127"/>
        <xdr:cNvSpPr txBox="1"/>
      </xdr:nvSpPr>
      <xdr:spPr>
        <a:xfrm>
          <a:off x="1752111" y="962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72614</xdr:rowOff>
    </xdr:from>
    <xdr:to>
      <xdr:col>6</xdr:col>
      <xdr:colOff>38100</xdr:colOff>
      <xdr:row>58</xdr:row>
      <xdr:rowOff>2764</xdr:rowOff>
    </xdr:to>
    <xdr:sp macro="" textlink="">
      <xdr:nvSpPr>
        <xdr:cNvPr id="129" name="フローチャート: 判断 128"/>
        <xdr:cNvSpPr/>
      </xdr:nvSpPr>
      <xdr:spPr>
        <a:xfrm>
          <a:off x="1079500" y="98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19291</xdr:rowOff>
    </xdr:from>
    <xdr:ext cx="534377" cy="259045"/>
    <xdr:sp macro="" textlink="">
      <xdr:nvSpPr>
        <xdr:cNvPr id="130" name="テキスト ボックス 129"/>
        <xdr:cNvSpPr txBox="1"/>
      </xdr:nvSpPr>
      <xdr:spPr>
        <a:xfrm>
          <a:off x="863111" y="96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27882</xdr:rowOff>
    </xdr:from>
    <xdr:to>
      <xdr:col>24</xdr:col>
      <xdr:colOff>114300</xdr:colOff>
      <xdr:row>58</xdr:row>
      <xdr:rowOff>129482</xdr:rowOff>
    </xdr:to>
    <xdr:sp macro="" textlink="">
      <xdr:nvSpPr>
        <xdr:cNvPr id="136" name="楕円 135"/>
        <xdr:cNvSpPr/>
      </xdr:nvSpPr>
      <xdr:spPr>
        <a:xfrm>
          <a:off x="4584700" y="99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114259</xdr:rowOff>
    </xdr:from>
    <xdr:ext cx="534377" cy="259045"/>
    <xdr:sp macro="" textlink="">
      <xdr:nvSpPr>
        <xdr:cNvPr id="137" name="物件費該当値テキスト"/>
        <xdr:cNvSpPr txBox="1"/>
      </xdr:nvSpPr>
      <xdr:spPr>
        <a:xfrm>
          <a:off x="4686300" y="988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26264</xdr:rowOff>
    </xdr:from>
    <xdr:to>
      <xdr:col>20</xdr:col>
      <xdr:colOff>38100</xdr:colOff>
      <xdr:row>58</xdr:row>
      <xdr:rowOff>127864</xdr:rowOff>
    </xdr:to>
    <xdr:sp macro="" textlink="">
      <xdr:nvSpPr>
        <xdr:cNvPr id="138" name="楕円 137"/>
        <xdr:cNvSpPr/>
      </xdr:nvSpPr>
      <xdr:spPr>
        <a:xfrm>
          <a:off x="3746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118991</xdr:rowOff>
    </xdr:from>
    <xdr:ext cx="534377" cy="259045"/>
    <xdr:sp macro="" textlink="">
      <xdr:nvSpPr>
        <xdr:cNvPr id="139" name="テキスト ボックス 138"/>
        <xdr:cNvSpPr txBox="1"/>
      </xdr:nvSpPr>
      <xdr:spPr>
        <a:xfrm>
          <a:off x="3530111" y="100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41909</xdr:rowOff>
    </xdr:from>
    <xdr:to>
      <xdr:col>15</xdr:col>
      <xdr:colOff>101600</xdr:colOff>
      <xdr:row>58</xdr:row>
      <xdr:rowOff>143509</xdr:rowOff>
    </xdr:to>
    <xdr:sp macro="" textlink="">
      <xdr:nvSpPr>
        <xdr:cNvPr id="140" name="楕円 139"/>
        <xdr:cNvSpPr/>
      </xdr:nvSpPr>
      <xdr:spPr>
        <a:xfrm>
          <a:off x="2857500" y="99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134636</xdr:rowOff>
    </xdr:from>
    <xdr:ext cx="534377" cy="259045"/>
    <xdr:sp macro="" textlink="">
      <xdr:nvSpPr>
        <xdr:cNvPr id="141" name="テキスト ボックス 140"/>
        <xdr:cNvSpPr txBox="1"/>
      </xdr:nvSpPr>
      <xdr:spPr>
        <a:xfrm>
          <a:off x="2641111" y="1007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71224</xdr:rowOff>
    </xdr:from>
    <xdr:to>
      <xdr:col>10</xdr:col>
      <xdr:colOff>165100</xdr:colOff>
      <xdr:row>59</xdr:row>
      <xdr:rowOff>1374</xdr:rowOff>
    </xdr:to>
    <xdr:sp macro="" textlink="">
      <xdr:nvSpPr>
        <xdr:cNvPr id="142" name="楕円 141"/>
        <xdr:cNvSpPr/>
      </xdr:nvSpPr>
      <xdr:spPr>
        <a:xfrm>
          <a:off x="1968500" y="1001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163951</xdr:rowOff>
    </xdr:from>
    <xdr:ext cx="534377" cy="259045"/>
    <xdr:sp macro="" textlink="">
      <xdr:nvSpPr>
        <xdr:cNvPr id="143" name="テキスト ボックス 142"/>
        <xdr:cNvSpPr txBox="1"/>
      </xdr:nvSpPr>
      <xdr:spPr>
        <a:xfrm>
          <a:off x="1752111" y="1010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93637</xdr:rowOff>
    </xdr:from>
    <xdr:to>
      <xdr:col>6</xdr:col>
      <xdr:colOff>38100</xdr:colOff>
      <xdr:row>59</xdr:row>
      <xdr:rowOff>23787</xdr:rowOff>
    </xdr:to>
    <xdr:sp macro="" textlink="">
      <xdr:nvSpPr>
        <xdr:cNvPr id="144" name="楕円 143"/>
        <xdr:cNvSpPr/>
      </xdr:nvSpPr>
      <xdr:spPr>
        <a:xfrm>
          <a:off x="1079500" y="100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14914</xdr:rowOff>
    </xdr:from>
    <xdr:ext cx="534377" cy="259045"/>
    <xdr:sp macro="" textlink="">
      <xdr:nvSpPr>
        <xdr:cNvPr id="145" name="テキスト ボックス 144"/>
        <xdr:cNvSpPr txBox="1"/>
      </xdr:nvSpPr>
      <xdr:spPr>
        <a:xfrm>
          <a:off x="863111" y="1013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108055</xdr:rowOff>
    </xdr:from>
    <xdr:to>
      <xdr:col>24</xdr:col>
      <xdr:colOff>63500</xdr:colOff>
      <xdr:row>78</xdr:row>
      <xdr:rowOff>126507</xdr:rowOff>
    </xdr:to>
    <xdr:cxnSp macro="">
      <xdr:nvCxnSpPr>
        <xdr:cNvPr id="176" name="直線コネクタ 175"/>
        <xdr:cNvCxnSpPr/>
      </xdr:nvCxnSpPr>
      <xdr:spPr>
        <a:xfrm>
          <a:off x="3797300" y="13481155"/>
          <a:ext cx="8382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91269</xdr:rowOff>
    </xdr:from>
    <xdr:to>
      <xdr:col>19</xdr:col>
      <xdr:colOff>177800</xdr:colOff>
      <xdr:row>78</xdr:row>
      <xdr:rowOff>108055</xdr:rowOff>
    </xdr:to>
    <xdr:cxnSp macro="">
      <xdr:nvCxnSpPr>
        <xdr:cNvPr id="179" name="直線コネクタ 178"/>
        <xdr:cNvCxnSpPr/>
      </xdr:nvCxnSpPr>
      <xdr:spPr>
        <a:xfrm>
          <a:off x="2908300" y="13464369"/>
          <a:ext cx="8890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83758</xdr:rowOff>
    </xdr:from>
    <xdr:to>
      <xdr:col>15</xdr:col>
      <xdr:colOff>50800</xdr:colOff>
      <xdr:row>78</xdr:row>
      <xdr:rowOff>91269</xdr:rowOff>
    </xdr:to>
    <xdr:cxnSp macro="">
      <xdr:nvCxnSpPr>
        <xdr:cNvPr id="182" name="直線コネクタ 181"/>
        <xdr:cNvCxnSpPr/>
      </xdr:nvCxnSpPr>
      <xdr:spPr>
        <a:xfrm>
          <a:off x="2019300" y="1345685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83758</xdr:rowOff>
    </xdr:from>
    <xdr:to>
      <xdr:col>10</xdr:col>
      <xdr:colOff>114300</xdr:colOff>
      <xdr:row>78</xdr:row>
      <xdr:rowOff>102896</xdr:rowOff>
    </xdr:to>
    <xdr:cxnSp macro="">
      <xdr:nvCxnSpPr>
        <xdr:cNvPr id="185" name="直線コネクタ 184"/>
        <xdr:cNvCxnSpPr/>
      </xdr:nvCxnSpPr>
      <xdr:spPr>
        <a:xfrm flipV="1">
          <a:off x="1130300" y="13456858"/>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166624</xdr:rowOff>
    </xdr:from>
    <xdr:to>
      <xdr:col>10</xdr:col>
      <xdr:colOff>165100</xdr:colOff>
      <xdr:row>78</xdr:row>
      <xdr:rowOff>96774</xdr:rowOff>
    </xdr:to>
    <xdr:sp macro="" textlink="">
      <xdr:nvSpPr>
        <xdr:cNvPr id="186" name="フローチャート: 判断 185"/>
        <xdr:cNvSpPr/>
      </xdr:nvSpPr>
      <xdr:spPr>
        <a:xfrm>
          <a:off x="1968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113301</xdr:rowOff>
    </xdr:from>
    <xdr:ext cx="469744" cy="259045"/>
    <xdr:sp macro="" textlink="">
      <xdr:nvSpPr>
        <xdr:cNvPr id="187" name="テキスト ボックス 186"/>
        <xdr:cNvSpPr txBox="1"/>
      </xdr:nvSpPr>
      <xdr:spPr>
        <a:xfrm>
          <a:off x="1784428"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188" name="フローチャート: 判断 187"/>
        <xdr:cNvSpPr/>
      </xdr:nvSpPr>
      <xdr:spPr>
        <a:xfrm>
          <a:off x="1079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109872</xdr:rowOff>
    </xdr:from>
    <xdr:ext cx="469744" cy="259045"/>
    <xdr:sp macro="" textlink="">
      <xdr:nvSpPr>
        <xdr:cNvPr id="189" name="テキスト ボックス 188"/>
        <xdr:cNvSpPr txBox="1"/>
      </xdr:nvSpPr>
      <xdr:spPr>
        <a:xfrm>
          <a:off x="895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75707</xdr:rowOff>
    </xdr:from>
    <xdr:to>
      <xdr:col>24</xdr:col>
      <xdr:colOff>114300</xdr:colOff>
      <xdr:row>79</xdr:row>
      <xdr:rowOff>5857</xdr:rowOff>
    </xdr:to>
    <xdr:sp macro="" textlink="">
      <xdr:nvSpPr>
        <xdr:cNvPr id="195" name="楕円 194"/>
        <xdr:cNvSpPr/>
      </xdr:nvSpPr>
      <xdr:spPr>
        <a:xfrm>
          <a:off x="4584700" y="134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54134</xdr:rowOff>
    </xdr:from>
    <xdr:ext cx="469744" cy="259045"/>
    <xdr:sp macro="" textlink="">
      <xdr:nvSpPr>
        <xdr:cNvPr id="196" name="維持補修費該当値テキスト"/>
        <xdr:cNvSpPr txBox="1"/>
      </xdr:nvSpPr>
      <xdr:spPr>
        <a:xfrm>
          <a:off x="4686300" y="1342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57255</xdr:rowOff>
    </xdr:from>
    <xdr:to>
      <xdr:col>20</xdr:col>
      <xdr:colOff>38100</xdr:colOff>
      <xdr:row>78</xdr:row>
      <xdr:rowOff>158855</xdr:rowOff>
    </xdr:to>
    <xdr:sp macro="" textlink="">
      <xdr:nvSpPr>
        <xdr:cNvPr id="197" name="楕円 196"/>
        <xdr:cNvSpPr/>
      </xdr:nvSpPr>
      <xdr:spPr>
        <a:xfrm>
          <a:off x="3746500" y="134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149982</xdr:rowOff>
    </xdr:from>
    <xdr:ext cx="469744" cy="259045"/>
    <xdr:sp macro="" textlink="">
      <xdr:nvSpPr>
        <xdr:cNvPr id="198" name="テキスト ボックス 197"/>
        <xdr:cNvSpPr txBox="1"/>
      </xdr:nvSpPr>
      <xdr:spPr>
        <a:xfrm>
          <a:off x="3562428" y="1352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40469</xdr:rowOff>
    </xdr:from>
    <xdr:to>
      <xdr:col>15</xdr:col>
      <xdr:colOff>101600</xdr:colOff>
      <xdr:row>78</xdr:row>
      <xdr:rowOff>142069</xdr:rowOff>
    </xdr:to>
    <xdr:sp macro="" textlink="">
      <xdr:nvSpPr>
        <xdr:cNvPr id="199" name="楕円 198"/>
        <xdr:cNvSpPr/>
      </xdr:nvSpPr>
      <xdr:spPr>
        <a:xfrm>
          <a:off x="2857500" y="134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133196</xdr:rowOff>
    </xdr:from>
    <xdr:ext cx="469744" cy="259045"/>
    <xdr:sp macro="" textlink="">
      <xdr:nvSpPr>
        <xdr:cNvPr id="200" name="テキスト ボックス 199"/>
        <xdr:cNvSpPr txBox="1"/>
      </xdr:nvSpPr>
      <xdr:spPr>
        <a:xfrm>
          <a:off x="2673428" y="1350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32958</xdr:rowOff>
    </xdr:from>
    <xdr:to>
      <xdr:col>10</xdr:col>
      <xdr:colOff>165100</xdr:colOff>
      <xdr:row>78</xdr:row>
      <xdr:rowOff>134558</xdr:rowOff>
    </xdr:to>
    <xdr:sp macro="" textlink="">
      <xdr:nvSpPr>
        <xdr:cNvPr id="201" name="楕円 200"/>
        <xdr:cNvSpPr/>
      </xdr:nvSpPr>
      <xdr:spPr>
        <a:xfrm>
          <a:off x="1968500" y="134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125685</xdr:rowOff>
    </xdr:from>
    <xdr:ext cx="469744" cy="259045"/>
    <xdr:sp macro="" textlink="">
      <xdr:nvSpPr>
        <xdr:cNvPr id="202" name="テキスト ボックス 201"/>
        <xdr:cNvSpPr txBox="1"/>
      </xdr:nvSpPr>
      <xdr:spPr>
        <a:xfrm>
          <a:off x="1784428" y="134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52096</xdr:rowOff>
    </xdr:from>
    <xdr:to>
      <xdr:col>6</xdr:col>
      <xdr:colOff>38100</xdr:colOff>
      <xdr:row>78</xdr:row>
      <xdr:rowOff>153696</xdr:rowOff>
    </xdr:to>
    <xdr:sp macro="" textlink="">
      <xdr:nvSpPr>
        <xdr:cNvPr id="203" name="楕円 202"/>
        <xdr:cNvSpPr/>
      </xdr:nvSpPr>
      <xdr:spPr>
        <a:xfrm>
          <a:off x="10795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144823</xdr:rowOff>
    </xdr:from>
    <xdr:ext cx="469744" cy="259045"/>
    <xdr:sp macro="" textlink="">
      <xdr:nvSpPr>
        <xdr:cNvPr id="204" name="テキスト ボックス 203"/>
        <xdr:cNvSpPr txBox="1"/>
      </xdr:nvSpPr>
      <xdr:spPr>
        <a:xfrm>
          <a:off x="895428" y="1351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131108</xdr:rowOff>
    </xdr:from>
    <xdr:to>
      <xdr:col>24</xdr:col>
      <xdr:colOff>63500</xdr:colOff>
      <xdr:row>94</xdr:row>
      <xdr:rowOff>145796</xdr:rowOff>
    </xdr:to>
    <xdr:cxnSp macro="">
      <xdr:nvCxnSpPr>
        <xdr:cNvPr id="234" name="直線コネクタ 233"/>
        <xdr:cNvCxnSpPr/>
      </xdr:nvCxnSpPr>
      <xdr:spPr>
        <a:xfrm>
          <a:off x="3797300" y="16247408"/>
          <a:ext cx="8382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131108</xdr:rowOff>
    </xdr:from>
    <xdr:to>
      <xdr:col>19</xdr:col>
      <xdr:colOff>177800</xdr:colOff>
      <xdr:row>95</xdr:row>
      <xdr:rowOff>13494</xdr:rowOff>
    </xdr:to>
    <xdr:cxnSp macro="">
      <xdr:nvCxnSpPr>
        <xdr:cNvPr id="237" name="直線コネクタ 236"/>
        <xdr:cNvCxnSpPr/>
      </xdr:nvCxnSpPr>
      <xdr:spPr>
        <a:xfrm flipV="1">
          <a:off x="2908300" y="16247408"/>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13494</xdr:rowOff>
    </xdr:from>
    <xdr:to>
      <xdr:col>15</xdr:col>
      <xdr:colOff>50800</xdr:colOff>
      <xdr:row>95</xdr:row>
      <xdr:rowOff>135700</xdr:rowOff>
    </xdr:to>
    <xdr:cxnSp macro="">
      <xdr:nvCxnSpPr>
        <xdr:cNvPr id="240" name="直線コネクタ 239"/>
        <xdr:cNvCxnSpPr/>
      </xdr:nvCxnSpPr>
      <xdr:spPr>
        <a:xfrm flipV="1">
          <a:off x="2019300" y="16301244"/>
          <a:ext cx="889000" cy="1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135700</xdr:rowOff>
    </xdr:from>
    <xdr:to>
      <xdr:col>10</xdr:col>
      <xdr:colOff>114300</xdr:colOff>
      <xdr:row>96</xdr:row>
      <xdr:rowOff>31381</xdr:rowOff>
    </xdr:to>
    <xdr:cxnSp macro="">
      <xdr:nvCxnSpPr>
        <xdr:cNvPr id="243" name="直線コネクタ 242"/>
        <xdr:cNvCxnSpPr/>
      </xdr:nvCxnSpPr>
      <xdr:spPr>
        <a:xfrm flipV="1">
          <a:off x="1130300" y="16423450"/>
          <a:ext cx="889000" cy="6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15805</xdr:rowOff>
    </xdr:from>
    <xdr:to>
      <xdr:col>10</xdr:col>
      <xdr:colOff>165100</xdr:colOff>
      <xdr:row>94</xdr:row>
      <xdr:rowOff>117405</xdr:rowOff>
    </xdr:to>
    <xdr:sp macro="" textlink="">
      <xdr:nvSpPr>
        <xdr:cNvPr id="244" name="フローチャート: 判断 243"/>
        <xdr:cNvSpPr/>
      </xdr:nvSpPr>
      <xdr:spPr>
        <a:xfrm>
          <a:off x="1968500" y="161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133932</xdr:rowOff>
    </xdr:from>
    <xdr:ext cx="534377" cy="259045"/>
    <xdr:sp macro="" textlink="">
      <xdr:nvSpPr>
        <xdr:cNvPr id="245" name="テキスト ボックス 244"/>
        <xdr:cNvSpPr txBox="1"/>
      </xdr:nvSpPr>
      <xdr:spPr>
        <a:xfrm>
          <a:off x="1752111" y="159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160071</xdr:rowOff>
    </xdr:from>
    <xdr:to>
      <xdr:col>6</xdr:col>
      <xdr:colOff>38100</xdr:colOff>
      <xdr:row>95</xdr:row>
      <xdr:rowOff>90221</xdr:rowOff>
    </xdr:to>
    <xdr:sp macro="" textlink="">
      <xdr:nvSpPr>
        <xdr:cNvPr id="246" name="フローチャート: 判断 245"/>
        <xdr:cNvSpPr/>
      </xdr:nvSpPr>
      <xdr:spPr>
        <a:xfrm>
          <a:off x="1079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106748</xdr:rowOff>
    </xdr:from>
    <xdr:ext cx="534377" cy="259045"/>
    <xdr:sp macro="" textlink="">
      <xdr:nvSpPr>
        <xdr:cNvPr id="247" name="テキスト ボックス 246"/>
        <xdr:cNvSpPr txBox="1"/>
      </xdr:nvSpPr>
      <xdr:spPr>
        <a:xfrm>
          <a:off x="863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94996</xdr:rowOff>
    </xdr:from>
    <xdr:to>
      <xdr:col>24</xdr:col>
      <xdr:colOff>114300</xdr:colOff>
      <xdr:row>95</xdr:row>
      <xdr:rowOff>25146</xdr:rowOff>
    </xdr:to>
    <xdr:sp macro="" textlink="">
      <xdr:nvSpPr>
        <xdr:cNvPr id="253" name="楕円 252"/>
        <xdr:cNvSpPr/>
      </xdr:nvSpPr>
      <xdr:spPr>
        <a:xfrm>
          <a:off x="4584700" y="162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117873</xdr:rowOff>
    </xdr:from>
    <xdr:ext cx="534377" cy="259045"/>
    <xdr:sp macro="" textlink="">
      <xdr:nvSpPr>
        <xdr:cNvPr id="254" name="扶助費該当値テキスト"/>
        <xdr:cNvSpPr txBox="1"/>
      </xdr:nvSpPr>
      <xdr:spPr>
        <a:xfrm>
          <a:off x="4686300" y="160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80308</xdr:rowOff>
    </xdr:from>
    <xdr:to>
      <xdr:col>20</xdr:col>
      <xdr:colOff>38100</xdr:colOff>
      <xdr:row>95</xdr:row>
      <xdr:rowOff>10458</xdr:rowOff>
    </xdr:to>
    <xdr:sp macro="" textlink="">
      <xdr:nvSpPr>
        <xdr:cNvPr id="255" name="楕円 254"/>
        <xdr:cNvSpPr/>
      </xdr:nvSpPr>
      <xdr:spPr>
        <a:xfrm>
          <a:off x="3746500" y="1619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26985</xdr:rowOff>
    </xdr:from>
    <xdr:ext cx="534377" cy="259045"/>
    <xdr:sp macro="" textlink="">
      <xdr:nvSpPr>
        <xdr:cNvPr id="256" name="テキスト ボックス 255"/>
        <xdr:cNvSpPr txBox="1"/>
      </xdr:nvSpPr>
      <xdr:spPr>
        <a:xfrm>
          <a:off x="3530111" y="1597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134144</xdr:rowOff>
    </xdr:from>
    <xdr:to>
      <xdr:col>15</xdr:col>
      <xdr:colOff>101600</xdr:colOff>
      <xdr:row>95</xdr:row>
      <xdr:rowOff>64294</xdr:rowOff>
    </xdr:to>
    <xdr:sp macro="" textlink="">
      <xdr:nvSpPr>
        <xdr:cNvPr id="257" name="楕円 256"/>
        <xdr:cNvSpPr/>
      </xdr:nvSpPr>
      <xdr:spPr>
        <a:xfrm>
          <a:off x="2857500" y="1625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55421</xdr:rowOff>
    </xdr:from>
    <xdr:ext cx="534377" cy="259045"/>
    <xdr:sp macro="" textlink="">
      <xdr:nvSpPr>
        <xdr:cNvPr id="258" name="テキスト ボックス 257"/>
        <xdr:cNvSpPr txBox="1"/>
      </xdr:nvSpPr>
      <xdr:spPr>
        <a:xfrm>
          <a:off x="2641111" y="1634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84900</xdr:rowOff>
    </xdr:from>
    <xdr:to>
      <xdr:col>10</xdr:col>
      <xdr:colOff>165100</xdr:colOff>
      <xdr:row>96</xdr:row>
      <xdr:rowOff>15050</xdr:rowOff>
    </xdr:to>
    <xdr:sp macro="" textlink="">
      <xdr:nvSpPr>
        <xdr:cNvPr id="259" name="楕円 258"/>
        <xdr:cNvSpPr/>
      </xdr:nvSpPr>
      <xdr:spPr>
        <a:xfrm>
          <a:off x="1968500" y="163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6177</xdr:rowOff>
    </xdr:from>
    <xdr:ext cx="534377" cy="259045"/>
    <xdr:sp macro="" textlink="">
      <xdr:nvSpPr>
        <xdr:cNvPr id="260" name="テキスト ボックス 259"/>
        <xdr:cNvSpPr txBox="1"/>
      </xdr:nvSpPr>
      <xdr:spPr>
        <a:xfrm>
          <a:off x="1752111" y="164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152031</xdr:rowOff>
    </xdr:from>
    <xdr:to>
      <xdr:col>6</xdr:col>
      <xdr:colOff>38100</xdr:colOff>
      <xdr:row>96</xdr:row>
      <xdr:rowOff>82181</xdr:rowOff>
    </xdr:to>
    <xdr:sp macro="" textlink="">
      <xdr:nvSpPr>
        <xdr:cNvPr id="261" name="楕円 260"/>
        <xdr:cNvSpPr/>
      </xdr:nvSpPr>
      <xdr:spPr>
        <a:xfrm>
          <a:off x="1079500" y="16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73308</xdr:rowOff>
    </xdr:from>
    <xdr:ext cx="534377" cy="259045"/>
    <xdr:sp macro="" textlink="">
      <xdr:nvSpPr>
        <xdr:cNvPr id="262" name="テキスト ボックス 261"/>
        <xdr:cNvSpPr txBox="1"/>
      </xdr:nvSpPr>
      <xdr:spPr>
        <a:xfrm>
          <a:off x="863111" y="1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34443</xdr:rowOff>
    </xdr:from>
    <xdr:to>
      <xdr:col>55</xdr:col>
      <xdr:colOff>0</xdr:colOff>
      <xdr:row>36</xdr:row>
      <xdr:rowOff>71143</xdr:rowOff>
    </xdr:to>
    <xdr:cxnSp macro="">
      <xdr:nvCxnSpPr>
        <xdr:cNvPr id="289" name="直線コネクタ 288"/>
        <xdr:cNvCxnSpPr/>
      </xdr:nvCxnSpPr>
      <xdr:spPr>
        <a:xfrm>
          <a:off x="9639300" y="6206643"/>
          <a:ext cx="838200" cy="3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12091</xdr:rowOff>
    </xdr:from>
    <xdr:to>
      <xdr:col>50</xdr:col>
      <xdr:colOff>114300</xdr:colOff>
      <xdr:row>36</xdr:row>
      <xdr:rowOff>34443</xdr:rowOff>
    </xdr:to>
    <xdr:cxnSp macro="">
      <xdr:nvCxnSpPr>
        <xdr:cNvPr id="292" name="直線コネクタ 291"/>
        <xdr:cNvCxnSpPr/>
      </xdr:nvCxnSpPr>
      <xdr:spPr>
        <a:xfrm>
          <a:off x="8750300" y="6184291"/>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12091</xdr:rowOff>
    </xdr:from>
    <xdr:to>
      <xdr:col>45</xdr:col>
      <xdr:colOff>177800</xdr:colOff>
      <xdr:row>36</xdr:row>
      <xdr:rowOff>25478</xdr:rowOff>
    </xdr:to>
    <xdr:cxnSp macro="">
      <xdr:nvCxnSpPr>
        <xdr:cNvPr id="295" name="直線コネクタ 294"/>
        <xdr:cNvCxnSpPr/>
      </xdr:nvCxnSpPr>
      <xdr:spPr>
        <a:xfrm flipV="1">
          <a:off x="7861300" y="6184291"/>
          <a:ext cx="889000" cy="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25478</xdr:rowOff>
    </xdr:from>
    <xdr:to>
      <xdr:col>41</xdr:col>
      <xdr:colOff>50800</xdr:colOff>
      <xdr:row>36</xdr:row>
      <xdr:rowOff>73342</xdr:rowOff>
    </xdr:to>
    <xdr:cxnSp macro="">
      <xdr:nvCxnSpPr>
        <xdr:cNvPr id="298" name="直線コネクタ 297"/>
        <xdr:cNvCxnSpPr/>
      </xdr:nvCxnSpPr>
      <xdr:spPr>
        <a:xfrm flipV="1">
          <a:off x="6972300" y="6197678"/>
          <a:ext cx="889000" cy="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128292</xdr:rowOff>
    </xdr:from>
    <xdr:to>
      <xdr:col>41</xdr:col>
      <xdr:colOff>101600</xdr:colOff>
      <xdr:row>37</xdr:row>
      <xdr:rowOff>58442</xdr:rowOff>
    </xdr:to>
    <xdr:sp macro="" textlink="">
      <xdr:nvSpPr>
        <xdr:cNvPr id="299" name="フローチャート: 判断 298"/>
        <xdr:cNvSpPr/>
      </xdr:nvSpPr>
      <xdr:spPr>
        <a:xfrm>
          <a:off x="7810500" y="630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49569</xdr:rowOff>
    </xdr:from>
    <xdr:ext cx="534377" cy="259045"/>
    <xdr:sp macro="" textlink="">
      <xdr:nvSpPr>
        <xdr:cNvPr id="300" name="テキスト ボックス 299"/>
        <xdr:cNvSpPr txBox="1"/>
      </xdr:nvSpPr>
      <xdr:spPr>
        <a:xfrm>
          <a:off x="7594111" y="639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162678</xdr:rowOff>
    </xdr:from>
    <xdr:to>
      <xdr:col>36</xdr:col>
      <xdr:colOff>165100</xdr:colOff>
      <xdr:row>37</xdr:row>
      <xdr:rowOff>92828</xdr:rowOff>
    </xdr:to>
    <xdr:sp macro="" textlink="">
      <xdr:nvSpPr>
        <xdr:cNvPr id="301" name="フローチャート: 判断 300"/>
        <xdr:cNvSpPr/>
      </xdr:nvSpPr>
      <xdr:spPr>
        <a:xfrm>
          <a:off x="6921500" y="633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83955</xdr:rowOff>
    </xdr:from>
    <xdr:ext cx="534377" cy="259045"/>
    <xdr:sp macro="" textlink="">
      <xdr:nvSpPr>
        <xdr:cNvPr id="302" name="テキスト ボックス 301"/>
        <xdr:cNvSpPr txBox="1"/>
      </xdr:nvSpPr>
      <xdr:spPr>
        <a:xfrm>
          <a:off x="6705111" y="64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20343</xdr:rowOff>
    </xdr:from>
    <xdr:to>
      <xdr:col>55</xdr:col>
      <xdr:colOff>50800</xdr:colOff>
      <xdr:row>36</xdr:row>
      <xdr:rowOff>121943</xdr:rowOff>
    </xdr:to>
    <xdr:sp macro="" textlink="">
      <xdr:nvSpPr>
        <xdr:cNvPr id="308" name="楕円 307"/>
        <xdr:cNvSpPr/>
      </xdr:nvSpPr>
      <xdr:spPr>
        <a:xfrm>
          <a:off x="10426700" y="619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43220</xdr:rowOff>
    </xdr:from>
    <xdr:ext cx="534377" cy="259045"/>
    <xdr:sp macro="" textlink="">
      <xdr:nvSpPr>
        <xdr:cNvPr id="309" name="補助費等該当値テキスト"/>
        <xdr:cNvSpPr txBox="1"/>
      </xdr:nvSpPr>
      <xdr:spPr>
        <a:xfrm>
          <a:off x="10528300" y="604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155093</xdr:rowOff>
    </xdr:from>
    <xdr:to>
      <xdr:col>50</xdr:col>
      <xdr:colOff>165100</xdr:colOff>
      <xdr:row>36</xdr:row>
      <xdr:rowOff>85243</xdr:rowOff>
    </xdr:to>
    <xdr:sp macro="" textlink="">
      <xdr:nvSpPr>
        <xdr:cNvPr id="310" name="楕円 309"/>
        <xdr:cNvSpPr/>
      </xdr:nvSpPr>
      <xdr:spPr>
        <a:xfrm>
          <a:off x="9588500" y="615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101770</xdr:rowOff>
    </xdr:from>
    <xdr:ext cx="534377" cy="259045"/>
    <xdr:sp macro="" textlink="">
      <xdr:nvSpPr>
        <xdr:cNvPr id="311" name="テキスト ボックス 310"/>
        <xdr:cNvSpPr txBox="1"/>
      </xdr:nvSpPr>
      <xdr:spPr>
        <a:xfrm>
          <a:off x="9372111" y="593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132741</xdr:rowOff>
    </xdr:from>
    <xdr:to>
      <xdr:col>46</xdr:col>
      <xdr:colOff>38100</xdr:colOff>
      <xdr:row>36</xdr:row>
      <xdr:rowOff>62891</xdr:rowOff>
    </xdr:to>
    <xdr:sp macro="" textlink="">
      <xdr:nvSpPr>
        <xdr:cNvPr id="312" name="楕円 311"/>
        <xdr:cNvSpPr/>
      </xdr:nvSpPr>
      <xdr:spPr>
        <a:xfrm>
          <a:off x="8699500" y="613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79418</xdr:rowOff>
    </xdr:from>
    <xdr:ext cx="599010" cy="259045"/>
    <xdr:sp macro="" textlink="">
      <xdr:nvSpPr>
        <xdr:cNvPr id="313" name="テキスト ボックス 312"/>
        <xdr:cNvSpPr txBox="1"/>
      </xdr:nvSpPr>
      <xdr:spPr>
        <a:xfrm>
          <a:off x="8450795" y="590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146128</xdr:rowOff>
    </xdr:from>
    <xdr:to>
      <xdr:col>41</xdr:col>
      <xdr:colOff>101600</xdr:colOff>
      <xdr:row>36</xdr:row>
      <xdr:rowOff>76278</xdr:rowOff>
    </xdr:to>
    <xdr:sp macro="" textlink="">
      <xdr:nvSpPr>
        <xdr:cNvPr id="314" name="楕円 313"/>
        <xdr:cNvSpPr/>
      </xdr:nvSpPr>
      <xdr:spPr>
        <a:xfrm>
          <a:off x="7810500" y="614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92805</xdr:rowOff>
    </xdr:from>
    <xdr:ext cx="534377" cy="259045"/>
    <xdr:sp macro="" textlink="">
      <xdr:nvSpPr>
        <xdr:cNvPr id="315" name="テキスト ボックス 314"/>
        <xdr:cNvSpPr txBox="1"/>
      </xdr:nvSpPr>
      <xdr:spPr>
        <a:xfrm>
          <a:off x="7594111" y="59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22542</xdr:rowOff>
    </xdr:from>
    <xdr:to>
      <xdr:col>36</xdr:col>
      <xdr:colOff>165100</xdr:colOff>
      <xdr:row>36</xdr:row>
      <xdr:rowOff>124142</xdr:rowOff>
    </xdr:to>
    <xdr:sp macro="" textlink="">
      <xdr:nvSpPr>
        <xdr:cNvPr id="316" name="楕円 315"/>
        <xdr:cNvSpPr/>
      </xdr:nvSpPr>
      <xdr:spPr>
        <a:xfrm>
          <a:off x="6921500" y="61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140669</xdr:rowOff>
    </xdr:from>
    <xdr:ext cx="534377" cy="259045"/>
    <xdr:sp macro="" textlink="">
      <xdr:nvSpPr>
        <xdr:cNvPr id="317" name="テキスト ボックス 316"/>
        <xdr:cNvSpPr txBox="1"/>
      </xdr:nvSpPr>
      <xdr:spPr>
        <a:xfrm>
          <a:off x="6705111" y="59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44705</xdr:rowOff>
    </xdr:from>
    <xdr:to>
      <xdr:col>55</xdr:col>
      <xdr:colOff>0</xdr:colOff>
      <xdr:row>58</xdr:row>
      <xdr:rowOff>79118</xdr:rowOff>
    </xdr:to>
    <xdr:cxnSp macro="">
      <xdr:nvCxnSpPr>
        <xdr:cNvPr id="344" name="直線コネクタ 343"/>
        <xdr:cNvCxnSpPr/>
      </xdr:nvCxnSpPr>
      <xdr:spPr>
        <a:xfrm>
          <a:off x="9639300" y="9988805"/>
          <a:ext cx="838200" cy="3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18094</xdr:rowOff>
    </xdr:from>
    <xdr:to>
      <xdr:col>50</xdr:col>
      <xdr:colOff>114300</xdr:colOff>
      <xdr:row>58</xdr:row>
      <xdr:rowOff>44705</xdr:rowOff>
    </xdr:to>
    <xdr:cxnSp macro="">
      <xdr:nvCxnSpPr>
        <xdr:cNvPr id="347" name="直線コネクタ 346"/>
        <xdr:cNvCxnSpPr/>
      </xdr:nvCxnSpPr>
      <xdr:spPr>
        <a:xfrm>
          <a:off x="8750300" y="9962194"/>
          <a:ext cx="889000" cy="2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126759</xdr:rowOff>
    </xdr:from>
    <xdr:to>
      <xdr:col>45</xdr:col>
      <xdr:colOff>177800</xdr:colOff>
      <xdr:row>58</xdr:row>
      <xdr:rowOff>18094</xdr:rowOff>
    </xdr:to>
    <xdr:cxnSp macro="">
      <xdr:nvCxnSpPr>
        <xdr:cNvPr id="350" name="直線コネクタ 349"/>
        <xdr:cNvCxnSpPr/>
      </xdr:nvCxnSpPr>
      <xdr:spPr>
        <a:xfrm>
          <a:off x="7861300" y="9899409"/>
          <a:ext cx="889000" cy="6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126759</xdr:rowOff>
    </xdr:from>
    <xdr:to>
      <xdr:col>41</xdr:col>
      <xdr:colOff>50800</xdr:colOff>
      <xdr:row>58</xdr:row>
      <xdr:rowOff>32980</xdr:rowOff>
    </xdr:to>
    <xdr:cxnSp macro="">
      <xdr:nvCxnSpPr>
        <xdr:cNvPr id="353" name="直線コネクタ 352"/>
        <xdr:cNvCxnSpPr/>
      </xdr:nvCxnSpPr>
      <xdr:spPr>
        <a:xfrm flipV="1">
          <a:off x="6972300" y="9899409"/>
          <a:ext cx="889000" cy="7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59241</xdr:rowOff>
    </xdr:from>
    <xdr:to>
      <xdr:col>41</xdr:col>
      <xdr:colOff>101600</xdr:colOff>
      <xdr:row>57</xdr:row>
      <xdr:rowOff>160841</xdr:rowOff>
    </xdr:to>
    <xdr:sp macro="" textlink="">
      <xdr:nvSpPr>
        <xdr:cNvPr id="354" name="フローチャート: 判断 353"/>
        <xdr:cNvSpPr/>
      </xdr:nvSpPr>
      <xdr:spPr>
        <a:xfrm>
          <a:off x="7810500" y="983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5918</xdr:rowOff>
    </xdr:from>
    <xdr:ext cx="534377" cy="259045"/>
    <xdr:sp macro="" textlink="">
      <xdr:nvSpPr>
        <xdr:cNvPr id="355" name="テキスト ボックス 354"/>
        <xdr:cNvSpPr txBox="1"/>
      </xdr:nvSpPr>
      <xdr:spPr>
        <a:xfrm>
          <a:off x="7594111" y="960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69188</xdr:rowOff>
    </xdr:from>
    <xdr:to>
      <xdr:col>36</xdr:col>
      <xdr:colOff>165100</xdr:colOff>
      <xdr:row>57</xdr:row>
      <xdr:rowOff>170788</xdr:rowOff>
    </xdr:to>
    <xdr:sp macro="" textlink="">
      <xdr:nvSpPr>
        <xdr:cNvPr id="356" name="フローチャート: 判断 355"/>
        <xdr:cNvSpPr/>
      </xdr:nvSpPr>
      <xdr:spPr>
        <a:xfrm>
          <a:off x="6921500" y="98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15865</xdr:rowOff>
    </xdr:from>
    <xdr:ext cx="534377" cy="259045"/>
    <xdr:sp macro="" textlink="">
      <xdr:nvSpPr>
        <xdr:cNvPr id="357" name="テキスト ボックス 356"/>
        <xdr:cNvSpPr txBox="1"/>
      </xdr:nvSpPr>
      <xdr:spPr>
        <a:xfrm>
          <a:off x="6705111" y="96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28318</xdr:rowOff>
    </xdr:from>
    <xdr:to>
      <xdr:col>55</xdr:col>
      <xdr:colOff>50800</xdr:colOff>
      <xdr:row>58</xdr:row>
      <xdr:rowOff>129918</xdr:rowOff>
    </xdr:to>
    <xdr:sp macro="" textlink="">
      <xdr:nvSpPr>
        <xdr:cNvPr id="363" name="楕円 362"/>
        <xdr:cNvSpPr/>
      </xdr:nvSpPr>
      <xdr:spPr>
        <a:xfrm>
          <a:off x="10426700" y="997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114695</xdr:rowOff>
    </xdr:from>
    <xdr:ext cx="534377" cy="259045"/>
    <xdr:sp macro="" textlink="">
      <xdr:nvSpPr>
        <xdr:cNvPr id="364" name="普通建設事業費該当値テキスト"/>
        <xdr:cNvSpPr txBox="1"/>
      </xdr:nvSpPr>
      <xdr:spPr>
        <a:xfrm>
          <a:off x="10528300" y="98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165355</xdr:rowOff>
    </xdr:from>
    <xdr:to>
      <xdr:col>50</xdr:col>
      <xdr:colOff>165100</xdr:colOff>
      <xdr:row>58</xdr:row>
      <xdr:rowOff>95505</xdr:rowOff>
    </xdr:to>
    <xdr:sp macro="" textlink="">
      <xdr:nvSpPr>
        <xdr:cNvPr id="365" name="楕円 364"/>
        <xdr:cNvSpPr/>
      </xdr:nvSpPr>
      <xdr:spPr>
        <a:xfrm>
          <a:off x="9588500" y="99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86632</xdr:rowOff>
    </xdr:from>
    <xdr:ext cx="534377" cy="259045"/>
    <xdr:sp macro="" textlink="">
      <xdr:nvSpPr>
        <xdr:cNvPr id="366" name="テキスト ボックス 365"/>
        <xdr:cNvSpPr txBox="1"/>
      </xdr:nvSpPr>
      <xdr:spPr>
        <a:xfrm>
          <a:off x="9372111" y="100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138744</xdr:rowOff>
    </xdr:from>
    <xdr:to>
      <xdr:col>46</xdr:col>
      <xdr:colOff>38100</xdr:colOff>
      <xdr:row>58</xdr:row>
      <xdr:rowOff>68894</xdr:rowOff>
    </xdr:to>
    <xdr:sp macro="" textlink="">
      <xdr:nvSpPr>
        <xdr:cNvPr id="367" name="楕円 366"/>
        <xdr:cNvSpPr/>
      </xdr:nvSpPr>
      <xdr:spPr>
        <a:xfrm>
          <a:off x="8699500" y="99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60021</xdr:rowOff>
    </xdr:from>
    <xdr:ext cx="534377" cy="259045"/>
    <xdr:sp macro="" textlink="">
      <xdr:nvSpPr>
        <xdr:cNvPr id="368" name="テキスト ボックス 367"/>
        <xdr:cNvSpPr txBox="1"/>
      </xdr:nvSpPr>
      <xdr:spPr>
        <a:xfrm>
          <a:off x="8483111" y="1000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75959</xdr:rowOff>
    </xdr:from>
    <xdr:to>
      <xdr:col>41</xdr:col>
      <xdr:colOff>101600</xdr:colOff>
      <xdr:row>58</xdr:row>
      <xdr:rowOff>6109</xdr:rowOff>
    </xdr:to>
    <xdr:sp macro="" textlink="">
      <xdr:nvSpPr>
        <xdr:cNvPr id="369" name="楕円 368"/>
        <xdr:cNvSpPr/>
      </xdr:nvSpPr>
      <xdr:spPr>
        <a:xfrm>
          <a:off x="7810500" y="98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168686</xdr:rowOff>
    </xdr:from>
    <xdr:ext cx="534377" cy="259045"/>
    <xdr:sp macro="" textlink="">
      <xdr:nvSpPr>
        <xdr:cNvPr id="370" name="テキスト ボックス 369"/>
        <xdr:cNvSpPr txBox="1"/>
      </xdr:nvSpPr>
      <xdr:spPr>
        <a:xfrm>
          <a:off x="7594111" y="994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153630</xdr:rowOff>
    </xdr:from>
    <xdr:to>
      <xdr:col>36</xdr:col>
      <xdr:colOff>165100</xdr:colOff>
      <xdr:row>58</xdr:row>
      <xdr:rowOff>83780</xdr:rowOff>
    </xdr:to>
    <xdr:sp macro="" textlink="">
      <xdr:nvSpPr>
        <xdr:cNvPr id="371" name="楕円 370"/>
        <xdr:cNvSpPr/>
      </xdr:nvSpPr>
      <xdr:spPr>
        <a:xfrm>
          <a:off x="6921500" y="99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74907</xdr:rowOff>
    </xdr:from>
    <xdr:ext cx="534377" cy="259045"/>
    <xdr:sp macro="" textlink="">
      <xdr:nvSpPr>
        <xdr:cNvPr id="372" name="テキスト ボックス 371"/>
        <xdr:cNvSpPr txBox="1"/>
      </xdr:nvSpPr>
      <xdr:spPr>
        <a:xfrm>
          <a:off x="6705111" y="100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90084</xdr:rowOff>
    </xdr:from>
    <xdr:to>
      <xdr:col>55</xdr:col>
      <xdr:colOff>0</xdr:colOff>
      <xdr:row>78</xdr:row>
      <xdr:rowOff>112024</xdr:rowOff>
    </xdr:to>
    <xdr:cxnSp macro="">
      <xdr:nvCxnSpPr>
        <xdr:cNvPr id="399" name="直線コネクタ 398"/>
        <xdr:cNvCxnSpPr/>
      </xdr:nvCxnSpPr>
      <xdr:spPr>
        <a:xfrm>
          <a:off x="9639300" y="13463184"/>
          <a:ext cx="838200" cy="2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90084</xdr:rowOff>
    </xdr:from>
    <xdr:to>
      <xdr:col>50</xdr:col>
      <xdr:colOff>114300</xdr:colOff>
      <xdr:row>78</xdr:row>
      <xdr:rowOff>110672</xdr:rowOff>
    </xdr:to>
    <xdr:cxnSp macro="">
      <xdr:nvCxnSpPr>
        <xdr:cNvPr id="402" name="直線コネクタ 401"/>
        <xdr:cNvCxnSpPr/>
      </xdr:nvCxnSpPr>
      <xdr:spPr>
        <a:xfrm flipV="1">
          <a:off x="8750300" y="13463184"/>
          <a:ext cx="889000" cy="2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101140</xdr:rowOff>
    </xdr:from>
    <xdr:to>
      <xdr:col>45</xdr:col>
      <xdr:colOff>177800</xdr:colOff>
      <xdr:row>78</xdr:row>
      <xdr:rowOff>110672</xdr:rowOff>
    </xdr:to>
    <xdr:cxnSp macro="">
      <xdr:nvCxnSpPr>
        <xdr:cNvPr id="405" name="直線コネクタ 404"/>
        <xdr:cNvCxnSpPr/>
      </xdr:nvCxnSpPr>
      <xdr:spPr>
        <a:xfrm>
          <a:off x="7861300" y="13474240"/>
          <a:ext cx="889000" cy="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101140</xdr:rowOff>
    </xdr:from>
    <xdr:to>
      <xdr:col>41</xdr:col>
      <xdr:colOff>50800</xdr:colOff>
      <xdr:row>78</xdr:row>
      <xdr:rowOff>124901</xdr:rowOff>
    </xdr:to>
    <xdr:cxnSp macro="">
      <xdr:nvCxnSpPr>
        <xdr:cNvPr id="408" name="直線コネクタ 407"/>
        <xdr:cNvCxnSpPr/>
      </xdr:nvCxnSpPr>
      <xdr:spPr>
        <a:xfrm flipV="1">
          <a:off x="6972300" y="13474240"/>
          <a:ext cx="889000" cy="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151474</xdr:rowOff>
    </xdr:from>
    <xdr:to>
      <xdr:col>41</xdr:col>
      <xdr:colOff>101600</xdr:colOff>
      <xdr:row>78</xdr:row>
      <xdr:rowOff>81624</xdr:rowOff>
    </xdr:to>
    <xdr:sp macro="" textlink="">
      <xdr:nvSpPr>
        <xdr:cNvPr id="409" name="フローチャート: 判断 408"/>
        <xdr:cNvSpPr/>
      </xdr:nvSpPr>
      <xdr:spPr>
        <a:xfrm>
          <a:off x="7810500" y="133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98151</xdr:rowOff>
    </xdr:from>
    <xdr:ext cx="534377" cy="259045"/>
    <xdr:sp macro="" textlink="">
      <xdr:nvSpPr>
        <xdr:cNvPr id="410" name="テキスト ボックス 409"/>
        <xdr:cNvSpPr txBox="1"/>
      </xdr:nvSpPr>
      <xdr:spPr>
        <a:xfrm>
          <a:off x="7594111" y="131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7010</xdr:rowOff>
    </xdr:from>
    <xdr:to>
      <xdr:col>36</xdr:col>
      <xdr:colOff>165100</xdr:colOff>
      <xdr:row>78</xdr:row>
      <xdr:rowOff>108610</xdr:rowOff>
    </xdr:to>
    <xdr:sp macro="" textlink="">
      <xdr:nvSpPr>
        <xdr:cNvPr id="411" name="フローチャート: 判断 410"/>
        <xdr:cNvSpPr/>
      </xdr:nvSpPr>
      <xdr:spPr>
        <a:xfrm>
          <a:off x="6921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125137</xdr:rowOff>
    </xdr:from>
    <xdr:ext cx="534377" cy="259045"/>
    <xdr:sp macro="" textlink="">
      <xdr:nvSpPr>
        <xdr:cNvPr id="412" name="テキスト ボックス 411"/>
        <xdr:cNvSpPr txBox="1"/>
      </xdr:nvSpPr>
      <xdr:spPr>
        <a:xfrm>
          <a:off x="6705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61224</xdr:rowOff>
    </xdr:from>
    <xdr:to>
      <xdr:col>55</xdr:col>
      <xdr:colOff>50800</xdr:colOff>
      <xdr:row>78</xdr:row>
      <xdr:rowOff>162824</xdr:rowOff>
    </xdr:to>
    <xdr:sp macro="" textlink="">
      <xdr:nvSpPr>
        <xdr:cNvPr id="418" name="楕円 417"/>
        <xdr:cNvSpPr/>
      </xdr:nvSpPr>
      <xdr:spPr>
        <a:xfrm>
          <a:off x="10426700" y="134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534377" cy="259045"/>
    <xdr:sp macro="" textlink="">
      <xdr:nvSpPr>
        <xdr:cNvPr id="419" name="普通建設事業費 （ うち新規整備　）該当値テキスト"/>
        <xdr:cNvSpPr txBox="1"/>
      </xdr:nvSpPr>
      <xdr:spPr>
        <a:xfrm>
          <a:off x="10528300" y="133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39284</xdr:rowOff>
    </xdr:from>
    <xdr:to>
      <xdr:col>50</xdr:col>
      <xdr:colOff>165100</xdr:colOff>
      <xdr:row>78</xdr:row>
      <xdr:rowOff>140884</xdr:rowOff>
    </xdr:to>
    <xdr:sp macro="" textlink="">
      <xdr:nvSpPr>
        <xdr:cNvPr id="420" name="楕円 419"/>
        <xdr:cNvSpPr/>
      </xdr:nvSpPr>
      <xdr:spPr>
        <a:xfrm>
          <a:off x="9588500" y="1341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132011</xdr:rowOff>
    </xdr:from>
    <xdr:ext cx="534377" cy="259045"/>
    <xdr:sp macro="" textlink="">
      <xdr:nvSpPr>
        <xdr:cNvPr id="421" name="テキスト ボックス 420"/>
        <xdr:cNvSpPr txBox="1"/>
      </xdr:nvSpPr>
      <xdr:spPr>
        <a:xfrm>
          <a:off x="9372111" y="1350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59872</xdr:rowOff>
    </xdr:from>
    <xdr:to>
      <xdr:col>46</xdr:col>
      <xdr:colOff>38100</xdr:colOff>
      <xdr:row>78</xdr:row>
      <xdr:rowOff>161472</xdr:rowOff>
    </xdr:to>
    <xdr:sp macro="" textlink="">
      <xdr:nvSpPr>
        <xdr:cNvPr id="422" name="楕円 421"/>
        <xdr:cNvSpPr/>
      </xdr:nvSpPr>
      <xdr:spPr>
        <a:xfrm>
          <a:off x="8699500" y="134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152599</xdr:rowOff>
    </xdr:from>
    <xdr:ext cx="534377" cy="259045"/>
    <xdr:sp macro="" textlink="">
      <xdr:nvSpPr>
        <xdr:cNvPr id="423" name="テキスト ボックス 422"/>
        <xdr:cNvSpPr txBox="1"/>
      </xdr:nvSpPr>
      <xdr:spPr>
        <a:xfrm>
          <a:off x="8483111" y="1352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50340</xdr:rowOff>
    </xdr:from>
    <xdr:to>
      <xdr:col>41</xdr:col>
      <xdr:colOff>101600</xdr:colOff>
      <xdr:row>78</xdr:row>
      <xdr:rowOff>151940</xdr:rowOff>
    </xdr:to>
    <xdr:sp macro="" textlink="">
      <xdr:nvSpPr>
        <xdr:cNvPr id="424" name="楕円 423"/>
        <xdr:cNvSpPr/>
      </xdr:nvSpPr>
      <xdr:spPr>
        <a:xfrm>
          <a:off x="7810500" y="1342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143067</xdr:rowOff>
    </xdr:from>
    <xdr:ext cx="534377" cy="259045"/>
    <xdr:sp macro="" textlink="">
      <xdr:nvSpPr>
        <xdr:cNvPr id="425" name="テキスト ボックス 424"/>
        <xdr:cNvSpPr txBox="1"/>
      </xdr:nvSpPr>
      <xdr:spPr>
        <a:xfrm>
          <a:off x="7594111" y="1351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74101</xdr:rowOff>
    </xdr:from>
    <xdr:to>
      <xdr:col>36</xdr:col>
      <xdr:colOff>165100</xdr:colOff>
      <xdr:row>79</xdr:row>
      <xdr:rowOff>4251</xdr:rowOff>
    </xdr:to>
    <xdr:sp macro="" textlink="">
      <xdr:nvSpPr>
        <xdr:cNvPr id="426" name="楕円 425"/>
        <xdr:cNvSpPr/>
      </xdr:nvSpPr>
      <xdr:spPr>
        <a:xfrm>
          <a:off x="6921500" y="134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166828</xdr:rowOff>
    </xdr:from>
    <xdr:ext cx="469744" cy="259045"/>
    <xdr:sp macro="" textlink="">
      <xdr:nvSpPr>
        <xdr:cNvPr id="427" name="テキスト ボックス 426"/>
        <xdr:cNvSpPr txBox="1"/>
      </xdr:nvSpPr>
      <xdr:spPr>
        <a:xfrm>
          <a:off x="6737428" y="1353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132956</xdr:rowOff>
    </xdr:from>
    <xdr:to>
      <xdr:col>55</xdr:col>
      <xdr:colOff>0</xdr:colOff>
      <xdr:row>98</xdr:row>
      <xdr:rowOff>136286</xdr:rowOff>
    </xdr:to>
    <xdr:cxnSp macro="">
      <xdr:nvCxnSpPr>
        <xdr:cNvPr id="456" name="直線コネクタ 455"/>
        <xdr:cNvCxnSpPr/>
      </xdr:nvCxnSpPr>
      <xdr:spPr>
        <a:xfrm>
          <a:off x="9639300" y="16935056"/>
          <a:ext cx="8382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161120</xdr:rowOff>
    </xdr:from>
    <xdr:to>
      <xdr:col>50</xdr:col>
      <xdr:colOff>114300</xdr:colOff>
      <xdr:row>98</xdr:row>
      <xdr:rowOff>132956</xdr:rowOff>
    </xdr:to>
    <xdr:cxnSp macro="">
      <xdr:nvCxnSpPr>
        <xdr:cNvPr id="459" name="直線コネクタ 458"/>
        <xdr:cNvCxnSpPr/>
      </xdr:nvCxnSpPr>
      <xdr:spPr>
        <a:xfrm>
          <a:off x="8750300" y="16791770"/>
          <a:ext cx="889000" cy="14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127721</xdr:rowOff>
    </xdr:from>
    <xdr:to>
      <xdr:col>45</xdr:col>
      <xdr:colOff>177800</xdr:colOff>
      <xdr:row>97</xdr:row>
      <xdr:rowOff>161120</xdr:rowOff>
    </xdr:to>
    <xdr:cxnSp macro="">
      <xdr:nvCxnSpPr>
        <xdr:cNvPr id="462" name="直線コネクタ 461"/>
        <xdr:cNvCxnSpPr/>
      </xdr:nvCxnSpPr>
      <xdr:spPr>
        <a:xfrm>
          <a:off x="7861300" y="16586921"/>
          <a:ext cx="889000" cy="20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127721</xdr:rowOff>
    </xdr:from>
    <xdr:to>
      <xdr:col>41</xdr:col>
      <xdr:colOff>50800</xdr:colOff>
      <xdr:row>98</xdr:row>
      <xdr:rowOff>1969</xdr:rowOff>
    </xdr:to>
    <xdr:cxnSp macro="">
      <xdr:nvCxnSpPr>
        <xdr:cNvPr id="465" name="直線コネクタ 464"/>
        <xdr:cNvCxnSpPr/>
      </xdr:nvCxnSpPr>
      <xdr:spPr>
        <a:xfrm flipV="1">
          <a:off x="6972300" y="16586921"/>
          <a:ext cx="889000" cy="21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153243</xdr:rowOff>
    </xdr:from>
    <xdr:to>
      <xdr:col>41</xdr:col>
      <xdr:colOff>101600</xdr:colOff>
      <xdr:row>98</xdr:row>
      <xdr:rowOff>83393</xdr:rowOff>
    </xdr:to>
    <xdr:sp macro="" textlink="">
      <xdr:nvSpPr>
        <xdr:cNvPr id="466" name="フローチャート: 判断 465"/>
        <xdr:cNvSpPr/>
      </xdr:nvSpPr>
      <xdr:spPr>
        <a:xfrm>
          <a:off x="7810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74520</xdr:rowOff>
    </xdr:from>
    <xdr:ext cx="534377" cy="259045"/>
    <xdr:sp macro="" textlink="">
      <xdr:nvSpPr>
        <xdr:cNvPr id="467" name="テキスト ボックス 466"/>
        <xdr:cNvSpPr txBox="1"/>
      </xdr:nvSpPr>
      <xdr:spPr>
        <a:xfrm>
          <a:off x="7594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79375</xdr:rowOff>
    </xdr:from>
    <xdr:to>
      <xdr:col>36</xdr:col>
      <xdr:colOff>165100</xdr:colOff>
      <xdr:row>98</xdr:row>
      <xdr:rowOff>9525</xdr:rowOff>
    </xdr:to>
    <xdr:sp macro="" textlink="">
      <xdr:nvSpPr>
        <xdr:cNvPr id="468" name="フローチャート: 判断 467"/>
        <xdr:cNvSpPr/>
      </xdr:nvSpPr>
      <xdr:spPr>
        <a:xfrm>
          <a:off x="6921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26052</xdr:rowOff>
    </xdr:from>
    <xdr:ext cx="534377" cy="259045"/>
    <xdr:sp macro="" textlink="">
      <xdr:nvSpPr>
        <xdr:cNvPr id="469" name="テキスト ボックス 468"/>
        <xdr:cNvSpPr txBox="1"/>
      </xdr:nvSpPr>
      <xdr:spPr>
        <a:xfrm>
          <a:off x="6705111" y="164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85486</xdr:rowOff>
    </xdr:from>
    <xdr:to>
      <xdr:col>55</xdr:col>
      <xdr:colOff>50800</xdr:colOff>
      <xdr:row>99</xdr:row>
      <xdr:rowOff>15636</xdr:rowOff>
    </xdr:to>
    <xdr:sp macro="" textlink="">
      <xdr:nvSpPr>
        <xdr:cNvPr id="475" name="楕円 474"/>
        <xdr:cNvSpPr/>
      </xdr:nvSpPr>
      <xdr:spPr>
        <a:xfrm>
          <a:off x="10426700" y="168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413</xdr:rowOff>
    </xdr:from>
    <xdr:ext cx="534377" cy="259045"/>
    <xdr:sp macro="" textlink="">
      <xdr:nvSpPr>
        <xdr:cNvPr id="476" name="普通建設事業費 （ うち更新整備　）該当値テキスト"/>
        <xdr:cNvSpPr txBox="1"/>
      </xdr:nvSpPr>
      <xdr:spPr>
        <a:xfrm>
          <a:off x="10528300" y="168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82156</xdr:rowOff>
    </xdr:from>
    <xdr:to>
      <xdr:col>50</xdr:col>
      <xdr:colOff>165100</xdr:colOff>
      <xdr:row>99</xdr:row>
      <xdr:rowOff>12306</xdr:rowOff>
    </xdr:to>
    <xdr:sp macro="" textlink="">
      <xdr:nvSpPr>
        <xdr:cNvPr id="477" name="楕円 476"/>
        <xdr:cNvSpPr/>
      </xdr:nvSpPr>
      <xdr:spPr>
        <a:xfrm>
          <a:off x="9588500" y="168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3433</xdr:rowOff>
    </xdr:from>
    <xdr:ext cx="534377" cy="259045"/>
    <xdr:sp macro="" textlink="">
      <xdr:nvSpPr>
        <xdr:cNvPr id="478" name="テキスト ボックス 477"/>
        <xdr:cNvSpPr txBox="1"/>
      </xdr:nvSpPr>
      <xdr:spPr>
        <a:xfrm>
          <a:off x="9372111" y="169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110320</xdr:rowOff>
    </xdr:from>
    <xdr:to>
      <xdr:col>46</xdr:col>
      <xdr:colOff>38100</xdr:colOff>
      <xdr:row>98</xdr:row>
      <xdr:rowOff>40470</xdr:rowOff>
    </xdr:to>
    <xdr:sp macro="" textlink="">
      <xdr:nvSpPr>
        <xdr:cNvPr id="479" name="楕円 478"/>
        <xdr:cNvSpPr/>
      </xdr:nvSpPr>
      <xdr:spPr>
        <a:xfrm>
          <a:off x="8699500" y="167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31597</xdr:rowOff>
    </xdr:from>
    <xdr:ext cx="534377" cy="259045"/>
    <xdr:sp macro="" textlink="">
      <xdr:nvSpPr>
        <xdr:cNvPr id="480" name="テキスト ボックス 479"/>
        <xdr:cNvSpPr txBox="1"/>
      </xdr:nvSpPr>
      <xdr:spPr>
        <a:xfrm>
          <a:off x="8483111" y="168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76921</xdr:rowOff>
    </xdr:from>
    <xdr:to>
      <xdr:col>41</xdr:col>
      <xdr:colOff>101600</xdr:colOff>
      <xdr:row>97</xdr:row>
      <xdr:rowOff>7071</xdr:rowOff>
    </xdr:to>
    <xdr:sp macro="" textlink="">
      <xdr:nvSpPr>
        <xdr:cNvPr id="481" name="楕円 480"/>
        <xdr:cNvSpPr/>
      </xdr:nvSpPr>
      <xdr:spPr>
        <a:xfrm>
          <a:off x="7810500" y="165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23598</xdr:rowOff>
    </xdr:from>
    <xdr:ext cx="534377" cy="259045"/>
    <xdr:sp macro="" textlink="">
      <xdr:nvSpPr>
        <xdr:cNvPr id="482" name="テキスト ボックス 481"/>
        <xdr:cNvSpPr txBox="1"/>
      </xdr:nvSpPr>
      <xdr:spPr>
        <a:xfrm>
          <a:off x="7594111" y="1631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122619</xdr:rowOff>
    </xdr:from>
    <xdr:to>
      <xdr:col>36</xdr:col>
      <xdr:colOff>165100</xdr:colOff>
      <xdr:row>98</xdr:row>
      <xdr:rowOff>52769</xdr:rowOff>
    </xdr:to>
    <xdr:sp macro="" textlink="">
      <xdr:nvSpPr>
        <xdr:cNvPr id="483" name="楕円 482"/>
        <xdr:cNvSpPr/>
      </xdr:nvSpPr>
      <xdr:spPr>
        <a:xfrm>
          <a:off x="6921500" y="167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43896</xdr:rowOff>
    </xdr:from>
    <xdr:ext cx="534377" cy="259045"/>
    <xdr:sp macro="" textlink="">
      <xdr:nvSpPr>
        <xdr:cNvPr id="484" name="テキスト ボックス 483"/>
        <xdr:cNvSpPr txBox="1"/>
      </xdr:nvSpPr>
      <xdr:spPr>
        <a:xfrm>
          <a:off x="6705111" y="168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40583</xdr:rowOff>
    </xdr:from>
    <xdr:to>
      <xdr:col>85</xdr:col>
      <xdr:colOff>127000</xdr:colOff>
      <xdr:row>39</xdr:row>
      <xdr:rowOff>41173</xdr:rowOff>
    </xdr:to>
    <xdr:cxnSp macro="">
      <xdr:nvCxnSpPr>
        <xdr:cNvPr id="513" name="直線コネクタ 512"/>
        <xdr:cNvCxnSpPr/>
      </xdr:nvCxnSpPr>
      <xdr:spPr>
        <a:xfrm flipV="1">
          <a:off x="15481300" y="6727133"/>
          <a:ext cx="8382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41173</xdr:rowOff>
    </xdr:from>
    <xdr:to>
      <xdr:col>81</xdr:col>
      <xdr:colOff>50800</xdr:colOff>
      <xdr:row>39</xdr:row>
      <xdr:rowOff>43535</xdr:rowOff>
    </xdr:to>
    <xdr:cxnSp macro="">
      <xdr:nvCxnSpPr>
        <xdr:cNvPr id="516" name="直線コネクタ 515"/>
        <xdr:cNvCxnSpPr/>
      </xdr:nvCxnSpPr>
      <xdr:spPr>
        <a:xfrm flipV="1">
          <a:off x="14592300" y="6727723"/>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41497</xdr:rowOff>
    </xdr:from>
    <xdr:to>
      <xdr:col>76</xdr:col>
      <xdr:colOff>114300</xdr:colOff>
      <xdr:row>39</xdr:row>
      <xdr:rowOff>43535</xdr:rowOff>
    </xdr:to>
    <xdr:cxnSp macro="">
      <xdr:nvCxnSpPr>
        <xdr:cNvPr id="519" name="直線コネクタ 518"/>
        <xdr:cNvCxnSpPr/>
      </xdr:nvCxnSpPr>
      <xdr:spPr>
        <a:xfrm>
          <a:off x="13703300" y="6728047"/>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41497</xdr:rowOff>
    </xdr:from>
    <xdr:to>
      <xdr:col>71</xdr:col>
      <xdr:colOff>177800</xdr:colOff>
      <xdr:row>39</xdr:row>
      <xdr:rowOff>42507</xdr:rowOff>
    </xdr:to>
    <xdr:cxnSp macro="">
      <xdr:nvCxnSpPr>
        <xdr:cNvPr id="522" name="直線コネクタ 521"/>
        <xdr:cNvCxnSpPr/>
      </xdr:nvCxnSpPr>
      <xdr:spPr>
        <a:xfrm flipV="1">
          <a:off x="12814300" y="6728047"/>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117970</xdr:rowOff>
    </xdr:from>
    <xdr:to>
      <xdr:col>72</xdr:col>
      <xdr:colOff>38100</xdr:colOff>
      <xdr:row>39</xdr:row>
      <xdr:rowOff>48120</xdr:rowOff>
    </xdr:to>
    <xdr:sp macro="" textlink="">
      <xdr:nvSpPr>
        <xdr:cNvPr id="523" name="フローチャート: 判断 522"/>
        <xdr:cNvSpPr/>
      </xdr:nvSpPr>
      <xdr:spPr>
        <a:xfrm>
          <a:off x="13652500" y="66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64647</xdr:rowOff>
    </xdr:from>
    <xdr:ext cx="469744" cy="259045"/>
    <xdr:sp macro="" textlink="">
      <xdr:nvSpPr>
        <xdr:cNvPr id="524" name="テキスト ボックス 523"/>
        <xdr:cNvSpPr txBox="1"/>
      </xdr:nvSpPr>
      <xdr:spPr>
        <a:xfrm>
          <a:off x="13468428" y="640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80080</xdr:rowOff>
    </xdr:from>
    <xdr:to>
      <xdr:col>67</xdr:col>
      <xdr:colOff>101600</xdr:colOff>
      <xdr:row>39</xdr:row>
      <xdr:rowOff>10230</xdr:rowOff>
    </xdr:to>
    <xdr:sp macro="" textlink="">
      <xdr:nvSpPr>
        <xdr:cNvPr id="525" name="フローチャート: 判断 524"/>
        <xdr:cNvSpPr/>
      </xdr:nvSpPr>
      <xdr:spPr>
        <a:xfrm>
          <a:off x="12763500" y="65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26757</xdr:rowOff>
    </xdr:from>
    <xdr:ext cx="469744" cy="259045"/>
    <xdr:sp macro="" textlink="">
      <xdr:nvSpPr>
        <xdr:cNvPr id="526" name="テキスト ボックス 525"/>
        <xdr:cNvSpPr txBox="1"/>
      </xdr:nvSpPr>
      <xdr:spPr>
        <a:xfrm>
          <a:off x="12579428" y="63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161233</xdr:rowOff>
    </xdr:from>
    <xdr:to>
      <xdr:col>85</xdr:col>
      <xdr:colOff>177800</xdr:colOff>
      <xdr:row>39</xdr:row>
      <xdr:rowOff>91383</xdr:rowOff>
    </xdr:to>
    <xdr:sp macro="" textlink="">
      <xdr:nvSpPr>
        <xdr:cNvPr id="532" name="楕円 531"/>
        <xdr:cNvSpPr/>
      </xdr:nvSpPr>
      <xdr:spPr>
        <a:xfrm>
          <a:off x="16268700" y="66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76160</xdr:rowOff>
    </xdr:from>
    <xdr:ext cx="378565" cy="259045"/>
    <xdr:sp macro="" textlink="">
      <xdr:nvSpPr>
        <xdr:cNvPr id="533" name="災害復旧事業費該当値テキスト"/>
        <xdr:cNvSpPr txBox="1"/>
      </xdr:nvSpPr>
      <xdr:spPr>
        <a:xfrm>
          <a:off x="16370300" y="6591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161823</xdr:rowOff>
    </xdr:from>
    <xdr:to>
      <xdr:col>81</xdr:col>
      <xdr:colOff>101600</xdr:colOff>
      <xdr:row>39</xdr:row>
      <xdr:rowOff>91973</xdr:rowOff>
    </xdr:to>
    <xdr:sp macro="" textlink="">
      <xdr:nvSpPr>
        <xdr:cNvPr id="534" name="楕円 533"/>
        <xdr:cNvSpPr/>
      </xdr:nvSpPr>
      <xdr:spPr>
        <a:xfrm>
          <a:off x="154305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83100</xdr:rowOff>
    </xdr:from>
    <xdr:ext cx="378565" cy="259045"/>
    <xdr:sp macro="" textlink="">
      <xdr:nvSpPr>
        <xdr:cNvPr id="535" name="テキスト ボックス 534"/>
        <xdr:cNvSpPr txBox="1"/>
      </xdr:nvSpPr>
      <xdr:spPr>
        <a:xfrm>
          <a:off x="15292017" y="6769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164185</xdr:rowOff>
    </xdr:from>
    <xdr:to>
      <xdr:col>76</xdr:col>
      <xdr:colOff>165100</xdr:colOff>
      <xdr:row>39</xdr:row>
      <xdr:rowOff>94335</xdr:rowOff>
    </xdr:to>
    <xdr:sp macro="" textlink="">
      <xdr:nvSpPr>
        <xdr:cNvPr id="536" name="楕円 535"/>
        <xdr:cNvSpPr/>
      </xdr:nvSpPr>
      <xdr:spPr>
        <a:xfrm>
          <a:off x="14541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85462</xdr:rowOff>
    </xdr:from>
    <xdr:ext cx="313932" cy="259045"/>
    <xdr:sp macro="" textlink="">
      <xdr:nvSpPr>
        <xdr:cNvPr id="537" name="テキスト ボックス 536"/>
        <xdr:cNvSpPr txBox="1"/>
      </xdr:nvSpPr>
      <xdr:spPr>
        <a:xfrm>
          <a:off x="14435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162147</xdr:rowOff>
    </xdr:from>
    <xdr:to>
      <xdr:col>72</xdr:col>
      <xdr:colOff>38100</xdr:colOff>
      <xdr:row>39</xdr:row>
      <xdr:rowOff>92297</xdr:rowOff>
    </xdr:to>
    <xdr:sp macro="" textlink="">
      <xdr:nvSpPr>
        <xdr:cNvPr id="538" name="楕円 537"/>
        <xdr:cNvSpPr/>
      </xdr:nvSpPr>
      <xdr:spPr>
        <a:xfrm>
          <a:off x="13652500" y="66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83424</xdr:rowOff>
    </xdr:from>
    <xdr:ext cx="378565" cy="259045"/>
    <xdr:sp macro="" textlink="">
      <xdr:nvSpPr>
        <xdr:cNvPr id="539" name="テキスト ボックス 538"/>
        <xdr:cNvSpPr txBox="1"/>
      </xdr:nvSpPr>
      <xdr:spPr>
        <a:xfrm>
          <a:off x="13514017" y="6769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163157</xdr:rowOff>
    </xdr:from>
    <xdr:to>
      <xdr:col>67</xdr:col>
      <xdr:colOff>101600</xdr:colOff>
      <xdr:row>39</xdr:row>
      <xdr:rowOff>93307</xdr:rowOff>
    </xdr:to>
    <xdr:sp macro="" textlink="">
      <xdr:nvSpPr>
        <xdr:cNvPr id="540" name="楕円 539"/>
        <xdr:cNvSpPr/>
      </xdr:nvSpPr>
      <xdr:spPr>
        <a:xfrm>
          <a:off x="12763500" y="66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84434</xdr:rowOff>
    </xdr:from>
    <xdr:ext cx="378565" cy="259045"/>
    <xdr:sp macro="" textlink="">
      <xdr:nvSpPr>
        <xdr:cNvPr id="541" name="テキスト ボックス 540"/>
        <xdr:cNvSpPr txBox="1"/>
      </xdr:nvSpPr>
      <xdr:spPr>
        <a:xfrm>
          <a:off x="12625017" y="677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27795</xdr:rowOff>
    </xdr:from>
    <xdr:to>
      <xdr:col>85</xdr:col>
      <xdr:colOff>127000</xdr:colOff>
      <xdr:row>77</xdr:row>
      <xdr:rowOff>43819</xdr:rowOff>
    </xdr:to>
    <xdr:cxnSp macro="">
      <xdr:nvCxnSpPr>
        <xdr:cNvPr id="621" name="直線コネクタ 620"/>
        <xdr:cNvCxnSpPr/>
      </xdr:nvCxnSpPr>
      <xdr:spPr>
        <a:xfrm flipV="1">
          <a:off x="15481300" y="13229445"/>
          <a:ext cx="838200" cy="1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2"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41086</xdr:rowOff>
    </xdr:from>
    <xdr:to>
      <xdr:col>81</xdr:col>
      <xdr:colOff>50800</xdr:colOff>
      <xdr:row>77</xdr:row>
      <xdr:rowOff>43819</xdr:rowOff>
    </xdr:to>
    <xdr:cxnSp macro="">
      <xdr:nvCxnSpPr>
        <xdr:cNvPr id="624" name="直線コネクタ 623"/>
        <xdr:cNvCxnSpPr/>
      </xdr:nvCxnSpPr>
      <xdr:spPr>
        <a:xfrm>
          <a:off x="14592300" y="13242736"/>
          <a:ext cx="8890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6" name="テキスト ボックス 625"/>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41086</xdr:rowOff>
    </xdr:from>
    <xdr:to>
      <xdr:col>76</xdr:col>
      <xdr:colOff>114300</xdr:colOff>
      <xdr:row>77</xdr:row>
      <xdr:rowOff>50567</xdr:rowOff>
    </xdr:to>
    <xdr:cxnSp macro="">
      <xdr:nvCxnSpPr>
        <xdr:cNvPr id="627" name="直線コネクタ 626"/>
        <xdr:cNvCxnSpPr/>
      </xdr:nvCxnSpPr>
      <xdr:spPr>
        <a:xfrm flipV="1">
          <a:off x="13703300" y="13242736"/>
          <a:ext cx="8890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29" name="テキスト ボックス 628"/>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13872</xdr:rowOff>
    </xdr:from>
    <xdr:to>
      <xdr:col>71</xdr:col>
      <xdr:colOff>177800</xdr:colOff>
      <xdr:row>77</xdr:row>
      <xdr:rowOff>50567</xdr:rowOff>
    </xdr:to>
    <xdr:cxnSp macro="">
      <xdr:nvCxnSpPr>
        <xdr:cNvPr id="630" name="直線コネクタ 629"/>
        <xdr:cNvCxnSpPr/>
      </xdr:nvCxnSpPr>
      <xdr:spPr>
        <a:xfrm>
          <a:off x="12814300" y="13215522"/>
          <a:ext cx="889000" cy="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1" name="フローチャート: 判断 630"/>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2" name="テキスト ボックス 631"/>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33" name="フローチャート: 判断 632"/>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34" name="テキスト ボックス 633"/>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148445</xdr:rowOff>
    </xdr:from>
    <xdr:to>
      <xdr:col>85</xdr:col>
      <xdr:colOff>177800</xdr:colOff>
      <xdr:row>77</xdr:row>
      <xdr:rowOff>78595</xdr:rowOff>
    </xdr:to>
    <xdr:sp macro="" textlink="">
      <xdr:nvSpPr>
        <xdr:cNvPr id="640" name="楕円 639"/>
        <xdr:cNvSpPr/>
      </xdr:nvSpPr>
      <xdr:spPr>
        <a:xfrm>
          <a:off x="16268700" y="1317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126872</xdr:rowOff>
    </xdr:from>
    <xdr:ext cx="534377" cy="259045"/>
    <xdr:sp macro="" textlink="">
      <xdr:nvSpPr>
        <xdr:cNvPr id="641" name="公債費該当値テキスト"/>
        <xdr:cNvSpPr txBox="1"/>
      </xdr:nvSpPr>
      <xdr:spPr>
        <a:xfrm>
          <a:off x="16370300" y="131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164469</xdr:rowOff>
    </xdr:from>
    <xdr:to>
      <xdr:col>81</xdr:col>
      <xdr:colOff>101600</xdr:colOff>
      <xdr:row>77</xdr:row>
      <xdr:rowOff>94619</xdr:rowOff>
    </xdr:to>
    <xdr:sp macro="" textlink="">
      <xdr:nvSpPr>
        <xdr:cNvPr id="642" name="楕円 641"/>
        <xdr:cNvSpPr/>
      </xdr:nvSpPr>
      <xdr:spPr>
        <a:xfrm>
          <a:off x="15430500" y="1319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85746</xdr:rowOff>
    </xdr:from>
    <xdr:ext cx="534377" cy="259045"/>
    <xdr:sp macro="" textlink="">
      <xdr:nvSpPr>
        <xdr:cNvPr id="643" name="テキスト ボックス 642"/>
        <xdr:cNvSpPr txBox="1"/>
      </xdr:nvSpPr>
      <xdr:spPr>
        <a:xfrm>
          <a:off x="15214111" y="1328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161736</xdr:rowOff>
    </xdr:from>
    <xdr:to>
      <xdr:col>76</xdr:col>
      <xdr:colOff>165100</xdr:colOff>
      <xdr:row>77</xdr:row>
      <xdr:rowOff>91886</xdr:rowOff>
    </xdr:to>
    <xdr:sp macro="" textlink="">
      <xdr:nvSpPr>
        <xdr:cNvPr id="644" name="楕円 643"/>
        <xdr:cNvSpPr/>
      </xdr:nvSpPr>
      <xdr:spPr>
        <a:xfrm>
          <a:off x="14541500" y="131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83013</xdr:rowOff>
    </xdr:from>
    <xdr:ext cx="534377" cy="259045"/>
    <xdr:sp macro="" textlink="">
      <xdr:nvSpPr>
        <xdr:cNvPr id="645" name="テキスト ボックス 644"/>
        <xdr:cNvSpPr txBox="1"/>
      </xdr:nvSpPr>
      <xdr:spPr>
        <a:xfrm>
          <a:off x="14325111" y="1328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171217</xdr:rowOff>
    </xdr:from>
    <xdr:to>
      <xdr:col>72</xdr:col>
      <xdr:colOff>38100</xdr:colOff>
      <xdr:row>77</xdr:row>
      <xdr:rowOff>101367</xdr:rowOff>
    </xdr:to>
    <xdr:sp macro="" textlink="">
      <xdr:nvSpPr>
        <xdr:cNvPr id="646" name="楕円 645"/>
        <xdr:cNvSpPr/>
      </xdr:nvSpPr>
      <xdr:spPr>
        <a:xfrm>
          <a:off x="13652500" y="1320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92494</xdr:rowOff>
    </xdr:from>
    <xdr:ext cx="534377" cy="259045"/>
    <xdr:sp macro="" textlink="">
      <xdr:nvSpPr>
        <xdr:cNvPr id="647" name="テキスト ボックス 646"/>
        <xdr:cNvSpPr txBox="1"/>
      </xdr:nvSpPr>
      <xdr:spPr>
        <a:xfrm>
          <a:off x="13436111" y="132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134522</xdr:rowOff>
    </xdr:from>
    <xdr:to>
      <xdr:col>67</xdr:col>
      <xdr:colOff>101600</xdr:colOff>
      <xdr:row>77</xdr:row>
      <xdr:rowOff>64672</xdr:rowOff>
    </xdr:to>
    <xdr:sp macro="" textlink="">
      <xdr:nvSpPr>
        <xdr:cNvPr id="648" name="楕円 647"/>
        <xdr:cNvSpPr/>
      </xdr:nvSpPr>
      <xdr:spPr>
        <a:xfrm>
          <a:off x="12763500" y="1316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55799</xdr:rowOff>
    </xdr:from>
    <xdr:ext cx="534377" cy="259045"/>
    <xdr:sp macro="" textlink="">
      <xdr:nvSpPr>
        <xdr:cNvPr id="649" name="テキスト ボックス 648"/>
        <xdr:cNvSpPr txBox="1"/>
      </xdr:nvSpPr>
      <xdr:spPr>
        <a:xfrm>
          <a:off x="12547111" y="1325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100135</xdr:rowOff>
    </xdr:from>
    <xdr:to>
      <xdr:col>85</xdr:col>
      <xdr:colOff>127000</xdr:colOff>
      <xdr:row>97</xdr:row>
      <xdr:rowOff>111759</xdr:rowOff>
    </xdr:to>
    <xdr:cxnSp macro="">
      <xdr:nvCxnSpPr>
        <xdr:cNvPr id="674" name="直線コネクタ 673"/>
        <xdr:cNvCxnSpPr/>
      </xdr:nvCxnSpPr>
      <xdr:spPr>
        <a:xfrm flipV="1">
          <a:off x="15481300" y="16730785"/>
          <a:ext cx="838200" cy="1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75"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111759</xdr:rowOff>
    </xdr:from>
    <xdr:to>
      <xdr:col>81</xdr:col>
      <xdr:colOff>50800</xdr:colOff>
      <xdr:row>97</xdr:row>
      <xdr:rowOff>118715</xdr:rowOff>
    </xdr:to>
    <xdr:cxnSp macro="">
      <xdr:nvCxnSpPr>
        <xdr:cNvPr id="677" name="直線コネクタ 676"/>
        <xdr:cNvCxnSpPr/>
      </xdr:nvCxnSpPr>
      <xdr:spPr>
        <a:xfrm flipV="1">
          <a:off x="14592300" y="16742409"/>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79" name="テキスト ボックス 678"/>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118715</xdr:rowOff>
    </xdr:from>
    <xdr:to>
      <xdr:col>76</xdr:col>
      <xdr:colOff>114300</xdr:colOff>
      <xdr:row>97</xdr:row>
      <xdr:rowOff>164709</xdr:rowOff>
    </xdr:to>
    <xdr:cxnSp macro="">
      <xdr:nvCxnSpPr>
        <xdr:cNvPr id="680" name="直線コネクタ 679"/>
        <xdr:cNvCxnSpPr/>
      </xdr:nvCxnSpPr>
      <xdr:spPr>
        <a:xfrm flipV="1">
          <a:off x="13703300" y="16749365"/>
          <a:ext cx="889000" cy="4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2" name="テキスト ボックス 681"/>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164709</xdr:rowOff>
    </xdr:from>
    <xdr:to>
      <xdr:col>71</xdr:col>
      <xdr:colOff>177800</xdr:colOff>
      <xdr:row>98</xdr:row>
      <xdr:rowOff>6426</xdr:rowOff>
    </xdr:to>
    <xdr:cxnSp macro="">
      <xdr:nvCxnSpPr>
        <xdr:cNvPr id="683" name="直線コネクタ 682"/>
        <xdr:cNvCxnSpPr/>
      </xdr:nvCxnSpPr>
      <xdr:spPr>
        <a:xfrm flipV="1">
          <a:off x="12814300" y="16795359"/>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84" name="フローチャート: 判断 683"/>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134458</xdr:rowOff>
    </xdr:from>
    <xdr:ext cx="534377" cy="259045"/>
    <xdr:sp macro="" textlink="">
      <xdr:nvSpPr>
        <xdr:cNvPr id="685" name="テキスト ボックス 684"/>
        <xdr:cNvSpPr txBox="1"/>
      </xdr:nvSpPr>
      <xdr:spPr>
        <a:xfrm>
          <a:off x="13436111" y="164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86" name="フローチャート: 判断 68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15722</xdr:rowOff>
    </xdr:from>
    <xdr:ext cx="534377" cy="259045"/>
    <xdr:sp macro="" textlink="">
      <xdr:nvSpPr>
        <xdr:cNvPr id="687" name="テキスト ボックス 686"/>
        <xdr:cNvSpPr txBox="1"/>
      </xdr:nvSpPr>
      <xdr:spPr>
        <a:xfrm>
          <a:off x="12547111" y="164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49335</xdr:rowOff>
    </xdr:from>
    <xdr:to>
      <xdr:col>85</xdr:col>
      <xdr:colOff>177800</xdr:colOff>
      <xdr:row>97</xdr:row>
      <xdr:rowOff>150935</xdr:rowOff>
    </xdr:to>
    <xdr:sp macro="" textlink="">
      <xdr:nvSpPr>
        <xdr:cNvPr id="693" name="楕円 692"/>
        <xdr:cNvSpPr/>
      </xdr:nvSpPr>
      <xdr:spPr>
        <a:xfrm>
          <a:off x="16268700" y="166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8712</xdr:rowOff>
    </xdr:from>
    <xdr:ext cx="534377" cy="259045"/>
    <xdr:sp macro="" textlink="">
      <xdr:nvSpPr>
        <xdr:cNvPr id="694" name="積立金該当値テキスト"/>
        <xdr:cNvSpPr txBox="1"/>
      </xdr:nvSpPr>
      <xdr:spPr>
        <a:xfrm>
          <a:off x="16370300" y="1646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60959</xdr:rowOff>
    </xdr:from>
    <xdr:to>
      <xdr:col>81</xdr:col>
      <xdr:colOff>101600</xdr:colOff>
      <xdr:row>97</xdr:row>
      <xdr:rowOff>162559</xdr:rowOff>
    </xdr:to>
    <xdr:sp macro="" textlink="">
      <xdr:nvSpPr>
        <xdr:cNvPr id="695" name="楕円 694"/>
        <xdr:cNvSpPr/>
      </xdr:nvSpPr>
      <xdr:spPr>
        <a:xfrm>
          <a:off x="15430500" y="166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7636</xdr:rowOff>
    </xdr:from>
    <xdr:ext cx="534377" cy="259045"/>
    <xdr:sp macro="" textlink="">
      <xdr:nvSpPr>
        <xdr:cNvPr id="696" name="テキスト ボックス 695"/>
        <xdr:cNvSpPr txBox="1"/>
      </xdr:nvSpPr>
      <xdr:spPr>
        <a:xfrm>
          <a:off x="15214111" y="1646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67915</xdr:rowOff>
    </xdr:from>
    <xdr:to>
      <xdr:col>76</xdr:col>
      <xdr:colOff>165100</xdr:colOff>
      <xdr:row>97</xdr:row>
      <xdr:rowOff>169515</xdr:rowOff>
    </xdr:to>
    <xdr:sp macro="" textlink="">
      <xdr:nvSpPr>
        <xdr:cNvPr id="697" name="楕円 696"/>
        <xdr:cNvSpPr/>
      </xdr:nvSpPr>
      <xdr:spPr>
        <a:xfrm>
          <a:off x="14541500" y="166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14592</xdr:rowOff>
    </xdr:from>
    <xdr:ext cx="534377" cy="259045"/>
    <xdr:sp macro="" textlink="">
      <xdr:nvSpPr>
        <xdr:cNvPr id="698" name="テキスト ボックス 697"/>
        <xdr:cNvSpPr txBox="1"/>
      </xdr:nvSpPr>
      <xdr:spPr>
        <a:xfrm>
          <a:off x="14325111" y="164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113909</xdr:rowOff>
    </xdr:from>
    <xdr:to>
      <xdr:col>72</xdr:col>
      <xdr:colOff>38100</xdr:colOff>
      <xdr:row>98</xdr:row>
      <xdr:rowOff>44059</xdr:rowOff>
    </xdr:to>
    <xdr:sp macro="" textlink="">
      <xdr:nvSpPr>
        <xdr:cNvPr id="699" name="楕円 698"/>
        <xdr:cNvSpPr/>
      </xdr:nvSpPr>
      <xdr:spPr>
        <a:xfrm>
          <a:off x="13652500" y="1674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35186</xdr:rowOff>
    </xdr:from>
    <xdr:ext cx="469744" cy="259045"/>
    <xdr:sp macro="" textlink="">
      <xdr:nvSpPr>
        <xdr:cNvPr id="700" name="テキスト ボックス 699"/>
        <xdr:cNvSpPr txBox="1"/>
      </xdr:nvSpPr>
      <xdr:spPr>
        <a:xfrm>
          <a:off x="13468428" y="1683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127076</xdr:rowOff>
    </xdr:from>
    <xdr:to>
      <xdr:col>67</xdr:col>
      <xdr:colOff>101600</xdr:colOff>
      <xdr:row>98</xdr:row>
      <xdr:rowOff>57226</xdr:rowOff>
    </xdr:to>
    <xdr:sp macro="" textlink="">
      <xdr:nvSpPr>
        <xdr:cNvPr id="701" name="楕円 700"/>
        <xdr:cNvSpPr/>
      </xdr:nvSpPr>
      <xdr:spPr>
        <a:xfrm>
          <a:off x="12763500" y="167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48353</xdr:rowOff>
    </xdr:from>
    <xdr:ext cx="469744" cy="259045"/>
    <xdr:sp macro="" textlink="">
      <xdr:nvSpPr>
        <xdr:cNvPr id="702" name="テキスト ボックス 701"/>
        <xdr:cNvSpPr txBox="1"/>
      </xdr:nvSpPr>
      <xdr:spPr>
        <a:xfrm>
          <a:off x="12579428" y="1685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4" name="テキスト ボックス 733"/>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7" name="テキスト ボックス 736"/>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39" name="フローチャート: 判断 738"/>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0" name="テキスト ボックス 739"/>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41" name="フローチャート: 判断 740"/>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42" name="テキスト ボックス 741"/>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0" name="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1" name="テキスト ボックス 75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2" name="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3" name="テキスト ボックス 75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4" name="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5" name="テキスト ボックス 75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6" name="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7" name="テキスト ボックス 75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171293</xdr:rowOff>
    </xdr:from>
    <xdr:to>
      <xdr:col>116</xdr:col>
      <xdr:colOff>63500</xdr:colOff>
      <xdr:row>57</xdr:row>
      <xdr:rowOff>28555</xdr:rowOff>
    </xdr:to>
    <xdr:cxnSp macro="">
      <xdr:nvCxnSpPr>
        <xdr:cNvPr id="784" name="直線コネクタ 783"/>
        <xdr:cNvCxnSpPr/>
      </xdr:nvCxnSpPr>
      <xdr:spPr>
        <a:xfrm>
          <a:off x="21323300" y="9772493"/>
          <a:ext cx="8382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85"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171293</xdr:rowOff>
    </xdr:from>
    <xdr:to>
      <xdr:col>111</xdr:col>
      <xdr:colOff>177800</xdr:colOff>
      <xdr:row>57</xdr:row>
      <xdr:rowOff>5009</xdr:rowOff>
    </xdr:to>
    <xdr:cxnSp macro="">
      <xdr:nvCxnSpPr>
        <xdr:cNvPr id="787" name="直線コネクタ 786"/>
        <xdr:cNvCxnSpPr/>
      </xdr:nvCxnSpPr>
      <xdr:spPr>
        <a:xfrm flipV="1">
          <a:off x="20434300" y="9772493"/>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89" name="テキスト ボックス 788"/>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170058</xdr:rowOff>
    </xdr:from>
    <xdr:to>
      <xdr:col>107</xdr:col>
      <xdr:colOff>50800</xdr:colOff>
      <xdr:row>57</xdr:row>
      <xdr:rowOff>5009</xdr:rowOff>
    </xdr:to>
    <xdr:cxnSp macro="">
      <xdr:nvCxnSpPr>
        <xdr:cNvPr id="790" name="直線コネクタ 789"/>
        <xdr:cNvCxnSpPr/>
      </xdr:nvCxnSpPr>
      <xdr:spPr>
        <a:xfrm>
          <a:off x="19545300" y="977125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2" name="テキスト ボックス 791"/>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170058</xdr:rowOff>
    </xdr:from>
    <xdr:to>
      <xdr:col>102</xdr:col>
      <xdr:colOff>114300</xdr:colOff>
      <xdr:row>57</xdr:row>
      <xdr:rowOff>12964</xdr:rowOff>
    </xdr:to>
    <xdr:cxnSp macro="">
      <xdr:nvCxnSpPr>
        <xdr:cNvPr id="793" name="直線コネクタ 792"/>
        <xdr:cNvCxnSpPr/>
      </xdr:nvCxnSpPr>
      <xdr:spPr>
        <a:xfrm flipV="1">
          <a:off x="18656300" y="9771258"/>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53832</xdr:rowOff>
    </xdr:from>
    <xdr:to>
      <xdr:col>102</xdr:col>
      <xdr:colOff>165100</xdr:colOff>
      <xdr:row>57</xdr:row>
      <xdr:rowOff>155432</xdr:rowOff>
    </xdr:to>
    <xdr:sp macro="" textlink="">
      <xdr:nvSpPr>
        <xdr:cNvPr id="794" name="フローチャート: 判断 793"/>
        <xdr:cNvSpPr/>
      </xdr:nvSpPr>
      <xdr:spPr>
        <a:xfrm>
          <a:off x="19494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146559</xdr:rowOff>
    </xdr:from>
    <xdr:ext cx="469744" cy="259045"/>
    <xdr:sp macro="" textlink="">
      <xdr:nvSpPr>
        <xdr:cNvPr id="795" name="テキスト ボックス 794"/>
        <xdr:cNvSpPr txBox="1"/>
      </xdr:nvSpPr>
      <xdr:spPr>
        <a:xfrm>
          <a:off x="19310428" y="9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5735</xdr:rowOff>
    </xdr:from>
    <xdr:to>
      <xdr:col>98</xdr:col>
      <xdr:colOff>38100</xdr:colOff>
      <xdr:row>57</xdr:row>
      <xdr:rowOff>107335</xdr:rowOff>
    </xdr:to>
    <xdr:sp macro="" textlink="">
      <xdr:nvSpPr>
        <xdr:cNvPr id="796" name="フローチャート: 判断 795"/>
        <xdr:cNvSpPr/>
      </xdr:nvSpPr>
      <xdr:spPr>
        <a:xfrm>
          <a:off x="18605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98462</xdr:rowOff>
    </xdr:from>
    <xdr:ext cx="469744" cy="259045"/>
    <xdr:sp macro="" textlink="">
      <xdr:nvSpPr>
        <xdr:cNvPr id="797" name="テキスト ボックス 796"/>
        <xdr:cNvSpPr txBox="1"/>
      </xdr:nvSpPr>
      <xdr:spPr>
        <a:xfrm>
          <a:off x="18421428"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149205</xdr:rowOff>
    </xdr:from>
    <xdr:to>
      <xdr:col>116</xdr:col>
      <xdr:colOff>114300</xdr:colOff>
      <xdr:row>57</xdr:row>
      <xdr:rowOff>79355</xdr:rowOff>
    </xdr:to>
    <xdr:sp macro="" textlink="">
      <xdr:nvSpPr>
        <xdr:cNvPr id="803" name="楕円 802"/>
        <xdr:cNvSpPr/>
      </xdr:nvSpPr>
      <xdr:spPr>
        <a:xfrm>
          <a:off x="22110700" y="97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632</xdr:rowOff>
    </xdr:from>
    <xdr:ext cx="469744" cy="259045"/>
    <xdr:sp macro="" textlink="">
      <xdr:nvSpPr>
        <xdr:cNvPr id="804" name="貸付金該当値テキスト"/>
        <xdr:cNvSpPr txBox="1"/>
      </xdr:nvSpPr>
      <xdr:spPr>
        <a:xfrm>
          <a:off x="22212300" y="96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120493</xdr:rowOff>
    </xdr:from>
    <xdr:to>
      <xdr:col>112</xdr:col>
      <xdr:colOff>38100</xdr:colOff>
      <xdr:row>57</xdr:row>
      <xdr:rowOff>50643</xdr:rowOff>
    </xdr:to>
    <xdr:sp macro="" textlink="">
      <xdr:nvSpPr>
        <xdr:cNvPr id="805" name="楕円 804"/>
        <xdr:cNvSpPr/>
      </xdr:nvSpPr>
      <xdr:spPr>
        <a:xfrm>
          <a:off x="21272500" y="97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67170</xdr:rowOff>
    </xdr:from>
    <xdr:ext cx="469744" cy="259045"/>
    <xdr:sp macro="" textlink="">
      <xdr:nvSpPr>
        <xdr:cNvPr id="806" name="テキスト ボックス 805"/>
        <xdr:cNvSpPr txBox="1"/>
      </xdr:nvSpPr>
      <xdr:spPr>
        <a:xfrm>
          <a:off x="21088428" y="949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125659</xdr:rowOff>
    </xdr:from>
    <xdr:to>
      <xdr:col>107</xdr:col>
      <xdr:colOff>101600</xdr:colOff>
      <xdr:row>57</xdr:row>
      <xdr:rowOff>55809</xdr:rowOff>
    </xdr:to>
    <xdr:sp macro="" textlink="">
      <xdr:nvSpPr>
        <xdr:cNvPr id="807" name="楕円 806"/>
        <xdr:cNvSpPr/>
      </xdr:nvSpPr>
      <xdr:spPr>
        <a:xfrm>
          <a:off x="20383500" y="97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46936</xdr:rowOff>
    </xdr:from>
    <xdr:ext cx="469744" cy="259045"/>
    <xdr:sp macro="" textlink="">
      <xdr:nvSpPr>
        <xdr:cNvPr id="808" name="テキスト ボックス 807"/>
        <xdr:cNvSpPr txBox="1"/>
      </xdr:nvSpPr>
      <xdr:spPr>
        <a:xfrm>
          <a:off x="20199428" y="981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119258</xdr:rowOff>
    </xdr:from>
    <xdr:to>
      <xdr:col>102</xdr:col>
      <xdr:colOff>165100</xdr:colOff>
      <xdr:row>57</xdr:row>
      <xdr:rowOff>49408</xdr:rowOff>
    </xdr:to>
    <xdr:sp macro="" textlink="">
      <xdr:nvSpPr>
        <xdr:cNvPr id="809" name="楕円 808"/>
        <xdr:cNvSpPr/>
      </xdr:nvSpPr>
      <xdr:spPr>
        <a:xfrm>
          <a:off x="19494500" y="97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65935</xdr:rowOff>
    </xdr:from>
    <xdr:ext cx="469744" cy="259045"/>
    <xdr:sp macro="" textlink="">
      <xdr:nvSpPr>
        <xdr:cNvPr id="810" name="テキスト ボックス 809"/>
        <xdr:cNvSpPr txBox="1"/>
      </xdr:nvSpPr>
      <xdr:spPr>
        <a:xfrm>
          <a:off x="19310428" y="949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133614</xdr:rowOff>
    </xdr:from>
    <xdr:to>
      <xdr:col>98</xdr:col>
      <xdr:colOff>38100</xdr:colOff>
      <xdr:row>57</xdr:row>
      <xdr:rowOff>63764</xdr:rowOff>
    </xdr:to>
    <xdr:sp macro="" textlink="">
      <xdr:nvSpPr>
        <xdr:cNvPr id="811" name="楕円 810"/>
        <xdr:cNvSpPr/>
      </xdr:nvSpPr>
      <xdr:spPr>
        <a:xfrm>
          <a:off x="18605500" y="97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80291</xdr:rowOff>
    </xdr:from>
    <xdr:ext cx="469744" cy="259045"/>
    <xdr:sp macro="" textlink="">
      <xdr:nvSpPr>
        <xdr:cNvPr id="812" name="テキスト ボックス 811"/>
        <xdr:cNvSpPr txBox="1"/>
      </xdr:nvSpPr>
      <xdr:spPr>
        <a:xfrm>
          <a:off x="18421428" y="951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155054</xdr:rowOff>
    </xdr:from>
    <xdr:to>
      <xdr:col>116</xdr:col>
      <xdr:colOff>63500</xdr:colOff>
      <xdr:row>77</xdr:row>
      <xdr:rowOff>1339</xdr:rowOff>
    </xdr:to>
    <xdr:cxnSp macro="">
      <xdr:nvCxnSpPr>
        <xdr:cNvPr id="842" name="直線コネクタ 841"/>
        <xdr:cNvCxnSpPr/>
      </xdr:nvCxnSpPr>
      <xdr:spPr>
        <a:xfrm flipV="1">
          <a:off x="21323300" y="13185254"/>
          <a:ext cx="8382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3"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1339</xdr:rowOff>
    </xdr:from>
    <xdr:to>
      <xdr:col>111</xdr:col>
      <xdr:colOff>177800</xdr:colOff>
      <xdr:row>77</xdr:row>
      <xdr:rowOff>16866</xdr:rowOff>
    </xdr:to>
    <xdr:cxnSp macro="">
      <xdr:nvCxnSpPr>
        <xdr:cNvPr id="845" name="直線コネクタ 844"/>
        <xdr:cNvCxnSpPr/>
      </xdr:nvCxnSpPr>
      <xdr:spPr>
        <a:xfrm flipV="1">
          <a:off x="20434300" y="13202989"/>
          <a:ext cx="8890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47" name="テキスト ボックス 846"/>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147338</xdr:rowOff>
    </xdr:from>
    <xdr:to>
      <xdr:col>107</xdr:col>
      <xdr:colOff>50800</xdr:colOff>
      <xdr:row>77</xdr:row>
      <xdr:rowOff>16866</xdr:rowOff>
    </xdr:to>
    <xdr:cxnSp macro="">
      <xdr:nvCxnSpPr>
        <xdr:cNvPr id="848" name="直線コネクタ 847"/>
        <xdr:cNvCxnSpPr/>
      </xdr:nvCxnSpPr>
      <xdr:spPr>
        <a:xfrm>
          <a:off x="19545300" y="13177538"/>
          <a:ext cx="889000" cy="4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0" name="テキスト ボックス 849"/>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147338</xdr:rowOff>
    </xdr:from>
    <xdr:to>
      <xdr:col>102</xdr:col>
      <xdr:colOff>114300</xdr:colOff>
      <xdr:row>77</xdr:row>
      <xdr:rowOff>75330</xdr:rowOff>
    </xdr:to>
    <xdr:cxnSp macro="">
      <xdr:nvCxnSpPr>
        <xdr:cNvPr id="851" name="直線コネクタ 850"/>
        <xdr:cNvCxnSpPr/>
      </xdr:nvCxnSpPr>
      <xdr:spPr>
        <a:xfrm flipV="1">
          <a:off x="18656300" y="13177538"/>
          <a:ext cx="8890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52" name="フローチャート: 判断 851"/>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27385</xdr:rowOff>
    </xdr:from>
    <xdr:ext cx="534377" cy="259045"/>
    <xdr:sp macro="" textlink="">
      <xdr:nvSpPr>
        <xdr:cNvPr id="853" name="テキスト ボックス 852"/>
        <xdr:cNvSpPr txBox="1"/>
      </xdr:nvSpPr>
      <xdr:spPr>
        <a:xfrm>
          <a:off x="19278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54" name="フローチャート: 判断 853"/>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55" name="テキスト ボックス 854"/>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104254</xdr:rowOff>
    </xdr:from>
    <xdr:to>
      <xdr:col>116</xdr:col>
      <xdr:colOff>114300</xdr:colOff>
      <xdr:row>77</xdr:row>
      <xdr:rowOff>34404</xdr:rowOff>
    </xdr:to>
    <xdr:sp macro="" textlink="">
      <xdr:nvSpPr>
        <xdr:cNvPr id="861" name="楕円 860"/>
        <xdr:cNvSpPr/>
      </xdr:nvSpPr>
      <xdr:spPr>
        <a:xfrm>
          <a:off x="22110700" y="131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82681</xdr:rowOff>
    </xdr:from>
    <xdr:ext cx="534377" cy="259045"/>
    <xdr:sp macro="" textlink="">
      <xdr:nvSpPr>
        <xdr:cNvPr id="862" name="繰出金該当値テキスト"/>
        <xdr:cNvSpPr txBox="1"/>
      </xdr:nvSpPr>
      <xdr:spPr>
        <a:xfrm>
          <a:off x="22212300" y="1311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121989</xdr:rowOff>
    </xdr:from>
    <xdr:to>
      <xdr:col>112</xdr:col>
      <xdr:colOff>38100</xdr:colOff>
      <xdr:row>77</xdr:row>
      <xdr:rowOff>52139</xdr:rowOff>
    </xdr:to>
    <xdr:sp macro="" textlink="">
      <xdr:nvSpPr>
        <xdr:cNvPr id="863" name="楕円 862"/>
        <xdr:cNvSpPr/>
      </xdr:nvSpPr>
      <xdr:spPr>
        <a:xfrm>
          <a:off x="21272500" y="131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43266</xdr:rowOff>
    </xdr:from>
    <xdr:ext cx="534377" cy="259045"/>
    <xdr:sp macro="" textlink="">
      <xdr:nvSpPr>
        <xdr:cNvPr id="864" name="テキスト ボックス 863"/>
        <xdr:cNvSpPr txBox="1"/>
      </xdr:nvSpPr>
      <xdr:spPr>
        <a:xfrm>
          <a:off x="21056111" y="132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137516</xdr:rowOff>
    </xdr:from>
    <xdr:to>
      <xdr:col>107</xdr:col>
      <xdr:colOff>101600</xdr:colOff>
      <xdr:row>77</xdr:row>
      <xdr:rowOff>67666</xdr:rowOff>
    </xdr:to>
    <xdr:sp macro="" textlink="">
      <xdr:nvSpPr>
        <xdr:cNvPr id="865" name="楕円 864"/>
        <xdr:cNvSpPr/>
      </xdr:nvSpPr>
      <xdr:spPr>
        <a:xfrm>
          <a:off x="20383500" y="131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58793</xdr:rowOff>
    </xdr:from>
    <xdr:ext cx="534377" cy="259045"/>
    <xdr:sp macro="" textlink="">
      <xdr:nvSpPr>
        <xdr:cNvPr id="866" name="テキスト ボックス 865"/>
        <xdr:cNvSpPr txBox="1"/>
      </xdr:nvSpPr>
      <xdr:spPr>
        <a:xfrm>
          <a:off x="20167111" y="132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96538</xdr:rowOff>
    </xdr:from>
    <xdr:to>
      <xdr:col>102</xdr:col>
      <xdr:colOff>165100</xdr:colOff>
      <xdr:row>77</xdr:row>
      <xdr:rowOff>26688</xdr:rowOff>
    </xdr:to>
    <xdr:sp macro="" textlink="">
      <xdr:nvSpPr>
        <xdr:cNvPr id="867" name="楕円 866"/>
        <xdr:cNvSpPr/>
      </xdr:nvSpPr>
      <xdr:spPr>
        <a:xfrm>
          <a:off x="19494500" y="1312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17815</xdr:rowOff>
    </xdr:from>
    <xdr:ext cx="534377" cy="259045"/>
    <xdr:sp macro="" textlink="">
      <xdr:nvSpPr>
        <xdr:cNvPr id="868" name="テキスト ボックス 867"/>
        <xdr:cNvSpPr txBox="1"/>
      </xdr:nvSpPr>
      <xdr:spPr>
        <a:xfrm>
          <a:off x="19278111" y="1321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24530</xdr:rowOff>
    </xdr:from>
    <xdr:to>
      <xdr:col>98</xdr:col>
      <xdr:colOff>38100</xdr:colOff>
      <xdr:row>77</xdr:row>
      <xdr:rowOff>126130</xdr:rowOff>
    </xdr:to>
    <xdr:sp macro="" textlink="">
      <xdr:nvSpPr>
        <xdr:cNvPr id="869" name="楕円 868"/>
        <xdr:cNvSpPr/>
      </xdr:nvSpPr>
      <xdr:spPr>
        <a:xfrm>
          <a:off x="18605500" y="132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117257</xdr:rowOff>
    </xdr:from>
    <xdr:ext cx="534377" cy="259045"/>
    <xdr:sp macro="" textlink="">
      <xdr:nvSpPr>
        <xdr:cNvPr id="870" name="テキスト ボックス 869"/>
        <xdr:cNvSpPr txBox="1"/>
      </xdr:nvSpPr>
      <xdr:spPr>
        <a:xfrm>
          <a:off x="18389111" y="133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類似団体平均や全国平均を大幅に上回っております。これは主に、下水道事業や病院事業への繰出し、北はりま消防等の一部事務組合への負担金、ふるさと納税特産品費等に対する支出です。ただ下水道事業への繰出しは地方債の償還がピークを過ぎたことで減少傾向となっています。病院事業は、改革プランを着実に実行することで収益性を高め、繰出金を減額し、また各種団体や個人等への補助金についても精査し、補助事業等の適正化を図ります。</a:t>
          </a:r>
        </a:p>
        <a:p>
          <a:r>
            <a:rPr kumimoji="1" lang="ja-JP" altLang="en-US" sz="1300">
              <a:latin typeface="ＭＳ Ｐゴシック" panose="020B0600070205080204" pitchFamily="50" charset="-128"/>
              <a:ea typeface="ＭＳ Ｐゴシック" panose="020B0600070205080204" pitchFamily="50" charset="-128"/>
            </a:rPr>
            <a:t>　扶助費については全国平均を下回っていますが、年々増加しており、平成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年度以降類似団体平均を上回っています。今後も厳しい財政状況のなか、優先すべき少子化・高齢化の課題に対応していきます。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は教育施設環境整備、学校等老朽施設の耐震化工事がピークを過ぎたため減少しています。今後も「行財政改革プラン」に基づき、投資的経費の抑制を図りながら、適正な事業実施に努めていきます。</a:t>
          </a:r>
        </a:p>
        <a:p>
          <a:r>
            <a:rPr kumimoji="1" lang="ja-JP" altLang="en-US" sz="1300">
              <a:latin typeface="ＭＳ Ｐゴシック" panose="020B0600070205080204" pitchFamily="50" charset="-128"/>
              <a:ea typeface="ＭＳ Ｐゴシック" panose="020B0600070205080204" pitchFamily="50" charset="-128"/>
            </a:rPr>
            <a:t>　公債費は減少していますが、土地開発公社の解散に係る三セク債や、教育施設環境整備、学校等老朽施設の耐震化工事に係る地方債の償還が増加し、今後ピークを迎えることから更なる負担が懸念されるため、「行財政改革プラン」に基づき、投資的経費にかかる市債の発行を抑制し、公債費負担の軽減を図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44,494
43,307
150.98
19,007,359
18,609,133
337,862
11,554,889
19,422,397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15929</xdr:rowOff>
    </xdr:from>
    <xdr:to>
      <xdr:col>24</xdr:col>
      <xdr:colOff>63500</xdr:colOff>
      <xdr:row>38</xdr:row>
      <xdr:rowOff>79284</xdr:rowOff>
    </xdr:to>
    <xdr:cxnSp macro="">
      <xdr:nvCxnSpPr>
        <xdr:cNvPr id="63" name="直線コネクタ 62"/>
        <xdr:cNvCxnSpPr/>
      </xdr:nvCxnSpPr>
      <xdr:spPr>
        <a:xfrm flipV="1">
          <a:off x="3797300" y="6531029"/>
          <a:ext cx="8382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79284</xdr:rowOff>
    </xdr:from>
    <xdr:to>
      <xdr:col>19</xdr:col>
      <xdr:colOff>177800</xdr:colOff>
      <xdr:row>38</xdr:row>
      <xdr:rowOff>108023</xdr:rowOff>
    </xdr:to>
    <xdr:cxnSp macro="">
      <xdr:nvCxnSpPr>
        <xdr:cNvPr id="66" name="直線コネクタ 65"/>
        <xdr:cNvCxnSpPr/>
      </xdr:nvCxnSpPr>
      <xdr:spPr>
        <a:xfrm flipV="1">
          <a:off x="2908300" y="6594384"/>
          <a:ext cx="889000" cy="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3193</xdr:rowOff>
    </xdr:from>
    <xdr:to>
      <xdr:col>15</xdr:col>
      <xdr:colOff>50800</xdr:colOff>
      <xdr:row>38</xdr:row>
      <xdr:rowOff>108023</xdr:rowOff>
    </xdr:to>
    <xdr:cxnSp macro="">
      <xdr:nvCxnSpPr>
        <xdr:cNvPr id="69" name="直線コネクタ 68"/>
        <xdr:cNvCxnSpPr/>
      </xdr:nvCxnSpPr>
      <xdr:spPr>
        <a:xfrm>
          <a:off x="2019300" y="6518293"/>
          <a:ext cx="8890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164846</xdr:rowOff>
    </xdr:from>
    <xdr:to>
      <xdr:col>10</xdr:col>
      <xdr:colOff>114300</xdr:colOff>
      <xdr:row>38</xdr:row>
      <xdr:rowOff>3193</xdr:rowOff>
    </xdr:to>
    <xdr:cxnSp macro="">
      <xdr:nvCxnSpPr>
        <xdr:cNvPr id="72" name="直線コネクタ 71"/>
        <xdr:cNvCxnSpPr/>
      </xdr:nvCxnSpPr>
      <xdr:spPr>
        <a:xfrm>
          <a:off x="1130300" y="650849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10849</xdr:rowOff>
    </xdr:from>
    <xdr:to>
      <xdr:col>10</xdr:col>
      <xdr:colOff>165100</xdr:colOff>
      <xdr:row>35</xdr:row>
      <xdr:rowOff>112449</xdr:rowOff>
    </xdr:to>
    <xdr:sp macro="" textlink="">
      <xdr:nvSpPr>
        <xdr:cNvPr id="73" name="フローチャート: 判断 72"/>
        <xdr:cNvSpPr/>
      </xdr:nvSpPr>
      <xdr:spPr>
        <a:xfrm>
          <a:off x="1968500" y="601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128976</xdr:rowOff>
    </xdr:from>
    <xdr:ext cx="469744" cy="259045"/>
    <xdr:sp macro="" textlink="">
      <xdr:nvSpPr>
        <xdr:cNvPr id="74" name="テキスト ボックス 73"/>
        <xdr:cNvSpPr txBox="1"/>
      </xdr:nvSpPr>
      <xdr:spPr>
        <a:xfrm>
          <a:off x="1784428" y="578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98371</xdr:rowOff>
    </xdr:from>
    <xdr:to>
      <xdr:col>6</xdr:col>
      <xdr:colOff>38100</xdr:colOff>
      <xdr:row>36</xdr:row>
      <xdr:rowOff>28521</xdr:rowOff>
    </xdr:to>
    <xdr:sp macro="" textlink="">
      <xdr:nvSpPr>
        <xdr:cNvPr id="75" name="フローチャート: 判断 74"/>
        <xdr:cNvSpPr/>
      </xdr:nvSpPr>
      <xdr:spPr>
        <a:xfrm>
          <a:off x="1079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45048</xdr:rowOff>
    </xdr:from>
    <xdr:ext cx="469744" cy="259045"/>
    <xdr:sp macro="" textlink="">
      <xdr:nvSpPr>
        <xdr:cNvPr id="76" name="テキスト ボックス 75"/>
        <xdr:cNvSpPr txBox="1"/>
      </xdr:nvSpPr>
      <xdr:spPr>
        <a:xfrm>
          <a:off x="895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136579</xdr:rowOff>
    </xdr:from>
    <xdr:to>
      <xdr:col>24</xdr:col>
      <xdr:colOff>114300</xdr:colOff>
      <xdr:row>38</xdr:row>
      <xdr:rowOff>66729</xdr:rowOff>
    </xdr:to>
    <xdr:sp macro="" textlink="">
      <xdr:nvSpPr>
        <xdr:cNvPr id="82" name="楕円 81"/>
        <xdr:cNvSpPr/>
      </xdr:nvSpPr>
      <xdr:spPr>
        <a:xfrm>
          <a:off x="4584700" y="648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115006</xdr:rowOff>
    </xdr:from>
    <xdr:ext cx="469744" cy="259045"/>
    <xdr:sp macro="" textlink="">
      <xdr:nvSpPr>
        <xdr:cNvPr id="83" name="議会費該当値テキスト"/>
        <xdr:cNvSpPr txBox="1"/>
      </xdr:nvSpPr>
      <xdr:spPr>
        <a:xfrm>
          <a:off x="4686300" y="645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28484</xdr:rowOff>
    </xdr:from>
    <xdr:to>
      <xdr:col>20</xdr:col>
      <xdr:colOff>38100</xdr:colOff>
      <xdr:row>38</xdr:row>
      <xdr:rowOff>130084</xdr:rowOff>
    </xdr:to>
    <xdr:sp macro="" textlink="">
      <xdr:nvSpPr>
        <xdr:cNvPr id="84" name="楕円 83"/>
        <xdr:cNvSpPr/>
      </xdr:nvSpPr>
      <xdr:spPr>
        <a:xfrm>
          <a:off x="3746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121211</xdr:rowOff>
    </xdr:from>
    <xdr:ext cx="469744" cy="259045"/>
    <xdr:sp macro="" textlink="">
      <xdr:nvSpPr>
        <xdr:cNvPr id="85" name="テキスト ボックス 84"/>
        <xdr:cNvSpPr txBox="1"/>
      </xdr:nvSpPr>
      <xdr:spPr>
        <a:xfrm>
          <a:off x="3562428" y="663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57223</xdr:rowOff>
    </xdr:from>
    <xdr:to>
      <xdr:col>15</xdr:col>
      <xdr:colOff>101600</xdr:colOff>
      <xdr:row>38</xdr:row>
      <xdr:rowOff>158823</xdr:rowOff>
    </xdr:to>
    <xdr:sp macro="" textlink="">
      <xdr:nvSpPr>
        <xdr:cNvPr id="86" name="楕円 85"/>
        <xdr:cNvSpPr/>
      </xdr:nvSpPr>
      <xdr:spPr>
        <a:xfrm>
          <a:off x="2857500" y="65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149950</xdr:rowOff>
    </xdr:from>
    <xdr:ext cx="469744" cy="259045"/>
    <xdr:sp macro="" textlink="">
      <xdr:nvSpPr>
        <xdr:cNvPr id="87" name="テキスト ボックス 86"/>
        <xdr:cNvSpPr txBox="1"/>
      </xdr:nvSpPr>
      <xdr:spPr>
        <a:xfrm>
          <a:off x="2673428" y="666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123843</xdr:rowOff>
    </xdr:from>
    <xdr:to>
      <xdr:col>10</xdr:col>
      <xdr:colOff>165100</xdr:colOff>
      <xdr:row>38</xdr:row>
      <xdr:rowOff>53994</xdr:rowOff>
    </xdr:to>
    <xdr:sp macro="" textlink="">
      <xdr:nvSpPr>
        <xdr:cNvPr id="88" name="楕円 87"/>
        <xdr:cNvSpPr/>
      </xdr:nvSpPr>
      <xdr:spPr>
        <a:xfrm>
          <a:off x="1968500" y="6467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45120</xdr:rowOff>
    </xdr:from>
    <xdr:ext cx="469744" cy="259045"/>
    <xdr:sp macro="" textlink="">
      <xdr:nvSpPr>
        <xdr:cNvPr id="89" name="テキスト ボックス 88"/>
        <xdr:cNvSpPr txBox="1"/>
      </xdr:nvSpPr>
      <xdr:spPr>
        <a:xfrm>
          <a:off x="1784428" y="656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114046</xdr:rowOff>
    </xdr:from>
    <xdr:to>
      <xdr:col>6</xdr:col>
      <xdr:colOff>38100</xdr:colOff>
      <xdr:row>38</xdr:row>
      <xdr:rowOff>44196</xdr:rowOff>
    </xdr:to>
    <xdr:sp macro="" textlink="">
      <xdr:nvSpPr>
        <xdr:cNvPr id="90" name="楕円 89"/>
        <xdr:cNvSpPr/>
      </xdr:nvSpPr>
      <xdr:spPr>
        <a:xfrm>
          <a:off x="1079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35323</xdr:rowOff>
    </xdr:from>
    <xdr:ext cx="469744" cy="259045"/>
    <xdr:sp macro="" textlink="">
      <xdr:nvSpPr>
        <xdr:cNvPr id="91" name="テキスト ボックス 90"/>
        <xdr:cNvSpPr txBox="1"/>
      </xdr:nvSpPr>
      <xdr:spPr>
        <a:xfrm>
          <a:off x="895428" y="655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143708</xdr:rowOff>
    </xdr:from>
    <xdr:to>
      <xdr:col>24</xdr:col>
      <xdr:colOff>63500</xdr:colOff>
      <xdr:row>57</xdr:row>
      <xdr:rowOff>147709</xdr:rowOff>
    </xdr:to>
    <xdr:cxnSp macro="">
      <xdr:nvCxnSpPr>
        <xdr:cNvPr id="120" name="直線コネクタ 119"/>
        <xdr:cNvCxnSpPr/>
      </xdr:nvCxnSpPr>
      <xdr:spPr>
        <a:xfrm flipV="1">
          <a:off x="3797300" y="9916358"/>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101097</xdr:rowOff>
    </xdr:from>
    <xdr:to>
      <xdr:col>19</xdr:col>
      <xdr:colOff>177800</xdr:colOff>
      <xdr:row>57</xdr:row>
      <xdr:rowOff>147709</xdr:rowOff>
    </xdr:to>
    <xdr:cxnSp macro="">
      <xdr:nvCxnSpPr>
        <xdr:cNvPr id="123" name="直線コネクタ 122"/>
        <xdr:cNvCxnSpPr/>
      </xdr:nvCxnSpPr>
      <xdr:spPr>
        <a:xfrm>
          <a:off x="2908300" y="9873747"/>
          <a:ext cx="889000" cy="4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101097</xdr:rowOff>
    </xdr:from>
    <xdr:to>
      <xdr:col>15</xdr:col>
      <xdr:colOff>50800</xdr:colOff>
      <xdr:row>58</xdr:row>
      <xdr:rowOff>15570</xdr:rowOff>
    </xdr:to>
    <xdr:cxnSp macro="">
      <xdr:nvCxnSpPr>
        <xdr:cNvPr id="126" name="直線コネクタ 125"/>
        <xdr:cNvCxnSpPr/>
      </xdr:nvCxnSpPr>
      <xdr:spPr>
        <a:xfrm flipV="1">
          <a:off x="2019300" y="9873747"/>
          <a:ext cx="889000" cy="8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15570</xdr:rowOff>
    </xdr:from>
    <xdr:to>
      <xdr:col>10</xdr:col>
      <xdr:colOff>114300</xdr:colOff>
      <xdr:row>58</xdr:row>
      <xdr:rowOff>53327</xdr:rowOff>
    </xdr:to>
    <xdr:cxnSp macro="">
      <xdr:nvCxnSpPr>
        <xdr:cNvPr id="129" name="直線コネクタ 128"/>
        <xdr:cNvCxnSpPr/>
      </xdr:nvCxnSpPr>
      <xdr:spPr>
        <a:xfrm flipV="1">
          <a:off x="1130300" y="9959670"/>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30" name="フローチャート: 判断 129"/>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123797</xdr:rowOff>
    </xdr:from>
    <xdr:ext cx="534377" cy="259045"/>
    <xdr:sp macro="" textlink="">
      <xdr:nvSpPr>
        <xdr:cNvPr id="131" name="テキスト ボックス 130"/>
        <xdr:cNvSpPr txBox="1"/>
      </xdr:nvSpPr>
      <xdr:spPr>
        <a:xfrm>
          <a:off x="1752111" y="95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2" name="フローチャート: 判断 131"/>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xdr:rowOff>
    </xdr:from>
    <xdr:ext cx="534377" cy="259045"/>
    <xdr:sp macro="" textlink="">
      <xdr:nvSpPr>
        <xdr:cNvPr id="133" name="テキスト ボックス 132"/>
        <xdr:cNvSpPr txBox="1"/>
      </xdr:nvSpPr>
      <xdr:spPr>
        <a:xfrm>
          <a:off x="863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92908</xdr:rowOff>
    </xdr:from>
    <xdr:to>
      <xdr:col>24</xdr:col>
      <xdr:colOff>114300</xdr:colOff>
      <xdr:row>58</xdr:row>
      <xdr:rowOff>23058</xdr:rowOff>
    </xdr:to>
    <xdr:sp macro="" textlink="">
      <xdr:nvSpPr>
        <xdr:cNvPr id="139" name="楕円 138"/>
        <xdr:cNvSpPr/>
      </xdr:nvSpPr>
      <xdr:spPr>
        <a:xfrm>
          <a:off x="4584700" y="98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96909</xdr:rowOff>
    </xdr:from>
    <xdr:to>
      <xdr:col>20</xdr:col>
      <xdr:colOff>38100</xdr:colOff>
      <xdr:row>58</xdr:row>
      <xdr:rowOff>27059</xdr:rowOff>
    </xdr:to>
    <xdr:sp macro="" textlink="">
      <xdr:nvSpPr>
        <xdr:cNvPr id="141" name="楕円 140"/>
        <xdr:cNvSpPr/>
      </xdr:nvSpPr>
      <xdr:spPr>
        <a:xfrm>
          <a:off x="3746500" y="986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18186</xdr:rowOff>
    </xdr:from>
    <xdr:ext cx="534377" cy="259045"/>
    <xdr:sp macro="" textlink="">
      <xdr:nvSpPr>
        <xdr:cNvPr id="142" name="テキスト ボックス 141"/>
        <xdr:cNvSpPr txBox="1"/>
      </xdr:nvSpPr>
      <xdr:spPr>
        <a:xfrm>
          <a:off x="3530111" y="996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50297</xdr:rowOff>
    </xdr:from>
    <xdr:to>
      <xdr:col>15</xdr:col>
      <xdr:colOff>101600</xdr:colOff>
      <xdr:row>57</xdr:row>
      <xdr:rowOff>151897</xdr:rowOff>
    </xdr:to>
    <xdr:sp macro="" textlink="">
      <xdr:nvSpPr>
        <xdr:cNvPr id="143" name="楕円 142"/>
        <xdr:cNvSpPr/>
      </xdr:nvSpPr>
      <xdr:spPr>
        <a:xfrm>
          <a:off x="2857500" y="98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168424</xdr:rowOff>
    </xdr:from>
    <xdr:ext cx="534377" cy="259045"/>
    <xdr:sp macro="" textlink="">
      <xdr:nvSpPr>
        <xdr:cNvPr id="144" name="テキスト ボックス 143"/>
        <xdr:cNvSpPr txBox="1"/>
      </xdr:nvSpPr>
      <xdr:spPr>
        <a:xfrm>
          <a:off x="2641111" y="959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136220</xdr:rowOff>
    </xdr:from>
    <xdr:to>
      <xdr:col>10</xdr:col>
      <xdr:colOff>165100</xdr:colOff>
      <xdr:row>58</xdr:row>
      <xdr:rowOff>66370</xdr:rowOff>
    </xdr:to>
    <xdr:sp macro="" textlink="">
      <xdr:nvSpPr>
        <xdr:cNvPr id="145" name="楕円 144"/>
        <xdr:cNvSpPr/>
      </xdr:nvSpPr>
      <xdr:spPr>
        <a:xfrm>
          <a:off x="1968500" y="99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57497</xdr:rowOff>
    </xdr:from>
    <xdr:ext cx="534377" cy="259045"/>
    <xdr:sp macro="" textlink="">
      <xdr:nvSpPr>
        <xdr:cNvPr id="146" name="テキスト ボックス 145"/>
        <xdr:cNvSpPr txBox="1"/>
      </xdr:nvSpPr>
      <xdr:spPr>
        <a:xfrm>
          <a:off x="1752111" y="1000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2527</xdr:rowOff>
    </xdr:from>
    <xdr:to>
      <xdr:col>6</xdr:col>
      <xdr:colOff>38100</xdr:colOff>
      <xdr:row>58</xdr:row>
      <xdr:rowOff>104127</xdr:rowOff>
    </xdr:to>
    <xdr:sp macro="" textlink="">
      <xdr:nvSpPr>
        <xdr:cNvPr id="147" name="楕円 146"/>
        <xdr:cNvSpPr/>
      </xdr:nvSpPr>
      <xdr:spPr>
        <a:xfrm>
          <a:off x="1079500" y="99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95254</xdr:rowOff>
    </xdr:from>
    <xdr:ext cx="534377" cy="259045"/>
    <xdr:sp macro="" textlink="">
      <xdr:nvSpPr>
        <xdr:cNvPr id="148" name="テキスト ボックス 147"/>
        <xdr:cNvSpPr txBox="1"/>
      </xdr:nvSpPr>
      <xdr:spPr>
        <a:xfrm>
          <a:off x="863111" y="100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1085</xdr:rowOff>
    </xdr:from>
    <xdr:to>
      <xdr:col>24</xdr:col>
      <xdr:colOff>63500</xdr:colOff>
      <xdr:row>77</xdr:row>
      <xdr:rowOff>98202</xdr:rowOff>
    </xdr:to>
    <xdr:cxnSp macro="">
      <xdr:nvCxnSpPr>
        <xdr:cNvPr id="178" name="直線コネクタ 177"/>
        <xdr:cNvCxnSpPr/>
      </xdr:nvCxnSpPr>
      <xdr:spPr>
        <a:xfrm>
          <a:off x="3797300" y="13202735"/>
          <a:ext cx="838200" cy="9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1085</xdr:rowOff>
    </xdr:from>
    <xdr:to>
      <xdr:col>19</xdr:col>
      <xdr:colOff>177800</xdr:colOff>
      <xdr:row>77</xdr:row>
      <xdr:rowOff>51163</xdr:rowOff>
    </xdr:to>
    <xdr:cxnSp macro="">
      <xdr:nvCxnSpPr>
        <xdr:cNvPr id="181" name="直線コネクタ 180"/>
        <xdr:cNvCxnSpPr/>
      </xdr:nvCxnSpPr>
      <xdr:spPr>
        <a:xfrm flipV="1">
          <a:off x="2908300" y="13202735"/>
          <a:ext cx="889000" cy="5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51163</xdr:rowOff>
    </xdr:from>
    <xdr:to>
      <xdr:col>15</xdr:col>
      <xdr:colOff>50800</xdr:colOff>
      <xdr:row>77</xdr:row>
      <xdr:rowOff>135685</xdr:rowOff>
    </xdr:to>
    <xdr:cxnSp macro="">
      <xdr:nvCxnSpPr>
        <xdr:cNvPr id="184" name="直線コネクタ 183"/>
        <xdr:cNvCxnSpPr/>
      </xdr:nvCxnSpPr>
      <xdr:spPr>
        <a:xfrm flipV="1">
          <a:off x="2019300" y="13252813"/>
          <a:ext cx="889000" cy="8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135685</xdr:rowOff>
    </xdr:from>
    <xdr:to>
      <xdr:col>10</xdr:col>
      <xdr:colOff>114300</xdr:colOff>
      <xdr:row>77</xdr:row>
      <xdr:rowOff>163551</xdr:rowOff>
    </xdr:to>
    <xdr:cxnSp macro="">
      <xdr:nvCxnSpPr>
        <xdr:cNvPr id="187" name="直線コネクタ 186"/>
        <xdr:cNvCxnSpPr/>
      </xdr:nvCxnSpPr>
      <xdr:spPr>
        <a:xfrm flipV="1">
          <a:off x="1130300" y="13337335"/>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8" name="フローチャート: 判断 187"/>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18767</xdr:rowOff>
    </xdr:from>
    <xdr:ext cx="599010" cy="259045"/>
    <xdr:sp macro="" textlink="">
      <xdr:nvSpPr>
        <xdr:cNvPr id="189" name="テキスト ボックス 188"/>
        <xdr:cNvSpPr txBox="1"/>
      </xdr:nvSpPr>
      <xdr:spPr>
        <a:xfrm>
          <a:off x="1719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90" name="フローチャート: 判断 189"/>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91" name="テキスト ボックス 190"/>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47402</xdr:rowOff>
    </xdr:from>
    <xdr:to>
      <xdr:col>24</xdr:col>
      <xdr:colOff>114300</xdr:colOff>
      <xdr:row>77</xdr:row>
      <xdr:rowOff>149002</xdr:rowOff>
    </xdr:to>
    <xdr:sp macro="" textlink="">
      <xdr:nvSpPr>
        <xdr:cNvPr id="197" name="楕円 196"/>
        <xdr:cNvSpPr/>
      </xdr:nvSpPr>
      <xdr:spPr>
        <a:xfrm>
          <a:off x="4584700" y="132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25829</xdr:rowOff>
    </xdr:from>
    <xdr:ext cx="599010" cy="259045"/>
    <xdr:sp macro="" textlink="">
      <xdr:nvSpPr>
        <xdr:cNvPr id="198" name="民生費該当値テキスト"/>
        <xdr:cNvSpPr txBox="1"/>
      </xdr:nvSpPr>
      <xdr:spPr>
        <a:xfrm>
          <a:off x="4686300" y="1322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121735</xdr:rowOff>
    </xdr:from>
    <xdr:to>
      <xdr:col>20</xdr:col>
      <xdr:colOff>38100</xdr:colOff>
      <xdr:row>77</xdr:row>
      <xdr:rowOff>51885</xdr:rowOff>
    </xdr:to>
    <xdr:sp macro="" textlink="">
      <xdr:nvSpPr>
        <xdr:cNvPr id="199" name="楕円 198"/>
        <xdr:cNvSpPr/>
      </xdr:nvSpPr>
      <xdr:spPr>
        <a:xfrm>
          <a:off x="3746500" y="131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68411</xdr:rowOff>
    </xdr:from>
    <xdr:ext cx="599010" cy="259045"/>
    <xdr:sp macro="" textlink="">
      <xdr:nvSpPr>
        <xdr:cNvPr id="200" name="テキスト ボックス 199"/>
        <xdr:cNvSpPr txBox="1"/>
      </xdr:nvSpPr>
      <xdr:spPr>
        <a:xfrm>
          <a:off x="3497795" y="1292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363</xdr:rowOff>
    </xdr:from>
    <xdr:to>
      <xdr:col>15</xdr:col>
      <xdr:colOff>101600</xdr:colOff>
      <xdr:row>77</xdr:row>
      <xdr:rowOff>101963</xdr:rowOff>
    </xdr:to>
    <xdr:sp macro="" textlink="">
      <xdr:nvSpPr>
        <xdr:cNvPr id="201" name="楕円 200"/>
        <xdr:cNvSpPr/>
      </xdr:nvSpPr>
      <xdr:spPr>
        <a:xfrm>
          <a:off x="2857500" y="1320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93090</xdr:rowOff>
    </xdr:from>
    <xdr:ext cx="599010" cy="259045"/>
    <xdr:sp macro="" textlink="">
      <xdr:nvSpPr>
        <xdr:cNvPr id="202" name="テキスト ボックス 201"/>
        <xdr:cNvSpPr txBox="1"/>
      </xdr:nvSpPr>
      <xdr:spPr>
        <a:xfrm>
          <a:off x="2608795" y="1329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84885</xdr:rowOff>
    </xdr:from>
    <xdr:to>
      <xdr:col>10</xdr:col>
      <xdr:colOff>165100</xdr:colOff>
      <xdr:row>78</xdr:row>
      <xdr:rowOff>15035</xdr:rowOff>
    </xdr:to>
    <xdr:sp macro="" textlink="">
      <xdr:nvSpPr>
        <xdr:cNvPr id="203" name="楕円 202"/>
        <xdr:cNvSpPr/>
      </xdr:nvSpPr>
      <xdr:spPr>
        <a:xfrm>
          <a:off x="1968500" y="132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6162</xdr:rowOff>
    </xdr:from>
    <xdr:ext cx="599010" cy="259045"/>
    <xdr:sp macro="" textlink="">
      <xdr:nvSpPr>
        <xdr:cNvPr id="204" name="テキスト ボックス 203"/>
        <xdr:cNvSpPr txBox="1"/>
      </xdr:nvSpPr>
      <xdr:spPr>
        <a:xfrm>
          <a:off x="1719795" y="1337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112751</xdr:rowOff>
    </xdr:from>
    <xdr:to>
      <xdr:col>6</xdr:col>
      <xdr:colOff>38100</xdr:colOff>
      <xdr:row>78</xdr:row>
      <xdr:rowOff>42901</xdr:rowOff>
    </xdr:to>
    <xdr:sp macro="" textlink="">
      <xdr:nvSpPr>
        <xdr:cNvPr id="205" name="楕円 204"/>
        <xdr:cNvSpPr/>
      </xdr:nvSpPr>
      <xdr:spPr>
        <a:xfrm>
          <a:off x="1079500" y="133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34028</xdr:rowOff>
    </xdr:from>
    <xdr:ext cx="599010" cy="259045"/>
    <xdr:sp macro="" textlink="">
      <xdr:nvSpPr>
        <xdr:cNvPr id="206" name="テキスト ボックス 205"/>
        <xdr:cNvSpPr txBox="1"/>
      </xdr:nvSpPr>
      <xdr:spPr>
        <a:xfrm>
          <a:off x="830795" y="1340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21535</xdr:rowOff>
    </xdr:from>
    <xdr:to>
      <xdr:col>24</xdr:col>
      <xdr:colOff>63500</xdr:colOff>
      <xdr:row>96</xdr:row>
      <xdr:rowOff>107979</xdr:rowOff>
    </xdr:to>
    <xdr:cxnSp macro="">
      <xdr:nvCxnSpPr>
        <xdr:cNvPr id="237" name="直線コネクタ 236"/>
        <xdr:cNvCxnSpPr/>
      </xdr:nvCxnSpPr>
      <xdr:spPr>
        <a:xfrm>
          <a:off x="3797300" y="16480735"/>
          <a:ext cx="838200" cy="8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100261</xdr:rowOff>
    </xdr:from>
    <xdr:to>
      <xdr:col>19</xdr:col>
      <xdr:colOff>177800</xdr:colOff>
      <xdr:row>96</xdr:row>
      <xdr:rowOff>21535</xdr:rowOff>
    </xdr:to>
    <xdr:cxnSp macro="">
      <xdr:nvCxnSpPr>
        <xdr:cNvPr id="240" name="直線コネクタ 239"/>
        <xdr:cNvCxnSpPr/>
      </xdr:nvCxnSpPr>
      <xdr:spPr>
        <a:xfrm>
          <a:off x="2908300" y="16388011"/>
          <a:ext cx="889000" cy="9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100261</xdr:rowOff>
    </xdr:from>
    <xdr:to>
      <xdr:col>15</xdr:col>
      <xdr:colOff>50800</xdr:colOff>
      <xdr:row>95</xdr:row>
      <xdr:rowOff>159348</xdr:rowOff>
    </xdr:to>
    <xdr:cxnSp macro="">
      <xdr:nvCxnSpPr>
        <xdr:cNvPr id="243" name="直線コネクタ 242"/>
        <xdr:cNvCxnSpPr/>
      </xdr:nvCxnSpPr>
      <xdr:spPr>
        <a:xfrm flipV="1">
          <a:off x="2019300" y="16388011"/>
          <a:ext cx="889000" cy="5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159348</xdr:rowOff>
    </xdr:from>
    <xdr:to>
      <xdr:col>10</xdr:col>
      <xdr:colOff>114300</xdr:colOff>
      <xdr:row>96</xdr:row>
      <xdr:rowOff>45397</xdr:rowOff>
    </xdr:to>
    <xdr:cxnSp macro="">
      <xdr:nvCxnSpPr>
        <xdr:cNvPr id="246" name="直線コネクタ 245"/>
        <xdr:cNvCxnSpPr/>
      </xdr:nvCxnSpPr>
      <xdr:spPr>
        <a:xfrm flipV="1">
          <a:off x="1130300" y="16447098"/>
          <a:ext cx="889000" cy="5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7" name="フローチャート: 判断 246"/>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121995</xdr:rowOff>
    </xdr:from>
    <xdr:ext cx="534377" cy="259045"/>
    <xdr:sp macro="" textlink="">
      <xdr:nvSpPr>
        <xdr:cNvPr id="248" name="テキスト ボックス 247"/>
        <xdr:cNvSpPr txBox="1"/>
      </xdr:nvSpPr>
      <xdr:spPr>
        <a:xfrm>
          <a:off x="1752111" y="165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9" name="フローチャート: 判断 248"/>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140969</xdr:rowOff>
    </xdr:from>
    <xdr:ext cx="534377" cy="259045"/>
    <xdr:sp macro="" textlink="">
      <xdr:nvSpPr>
        <xdr:cNvPr id="250" name="テキスト ボックス 249"/>
        <xdr:cNvSpPr txBox="1"/>
      </xdr:nvSpPr>
      <xdr:spPr>
        <a:xfrm>
          <a:off x="863111" y="166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57179</xdr:rowOff>
    </xdr:from>
    <xdr:to>
      <xdr:col>24</xdr:col>
      <xdr:colOff>114300</xdr:colOff>
      <xdr:row>96</xdr:row>
      <xdr:rowOff>158779</xdr:rowOff>
    </xdr:to>
    <xdr:sp macro="" textlink="">
      <xdr:nvSpPr>
        <xdr:cNvPr id="256" name="楕円 255"/>
        <xdr:cNvSpPr/>
      </xdr:nvSpPr>
      <xdr:spPr>
        <a:xfrm>
          <a:off x="4584700" y="165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80056</xdr:rowOff>
    </xdr:from>
    <xdr:ext cx="534377" cy="259045"/>
    <xdr:sp macro="" textlink="">
      <xdr:nvSpPr>
        <xdr:cNvPr id="257" name="衛生費該当値テキスト"/>
        <xdr:cNvSpPr txBox="1"/>
      </xdr:nvSpPr>
      <xdr:spPr>
        <a:xfrm>
          <a:off x="4686300" y="1636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142185</xdr:rowOff>
    </xdr:from>
    <xdr:to>
      <xdr:col>20</xdr:col>
      <xdr:colOff>38100</xdr:colOff>
      <xdr:row>96</xdr:row>
      <xdr:rowOff>72335</xdr:rowOff>
    </xdr:to>
    <xdr:sp macro="" textlink="">
      <xdr:nvSpPr>
        <xdr:cNvPr id="258" name="楕円 257"/>
        <xdr:cNvSpPr/>
      </xdr:nvSpPr>
      <xdr:spPr>
        <a:xfrm>
          <a:off x="3746500" y="164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88862</xdr:rowOff>
    </xdr:from>
    <xdr:ext cx="534377" cy="259045"/>
    <xdr:sp macro="" textlink="">
      <xdr:nvSpPr>
        <xdr:cNvPr id="259" name="テキスト ボックス 258"/>
        <xdr:cNvSpPr txBox="1"/>
      </xdr:nvSpPr>
      <xdr:spPr>
        <a:xfrm>
          <a:off x="3530111" y="1620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49461</xdr:rowOff>
    </xdr:from>
    <xdr:to>
      <xdr:col>15</xdr:col>
      <xdr:colOff>101600</xdr:colOff>
      <xdr:row>95</xdr:row>
      <xdr:rowOff>151061</xdr:rowOff>
    </xdr:to>
    <xdr:sp macro="" textlink="">
      <xdr:nvSpPr>
        <xdr:cNvPr id="260" name="楕円 259"/>
        <xdr:cNvSpPr/>
      </xdr:nvSpPr>
      <xdr:spPr>
        <a:xfrm>
          <a:off x="2857500" y="163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167588</xdr:rowOff>
    </xdr:from>
    <xdr:ext cx="534377" cy="259045"/>
    <xdr:sp macro="" textlink="">
      <xdr:nvSpPr>
        <xdr:cNvPr id="261" name="テキスト ボックス 260"/>
        <xdr:cNvSpPr txBox="1"/>
      </xdr:nvSpPr>
      <xdr:spPr>
        <a:xfrm>
          <a:off x="2641111" y="1611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108548</xdr:rowOff>
    </xdr:from>
    <xdr:to>
      <xdr:col>10</xdr:col>
      <xdr:colOff>165100</xdr:colOff>
      <xdr:row>96</xdr:row>
      <xdr:rowOff>38698</xdr:rowOff>
    </xdr:to>
    <xdr:sp macro="" textlink="">
      <xdr:nvSpPr>
        <xdr:cNvPr id="262" name="楕円 261"/>
        <xdr:cNvSpPr/>
      </xdr:nvSpPr>
      <xdr:spPr>
        <a:xfrm>
          <a:off x="1968500" y="1639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55225</xdr:rowOff>
    </xdr:from>
    <xdr:ext cx="534377" cy="259045"/>
    <xdr:sp macro="" textlink="">
      <xdr:nvSpPr>
        <xdr:cNvPr id="263" name="テキスト ボックス 262"/>
        <xdr:cNvSpPr txBox="1"/>
      </xdr:nvSpPr>
      <xdr:spPr>
        <a:xfrm>
          <a:off x="1752111" y="1617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166047</xdr:rowOff>
    </xdr:from>
    <xdr:to>
      <xdr:col>6</xdr:col>
      <xdr:colOff>38100</xdr:colOff>
      <xdr:row>96</xdr:row>
      <xdr:rowOff>96197</xdr:rowOff>
    </xdr:to>
    <xdr:sp macro="" textlink="">
      <xdr:nvSpPr>
        <xdr:cNvPr id="264" name="楕円 263"/>
        <xdr:cNvSpPr/>
      </xdr:nvSpPr>
      <xdr:spPr>
        <a:xfrm>
          <a:off x="1079500" y="164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112724</xdr:rowOff>
    </xdr:from>
    <xdr:ext cx="534377" cy="259045"/>
    <xdr:sp macro="" textlink="">
      <xdr:nvSpPr>
        <xdr:cNvPr id="265" name="テキスト ボックス 264"/>
        <xdr:cNvSpPr txBox="1"/>
      </xdr:nvSpPr>
      <xdr:spPr>
        <a:xfrm>
          <a:off x="863111" y="1622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33630</xdr:rowOff>
    </xdr:from>
    <xdr:to>
      <xdr:col>55</xdr:col>
      <xdr:colOff>0</xdr:colOff>
      <xdr:row>34</xdr:row>
      <xdr:rowOff>60833</xdr:rowOff>
    </xdr:to>
    <xdr:cxnSp macro="">
      <xdr:nvCxnSpPr>
        <xdr:cNvPr id="292" name="直線コネクタ 291"/>
        <xdr:cNvCxnSpPr/>
      </xdr:nvCxnSpPr>
      <xdr:spPr>
        <a:xfrm>
          <a:off x="9639300" y="5862930"/>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163568</xdr:rowOff>
    </xdr:from>
    <xdr:ext cx="469744" cy="259045"/>
    <xdr:sp macro="" textlink="">
      <xdr:nvSpPr>
        <xdr:cNvPr id="293" name="労働費平均値テキスト"/>
        <xdr:cNvSpPr txBox="1"/>
      </xdr:nvSpPr>
      <xdr:spPr>
        <a:xfrm>
          <a:off x="10528300" y="6335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8255</xdr:rowOff>
    </xdr:from>
    <xdr:to>
      <xdr:col>50</xdr:col>
      <xdr:colOff>114300</xdr:colOff>
      <xdr:row>34</xdr:row>
      <xdr:rowOff>33630</xdr:rowOff>
    </xdr:to>
    <xdr:cxnSp macro="">
      <xdr:nvCxnSpPr>
        <xdr:cNvPr id="295" name="直線コネクタ 294"/>
        <xdr:cNvCxnSpPr/>
      </xdr:nvCxnSpPr>
      <xdr:spPr>
        <a:xfrm>
          <a:off x="8750300" y="5837555"/>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78986</xdr:rowOff>
    </xdr:from>
    <xdr:ext cx="469744" cy="259045"/>
    <xdr:sp macro="" textlink="">
      <xdr:nvSpPr>
        <xdr:cNvPr id="297" name="テキスト ボックス 296"/>
        <xdr:cNvSpPr txBox="1"/>
      </xdr:nvSpPr>
      <xdr:spPr>
        <a:xfrm>
          <a:off x="9404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79349</xdr:rowOff>
    </xdr:from>
    <xdr:to>
      <xdr:col>45</xdr:col>
      <xdr:colOff>177800</xdr:colOff>
      <xdr:row>34</xdr:row>
      <xdr:rowOff>8255</xdr:rowOff>
    </xdr:to>
    <xdr:cxnSp macro="">
      <xdr:nvCxnSpPr>
        <xdr:cNvPr id="298" name="直線コネクタ 297"/>
        <xdr:cNvCxnSpPr/>
      </xdr:nvCxnSpPr>
      <xdr:spPr>
        <a:xfrm>
          <a:off x="7861300" y="5737199"/>
          <a:ext cx="889000" cy="10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78071</xdr:rowOff>
    </xdr:from>
    <xdr:ext cx="469744" cy="259045"/>
    <xdr:sp macro="" textlink="">
      <xdr:nvSpPr>
        <xdr:cNvPr id="300" name="テキスト ボックス 299"/>
        <xdr:cNvSpPr txBox="1"/>
      </xdr:nvSpPr>
      <xdr:spPr>
        <a:xfrm>
          <a:off x="8515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32487</xdr:rowOff>
    </xdr:from>
    <xdr:to>
      <xdr:col>41</xdr:col>
      <xdr:colOff>50800</xdr:colOff>
      <xdr:row>33</xdr:row>
      <xdr:rowOff>79349</xdr:rowOff>
    </xdr:to>
    <xdr:cxnSp macro="">
      <xdr:nvCxnSpPr>
        <xdr:cNvPr id="301" name="直線コネクタ 300"/>
        <xdr:cNvCxnSpPr/>
      </xdr:nvCxnSpPr>
      <xdr:spPr>
        <a:xfrm>
          <a:off x="6972300" y="5690337"/>
          <a:ext cx="8890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146964</xdr:rowOff>
    </xdr:from>
    <xdr:to>
      <xdr:col>41</xdr:col>
      <xdr:colOff>101600</xdr:colOff>
      <xdr:row>37</xdr:row>
      <xdr:rowOff>77114</xdr:rowOff>
    </xdr:to>
    <xdr:sp macro="" textlink="">
      <xdr:nvSpPr>
        <xdr:cNvPr id="302" name="フローチャート: 判断 301"/>
        <xdr:cNvSpPr/>
      </xdr:nvSpPr>
      <xdr:spPr>
        <a:xfrm>
          <a:off x="7810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68241</xdr:rowOff>
    </xdr:from>
    <xdr:ext cx="469744" cy="259045"/>
    <xdr:sp macro="" textlink="">
      <xdr:nvSpPr>
        <xdr:cNvPr id="303" name="テキスト ボックス 302"/>
        <xdr:cNvSpPr txBox="1"/>
      </xdr:nvSpPr>
      <xdr:spPr>
        <a:xfrm>
          <a:off x="7626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50724</xdr:rowOff>
    </xdr:from>
    <xdr:to>
      <xdr:col>36</xdr:col>
      <xdr:colOff>165100</xdr:colOff>
      <xdr:row>36</xdr:row>
      <xdr:rowOff>152324</xdr:rowOff>
    </xdr:to>
    <xdr:sp macro="" textlink="">
      <xdr:nvSpPr>
        <xdr:cNvPr id="304" name="フローチャート: 判断 303"/>
        <xdr:cNvSpPr/>
      </xdr:nvSpPr>
      <xdr:spPr>
        <a:xfrm>
          <a:off x="6921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143451</xdr:rowOff>
    </xdr:from>
    <xdr:ext cx="469744" cy="259045"/>
    <xdr:sp macro="" textlink="">
      <xdr:nvSpPr>
        <xdr:cNvPr id="305" name="テキスト ボックス 304"/>
        <xdr:cNvSpPr txBox="1"/>
      </xdr:nvSpPr>
      <xdr:spPr>
        <a:xfrm>
          <a:off x="6737428" y="63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10033</xdr:rowOff>
    </xdr:from>
    <xdr:to>
      <xdr:col>55</xdr:col>
      <xdr:colOff>50800</xdr:colOff>
      <xdr:row>34</xdr:row>
      <xdr:rowOff>111633</xdr:rowOff>
    </xdr:to>
    <xdr:sp macro="" textlink="">
      <xdr:nvSpPr>
        <xdr:cNvPr id="311" name="楕円 310"/>
        <xdr:cNvSpPr/>
      </xdr:nvSpPr>
      <xdr:spPr>
        <a:xfrm>
          <a:off x="10426700" y="58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32910</xdr:rowOff>
    </xdr:from>
    <xdr:ext cx="469744" cy="259045"/>
    <xdr:sp macro="" textlink="">
      <xdr:nvSpPr>
        <xdr:cNvPr id="312" name="労働費該当値テキスト"/>
        <xdr:cNvSpPr txBox="1"/>
      </xdr:nvSpPr>
      <xdr:spPr>
        <a:xfrm>
          <a:off x="10528300" y="569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154280</xdr:rowOff>
    </xdr:from>
    <xdr:to>
      <xdr:col>50</xdr:col>
      <xdr:colOff>165100</xdr:colOff>
      <xdr:row>34</xdr:row>
      <xdr:rowOff>84430</xdr:rowOff>
    </xdr:to>
    <xdr:sp macro="" textlink="">
      <xdr:nvSpPr>
        <xdr:cNvPr id="313" name="楕円 312"/>
        <xdr:cNvSpPr/>
      </xdr:nvSpPr>
      <xdr:spPr>
        <a:xfrm>
          <a:off x="9588500" y="58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100957</xdr:rowOff>
    </xdr:from>
    <xdr:ext cx="469744" cy="259045"/>
    <xdr:sp macro="" textlink="">
      <xdr:nvSpPr>
        <xdr:cNvPr id="314" name="テキスト ボックス 313"/>
        <xdr:cNvSpPr txBox="1"/>
      </xdr:nvSpPr>
      <xdr:spPr>
        <a:xfrm>
          <a:off x="9404428" y="55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128905</xdr:rowOff>
    </xdr:from>
    <xdr:to>
      <xdr:col>46</xdr:col>
      <xdr:colOff>38100</xdr:colOff>
      <xdr:row>34</xdr:row>
      <xdr:rowOff>59055</xdr:rowOff>
    </xdr:to>
    <xdr:sp macro="" textlink="">
      <xdr:nvSpPr>
        <xdr:cNvPr id="315" name="楕円 314"/>
        <xdr:cNvSpPr/>
      </xdr:nvSpPr>
      <xdr:spPr>
        <a:xfrm>
          <a:off x="8699500" y="57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75582</xdr:rowOff>
    </xdr:from>
    <xdr:ext cx="469744" cy="259045"/>
    <xdr:sp macro="" textlink="">
      <xdr:nvSpPr>
        <xdr:cNvPr id="316" name="テキスト ボックス 315"/>
        <xdr:cNvSpPr txBox="1"/>
      </xdr:nvSpPr>
      <xdr:spPr>
        <a:xfrm>
          <a:off x="8515428" y="556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28549</xdr:rowOff>
    </xdr:from>
    <xdr:to>
      <xdr:col>41</xdr:col>
      <xdr:colOff>101600</xdr:colOff>
      <xdr:row>33</xdr:row>
      <xdr:rowOff>130149</xdr:rowOff>
    </xdr:to>
    <xdr:sp macro="" textlink="">
      <xdr:nvSpPr>
        <xdr:cNvPr id="317" name="楕円 316"/>
        <xdr:cNvSpPr/>
      </xdr:nvSpPr>
      <xdr:spPr>
        <a:xfrm>
          <a:off x="7810500" y="56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146676</xdr:rowOff>
    </xdr:from>
    <xdr:ext cx="469744" cy="259045"/>
    <xdr:sp macro="" textlink="">
      <xdr:nvSpPr>
        <xdr:cNvPr id="318" name="テキスト ボックス 317"/>
        <xdr:cNvSpPr txBox="1"/>
      </xdr:nvSpPr>
      <xdr:spPr>
        <a:xfrm>
          <a:off x="7626428" y="546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153137</xdr:rowOff>
    </xdr:from>
    <xdr:to>
      <xdr:col>36</xdr:col>
      <xdr:colOff>165100</xdr:colOff>
      <xdr:row>33</xdr:row>
      <xdr:rowOff>83287</xdr:rowOff>
    </xdr:to>
    <xdr:sp macro="" textlink="">
      <xdr:nvSpPr>
        <xdr:cNvPr id="319" name="楕円 318"/>
        <xdr:cNvSpPr/>
      </xdr:nvSpPr>
      <xdr:spPr>
        <a:xfrm>
          <a:off x="6921500" y="563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99814</xdr:rowOff>
    </xdr:from>
    <xdr:ext cx="469744" cy="259045"/>
    <xdr:sp macro="" textlink="">
      <xdr:nvSpPr>
        <xdr:cNvPr id="320" name="テキスト ボックス 319"/>
        <xdr:cNvSpPr txBox="1"/>
      </xdr:nvSpPr>
      <xdr:spPr>
        <a:xfrm>
          <a:off x="6737428" y="541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68994</xdr:rowOff>
    </xdr:from>
    <xdr:to>
      <xdr:col>55</xdr:col>
      <xdr:colOff>0</xdr:colOff>
      <xdr:row>55</xdr:row>
      <xdr:rowOff>81110</xdr:rowOff>
    </xdr:to>
    <xdr:cxnSp macro="">
      <xdr:nvCxnSpPr>
        <xdr:cNvPr id="347" name="直線コネクタ 346"/>
        <xdr:cNvCxnSpPr/>
      </xdr:nvCxnSpPr>
      <xdr:spPr>
        <a:xfrm flipV="1">
          <a:off x="9639300" y="9498744"/>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81110</xdr:rowOff>
    </xdr:from>
    <xdr:to>
      <xdr:col>50</xdr:col>
      <xdr:colOff>114300</xdr:colOff>
      <xdr:row>55</xdr:row>
      <xdr:rowOff>95009</xdr:rowOff>
    </xdr:to>
    <xdr:cxnSp macro="">
      <xdr:nvCxnSpPr>
        <xdr:cNvPr id="350" name="直線コネクタ 349"/>
        <xdr:cNvCxnSpPr/>
      </xdr:nvCxnSpPr>
      <xdr:spPr>
        <a:xfrm flipV="1">
          <a:off x="8750300" y="9510860"/>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51483</xdr:rowOff>
    </xdr:from>
    <xdr:to>
      <xdr:col>45</xdr:col>
      <xdr:colOff>177800</xdr:colOff>
      <xdr:row>55</xdr:row>
      <xdr:rowOff>95009</xdr:rowOff>
    </xdr:to>
    <xdr:cxnSp macro="">
      <xdr:nvCxnSpPr>
        <xdr:cNvPr id="353" name="直線コネクタ 352"/>
        <xdr:cNvCxnSpPr/>
      </xdr:nvCxnSpPr>
      <xdr:spPr>
        <a:xfrm>
          <a:off x="7861300" y="9481233"/>
          <a:ext cx="889000" cy="4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51483</xdr:rowOff>
    </xdr:from>
    <xdr:to>
      <xdr:col>41</xdr:col>
      <xdr:colOff>50800</xdr:colOff>
      <xdr:row>55</xdr:row>
      <xdr:rowOff>97203</xdr:rowOff>
    </xdr:to>
    <xdr:cxnSp macro="">
      <xdr:nvCxnSpPr>
        <xdr:cNvPr id="356" name="直線コネクタ 355"/>
        <xdr:cNvCxnSpPr/>
      </xdr:nvCxnSpPr>
      <xdr:spPr>
        <a:xfrm flipV="1">
          <a:off x="6972300" y="948123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12913</xdr:rowOff>
    </xdr:from>
    <xdr:to>
      <xdr:col>41</xdr:col>
      <xdr:colOff>101600</xdr:colOff>
      <xdr:row>54</xdr:row>
      <xdr:rowOff>114513</xdr:rowOff>
    </xdr:to>
    <xdr:sp macro="" textlink="">
      <xdr:nvSpPr>
        <xdr:cNvPr id="357" name="フローチャート: 判断 356"/>
        <xdr:cNvSpPr/>
      </xdr:nvSpPr>
      <xdr:spPr>
        <a:xfrm>
          <a:off x="7810500" y="927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131040</xdr:rowOff>
    </xdr:from>
    <xdr:ext cx="534377" cy="259045"/>
    <xdr:sp macro="" textlink="">
      <xdr:nvSpPr>
        <xdr:cNvPr id="358" name="テキスト ボックス 357"/>
        <xdr:cNvSpPr txBox="1"/>
      </xdr:nvSpPr>
      <xdr:spPr>
        <a:xfrm>
          <a:off x="7594111" y="90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127967</xdr:rowOff>
    </xdr:from>
    <xdr:to>
      <xdr:col>36</xdr:col>
      <xdr:colOff>165100</xdr:colOff>
      <xdr:row>55</xdr:row>
      <xdr:rowOff>58117</xdr:rowOff>
    </xdr:to>
    <xdr:sp macro="" textlink="">
      <xdr:nvSpPr>
        <xdr:cNvPr id="359" name="フローチャート: 判断 358"/>
        <xdr:cNvSpPr/>
      </xdr:nvSpPr>
      <xdr:spPr>
        <a:xfrm>
          <a:off x="6921500" y="938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74644</xdr:rowOff>
    </xdr:from>
    <xdr:ext cx="534377" cy="259045"/>
    <xdr:sp macro="" textlink="">
      <xdr:nvSpPr>
        <xdr:cNvPr id="360" name="テキスト ボックス 359"/>
        <xdr:cNvSpPr txBox="1"/>
      </xdr:nvSpPr>
      <xdr:spPr>
        <a:xfrm>
          <a:off x="6705111" y="91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18194</xdr:rowOff>
    </xdr:from>
    <xdr:to>
      <xdr:col>55</xdr:col>
      <xdr:colOff>50800</xdr:colOff>
      <xdr:row>55</xdr:row>
      <xdr:rowOff>119794</xdr:rowOff>
    </xdr:to>
    <xdr:sp macro="" textlink="">
      <xdr:nvSpPr>
        <xdr:cNvPr id="366" name="楕円 365"/>
        <xdr:cNvSpPr/>
      </xdr:nvSpPr>
      <xdr:spPr>
        <a:xfrm>
          <a:off x="10426700" y="94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41071</xdr:rowOff>
    </xdr:from>
    <xdr:ext cx="534377" cy="259045"/>
    <xdr:sp macro="" textlink="">
      <xdr:nvSpPr>
        <xdr:cNvPr id="367" name="農林水産業費該当値テキスト"/>
        <xdr:cNvSpPr txBox="1"/>
      </xdr:nvSpPr>
      <xdr:spPr>
        <a:xfrm>
          <a:off x="10528300" y="929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30310</xdr:rowOff>
    </xdr:from>
    <xdr:to>
      <xdr:col>50</xdr:col>
      <xdr:colOff>165100</xdr:colOff>
      <xdr:row>55</xdr:row>
      <xdr:rowOff>131910</xdr:rowOff>
    </xdr:to>
    <xdr:sp macro="" textlink="">
      <xdr:nvSpPr>
        <xdr:cNvPr id="368" name="楕円 367"/>
        <xdr:cNvSpPr/>
      </xdr:nvSpPr>
      <xdr:spPr>
        <a:xfrm>
          <a:off x="9588500" y="94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148437</xdr:rowOff>
    </xdr:from>
    <xdr:ext cx="534377" cy="259045"/>
    <xdr:sp macro="" textlink="">
      <xdr:nvSpPr>
        <xdr:cNvPr id="369" name="テキスト ボックス 368"/>
        <xdr:cNvSpPr txBox="1"/>
      </xdr:nvSpPr>
      <xdr:spPr>
        <a:xfrm>
          <a:off x="9372111" y="923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44209</xdr:rowOff>
    </xdr:from>
    <xdr:to>
      <xdr:col>46</xdr:col>
      <xdr:colOff>38100</xdr:colOff>
      <xdr:row>55</xdr:row>
      <xdr:rowOff>145809</xdr:rowOff>
    </xdr:to>
    <xdr:sp macro="" textlink="">
      <xdr:nvSpPr>
        <xdr:cNvPr id="370" name="楕円 369"/>
        <xdr:cNvSpPr/>
      </xdr:nvSpPr>
      <xdr:spPr>
        <a:xfrm>
          <a:off x="8699500" y="947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162336</xdr:rowOff>
    </xdr:from>
    <xdr:ext cx="534377" cy="259045"/>
    <xdr:sp macro="" textlink="">
      <xdr:nvSpPr>
        <xdr:cNvPr id="371" name="テキスト ボックス 370"/>
        <xdr:cNvSpPr txBox="1"/>
      </xdr:nvSpPr>
      <xdr:spPr>
        <a:xfrm>
          <a:off x="8483111" y="924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683</xdr:rowOff>
    </xdr:from>
    <xdr:to>
      <xdr:col>41</xdr:col>
      <xdr:colOff>101600</xdr:colOff>
      <xdr:row>55</xdr:row>
      <xdr:rowOff>102283</xdr:rowOff>
    </xdr:to>
    <xdr:sp macro="" textlink="">
      <xdr:nvSpPr>
        <xdr:cNvPr id="372" name="楕円 371"/>
        <xdr:cNvSpPr/>
      </xdr:nvSpPr>
      <xdr:spPr>
        <a:xfrm>
          <a:off x="7810500" y="94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93410</xdr:rowOff>
    </xdr:from>
    <xdr:ext cx="534377" cy="259045"/>
    <xdr:sp macro="" textlink="">
      <xdr:nvSpPr>
        <xdr:cNvPr id="373" name="テキスト ボックス 372"/>
        <xdr:cNvSpPr txBox="1"/>
      </xdr:nvSpPr>
      <xdr:spPr>
        <a:xfrm>
          <a:off x="7594111" y="952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46403</xdr:rowOff>
    </xdr:from>
    <xdr:to>
      <xdr:col>36</xdr:col>
      <xdr:colOff>165100</xdr:colOff>
      <xdr:row>55</xdr:row>
      <xdr:rowOff>148003</xdr:rowOff>
    </xdr:to>
    <xdr:sp macro="" textlink="">
      <xdr:nvSpPr>
        <xdr:cNvPr id="374" name="楕円 373"/>
        <xdr:cNvSpPr/>
      </xdr:nvSpPr>
      <xdr:spPr>
        <a:xfrm>
          <a:off x="6921500" y="94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139130</xdr:rowOff>
    </xdr:from>
    <xdr:ext cx="534377" cy="259045"/>
    <xdr:sp macro="" textlink="">
      <xdr:nvSpPr>
        <xdr:cNvPr id="375" name="テキスト ボックス 374"/>
        <xdr:cNvSpPr txBox="1"/>
      </xdr:nvSpPr>
      <xdr:spPr>
        <a:xfrm>
          <a:off x="6705111" y="956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93180</xdr:rowOff>
    </xdr:from>
    <xdr:to>
      <xdr:col>55</xdr:col>
      <xdr:colOff>0</xdr:colOff>
      <xdr:row>77</xdr:row>
      <xdr:rowOff>121115</xdr:rowOff>
    </xdr:to>
    <xdr:cxnSp macro="">
      <xdr:nvCxnSpPr>
        <xdr:cNvPr id="402" name="直線コネクタ 401"/>
        <xdr:cNvCxnSpPr/>
      </xdr:nvCxnSpPr>
      <xdr:spPr>
        <a:xfrm>
          <a:off x="9639300" y="13294830"/>
          <a:ext cx="8382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31755</xdr:rowOff>
    </xdr:from>
    <xdr:to>
      <xdr:col>50</xdr:col>
      <xdr:colOff>114300</xdr:colOff>
      <xdr:row>77</xdr:row>
      <xdr:rowOff>93180</xdr:rowOff>
    </xdr:to>
    <xdr:cxnSp macro="">
      <xdr:nvCxnSpPr>
        <xdr:cNvPr id="405" name="直線コネクタ 404"/>
        <xdr:cNvCxnSpPr/>
      </xdr:nvCxnSpPr>
      <xdr:spPr>
        <a:xfrm>
          <a:off x="8750300" y="13233405"/>
          <a:ext cx="8890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163497</xdr:rowOff>
    </xdr:from>
    <xdr:to>
      <xdr:col>45</xdr:col>
      <xdr:colOff>177800</xdr:colOff>
      <xdr:row>77</xdr:row>
      <xdr:rowOff>31755</xdr:rowOff>
    </xdr:to>
    <xdr:cxnSp macro="">
      <xdr:nvCxnSpPr>
        <xdr:cNvPr id="408" name="直線コネクタ 407"/>
        <xdr:cNvCxnSpPr/>
      </xdr:nvCxnSpPr>
      <xdr:spPr>
        <a:xfrm>
          <a:off x="7861300" y="13193697"/>
          <a:ext cx="889000" cy="3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163497</xdr:rowOff>
    </xdr:from>
    <xdr:to>
      <xdr:col>41</xdr:col>
      <xdr:colOff>50800</xdr:colOff>
      <xdr:row>77</xdr:row>
      <xdr:rowOff>86550</xdr:rowOff>
    </xdr:to>
    <xdr:cxnSp macro="">
      <xdr:nvCxnSpPr>
        <xdr:cNvPr id="411" name="直線コネクタ 410"/>
        <xdr:cNvCxnSpPr/>
      </xdr:nvCxnSpPr>
      <xdr:spPr>
        <a:xfrm flipV="1">
          <a:off x="6972300" y="13193697"/>
          <a:ext cx="889000" cy="9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67480</xdr:rowOff>
    </xdr:from>
    <xdr:to>
      <xdr:col>41</xdr:col>
      <xdr:colOff>101600</xdr:colOff>
      <xdr:row>76</xdr:row>
      <xdr:rowOff>169080</xdr:rowOff>
    </xdr:to>
    <xdr:sp macro="" textlink="">
      <xdr:nvSpPr>
        <xdr:cNvPr id="412" name="フローチャート: 判断 411"/>
        <xdr:cNvSpPr/>
      </xdr:nvSpPr>
      <xdr:spPr>
        <a:xfrm>
          <a:off x="7810500" y="1309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14157</xdr:rowOff>
    </xdr:from>
    <xdr:ext cx="534377" cy="259045"/>
    <xdr:sp macro="" textlink="">
      <xdr:nvSpPr>
        <xdr:cNvPr id="413" name="テキスト ボックス 412"/>
        <xdr:cNvSpPr txBox="1"/>
      </xdr:nvSpPr>
      <xdr:spPr>
        <a:xfrm>
          <a:off x="7594111" y="1287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128493</xdr:rowOff>
    </xdr:from>
    <xdr:to>
      <xdr:col>36</xdr:col>
      <xdr:colOff>165100</xdr:colOff>
      <xdr:row>77</xdr:row>
      <xdr:rowOff>58643</xdr:rowOff>
    </xdr:to>
    <xdr:sp macro="" textlink="">
      <xdr:nvSpPr>
        <xdr:cNvPr id="414" name="フローチャート: 判断 413"/>
        <xdr:cNvSpPr/>
      </xdr:nvSpPr>
      <xdr:spPr>
        <a:xfrm>
          <a:off x="6921500" y="131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75171</xdr:rowOff>
    </xdr:from>
    <xdr:ext cx="534377" cy="259045"/>
    <xdr:sp macro="" textlink="">
      <xdr:nvSpPr>
        <xdr:cNvPr id="415" name="テキスト ボックス 414"/>
        <xdr:cNvSpPr txBox="1"/>
      </xdr:nvSpPr>
      <xdr:spPr>
        <a:xfrm>
          <a:off x="6705111" y="1293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70315</xdr:rowOff>
    </xdr:from>
    <xdr:to>
      <xdr:col>55</xdr:col>
      <xdr:colOff>50800</xdr:colOff>
      <xdr:row>78</xdr:row>
      <xdr:rowOff>465</xdr:rowOff>
    </xdr:to>
    <xdr:sp macro="" textlink="">
      <xdr:nvSpPr>
        <xdr:cNvPr id="421" name="楕円 420"/>
        <xdr:cNvSpPr/>
      </xdr:nvSpPr>
      <xdr:spPr>
        <a:xfrm>
          <a:off x="10426700" y="132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48742</xdr:rowOff>
    </xdr:from>
    <xdr:ext cx="469744" cy="259045"/>
    <xdr:sp macro="" textlink="">
      <xdr:nvSpPr>
        <xdr:cNvPr id="422" name="商工費該当値テキスト"/>
        <xdr:cNvSpPr txBox="1"/>
      </xdr:nvSpPr>
      <xdr:spPr>
        <a:xfrm>
          <a:off x="10528300" y="1325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42380</xdr:rowOff>
    </xdr:from>
    <xdr:to>
      <xdr:col>50</xdr:col>
      <xdr:colOff>165100</xdr:colOff>
      <xdr:row>77</xdr:row>
      <xdr:rowOff>143980</xdr:rowOff>
    </xdr:to>
    <xdr:sp macro="" textlink="">
      <xdr:nvSpPr>
        <xdr:cNvPr id="423" name="楕円 422"/>
        <xdr:cNvSpPr/>
      </xdr:nvSpPr>
      <xdr:spPr>
        <a:xfrm>
          <a:off x="9588500" y="132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135107</xdr:rowOff>
    </xdr:from>
    <xdr:ext cx="469744" cy="259045"/>
    <xdr:sp macro="" textlink="">
      <xdr:nvSpPr>
        <xdr:cNvPr id="424" name="テキスト ボックス 423"/>
        <xdr:cNvSpPr txBox="1"/>
      </xdr:nvSpPr>
      <xdr:spPr>
        <a:xfrm>
          <a:off x="9404428" y="1333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152405</xdr:rowOff>
    </xdr:from>
    <xdr:to>
      <xdr:col>46</xdr:col>
      <xdr:colOff>38100</xdr:colOff>
      <xdr:row>77</xdr:row>
      <xdr:rowOff>82555</xdr:rowOff>
    </xdr:to>
    <xdr:sp macro="" textlink="">
      <xdr:nvSpPr>
        <xdr:cNvPr id="425" name="楕円 424"/>
        <xdr:cNvSpPr/>
      </xdr:nvSpPr>
      <xdr:spPr>
        <a:xfrm>
          <a:off x="8699500" y="131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73682</xdr:rowOff>
    </xdr:from>
    <xdr:ext cx="534377" cy="259045"/>
    <xdr:sp macro="" textlink="">
      <xdr:nvSpPr>
        <xdr:cNvPr id="426" name="テキスト ボックス 425"/>
        <xdr:cNvSpPr txBox="1"/>
      </xdr:nvSpPr>
      <xdr:spPr>
        <a:xfrm>
          <a:off x="8483111" y="132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112697</xdr:rowOff>
    </xdr:from>
    <xdr:to>
      <xdr:col>41</xdr:col>
      <xdr:colOff>101600</xdr:colOff>
      <xdr:row>77</xdr:row>
      <xdr:rowOff>42847</xdr:rowOff>
    </xdr:to>
    <xdr:sp macro="" textlink="">
      <xdr:nvSpPr>
        <xdr:cNvPr id="427" name="楕円 426"/>
        <xdr:cNvSpPr/>
      </xdr:nvSpPr>
      <xdr:spPr>
        <a:xfrm>
          <a:off x="7810500" y="131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33974</xdr:rowOff>
    </xdr:from>
    <xdr:ext cx="534377" cy="259045"/>
    <xdr:sp macro="" textlink="">
      <xdr:nvSpPr>
        <xdr:cNvPr id="428" name="テキスト ボックス 427"/>
        <xdr:cNvSpPr txBox="1"/>
      </xdr:nvSpPr>
      <xdr:spPr>
        <a:xfrm>
          <a:off x="7594111" y="1323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35750</xdr:rowOff>
    </xdr:from>
    <xdr:to>
      <xdr:col>36</xdr:col>
      <xdr:colOff>165100</xdr:colOff>
      <xdr:row>77</xdr:row>
      <xdr:rowOff>137350</xdr:rowOff>
    </xdr:to>
    <xdr:sp macro="" textlink="">
      <xdr:nvSpPr>
        <xdr:cNvPr id="429" name="楕円 428"/>
        <xdr:cNvSpPr/>
      </xdr:nvSpPr>
      <xdr:spPr>
        <a:xfrm>
          <a:off x="6921500" y="132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128477</xdr:rowOff>
    </xdr:from>
    <xdr:ext cx="469744" cy="259045"/>
    <xdr:sp macro="" textlink="">
      <xdr:nvSpPr>
        <xdr:cNvPr id="430" name="テキスト ボックス 429"/>
        <xdr:cNvSpPr txBox="1"/>
      </xdr:nvSpPr>
      <xdr:spPr>
        <a:xfrm>
          <a:off x="6737428" y="1333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56418</xdr:rowOff>
    </xdr:from>
    <xdr:to>
      <xdr:col>55</xdr:col>
      <xdr:colOff>0</xdr:colOff>
      <xdr:row>98</xdr:row>
      <xdr:rowOff>59077</xdr:rowOff>
    </xdr:to>
    <xdr:cxnSp macro="">
      <xdr:nvCxnSpPr>
        <xdr:cNvPr id="457" name="直線コネクタ 456"/>
        <xdr:cNvCxnSpPr/>
      </xdr:nvCxnSpPr>
      <xdr:spPr>
        <a:xfrm flipV="1">
          <a:off x="9639300" y="16858518"/>
          <a:ext cx="838200" cy="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59077</xdr:rowOff>
    </xdr:from>
    <xdr:to>
      <xdr:col>50</xdr:col>
      <xdr:colOff>114300</xdr:colOff>
      <xdr:row>98</xdr:row>
      <xdr:rowOff>64071</xdr:rowOff>
    </xdr:to>
    <xdr:cxnSp macro="">
      <xdr:nvCxnSpPr>
        <xdr:cNvPr id="460" name="直線コネクタ 459"/>
        <xdr:cNvCxnSpPr/>
      </xdr:nvCxnSpPr>
      <xdr:spPr>
        <a:xfrm flipV="1">
          <a:off x="8750300" y="16861177"/>
          <a:ext cx="889000" cy="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47216</xdr:rowOff>
    </xdr:from>
    <xdr:to>
      <xdr:col>45</xdr:col>
      <xdr:colOff>177800</xdr:colOff>
      <xdr:row>98</xdr:row>
      <xdr:rowOff>64071</xdr:rowOff>
    </xdr:to>
    <xdr:cxnSp macro="">
      <xdr:nvCxnSpPr>
        <xdr:cNvPr id="463" name="直線コネクタ 462"/>
        <xdr:cNvCxnSpPr/>
      </xdr:nvCxnSpPr>
      <xdr:spPr>
        <a:xfrm>
          <a:off x="7861300" y="16849316"/>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47216</xdr:rowOff>
    </xdr:from>
    <xdr:to>
      <xdr:col>41</xdr:col>
      <xdr:colOff>50800</xdr:colOff>
      <xdr:row>98</xdr:row>
      <xdr:rowOff>69673</xdr:rowOff>
    </xdr:to>
    <xdr:cxnSp macro="">
      <xdr:nvCxnSpPr>
        <xdr:cNvPr id="466" name="直線コネクタ 465"/>
        <xdr:cNvCxnSpPr/>
      </xdr:nvCxnSpPr>
      <xdr:spPr>
        <a:xfrm flipV="1">
          <a:off x="6972300" y="16849316"/>
          <a:ext cx="889000" cy="2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132958</xdr:rowOff>
    </xdr:from>
    <xdr:to>
      <xdr:col>41</xdr:col>
      <xdr:colOff>101600</xdr:colOff>
      <xdr:row>98</xdr:row>
      <xdr:rowOff>63108</xdr:rowOff>
    </xdr:to>
    <xdr:sp macro="" textlink="">
      <xdr:nvSpPr>
        <xdr:cNvPr id="467" name="フローチャート: 判断 466"/>
        <xdr:cNvSpPr/>
      </xdr:nvSpPr>
      <xdr:spPr>
        <a:xfrm>
          <a:off x="7810500" y="1676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79635</xdr:rowOff>
    </xdr:from>
    <xdr:ext cx="534377" cy="259045"/>
    <xdr:sp macro="" textlink="">
      <xdr:nvSpPr>
        <xdr:cNvPr id="468" name="テキスト ボックス 467"/>
        <xdr:cNvSpPr txBox="1"/>
      </xdr:nvSpPr>
      <xdr:spPr>
        <a:xfrm>
          <a:off x="7594111" y="1653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137051</xdr:rowOff>
    </xdr:from>
    <xdr:to>
      <xdr:col>36</xdr:col>
      <xdr:colOff>165100</xdr:colOff>
      <xdr:row>98</xdr:row>
      <xdr:rowOff>67201</xdr:rowOff>
    </xdr:to>
    <xdr:sp macro="" textlink="">
      <xdr:nvSpPr>
        <xdr:cNvPr id="469" name="フローチャート: 判断 468"/>
        <xdr:cNvSpPr/>
      </xdr:nvSpPr>
      <xdr:spPr>
        <a:xfrm>
          <a:off x="6921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83728</xdr:rowOff>
    </xdr:from>
    <xdr:ext cx="534377" cy="259045"/>
    <xdr:sp macro="" textlink="">
      <xdr:nvSpPr>
        <xdr:cNvPr id="470" name="テキスト ボックス 469"/>
        <xdr:cNvSpPr txBox="1"/>
      </xdr:nvSpPr>
      <xdr:spPr>
        <a:xfrm>
          <a:off x="6705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5618</xdr:rowOff>
    </xdr:from>
    <xdr:to>
      <xdr:col>55</xdr:col>
      <xdr:colOff>50800</xdr:colOff>
      <xdr:row>98</xdr:row>
      <xdr:rowOff>107218</xdr:rowOff>
    </xdr:to>
    <xdr:sp macro="" textlink="">
      <xdr:nvSpPr>
        <xdr:cNvPr id="476" name="楕円 475"/>
        <xdr:cNvSpPr/>
      </xdr:nvSpPr>
      <xdr:spPr>
        <a:xfrm>
          <a:off x="10426700" y="168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114555</xdr:rowOff>
    </xdr:from>
    <xdr:ext cx="534377" cy="259045"/>
    <xdr:sp macro="" textlink="">
      <xdr:nvSpPr>
        <xdr:cNvPr id="477" name="土木費該当値テキスト"/>
        <xdr:cNvSpPr txBox="1"/>
      </xdr:nvSpPr>
      <xdr:spPr>
        <a:xfrm>
          <a:off x="10528300" y="167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8277</xdr:rowOff>
    </xdr:from>
    <xdr:to>
      <xdr:col>50</xdr:col>
      <xdr:colOff>165100</xdr:colOff>
      <xdr:row>98</xdr:row>
      <xdr:rowOff>109877</xdr:rowOff>
    </xdr:to>
    <xdr:sp macro="" textlink="">
      <xdr:nvSpPr>
        <xdr:cNvPr id="478" name="楕円 477"/>
        <xdr:cNvSpPr/>
      </xdr:nvSpPr>
      <xdr:spPr>
        <a:xfrm>
          <a:off x="9588500" y="16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101004</xdr:rowOff>
    </xdr:from>
    <xdr:ext cx="534377" cy="259045"/>
    <xdr:sp macro="" textlink="">
      <xdr:nvSpPr>
        <xdr:cNvPr id="479" name="テキスト ボックス 478"/>
        <xdr:cNvSpPr txBox="1"/>
      </xdr:nvSpPr>
      <xdr:spPr>
        <a:xfrm>
          <a:off x="9372111" y="1690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13271</xdr:rowOff>
    </xdr:from>
    <xdr:to>
      <xdr:col>46</xdr:col>
      <xdr:colOff>38100</xdr:colOff>
      <xdr:row>98</xdr:row>
      <xdr:rowOff>114871</xdr:rowOff>
    </xdr:to>
    <xdr:sp macro="" textlink="">
      <xdr:nvSpPr>
        <xdr:cNvPr id="480" name="楕円 479"/>
        <xdr:cNvSpPr/>
      </xdr:nvSpPr>
      <xdr:spPr>
        <a:xfrm>
          <a:off x="8699500" y="1681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105998</xdr:rowOff>
    </xdr:from>
    <xdr:ext cx="534377" cy="259045"/>
    <xdr:sp macro="" textlink="">
      <xdr:nvSpPr>
        <xdr:cNvPr id="481" name="テキスト ボックス 480"/>
        <xdr:cNvSpPr txBox="1"/>
      </xdr:nvSpPr>
      <xdr:spPr>
        <a:xfrm>
          <a:off x="8483111" y="1690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167866</xdr:rowOff>
    </xdr:from>
    <xdr:to>
      <xdr:col>41</xdr:col>
      <xdr:colOff>101600</xdr:colOff>
      <xdr:row>98</xdr:row>
      <xdr:rowOff>98016</xdr:rowOff>
    </xdr:to>
    <xdr:sp macro="" textlink="">
      <xdr:nvSpPr>
        <xdr:cNvPr id="482" name="楕円 481"/>
        <xdr:cNvSpPr/>
      </xdr:nvSpPr>
      <xdr:spPr>
        <a:xfrm>
          <a:off x="7810500" y="1679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89143</xdr:rowOff>
    </xdr:from>
    <xdr:ext cx="534377" cy="259045"/>
    <xdr:sp macro="" textlink="">
      <xdr:nvSpPr>
        <xdr:cNvPr id="483" name="テキスト ボックス 482"/>
        <xdr:cNvSpPr txBox="1"/>
      </xdr:nvSpPr>
      <xdr:spPr>
        <a:xfrm>
          <a:off x="7594111" y="168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18873</xdr:rowOff>
    </xdr:from>
    <xdr:to>
      <xdr:col>36</xdr:col>
      <xdr:colOff>165100</xdr:colOff>
      <xdr:row>98</xdr:row>
      <xdr:rowOff>120473</xdr:rowOff>
    </xdr:to>
    <xdr:sp macro="" textlink="">
      <xdr:nvSpPr>
        <xdr:cNvPr id="484" name="楕円 483"/>
        <xdr:cNvSpPr/>
      </xdr:nvSpPr>
      <xdr:spPr>
        <a:xfrm>
          <a:off x="6921500" y="168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111600</xdr:rowOff>
    </xdr:from>
    <xdr:ext cx="534377" cy="259045"/>
    <xdr:sp macro="" textlink="">
      <xdr:nvSpPr>
        <xdr:cNvPr id="485" name="テキスト ボックス 484"/>
        <xdr:cNvSpPr txBox="1"/>
      </xdr:nvSpPr>
      <xdr:spPr>
        <a:xfrm>
          <a:off x="6705111" y="1691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157256</xdr:rowOff>
    </xdr:from>
    <xdr:to>
      <xdr:col>85</xdr:col>
      <xdr:colOff>127000</xdr:colOff>
      <xdr:row>36</xdr:row>
      <xdr:rowOff>161051</xdr:rowOff>
    </xdr:to>
    <xdr:cxnSp macro="">
      <xdr:nvCxnSpPr>
        <xdr:cNvPr id="513" name="直線コネクタ 512"/>
        <xdr:cNvCxnSpPr/>
      </xdr:nvCxnSpPr>
      <xdr:spPr>
        <a:xfrm flipV="1">
          <a:off x="15481300" y="6329456"/>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161051</xdr:rowOff>
    </xdr:from>
    <xdr:to>
      <xdr:col>81</xdr:col>
      <xdr:colOff>50800</xdr:colOff>
      <xdr:row>37</xdr:row>
      <xdr:rowOff>8849</xdr:rowOff>
    </xdr:to>
    <xdr:cxnSp macro="">
      <xdr:nvCxnSpPr>
        <xdr:cNvPr id="516" name="直線コネクタ 515"/>
        <xdr:cNvCxnSpPr/>
      </xdr:nvCxnSpPr>
      <xdr:spPr>
        <a:xfrm flipV="1">
          <a:off x="14592300" y="6333251"/>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8849</xdr:rowOff>
    </xdr:from>
    <xdr:to>
      <xdr:col>76</xdr:col>
      <xdr:colOff>114300</xdr:colOff>
      <xdr:row>37</xdr:row>
      <xdr:rowOff>17993</xdr:rowOff>
    </xdr:to>
    <xdr:cxnSp macro="">
      <xdr:nvCxnSpPr>
        <xdr:cNvPr id="519" name="直線コネクタ 518"/>
        <xdr:cNvCxnSpPr/>
      </xdr:nvCxnSpPr>
      <xdr:spPr>
        <a:xfrm flipV="1">
          <a:off x="13703300" y="635249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17993</xdr:rowOff>
    </xdr:from>
    <xdr:to>
      <xdr:col>71</xdr:col>
      <xdr:colOff>177800</xdr:colOff>
      <xdr:row>37</xdr:row>
      <xdr:rowOff>41722</xdr:rowOff>
    </xdr:to>
    <xdr:cxnSp macro="">
      <xdr:nvCxnSpPr>
        <xdr:cNvPr id="522" name="直線コネクタ 521"/>
        <xdr:cNvCxnSpPr/>
      </xdr:nvCxnSpPr>
      <xdr:spPr>
        <a:xfrm flipV="1">
          <a:off x="12814300" y="6361643"/>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138872</xdr:rowOff>
    </xdr:from>
    <xdr:to>
      <xdr:col>72</xdr:col>
      <xdr:colOff>38100</xdr:colOff>
      <xdr:row>35</xdr:row>
      <xdr:rowOff>69022</xdr:rowOff>
    </xdr:to>
    <xdr:sp macro="" textlink="">
      <xdr:nvSpPr>
        <xdr:cNvPr id="523" name="フローチャート: 判断 522"/>
        <xdr:cNvSpPr/>
      </xdr:nvSpPr>
      <xdr:spPr>
        <a:xfrm>
          <a:off x="13652500" y="596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85549</xdr:rowOff>
    </xdr:from>
    <xdr:ext cx="534377" cy="259045"/>
    <xdr:sp macro="" textlink="">
      <xdr:nvSpPr>
        <xdr:cNvPr id="524" name="テキスト ボックス 523"/>
        <xdr:cNvSpPr txBox="1"/>
      </xdr:nvSpPr>
      <xdr:spPr>
        <a:xfrm>
          <a:off x="13436111" y="574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96033</xdr:rowOff>
    </xdr:from>
    <xdr:to>
      <xdr:col>67</xdr:col>
      <xdr:colOff>101600</xdr:colOff>
      <xdr:row>35</xdr:row>
      <xdr:rowOff>26183</xdr:rowOff>
    </xdr:to>
    <xdr:sp macro="" textlink="">
      <xdr:nvSpPr>
        <xdr:cNvPr id="525" name="フローチャート: 判断 524"/>
        <xdr:cNvSpPr/>
      </xdr:nvSpPr>
      <xdr:spPr>
        <a:xfrm>
          <a:off x="12763500" y="592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42710</xdr:rowOff>
    </xdr:from>
    <xdr:ext cx="534377" cy="259045"/>
    <xdr:sp macro="" textlink="">
      <xdr:nvSpPr>
        <xdr:cNvPr id="526" name="テキスト ボックス 525"/>
        <xdr:cNvSpPr txBox="1"/>
      </xdr:nvSpPr>
      <xdr:spPr>
        <a:xfrm>
          <a:off x="12547111" y="57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106456</xdr:rowOff>
    </xdr:from>
    <xdr:to>
      <xdr:col>85</xdr:col>
      <xdr:colOff>177800</xdr:colOff>
      <xdr:row>37</xdr:row>
      <xdr:rowOff>36606</xdr:rowOff>
    </xdr:to>
    <xdr:sp macro="" textlink="">
      <xdr:nvSpPr>
        <xdr:cNvPr id="532" name="楕円 531"/>
        <xdr:cNvSpPr/>
      </xdr:nvSpPr>
      <xdr:spPr>
        <a:xfrm>
          <a:off x="16268700" y="62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84883</xdr:rowOff>
    </xdr:from>
    <xdr:ext cx="534377" cy="259045"/>
    <xdr:sp macro="" textlink="">
      <xdr:nvSpPr>
        <xdr:cNvPr id="533" name="消防費該当値テキスト"/>
        <xdr:cNvSpPr txBox="1"/>
      </xdr:nvSpPr>
      <xdr:spPr>
        <a:xfrm>
          <a:off x="16370300" y="625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110251</xdr:rowOff>
    </xdr:from>
    <xdr:to>
      <xdr:col>81</xdr:col>
      <xdr:colOff>101600</xdr:colOff>
      <xdr:row>37</xdr:row>
      <xdr:rowOff>40401</xdr:rowOff>
    </xdr:to>
    <xdr:sp macro="" textlink="">
      <xdr:nvSpPr>
        <xdr:cNvPr id="534" name="楕円 533"/>
        <xdr:cNvSpPr/>
      </xdr:nvSpPr>
      <xdr:spPr>
        <a:xfrm>
          <a:off x="15430500" y="628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31528</xdr:rowOff>
    </xdr:from>
    <xdr:ext cx="534377" cy="259045"/>
    <xdr:sp macro="" textlink="">
      <xdr:nvSpPr>
        <xdr:cNvPr id="535" name="テキスト ボックス 534"/>
        <xdr:cNvSpPr txBox="1"/>
      </xdr:nvSpPr>
      <xdr:spPr>
        <a:xfrm>
          <a:off x="15214111" y="637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129499</xdr:rowOff>
    </xdr:from>
    <xdr:to>
      <xdr:col>76</xdr:col>
      <xdr:colOff>165100</xdr:colOff>
      <xdr:row>37</xdr:row>
      <xdr:rowOff>59649</xdr:rowOff>
    </xdr:to>
    <xdr:sp macro="" textlink="">
      <xdr:nvSpPr>
        <xdr:cNvPr id="536" name="楕円 535"/>
        <xdr:cNvSpPr/>
      </xdr:nvSpPr>
      <xdr:spPr>
        <a:xfrm>
          <a:off x="14541500" y="630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50776</xdr:rowOff>
    </xdr:from>
    <xdr:ext cx="534377" cy="259045"/>
    <xdr:sp macro="" textlink="">
      <xdr:nvSpPr>
        <xdr:cNvPr id="537" name="テキスト ボックス 536"/>
        <xdr:cNvSpPr txBox="1"/>
      </xdr:nvSpPr>
      <xdr:spPr>
        <a:xfrm>
          <a:off x="14325111" y="63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138643</xdr:rowOff>
    </xdr:from>
    <xdr:to>
      <xdr:col>72</xdr:col>
      <xdr:colOff>38100</xdr:colOff>
      <xdr:row>37</xdr:row>
      <xdr:rowOff>68793</xdr:rowOff>
    </xdr:to>
    <xdr:sp macro="" textlink="">
      <xdr:nvSpPr>
        <xdr:cNvPr id="538" name="楕円 537"/>
        <xdr:cNvSpPr/>
      </xdr:nvSpPr>
      <xdr:spPr>
        <a:xfrm>
          <a:off x="13652500" y="631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59920</xdr:rowOff>
    </xdr:from>
    <xdr:ext cx="534377" cy="259045"/>
    <xdr:sp macro="" textlink="">
      <xdr:nvSpPr>
        <xdr:cNvPr id="539" name="テキスト ボックス 538"/>
        <xdr:cNvSpPr txBox="1"/>
      </xdr:nvSpPr>
      <xdr:spPr>
        <a:xfrm>
          <a:off x="13436111" y="640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162372</xdr:rowOff>
    </xdr:from>
    <xdr:to>
      <xdr:col>67</xdr:col>
      <xdr:colOff>101600</xdr:colOff>
      <xdr:row>37</xdr:row>
      <xdr:rowOff>92522</xdr:rowOff>
    </xdr:to>
    <xdr:sp macro="" textlink="">
      <xdr:nvSpPr>
        <xdr:cNvPr id="540" name="楕円 539"/>
        <xdr:cNvSpPr/>
      </xdr:nvSpPr>
      <xdr:spPr>
        <a:xfrm>
          <a:off x="12763500" y="63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83649</xdr:rowOff>
    </xdr:from>
    <xdr:ext cx="534377" cy="259045"/>
    <xdr:sp macro="" textlink="">
      <xdr:nvSpPr>
        <xdr:cNvPr id="541" name="テキスト ボックス 540"/>
        <xdr:cNvSpPr txBox="1"/>
      </xdr:nvSpPr>
      <xdr:spPr>
        <a:xfrm>
          <a:off x="12547111" y="64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111386</xdr:rowOff>
    </xdr:from>
    <xdr:to>
      <xdr:col>85</xdr:col>
      <xdr:colOff>127000</xdr:colOff>
      <xdr:row>57</xdr:row>
      <xdr:rowOff>162185</xdr:rowOff>
    </xdr:to>
    <xdr:cxnSp macro="">
      <xdr:nvCxnSpPr>
        <xdr:cNvPr id="573" name="直線コネクタ 572"/>
        <xdr:cNvCxnSpPr/>
      </xdr:nvCxnSpPr>
      <xdr:spPr>
        <a:xfrm>
          <a:off x="15481300" y="9884036"/>
          <a:ext cx="838200" cy="5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111386</xdr:rowOff>
    </xdr:from>
    <xdr:to>
      <xdr:col>81</xdr:col>
      <xdr:colOff>50800</xdr:colOff>
      <xdr:row>58</xdr:row>
      <xdr:rowOff>7389</xdr:rowOff>
    </xdr:to>
    <xdr:cxnSp macro="">
      <xdr:nvCxnSpPr>
        <xdr:cNvPr id="576" name="直線コネクタ 575"/>
        <xdr:cNvCxnSpPr/>
      </xdr:nvCxnSpPr>
      <xdr:spPr>
        <a:xfrm flipV="1">
          <a:off x="14592300" y="9884036"/>
          <a:ext cx="889000" cy="6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85767</xdr:rowOff>
    </xdr:from>
    <xdr:to>
      <xdr:col>76</xdr:col>
      <xdr:colOff>114300</xdr:colOff>
      <xdr:row>58</xdr:row>
      <xdr:rowOff>7389</xdr:rowOff>
    </xdr:to>
    <xdr:cxnSp macro="">
      <xdr:nvCxnSpPr>
        <xdr:cNvPr id="579" name="直線コネクタ 578"/>
        <xdr:cNvCxnSpPr/>
      </xdr:nvCxnSpPr>
      <xdr:spPr>
        <a:xfrm>
          <a:off x="13703300" y="9344067"/>
          <a:ext cx="889000" cy="60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85767</xdr:rowOff>
    </xdr:from>
    <xdr:to>
      <xdr:col>71</xdr:col>
      <xdr:colOff>177800</xdr:colOff>
      <xdr:row>56</xdr:row>
      <xdr:rowOff>128548</xdr:rowOff>
    </xdr:to>
    <xdr:cxnSp macro="">
      <xdr:nvCxnSpPr>
        <xdr:cNvPr id="582" name="直線コネクタ 581"/>
        <xdr:cNvCxnSpPr/>
      </xdr:nvCxnSpPr>
      <xdr:spPr>
        <a:xfrm flipV="1">
          <a:off x="12814300" y="9344067"/>
          <a:ext cx="889000" cy="38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61092</xdr:rowOff>
    </xdr:from>
    <xdr:to>
      <xdr:col>72</xdr:col>
      <xdr:colOff>38100</xdr:colOff>
      <xdr:row>55</xdr:row>
      <xdr:rowOff>162692</xdr:rowOff>
    </xdr:to>
    <xdr:sp macro="" textlink="">
      <xdr:nvSpPr>
        <xdr:cNvPr id="583" name="フローチャート: 判断 582"/>
        <xdr:cNvSpPr/>
      </xdr:nvSpPr>
      <xdr:spPr>
        <a:xfrm>
          <a:off x="136525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153819</xdr:rowOff>
    </xdr:from>
    <xdr:ext cx="534377" cy="259045"/>
    <xdr:sp macro="" textlink="">
      <xdr:nvSpPr>
        <xdr:cNvPr id="584" name="テキスト ボックス 583"/>
        <xdr:cNvSpPr txBox="1"/>
      </xdr:nvSpPr>
      <xdr:spPr>
        <a:xfrm>
          <a:off x="13436111" y="958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5641</xdr:rowOff>
    </xdr:from>
    <xdr:to>
      <xdr:col>67</xdr:col>
      <xdr:colOff>101600</xdr:colOff>
      <xdr:row>56</xdr:row>
      <xdr:rowOff>107241</xdr:rowOff>
    </xdr:to>
    <xdr:sp macro="" textlink="">
      <xdr:nvSpPr>
        <xdr:cNvPr id="585" name="フローチャート: 判断 584"/>
        <xdr:cNvSpPr/>
      </xdr:nvSpPr>
      <xdr:spPr>
        <a:xfrm>
          <a:off x="12763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123768</xdr:rowOff>
    </xdr:from>
    <xdr:ext cx="534377" cy="259045"/>
    <xdr:sp macro="" textlink="">
      <xdr:nvSpPr>
        <xdr:cNvPr id="586" name="テキスト ボックス 585"/>
        <xdr:cNvSpPr txBox="1"/>
      </xdr:nvSpPr>
      <xdr:spPr>
        <a:xfrm>
          <a:off x="12547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111385</xdr:rowOff>
    </xdr:from>
    <xdr:to>
      <xdr:col>85</xdr:col>
      <xdr:colOff>177800</xdr:colOff>
      <xdr:row>58</xdr:row>
      <xdr:rowOff>41535</xdr:rowOff>
    </xdr:to>
    <xdr:sp macro="" textlink="">
      <xdr:nvSpPr>
        <xdr:cNvPr id="592" name="楕円 591"/>
        <xdr:cNvSpPr/>
      </xdr:nvSpPr>
      <xdr:spPr>
        <a:xfrm>
          <a:off x="16268700" y="988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89812</xdr:rowOff>
    </xdr:from>
    <xdr:ext cx="534377" cy="259045"/>
    <xdr:sp macro="" textlink="">
      <xdr:nvSpPr>
        <xdr:cNvPr id="593" name="教育費該当値テキスト"/>
        <xdr:cNvSpPr txBox="1"/>
      </xdr:nvSpPr>
      <xdr:spPr>
        <a:xfrm>
          <a:off x="16370300" y="986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60586</xdr:rowOff>
    </xdr:from>
    <xdr:to>
      <xdr:col>81</xdr:col>
      <xdr:colOff>101600</xdr:colOff>
      <xdr:row>57</xdr:row>
      <xdr:rowOff>162186</xdr:rowOff>
    </xdr:to>
    <xdr:sp macro="" textlink="">
      <xdr:nvSpPr>
        <xdr:cNvPr id="594" name="楕円 593"/>
        <xdr:cNvSpPr/>
      </xdr:nvSpPr>
      <xdr:spPr>
        <a:xfrm>
          <a:off x="15430500" y="98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153313</xdr:rowOff>
    </xdr:from>
    <xdr:ext cx="534377" cy="259045"/>
    <xdr:sp macro="" textlink="">
      <xdr:nvSpPr>
        <xdr:cNvPr id="595" name="テキスト ボックス 594"/>
        <xdr:cNvSpPr txBox="1"/>
      </xdr:nvSpPr>
      <xdr:spPr>
        <a:xfrm>
          <a:off x="15214111" y="99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128039</xdr:rowOff>
    </xdr:from>
    <xdr:to>
      <xdr:col>76</xdr:col>
      <xdr:colOff>165100</xdr:colOff>
      <xdr:row>58</xdr:row>
      <xdr:rowOff>58189</xdr:rowOff>
    </xdr:to>
    <xdr:sp macro="" textlink="">
      <xdr:nvSpPr>
        <xdr:cNvPr id="596" name="楕円 595"/>
        <xdr:cNvSpPr/>
      </xdr:nvSpPr>
      <xdr:spPr>
        <a:xfrm>
          <a:off x="14541500" y="99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49316</xdr:rowOff>
    </xdr:from>
    <xdr:ext cx="534377" cy="259045"/>
    <xdr:sp macro="" textlink="">
      <xdr:nvSpPr>
        <xdr:cNvPr id="597" name="テキスト ボックス 596"/>
        <xdr:cNvSpPr txBox="1"/>
      </xdr:nvSpPr>
      <xdr:spPr>
        <a:xfrm>
          <a:off x="14325111" y="99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34967</xdr:rowOff>
    </xdr:from>
    <xdr:to>
      <xdr:col>72</xdr:col>
      <xdr:colOff>38100</xdr:colOff>
      <xdr:row>54</xdr:row>
      <xdr:rowOff>136567</xdr:rowOff>
    </xdr:to>
    <xdr:sp macro="" textlink="">
      <xdr:nvSpPr>
        <xdr:cNvPr id="598" name="楕円 597"/>
        <xdr:cNvSpPr/>
      </xdr:nvSpPr>
      <xdr:spPr>
        <a:xfrm>
          <a:off x="13652500" y="92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153094</xdr:rowOff>
    </xdr:from>
    <xdr:ext cx="534377" cy="259045"/>
    <xdr:sp macro="" textlink="">
      <xdr:nvSpPr>
        <xdr:cNvPr id="599" name="テキスト ボックス 598"/>
        <xdr:cNvSpPr txBox="1"/>
      </xdr:nvSpPr>
      <xdr:spPr>
        <a:xfrm>
          <a:off x="13436111" y="906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77748</xdr:rowOff>
    </xdr:from>
    <xdr:to>
      <xdr:col>67</xdr:col>
      <xdr:colOff>101600</xdr:colOff>
      <xdr:row>57</xdr:row>
      <xdr:rowOff>7898</xdr:rowOff>
    </xdr:to>
    <xdr:sp macro="" textlink="">
      <xdr:nvSpPr>
        <xdr:cNvPr id="600" name="楕円 599"/>
        <xdr:cNvSpPr/>
      </xdr:nvSpPr>
      <xdr:spPr>
        <a:xfrm>
          <a:off x="12763500" y="96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170475</xdr:rowOff>
    </xdr:from>
    <xdr:ext cx="534377" cy="259045"/>
    <xdr:sp macro="" textlink="">
      <xdr:nvSpPr>
        <xdr:cNvPr id="601" name="テキスト ボックス 600"/>
        <xdr:cNvSpPr txBox="1"/>
      </xdr:nvSpPr>
      <xdr:spPr>
        <a:xfrm>
          <a:off x="12547111" y="977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40584</xdr:rowOff>
    </xdr:from>
    <xdr:to>
      <xdr:col>85</xdr:col>
      <xdr:colOff>127000</xdr:colOff>
      <xdr:row>79</xdr:row>
      <xdr:rowOff>41173</xdr:rowOff>
    </xdr:to>
    <xdr:cxnSp macro="">
      <xdr:nvCxnSpPr>
        <xdr:cNvPr id="630" name="直線コネクタ 629"/>
        <xdr:cNvCxnSpPr/>
      </xdr:nvCxnSpPr>
      <xdr:spPr>
        <a:xfrm flipV="1">
          <a:off x="15481300" y="13585134"/>
          <a:ext cx="8382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41173</xdr:rowOff>
    </xdr:from>
    <xdr:to>
      <xdr:col>81</xdr:col>
      <xdr:colOff>50800</xdr:colOff>
      <xdr:row>79</xdr:row>
      <xdr:rowOff>43535</xdr:rowOff>
    </xdr:to>
    <xdr:cxnSp macro="">
      <xdr:nvCxnSpPr>
        <xdr:cNvPr id="633" name="直線コネクタ 632"/>
        <xdr:cNvCxnSpPr/>
      </xdr:nvCxnSpPr>
      <xdr:spPr>
        <a:xfrm flipV="1">
          <a:off x="14592300" y="13585723"/>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41497</xdr:rowOff>
    </xdr:from>
    <xdr:to>
      <xdr:col>76</xdr:col>
      <xdr:colOff>114300</xdr:colOff>
      <xdr:row>79</xdr:row>
      <xdr:rowOff>43535</xdr:rowOff>
    </xdr:to>
    <xdr:cxnSp macro="">
      <xdr:nvCxnSpPr>
        <xdr:cNvPr id="636" name="直線コネクタ 635"/>
        <xdr:cNvCxnSpPr/>
      </xdr:nvCxnSpPr>
      <xdr:spPr>
        <a:xfrm>
          <a:off x="13703300" y="13586047"/>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41497</xdr:rowOff>
    </xdr:from>
    <xdr:to>
      <xdr:col>71</xdr:col>
      <xdr:colOff>177800</xdr:colOff>
      <xdr:row>79</xdr:row>
      <xdr:rowOff>42507</xdr:rowOff>
    </xdr:to>
    <xdr:cxnSp macro="">
      <xdr:nvCxnSpPr>
        <xdr:cNvPr id="639" name="直線コネクタ 638"/>
        <xdr:cNvCxnSpPr/>
      </xdr:nvCxnSpPr>
      <xdr:spPr>
        <a:xfrm flipV="1">
          <a:off x="12814300" y="13586047"/>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117970</xdr:rowOff>
    </xdr:from>
    <xdr:to>
      <xdr:col>72</xdr:col>
      <xdr:colOff>38100</xdr:colOff>
      <xdr:row>79</xdr:row>
      <xdr:rowOff>48120</xdr:rowOff>
    </xdr:to>
    <xdr:sp macro="" textlink="">
      <xdr:nvSpPr>
        <xdr:cNvPr id="640" name="フローチャート: 判断 639"/>
        <xdr:cNvSpPr/>
      </xdr:nvSpPr>
      <xdr:spPr>
        <a:xfrm>
          <a:off x="13652500" y="134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64647</xdr:rowOff>
    </xdr:from>
    <xdr:ext cx="469744" cy="259045"/>
    <xdr:sp macro="" textlink="">
      <xdr:nvSpPr>
        <xdr:cNvPr id="641" name="テキスト ボックス 640"/>
        <xdr:cNvSpPr txBox="1"/>
      </xdr:nvSpPr>
      <xdr:spPr>
        <a:xfrm>
          <a:off x="13468428" y="1326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80080</xdr:rowOff>
    </xdr:from>
    <xdr:to>
      <xdr:col>67</xdr:col>
      <xdr:colOff>101600</xdr:colOff>
      <xdr:row>79</xdr:row>
      <xdr:rowOff>10230</xdr:rowOff>
    </xdr:to>
    <xdr:sp macro="" textlink="">
      <xdr:nvSpPr>
        <xdr:cNvPr id="642" name="フローチャート: 判断 641"/>
        <xdr:cNvSpPr/>
      </xdr:nvSpPr>
      <xdr:spPr>
        <a:xfrm>
          <a:off x="12763500" y="134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26757</xdr:rowOff>
    </xdr:from>
    <xdr:ext cx="469744" cy="259045"/>
    <xdr:sp macro="" textlink="">
      <xdr:nvSpPr>
        <xdr:cNvPr id="643" name="テキスト ボックス 642"/>
        <xdr:cNvSpPr txBox="1"/>
      </xdr:nvSpPr>
      <xdr:spPr>
        <a:xfrm>
          <a:off x="12579428" y="1322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161234</xdr:rowOff>
    </xdr:from>
    <xdr:to>
      <xdr:col>85</xdr:col>
      <xdr:colOff>177800</xdr:colOff>
      <xdr:row>79</xdr:row>
      <xdr:rowOff>91384</xdr:rowOff>
    </xdr:to>
    <xdr:sp macro="" textlink="">
      <xdr:nvSpPr>
        <xdr:cNvPr id="649" name="楕円 648"/>
        <xdr:cNvSpPr/>
      </xdr:nvSpPr>
      <xdr:spPr>
        <a:xfrm>
          <a:off x="16268700" y="1353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76161</xdr:rowOff>
    </xdr:from>
    <xdr:ext cx="378565" cy="259045"/>
    <xdr:sp macro="" textlink="">
      <xdr:nvSpPr>
        <xdr:cNvPr id="650" name="災害復旧費該当値テキスト"/>
        <xdr:cNvSpPr txBox="1"/>
      </xdr:nvSpPr>
      <xdr:spPr>
        <a:xfrm>
          <a:off x="16370300" y="13449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161823</xdr:rowOff>
    </xdr:from>
    <xdr:to>
      <xdr:col>81</xdr:col>
      <xdr:colOff>101600</xdr:colOff>
      <xdr:row>79</xdr:row>
      <xdr:rowOff>91973</xdr:rowOff>
    </xdr:to>
    <xdr:sp macro="" textlink="">
      <xdr:nvSpPr>
        <xdr:cNvPr id="651" name="楕円 650"/>
        <xdr:cNvSpPr/>
      </xdr:nvSpPr>
      <xdr:spPr>
        <a:xfrm>
          <a:off x="154305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83100</xdr:rowOff>
    </xdr:from>
    <xdr:ext cx="378565" cy="259045"/>
    <xdr:sp macro="" textlink="">
      <xdr:nvSpPr>
        <xdr:cNvPr id="652" name="テキスト ボックス 651"/>
        <xdr:cNvSpPr txBox="1"/>
      </xdr:nvSpPr>
      <xdr:spPr>
        <a:xfrm>
          <a:off x="15292017" y="1362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164185</xdr:rowOff>
    </xdr:from>
    <xdr:to>
      <xdr:col>76</xdr:col>
      <xdr:colOff>165100</xdr:colOff>
      <xdr:row>79</xdr:row>
      <xdr:rowOff>94335</xdr:rowOff>
    </xdr:to>
    <xdr:sp macro="" textlink="">
      <xdr:nvSpPr>
        <xdr:cNvPr id="653" name="楕円 652"/>
        <xdr:cNvSpPr/>
      </xdr:nvSpPr>
      <xdr:spPr>
        <a:xfrm>
          <a:off x="14541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85462</xdr:rowOff>
    </xdr:from>
    <xdr:ext cx="313932" cy="259045"/>
    <xdr:sp macro="" textlink="">
      <xdr:nvSpPr>
        <xdr:cNvPr id="654" name="テキスト ボックス 653"/>
        <xdr:cNvSpPr txBox="1"/>
      </xdr:nvSpPr>
      <xdr:spPr>
        <a:xfrm>
          <a:off x="14435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162147</xdr:rowOff>
    </xdr:from>
    <xdr:to>
      <xdr:col>72</xdr:col>
      <xdr:colOff>38100</xdr:colOff>
      <xdr:row>79</xdr:row>
      <xdr:rowOff>92297</xdr:rowOff>
    </xdr:to>
    <xdr:sp macro="" textlink="">
      <xdr:nvSpPr>
        <xdr:cNvPr id="655" name="楕円 654"/>
        <xdr:cNvSpPr/>
      </xdr:nvSpPr>
      <xdr:spPr>
        <a:xfrm>
          <a:off x="13652500" y="1353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83424</xdr:rowOff>
    </xdr:from>
    <xdr:ext cx="378565" cy="259045"/>
    <xdr:sp macro="" textlink="">
      <xdr:nvSpPr>
        <xdr:cNvPr id="656" name="テキスト ボックス 655"/>
        <xdr:cNvSpPr txBox="1"/>
      </xdr:nvSpPr>
      <xdr:spPr>
        <a:xfrm>
          <a:off x="13514017" y="13627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163157</xdr:rowOff>
    </xdr:from>
    <xdr:to>
      <xdr:col>67</xdr:col>
      <xdr:colOff>101600</xdr:colOff>
      <xdr:row>79</xdr:row>
      <xdr:rowOff>93307</xdr:rowOff>
    </xdr:to>
    <xdr:sp macro="" textlink="">
      <xdr:nvSpPr>
        <xdr:cNvPr id="657" name="楕円 656"/>
        <xdr:cNvSpPr/>
      </xdr:nvSpPr>
      <xdr:spPr>
        <a:xfrm>
          <a:off x="12763500" y="1353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84434</xdr:rowOff>
    </xdr:from>
    <xdr:ext cx="378565" cy="259045"/>
    <xdr:sp macro="" textlink="">
      <xdr:nvSpPr>
        <xdr:cNvPr id="658" name="テキスト ボックス 657"/>
        <xdr:cNvSpPr txBox="1"/>
      </xdr:nvSpPr>
      <xdr:spPr>
        <a:xfrm>
          <a:off x="12625017" y="13628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27795</xdr:rowOff>
    </xdr:from>
    <xdr:to>
      <xdr:col>85</xdr:col>
      <xdr:colOff>127000</xdr:colOff>
      <xdr:row>97</xdr:row>
      <xdr:rowOff>43819</xdr:rowOff>
    </xdr:to>
    <xdr:cxnSp macro="">
      <xdr:nvCxnSpPr>
        <xdr:cNvPr id="689" name="直線コネクタ 688"/>
        <xdr:cNvCxnSpPr/>
      </xdr:nvCxnSpPr>
      <xdr:spPr>
        <a:xfrm flipV="1">
          <a:off x="15481300" y="16658445"/>
          <a:ext cx="838200" cy="1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41086</xdr:rowOff>
    </xdr:from>
    <xdr:to>
      <xdr:col>81</xdr:col>
      <xdr:colOff>50800</xdr:colOff>
      <xdr:row>97</xdr:row>
      <xdr:rowOff>43819</xdr:rowOff>
    </xdr:to>
    <xdr:cxnSp macro="">
      <xdr:nvCxnSpPr>
        <xdr:cNvPr id="692" name="直線コネクタ 691"/>
        <xdr:cNvCxnSpPr/>
      </xdr:nvCxnSpPr>
      <xdr:spPr>
        <a:xfrm>
          <a:off x="14592300" y="16671736"/>
          <a:ext cx="8890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41086</xdr:rowOff>
    </xdr:from>
    <xdr:to>
      <xdr:col>76</xdr:col>
      <xdr:colOff>114300</xdr:colOff>
      <xdr:row>97</xdr:row>
      <xdr:rowOff>50567</xdr:rowOff>
    </xdr:to>
    <xdr:cxnSp macro="">
      <xdr:nvCxnSpPr>
        <xdr:cNvPr id="695" name="直線コネクタ 694"/>
        <xdr:cNvCxnSpPr/>
      </xdr:nvCxnSpPr>
      <xdr:spPr>
        <a:xfrm flipV="1">
          <a:off x="13703300" y="16671736"/>
          <a:ext cx="8890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13872</xdr:rowOff>
    </xdr:from>
    <xdr:to>
      <xdr:col>71</xdr:col>
      <xdr:colOff>177800</xdr:colOff>
      <xdr:row>97</xdr:row>
      <xdr:rowOff>50567</xdr:rowOff>
    </xdr:to>
    <xdr:cxnSp macro="">
      <xdr:nvCxnSpPr>
        <xdr:cNvPr id="698" name="直線コネクタ 697"/>
        <xdr:cNvCxnSpPr/>
      </xdr:nvCxnSpPr>
      <xdr:spPr>
        <a:xfrm>
          <a:off x="12814300" y="16644522"/>
          <a:ext cx="889000" cy="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699" name="フローチャート: 判断 698"/>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00" name="テキスト ボックス 699"/>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01" name="フローチャート: 判断 700"/>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02" name="テキスト ボックス 701"/>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148445</xdr:rowOff>
    </xdr:from>
    <xdr:to>
      <xdr:col>85</xdr:col>
      <xdr:colOff>177800</xdr:colOff>
      <xdr:row>97</xdr:row>
      <xdr:rowOff>78595</xdr:rowOff>
    </xdr:to>
    <xdr:sp macro="" textlink="">
      <xdr:nvSpPr>
        <xdr:cNvPr id="708" name="楕円 707"/>
        <xdr:cNvSpPr/>
      </xdr:nvSpPr>
      <xdr:spPr>
        <a:xfrm>
          <a:off x="16268700" y="166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126872</xdr:rowOff>
    </xdr:from>
    <xdr:ext cx="534377" cy="259045"/>
    <xdr:sp macro="" textlink="">
      <xdr:nvSpPr>
        <xdr:cNvPr id="709" name="公債費該当値テキスト"/>
        <xdr:cNvSpPr txBox="1"/>
      </xdr:nvSpPr>
      <xdr:spPr>
        <a:xfrm>
          <a:off x="16370300" y="165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164469</xdr:rowOff>
    </xdr:from>
    <xdr:to>
      <xdr:col>81</xdr:col>
      <xdr:colOff>101600</xdr:colOff>
      <xdr:row>97</xdr:row>
      <xdr:rowOff>94619</xdr:rowOff>
    </xdr:to>
    <xdr:sp macro="" textlink="">
      <xdr:nvSpPr>
        <xdr:cNvPr id="710" name="楕円 709"/>
        <xdr:cNvSpPr/>
      </xdr:nvSpPr>
      <xdr:spPr>
        <a:xfrm>
          <a:off x="15430500" y="1662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85746</xdr:rowOff>
    </xdr:from>
    <xdr:ext cx="534377" cy="259045"/>
    <xdr:sp macro="" textlink="">
      <xdr:nvSpPr>
        <xdr:cNvPr id="711" name="テキスト ボックス 710"/>
        <xdr:cNvSpPr txBox="1"/>
      </xdr:nvSpPr>
      <xdr:spPr>
        <a:xfrm>
          <a:off x="15214111" y="167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161736</xdr:rowOff>
    </xdr:from>
    <xdr:to>
      <xdr:col>76</xdr:col>
      <xdr:colOff>165100</xdr:colOff>
      <xdr:row>97</xdr:row>
      <xdr:rowOff>91886</xdr:rowOff>
    </xdr:to>
    <xdr:sp macro="" textlink="">
      <xdr:nvSpPr>
        <xdr:cNvPr id="712" name="楕円 711"/>
        <xdr:cNvSpPr/>
      </xdr:nvSpPr>
      <xdr:spPr>
        <a:xfrm>
          <a:off x="14541500" y="166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83013</xdr:rowOff>
    </xdr:from>
    <xdr:ext cx="534377" cy="259045"/>
    <xdr:sp macro="" textlink="">
      <xdr:nvSpPr>
        <xdr:cNvPr id="713" name="テキスト ボックス 712"/>
        <xdr:cNvSpPr txBox="1"/>
      </xdr:nvSpPr>
      <xdr:spPr>
        <a:xfrm>
          <a:off x="14325111" y="167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171217</xdr:rowOff>
    </xdr:from>
    <xdr:to>
      <xdr:col>72</xdr:col>
      <xdr:colOff>38100</xdr:colOff>
      <xdr:row>97</xdr:row>
      <xdr:rowOff>101367</xdr:rowOff>
    </xdr:to>
    <xdr:sp macro="" textlink="">
      <xdr:nvSpPr>
        <xdr:cNvPr id="714" name="楕円 713"/>
        <xdr:cNvSpPr/>
      </xdr:nvSpPr>
      <xdr:spPr>
        <a:xfrm>
          <a:off x="13652500" y="166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92494</xdr:rowOff>
    </xdr:from>
    <xdr:ext cx="534377" cy="259045"/>
    <xdr:sp macro="" textlink="">
      <xdr:nvSpPr>
        <xdr:cNvPr id="715" name="テキスト ボックス 714"/>
        <xdr:cNvSpPr txBox="1"/>
      </xdr:nvSpPr>
      <xdr:spPr>
        <a:xfrm>
          <a:off x="13436111" y="1672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134522</xdr:rowOff>
    </xdr:from>
    <xdr:to>
      <xdr:col>67</xdr:col>
      <xdr:colOff>101600</xdr:colOff>
      <xdr:row>97</xdr:row>
      <xdr:rowOff>64672</xdr:rowOff>
    </xdr:to>
    <xdr:sp macro="" textlink="">
      <xdr:nvSpPr>
        <xdr:cNvPr id="716" name="楕円 715"/>
        <xdr:cNvSpPr/>
      </xdr:nvSpPr>
      <xdr:spPr>
        <a:xfrm>
          <a:off x="12763500" y="165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55799</xdr:rowOff>
    </xdr:from>
    <xdr:ext cx="534377" cy="259045"/>
    <xdr:sp macro="" textlink="">
      <xdr:nvSpPr>
        <xdr:cNvPr id="717" name="テキスト ボックス 716"/>
        <xdr:cNvSpPr txBox="1"/>
      </xdr:nvSpPr>
      <xdr:spPr>
        <a:xfrm>
          <a:off x="12547111" y="1668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54" name="フローチャート: 判断 753"/>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55" name="テキスト ボックス 754"/>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147879</xdr:rowOff>
    </xdr:from>
    <xdr:to>
      <xdr:col>98</xdr:col>
      <xdr:colOff>38100</xdr:colOff>
      <xdr:row>38</xdr:row>
      <xdr:rowOff>78029</xdr:rowOff>
    </xdr:to>
    <xdr:sp macro="" textlink="">
      <xdr:nvSpPr>
        <xdr:cNvPr id="756" name="フローチャート: 判断 755"/>
        <xdr:cNvSpPr/>
      </xdr:nvSpPr>
      <xdr:spPr>
        <a:xfrm>
          <a:off x="18605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94556</xdr:rowOff>
    </xdr:from>
    <xdr:ext cx="378565" cy="259045"/>
    <xdr:sp macro="" textlink="">
      <xdr:nvSpPr>
        <xdr:cNvPr id="757" name="テキスト ボックス 756"/>
        <xdr:cNvSpPr txBox="1"/>
      </xdr:nvSpPr>
      <xdr:spPr>
        <a:xfrm>
          <a:off x="18467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民生費は、臨時福祉給付金やこども園の整備事業費が減少したことなどから、平成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年度は類似団体平均を下回りました。ただ、今後も少子化・高齢化の中で扶助費部分の増加や、認定こども園の整備等に伴う普通建設事業費部分で増加が見込まれます。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類似団体を上回っていますが、前年に比べ減少しています。これは衛生センター改修事業終了による普通建設事業費の減や、病院事業への繰出金の減少によるものです。病院事業においては、今後とも改革プランを着実に実行することで、経営の改善、繰出金の減少を図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全国平均や類似団体を下回っています。これは教育施設環境整備、学校等老朽施設の耐震化工事のピークが過ぎたことによるものです。今後も老朽化対策や教育情報化等により事業費の増が見込まれますが、「行財政改革プラン」に基づき投資的経費の抑制を図りながら、適正な事業実施に努め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減少していますが、土地開発公社の解散に係る三セク債や、教育施設環境整備、学校等老朽施設の耐震化工事に係る地方債の償還が増加し、今後ピークを迎えることから更なる負担が懸念されるため、「行財政改革プラン」に基づき、投資的経費にかかる市債の発行を抑制し、公債費負担の軽減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年度は、歳入面で市税やふるさと納税などの増加、歳出面では普通建設事業や病院事業等への繰出金の減少等により実質単年度収支は約</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百万円の黒字となりました。</a:t>
          </a:r>
        </a:p>
        <a:p>
          <a:r>
            <a:rPr kumimoji="1" lang="ja-JP" altLang="en-US" sz="1300">
              <a:latin typeface="ＭＳ ゴシック" pitchFamily="49" charset="-128"/>
              <a:ea typeface="ＭＳ ゴシック" pitchFamily="49" charset="-128"/>
            </a:rPr>
            <a:t>　今後は、少子高齢化による扶助費の増加や、施設等の老朽対策事業等のほか新規大規模事業が予定されており、歳出増となる見込みですが、「行財政改革プラン」に基づき、投資的事業費および、それに充当する地方債の発行に一定の上限額を設け抑制しながら、当該比率が悪化しないよう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水道事業会計は、毎年堅実に資金剰余額を生み出しています。</a:t>
          </a:r>
        </a:p>
        <a:p>
          <a:r>
            <a:rPr kumimoji="1" lang="ja-JP" altLang="en-US" sz="1300">
              <a:latin typeface="ＭＳ ゴシック" pitchFamily="49" charset="-128"/>
              <a:ea typeface="ＭＳ ゴシック" pitchFamily="49" charset="-128"/>
            </a:rPr>
            <a:t>　下水道事業会計は、下水道整備にかかる企業債償還金が依然として大きな負担となっており、今後も、水洗化の促進や適正な維持管理、施設統廃合による経費の節減、資本費平準化債の活用を図りながら、これからも経営健全化に努めます。</a:t>
          </a:r>
        </a:p>
        <a:p>
          <a:r>
            <a:rPr kumimoji="1" lang="ja-JP" altLang="en-US" sz="1300">
              <a:latin typeface="ＭＳ ゴシック" pitchFamily="49" charset="-128"/>
              <a:ea typeface="ＭＳ ゴシック" pitchFamily="49" charset="-128"/>
            </a:rPr>
            <a:t>　病院事業会計は、医業収益の落ち込みにより、平成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年度も資金不足が発生してしまいました。病院の業務体制の問題を早期に改善し、改革プランを着実に実行していくことで、収益性を高めていきます。</a:t>
          </a:r>
        </a:p>
        <a:p>
          <a:r>
            <a:rPr kumimoji="1" lang="ja-JP" altLang="en-US" sz="1300">
              <a:latin typeface="ＭＳ ゴシック" pitchFamily="49" charset="-128"/>
              <a:ea typeface="ＭＳ ゴシック" pitchFamily="49" charset="-128"/>
            </a:rPr>
            <a:t>　国民健康保険特別会計などの特別会計においても、各会計の事業計画に基づき、持続可能な保険給付サービスが実施・提供できるように、収支バランスのとれた事業運営を維持します。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201_&#21152;&#35199;&#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61.6</v>
          </cell>
          <cell r="CF51">
            <v>68.599999999999994</v>
          </cell>
          <cell r="CN51">
            <v>76.900000000000006</v>
          </cell>
          <cell r="CV51">
            <v>72.7</v>
          </cell>
        </row>
        <row r="53">
          <cell r="BX53">
            <v>60.5</v>
          </cell>
          <cell r="CF53">
            <v>52.8</v>
          </cell>
          <cell r="CN53">
            <v>61.4</v>
          </cell>
          <cell r="CV53">
            <v>63.3</v>
          </cell>
        </row>
        <row r="55">
          <cell r="AN55" t="str">
            <v>類似団体内平均値</v>
          </cell>
          <cell r="BX55">
            <v>32.799999999999997</v>
          </cell>
          <cell r="CF55">
            <v>52.3</v>
          </cell>
          <cell r="CN55">
            <v>55.4</v>
          </cell>
          <cell r="CV55">
            <v>52.7</v>
          </cell>
        </row>
        <row r="57">
          <cell r="BX57">
            <v>58.6</v>
          </cell>
          <cell r="CF57">
            <v>57.1</v>
          </cell>
          <cell r="CN57">
            <v>58.7</v>
          </cell>
          <cell r="CV57">
            <v>59.5</v>
          </cell>
        </row>
        <row r="72">
          <cell r="BP72" t="str">
            <v>H26</v>
          </cell>
          <cell r="BX72" t="str">
            <v>H27</v>
          </cell>
          <cell r="CF72" t="str">
            <v>H28</v>
          </cell>
          <cell r="CN72" t="str">
            <v>H29</v>
          </cell>
          <cell r="CV72" t="str">
            <v>H30</v>
          </cell>
        </row>
        <row r="73">
          <cell r="AN73" t="str">
            <v>当該団体値</v>
          </cell>
          <cell r="BP73">
            <v>66.5</v>
          </cell>
          <cell r="BX73">
            <v>61.6</v>
          </cell>
          <cell r="CF73">
            <v>68.599999999999994</v>
          </cell>
          <cell r="CN73">
            <v>76.900000000000006</v>
          </cell>
          <cell r="CV73">
            <v>72.7</v>
          </cell>
        </row>
        <row r="75">
          <cell r="BP75">
            <v>12.4</v>
          </cell>
          <cell r="BX75">
            <v>10.3</v>
          </cell>
          <cell r="CF75">
            <v>9.3000000000000007</v>
          </cell>
          <cell r="CN75">
            <v>8</v>
          </cell>
          <cell r="CV75">
            <v>7.9</v>
          </cell>
        </row>
        <row r="77">
          <cell r="AN77" t="str">
            <v>類似団体内平均値</v>
          </cell>
          <cell r="BP77">
            <v>48.6</v>
          </cell>
          <cell r="BX77">
            <v>32.799999999999997</v>
          </cell>
          <cell r="CF77">
            <v>52.3</v>
          </cell>
          <cell r="CN77">
            <v>55.4</v>
          </cell>
          <cell r="CV77">
            <v>52.7</v>
          </cell>
        </row>
        <row r="79">
          <cell r="BP79">
            <v>10.4</v>
          </cell>
          <cell r="BX79">
            <v>9.5</v>
          </cell>
          <cell r="CF79">
            <v>10</v>
          </cell>
          <cell r="CN79">
            <v>9.6999999999999993</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33" workbookViewId="0">
      <selection activeCell="AH17" sqref="AH17:AL17"/>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19007359</v>
      </c>
      <c r="BO4" s="392"/>
      <c r="BP4" s="392"/>
      <c r="BQ4" s="392"/>
      <c r="BR4" s="392"/>
      <c r="BS4" s="392"/>
      <c r="BT4" s="392"/>
      <c r="BU4" s="393"/>
      <c r="BV4" s="391">
        <v>19683591</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2.9</v>
      </c>
      <c r="CU4" s="398"/>
      <c r="CV4" s="398"/>
      <c r="CW4" s="398"/>
      <c r="CX4" s="398"/>
      <c r="CY4" s="398"/>
      <c r="CZ4" s="398"/>
      <c r="DA4" s="399"/>
      <c r="DB4" s="397">
        <v>0.5</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18609133</v>
      </c>
      <c r="BO5" s="429"/>
      <c r="BP5" s="429"/>
      <c r="BQ5" s="429"/>
      <c r="BR5" s="429"/>
      <c r="BS5" s="429"/>
      <c r="BT5" s="429"/>
      <c r="BU5" s="430"/>
      <c r="BV5" s="428">
        <v>19594447</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91.8</v>
      </c>
      <c r="CU5" s="426"/>
      <c r="CV5" s="426"/>
      <c r="CW5" s="426"/>
      <c r="CX5" s="426"/>
      <c r="CY5" s="426"/>
      <c r="CZ5" s="426"/>
      <c r="DA5" s="427"/>
      <c r="DB5" s="425">
        <v>92.5</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398226</v>
      </c>
      <c r="BO6" s="429"/>
      <c r="BP6" s="429"/>
      <c r="BQ6" s="429"/>
      <c r="BR6" s="429"/>
      <c r="BS6" s="429"/>
      <c r="BT6" s="429"/>
      <c r="BU6" s="430"/>
      <c r="BV6" s="428">
        <v>89144</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98</v>
      </c>
      <c r="CU6" s="466"/>
      <c r="CV6" s="466"/>
      <c r="CW6" s="466"/>
      <c r="CX6" s="466"/>
      <c r="CY6" s="466"/>
      <c r="CZ6" s="466"/>
      <c r="DA6" s="467"/>
      <c r="DB6" s="465">
        <v>99</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60364</v>
      </c>
      <c r="BO7" s="429"/>
      <c r="BP7" s="429"/>
      <c r="BQ7" s="429"/>
      <c r="BR7" s="429"/>
      <c r="BS7" s="429"/>
      <c r="BT7" s="429"/>
      <c r="BU7" s="430"/>
      <c r="BV7" s="428">
        <v>33837</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11554889</v>
      </c>
      <c r="CU7" s="429"/>
      <c r="CV7" s="429"/>
      <c r="CW7" s="429"/>
      <c r="CX7" s="429"/>
      <c r="CY7" s="429"/>
      <c r="CZ7" s="429"/>
      <c r="DA7" s="430"/>
      <c r="DB7" s="428">
        <v>11554681</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337862</v>
      </c>
      <c r="BO8" s="429"/>
      <c r="BP8" s="429"/>
      <c r="BQ8" s="429"/>
      <c r="BR8" s="429"/>
      <c r="BS8" s="429"/>
      <c r="BT8" s="429"/>
      <c r="BU8" s="430"/>
      <c r="BV8" s="428">
        <v>55307</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0.65</v>
      </c>
      <c r="CU8" s="469"/>
      <c r="CV8" s="469"/>
      <c r="CW8" s="469"/>
      <c r="CX8" s="469"/>
      <c r="CY8" s="469"/>
      <c r="CZ8" s="469"/>
      <c r="DA8" s="470"/>
      <c r="DB8" s="468">
        <v>0.64</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44313</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282555</v>
      </c>
      <c r="BO9" s="429"/>
      <c r="BP9" s="429"/>
      <c r="BQ9" s="429"/>
      <c r="BR9" s="429"/>
      <c r="BS9" s="429"/>
      <c r="BT9" s="429"/>
      <c r="BU9" s="430"/>
      <c r="BV9" s="428">
        <v>26852</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12</v>
      </c>
      <c r="CU9" s="426"/>
      <c r="CV9" s="426"/>
      <c r="CW9" s="426"/>
      <c r="CX9" s="426"/>
      <c r="CY9" s="426"/>
      <c r="CZ9" s="426"/>
      <c r="DA9" s="427"/>
      <c r="DB9" s="425">
        <v>11.6</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119</v>
      </c>
      <c r="M10" s="458"/>
      <c r="N10" s="458"/>
      <c r="O10" s="458"/>
      <c r="P10" s="458"/>
      <c r="Q10" s="459"/>
      <c r="R10" s="479">
        <v>47993</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94</v>
      </c>
      <c r="AV10" s="461"/>
      <c r="AW10" s="461"/>
      <c r="AX10" s="461"/>
      <c r="AY10" s="462" t="s">
        <v>121</v>
      </c>
      <c r="AZ10" s="463"/>
      <c r="BA10" s="463"/>
      <c r="BB10" s="463"/>
      <c r="BC10" s="463"/>
      <c r="BD10" s="463"/>
      <c r="BE10" s="463"/>
      <c r="BF10" s="463"/>
      <c r="BG10" s="463"/>
      <c r="BH10" s="463"/>
      <c r="BI10" s="463"/>
      <c r="BJ10" s="463"/>
      <c r="BK10" s="463"/>
      <c r="BL10" s="463"/>
      <c r="BM10" s="464"/>
      <c r="BN10" s="428">
        <v>25165</v>
      </c>
      <c r="BO10" s="429"/>
      <c r="BP10" s="429"/>
      <c r="BQ10" s="429"/>
      <c r="BR10" s="429"/>
      <c r="BS10" s="429"/>
      <c r="BT10" s="429"/>
      <c r="BU10" s="430"/>
      <c r="BV10" s="428">
        <v>12164</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102</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c r="A12" s="186"/>
      <c r="B12" s="488" t="s">
        <v>130</v>
      </c>
      <c r="C12" s="489"/>
      <c r="D12" s="489"/>
      <c r="E12" s="489"/>
      <c r="F12" s="489"/>
      <c r="G12" s="489"/>
      <c r="H12" s="489"/>
      <c r="I12" s="489"/>
      <c r="J12" s="489"/>
      <c r="K12" s="490"/>
      <c r="L12" s="497" t="s">
        <v>131</v>
      </c>
      <c r="M12" s="498"/>
      <c r="N12" s="498"/>
      <c r="O12" s="498"/>
      <c r="P12" s="498"/>
      <c r="Q12" s="499"/>
      <c r="R12" s="500">
        <v>44494</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94</v>
      </c>
      <c r="AV12" s="461"/>
      <c r="AW12" s="461"/>
      <c r="AX12" s="461"/>
      <c r="AY12" s="462" t="s">
        <v>135</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138</v>
      </c>
      <c r="N13" s="517"/>
      <c r="O13" s="517"/>
      <c r="P13" s="517"/>
      <c r="Q13" s="518"/>
      <c r="R13" s="509">
        <v>43307</v>
      </c>
      <c r="S13" s="510"/>
      <c r="T13" s="510"/>
      <c r="U13" s="510"/>
      <c r="V13" s="511"/>
      <c r="W13" s="444" t="s">
        <v>139</v>
      </c>
      <c r="X13" s="445"/>
      <c r="Y13" s="445"/>
      <c r="Z13" s="445"/>
      <c r="AA13" s="445"/>
      <c r="AB13" s="435"/>
      <c r="AC13" s="479">
        <v>809</v>
      </c>
      <c r="AD13" s="480"/>
      <c r="AE13" s="480"/>
      <c r="AF13" s="480"/>
      <c r="AG13" s="519"/>
      <c r="AH13" s="479">
        <v>702</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307720</v>
      </c>
      <c r="BO13" s="429"/>
      <c r="BP13" s="429"/>
      <c r="BQ13" s="429"/>
      <c r="BR13" s="429"/>
      <c r="BS13" s="429"/>
      <c r="BT13" s="429"/>
      <c r="BU13" s="430"/>
      <c r="BV13" s="428">
        <v>39016</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7.9</v>
      </c>
      <c r="CU13" s="426"/>
      <c r="CV13" s="426"/>
      <c r="CW13" s="426"/>
      <c r="CX13" s="426"/>
      <c r="CY13" s="426"/>
      <c r="CZ13" s="426"/>
      <c r="DA13" s="427"/>
      <c r="DB13" s="425">
        <v>8</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144</v>
      </c>
      <c r="M14" s="507"/>
      <c r="N14" s="507"/>
      <c r="O14" s="507"/>
      <c r="P14" s="507"/>
      <c r="Q14" s="508"/>
      <c r="R14" s="509">
        <v>44649</v>
      </c>
      <c r="S14" s="510"/>
      <c r="T14" s="510"/>
      <c r="U14" s="510"/>
      <c r="V14" s="511"/>
      <c r="W14" s="418"/>
      <c r="X14" s="419"/>
      <c r="Y14" s="419"/>
      <c r="Z14" s="419"/>
      <c r="AA14" s="419"/>
      <c r="AB14" s="408"/>
      <c r="AC14" s="512">
        <v>3.9</v>
      </c>
      <c r="AD14" s="513"/>
      <c r="AE14" s="513"/>
      <c r="AF14" s="513"/>
      <c r="AG14" s="514"/>
      <c r="AH14" s="512">
        <v>3.4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72.7</v>
      </c>
      <c r="CU14" s="524"/>
      <c r="CV14" s="524"/>
      <c r="CW14" s="524"/>
      <c r="CX14" s="524"/>
      <c r="CY14" s="524"/>
      <c r="CZ14" s="524"/>
      <c r="DA14" s="525"/>
      <c r="DB14" s="523">
        <v>76.900000000000006</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138</v>
      </c>
      <c r="N15" s="517"/>
      <c r="O15" s="517"/>
      <c r="P15" s="517"/>
      <c r="Q15" s="518"/>
      <c r="R15" s="509">
        <v>43723</v>
      </c>
      <c r="S15" s="510"/>
      <c r="T15" s="510"/>
      <c r="U15" s="510"/>
      <c r="V15" s="511"/>
      <c r="W15" s="444" t="s">
        <v>146</v>
      </c>
      <c r="X15" s="445"/>
      <c r="Y15" s="445"/>
      <c r="Z15" s="445"/>
      <c r="AA15" s="445"/>
      <c r="AB15" s="435"/>
      <c r="AC15" s="479">
        <v>8935</v>
      </c>
      <c r="AD15" s="480"/>
      <c r="AE15" s="480"/>
      <c r="AF15" s="480"/>
      <c r="AG15" s="519"/>
      <c r="AH15" s="479">
        <v>8693</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5984096</v>
      </c>
      <c r="BO15" s="392"/>
      <c r="BP15" s="392"/>
      <c r="BQ15" s="392"/>
      <c r="BR15" s="392"/>
      <c r="BS15" s="392"/>
      <c r="BT15" s="392"/>
      <c r="BU15" s="393"/>
      <c r="BV15" s="391">
        <v>5892079</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42.9</v>
      </c>
      <c r="AD16" s="513"/>
      <c r="AE16" s="513"/>
      <c r="AF16" s="513"/>
      <c r="AG16" s="514"/>
      <c r="AH16" s="512">
        <v>41.8</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9098912</v>
      </c>
      <c r="BO16" s="429"/>
      <c r="BP16" s="429"/>
      <c r="BQ16" s="429"/>
      <c r="BR16" s="429"/>
      <c r="BS16" s="429"/>
      <c r="BT16" s="429"/>
      <c r="BU16" s="430"/>
      <c r="BV16" s="428">
        <v>9122170</v>
      </c>
      <c r="BW16" s="429"/>
      <c r="BX16" s="429"/>
      <c r="BY16" s="429"/>
      <c r="BZ16" s="429"/>
      <c r="CA16" s="429"/>
      <c r="CB16" s="429"/>
      <c r="CC16" s="430"/>
      <c r="CD16" s="200"/>
      <c r="CE16" s="535" t="s">
        <v>152</v>
      </c>
      <c r="CF16" s="535"/>
      <c r="CG16" s="535"/>
      <c r="CH16" s="535"/>
      <c r="CI16" s="535"/>
      <c r="CJ16" s="535"/>
      <c r="CK16" s="535"/>
      <c r="CL16" s="535"/>
      <c r="CM16" s="535"/>
      <c r="CN16" s="535"/>
      <c r="CO16" s="535"/>
      <c r="CP16" s="535"/>
      <c r="CQ16" s="535"/>
      <c r="CR16" s="535"/>
      <c r="CS16" s="536"/>
      <c r="CT16" s="425">
        <v>6.5</v>
      </c>
      <c r="CU16" s="426"/>
      <c r="CV16" s="426"/>
      <c r="CW16" s="426"/>
      <c r="CX16" s="426"/>
      <c r="CY16" s="426"/>
      <c r="CZ16" s="426"/>
      <c r="DA16" s="427"/>
      <c r="DB16" s="425">
        <v>4.0999999999999996</v>
      </c>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11082</v>
      </c>
      <c r="AD17" s="480"/>
      <c r="AE17" s="480"/>
      <c r="AF17" s="480"/>
      <c r="AG17" s="519"/>
      <c r="AH17" s="479">
        <v>11379</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7687420</v>
      </c>
      <c r="BO17" s="429"/>
      <c r="BP17" s="429"/>
      <c r="BQ17" s="429"/>
      <c r="BR17" s="429"/>
      <c r="BS17" s="429"/>
      <c r="BT17" s="429"/>
      <c r="BU17" s="430"/>
      <c r="BV17" s="428">
        <v>7572482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157</v>
      </c>
      <c r="C18" s="471"/>
      <c r="D18" s="471"/>
      <c r="E18" s="540"/>
      <c r="F18" s="540"/>
      <c r="G18" s="540"/>
      <c r="H18" s="540"/>
      <c r="I18" s="540"/>
      <c r="J18" s="540"/>
      <c r="K18" s="540"/>
      <c r="L18" s="541">
        <v>150.97999999999999</v>
      </c>
      <c r="M18" s="541"/>
      <c r="N18" s="541"/>
      <c r="O18" s="541"/>
      <c r="P18" s="541"/>
      <c r="Q18" s="541"/>
      <c r="R18" s="542"/>
      <c r="S18" s="542"/>
      <c r="T18" s="542"/>
      <c r="U18" s="542"/>
      <c r="V18" s="543"/>
      <c r="W18" s="446"/>
      <c r="X18" s="447"/>
      <c r="Y18" s="447"/>
      <c r="Z18" s="447"/>
      <c r="AA18" s="447"/>
      <c r="AB18" s="438"/>
      <c r="AC18" s="544">
        <v>53.2</v>
      </c>
      <c r="AD18" s="545"/>
      <c r="AE18" s="545"/>
      <c r="AF18" s="545"/>
      <c r="AG18" s="546"/>
      <c r="AH18" s="544">
        <v>54.8</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10918567</v>
      </c>
      <c r="BO18" s="429"/>
      <c r="BP18" s="429"/>
      <c r="BQ18" s="429"/>
      <c r="BR18" s="429"/>
      <c r="BS18" s="429"/>
      <c r="BT18" s="429"/>
      <c r="BU18" s="430"/>
      <c r="BV18" s="428">
        <v>11003977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159</v>
      </c>
      <c r="C19" s="471"/>
      <c r="D19" s="471"/>
      <c r="E19" s="540"/>
      <c r="F19" s="540"/>
      <c r="G19" s="540"/>
      <c r="H19" s="540"/>
      <c r="I19" s="540"/>
      <c r="J19" s="540"/>
      <c r="K19" s="540"/>
      <c r="L19" s="548">
        <v>294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13580425</v>
      </c>
      <c r="BO19" s="429"/>
      <c r="BP19" s="429"/>
      <c r="BQ19" s="429"/>
      <c r="BR19" s="429"/>
      <c r="BS19" s="429"/>
      <c r="BT19" s="429"/>
      <c r="BU19" s="430"/>
      <c r="BV19" s="428">
        <v>13503822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161</v>
      </c>
      <c r="C20" s="471"/>
      <c r="D20" s="471"/>
      <c r="E20" s="540"/>
      <c r="F20" s="540"/>
      <c r="G20" s="540"/>
      <c r="H20" s="540"/>
      <c r="I20" s="540"/>
      <c r="J20" s="540"/>
      <c r="K20" s="540"/>
      <c r="L20" s="548">
        <v>15364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19422397</v>
      </c>
      <c r="BO23" s="429"/>
      <c r="BP23" s="429"/>
      <c r="BQ23" s="429"/>
      <c r="BR23" s="429"/>
      <c r="BS23" s="429"/>
      <c r="BT23" s="429"/>
      <c r="BU23" s="430"/>
      <c r="BV23" s="428">
        <v>19742316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170</v>
      </c>
      <c r="F24" s="458"/>
      <c r="G24" s="458"/>
      <c r="H24" s="458"/>
      <c r="I24" s="458"/>
      <c r="J24" s="458"/>
      <c r="K24" s="459"/>
      <c r="L24" s="479">
        <v>1</v>
      </c>
      <c r="M24" s="480"/>
      <c r="N24" s="480"/>
      <c r="O24" s="480"/>
      <c r="P24" s="519"/>
      <c r="Q24" s="479">
        <v>8930</v>
      </c>
      <c r="R24" s="480"/>
      <c r="S24" s="480"/>
      <c r="T24" s="480"/>
      <c r="U24" s="480"/>
      <c r="V24" s="519"/>
      <c r="W24" s="578"/>
      <c r="X24" s="566"/>
      <c r="Y24" s="567"/>
      <c r="Z24" s="478" t="s">
        <v>171</v>
      </c>
      <c r="AA24" s="458"/>
      <c r="AB24" s="458"/>
      <c r="AC24" s="458"/>
      <c r="AD24" s="458"/>
      <c r="AE24" s="458"/>
      <c r="AF24" s="458"/>
      <c r="AG24" s="459"/>
      <c r="AH24" s="479">
        <v>226</v>
      </c>
      <c r="AI24" s="480"/>
      <c r="AJ24" s="480"/>
      <c r="AK24" s="480"/>
      <c r="AL24" s="519"/>
      <c r="AM24" s="479">
        <v>756196</v>
      </c>
      <c r="AN24" s="480"/>
      <c r="AO24" s="480"/>
      <c r="AP24" s="480"/>
      <c r="AQ24" s="480"/>
      <c r="AR24" s="519"/>
      <c r="AS24" s="479">
        <v>3346</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17308477</v>
      </c>
      <c r="BO24" s="429"/>
      <c r="BP24" s="429"/>
      <c r="BQ24" s="429"/>
      <c r="BR24" s="429"/>
      <c r="BS24" s="429"/>
      <c r="BT24" s="429"/>
      <c r="BU24" s="430"/>
      <c r="BV24" s="428">
        <v>17457411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173</v>
      </c>
      <c r="F25" s="458"/>
      <c r="G25" s="458"/>
      <c r="H25" s="458"/>
      <c r="I25" s="458"/>
      <c r="J25" s="458"/>
      <c r="K25" s="459"/>
      <c r="L25" s="479">
        <v>1</v>
      </c>
      <c r="M25" s="480"/>
      <c r="N25" s="480"/>
      <c r="O25" s="480"/>
      <c r="P25" s="519"/>
      <c r="Q25" s="479">
        <v>7140</v>
      </c>
      <c r="R25" s="480"/>
      <c r="S25" s="480"/>
      <c r="T25" s="480"/>
      <c r="U25" s="480"/>
      <c r="V25" s="519"/>
      <c r="W25" s="578"/>
      <c r="X25" s="566"/>
      <c r="Y25" s="567"/>
      <c r="Z25" s="478" t="s">
        <v>174</v>
      </c>
      <c r="AA25" s="458"/>
      <c r="AB25" s="458"/>
      <c r="AC25" s="458"/>
      <c r="AD25" s="458"/>
      <c r="AE25" s="458"/>
      <c r="AF25" s="458"/>
      <c r="AG25" s="459"/>
      <c r="AH25" s="479" t="s">
        <v>129</v>
      </c>
      <c r="AI25" s="480"/>
      <c r="AJ25" s="480"/>
      <c r="AK25" s="480"/>
      <c r="AL25" s="519"/>
      <c r="AM25" s="479" t="s">
        <v>175</v>
      </c>
      <c r="AN25" s="480"/>
      <c r="AO25" s="480"/>
      <c r="AP25" s="480"/>
      <c r="AQ25" s="480"/>
      <c r="AR25" s="519"/>
      <c r="AS25" s="479" t="s">
        <v>175</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2086533</v>
      </c>
      <c r="BO25" s="392"/>
      <c r="BP25" s="392"/>
      <c r="BQ25" s="392"/>
      <c r="BR25" s="392"/>
      <c r="BS25" s="392"/>
      <c r="BT25" s="392"/>
      <c r="BU25" s="393"/>
      <c r="BV25" s="391">
        <v>423278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177</v>
      </c>
      <c r="F26" s="458"/>
      <c r="G26" s="458"/>
      <c r="H26" s="458"/>
      <c r="I26" s="458"/>
      <c r="J26" s="458"/>
      <c r="K26" s="459"/>
      <c r="L26" s="479">
        <v>1</v>
      </c>
      <c r="M26" s="480"/>
      <c r="N26" s="480"/>
      <c r="O26" s="480"/>
      <c r="P26" s="519"/>
      <c r="Q26" s="479">
        <v>6400</v>
      </c>
      <c r="R26" s="480"/>
      <c r="S26" s="480"/>
      <c r="T26" s="480"/>
      <c r="U26" s="480"/>
      <c r="V26" s="519"/>
      <c r="W26" s="578"/>
      <c r="X26" s="566"/>
      <c r="Y26" s="567"/>
      <c r="Z26" s="478" t="s">
        <v>178</v>
      </c>
      <c r="AA26" s="588"/>
      <c r="AB26" s="588"/>
      <c r="AC26" s="588"/>
      <c r="AD26" s="588"/>
      <c r="AE26" s="588"/>
      <c r="AF26" s="588"/>
      <c r="AG26" s="589"/>
      <c r="AH26" s="479">
        <v>18</v>
      </c>
      <c r="AI26" s="480"/>
      <c r="AJ26" s="480"/>
      <c r="AK26" s="480"/>
      <c r="AL26" s="519"/>
      <c r="AM26" s="479">
        <v>63900</v>
      </c>
      <c r="AN26" s="480"/>
      <c r="AO26" s="480"/>
      <c r="AP26" s="480"/>
      <c r="AQ26" s="480"/>
      <c r="AR26" s="519"/>
      <c r="AS26" s="479">
        <v>3550</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175</v>
      </c>
      <c r="BO26" s="429"/>
      <c r="BP26" s="429"/>
      <c r="BQ26" s="429"/>
      <c r="BR26" s="429"/>
      <c r="BS26" s="429"/>
      <c r="BT26" s="429"/>
      <c r="BU26" s="430"/>
      <c r="BV26" s="428" t="s">
        <v>175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180</v>
      </c>
      <c r="F27" s="458"/>
      <c r="G27" s="458"/>
      <c r="H27" s="458"/>
      <c r="I27" s="458"/>
      <c r="J27" s="458"/>
      <c r="K27" s="459"/>
      <c r="L27" s="479">
        <v>1</v>
      </c>
      <c r="M27" s="480"/>
      <c r="N27" s="480"/>
      <c r="O27" s="480"/>
      <c r="P27" s="519"/>
      <c r="Q27" s="479">
        <v>4510</v>
      </c>
      <c r="R27" s="480"/>
      <c r="S27" s="480"/>
      <c r="T27" s="480"/>
      <c r="U27" s="480"/>
      <c r="V27" s="519"/>
      <c r="W27" s="578"/>
      <c r="X27" s="566"/>
      <c r="Y27" s="567"/>
      <c r="Z27" s="478" t="s">
        <v>181</v>
      </c>
      <c r="AA27" s="458"/>
      <c r="AB27" s="458"/>
      <c r="AC27" s="458"/>
      <c r="AD27" s="458"/>
      <c r="AE27" s="458"/>
      <c r="AF27" s="458"/>
      <c r="AG27" s="459"/>
      <c r="AH27" s="479">
        <v>48</v>
      </c>
      <c r="AI27" s="480"/>
      <c r="AJ27" s="480"/>
      <c r="AK27" s="480"/>
      <c r="AL27" s="519"/>
      <c r="AM27" s="479">
        <v>154704</v>
      </c>
      <c r="AN27" s="480"/>
      <c r="AO27" s="480"/>
      <c r="AP27" s="480"/>
      <c r="AQ27" s="480"/>
      <c r="AR27" s="519"/>
      <c r="AS27" s="479">
        <v>3223</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t="s">
        <v>175</v>
      </c>
      <c r="BO27" s="602"/>
      <c r="BP27" s="602"/>
      <c r="BQ27" s="602"/>
      <c r="BR27" s="602"/>
      <c r="BS27" s="602"/>
      <c r="BT27" s="602"/>
      <c r="BU27" s="603"/>
      <c r="BV27" s="601" t="s">
        <v>175</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183</v>
      </c>
      <c r="F28" s="458"/>
      <c r="G28" s="458"/>
      <c r="H28" s="458"/>
      <c r="I28" s="458"/>
      <c r="J28" s="458"/>
      <c r="K28" s="459"/>
      <c r="L28" s="479">
        <v>1</v>
      </c>
      <c r="M28" s="480"/>
      <c r="N28" s="480"/>
      <c r="O28" s="480"/>
      <c r="P28" s="519"/>
      <c r="Q28" s="479">
        <v>3800</v>
      </c>
      <c r="R28" s="480"/>
      <c r="S28" s="480"/>
      <c r="T28" s="480"/>
      <c r="U28" s="480"/>
      <c r="V28" s="519"/>
      <c r="W28" s="578"/>
      <c r="X28" s="566"/>
      <c r="Y28" s="567"/>
      <c r="Z28" s="478" t="s">
        <v>184</v>
      </c>
      <c r="AA28" s="458"/>
      <c r="AB28" s="458"/>
      <c r="AC28" s="458"/>
      <c r="AD28" s="458"/>
      <c r="AE28" s="458"/>
      <c r="AF28" s="458"/>
      <c r="AG28" s="459"/>
      <c r="AH28" s="479" t="s">
        <v>175</v>
      </c>
      <c r="AI28" s="480"/>
      <c r="AJ28" s="480"/>
      <c r="AK28" s="480"/>
      <c r="AL28" s="519"/>
      <c r="AM28" s="479" t="s">
        <v>129</v>
      </c>
      <c r="AN28" s="480"/>
      <c r="AO28" s="480"/>
      <c r="AP28" s="480"/>
      <c r="AQ28" s="480"/>
      <c r="AR28" s="519"/>
      <c r="AS28" s="479" t="s">
        <v>137</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1679378</v>
      </c>
      <c r="BO28" s="392"/>
      <c r="BP28" s="392"/>
      <c r="BQ28" s="392"/>
      <c r="BR28" s="392"/>
      <c r="BS28" s="392"/>
      <c r="BT28" s="392"/>
      <c r="BU28" s="393"/>
      <c r="BV28" s="391">
        <v>1654213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186</v>
      </c>
      <c r="F29" s="458"/>
      <c r="G29" s="458"/>
      <c r="H29" s="458"/>
      <c r="I29" s="458"/>
      <c r="J29" s="458"/>
      <c r="K29" s="459"/>
      <c r="L29" s="479">
        <v>13</v>
      </c>
      <c r="M29" s="480"/>
      <c r="N29" s="480"/>
      <c r="O29" s="480"/>
      <c r="P29" s="519"/>
      <c r="Q29" s="479">
        <v>3500</v>
      </c>
      <c r="R29" s="480"/>
      <c r="S29" s="480"/>
      <c r="T29" s="480"/>
      <c r="U29" s="480"/>
      <c r="V29" s="519"/>
      <c r="W29" s="579"/>
      <c r="X29" s="580"/>
      <c r="Y29" s="581"/>
      <c r="Z29" s="478" t="s">
        <v>187</v>
      </c>
      <c r="AA29" s="458"/>
      <c r="AB29" s="458"/>
      <c r="AC29" s="458"/>
      <c r="AD29" s="458"/>
      <c r="AE29" s="458"/>
      <c r="AF29" s="458"/>
      <c r="AG29" s="459"/>
      <c r="AH29" s="479">
        <v>274</v>
      </c>
      <c r="AI29" s="480"/>
      <c r="AJ29" s="480"/>
      <c r="AK29" s="480"/>
      <c r="AL29" s="519"/>
      <c r="AM29" s="479">
        <v>910900</v>
      </c>
      <c r="AN29" s="480"/>
      <c r="AO29" s="480"/>
      <c r="AP29" s="480"/>
      <c r="AQ29" s="480"/>
      <c r="AR29" s="519"/>
      <c r="AS29" s="479">
        <v>3324</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458289</v>
      </c>
      <c r="BO29" s="429"/>
      <c r="BP29" s="429"/>
      <c r="BQ29" s="429"/>
      <c r="BR29" s="429"/>
      <c r="BS29" s="429"/>
      <c r="BT29" s="429"/>
      <c r="BU29" s="430"/>
      <c r="BV29" s="428">
        <v>458243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99.2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989299</v>
      </c>
      <c r="BO30" s="602"/>
      <c r="BP30" s="602"/>
      <c r="BQ30" s="602"/>
      <c r="BR30" s="602"/>
      <c r="BS30" s="602"/>
      <c r="BT30" s="602"/>
      <c r="BU30" s="603"/>
      <c r="BV30" s="601">
        <v>980135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198</v>
      </c>
      <c r="X33" s="417"/>
      <c r="Y33" s="417"/>
      <c r="Z33" s="417"/>
      <c r="AA33" s="417"/>
      <c r="AB33" s="417"/>
      <c r="AC33" s="417"/>
      <c r="AD33" s="417"/>
      <c r="AE33" s="417"/>
      <c r="AF33" s="417"/>
      <c r="AG33" s="417"/>
      <c r="AH33" s="417"/>
      <c r="AI33" s="417"/>
      <c r="AJ33" s="417"/>
      <c r="AK33" s="417"/>
      <c r="AL33" s="215"/>
      <c r="AM33" s="452" t="s">
        <v>196</v>
      </c>
      <c r="AN33" s="452"/>
      <c r="AO33" s="417" t="s">
        <v>199</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203</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下水道事業会計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兵庫県市町村職員退職手当組合</v>
      </c>
      <c r="BZ34" s="615"/>
      <c r="CA34" s="615"/>
      <c r="CB34" s="615"/>
      <c r="CC34" s="615"/>
      <c r="CD34" s="615"/>
      <c r="CE34" s="615"/>
      <c r="CF34" s="615"/>
      <c r="CG34" s="615"/>
      <c r="CH34" s="615"/>
      <c r="CI34" s="615"/>
      <c r="CJ34" s="615"/>
      <c r="CK34" s="615"/>
      <c r="CL34" s="615"/>
      <c r="CM34" s="615"/>
      <c r="CN34" s="213"/>
      <c r="CO34" s="614">
        <f>IF(CQ34="","",MAX(C34:D43,U34:V43,AM34:AN43,BE34:BF43,BW34:BX43)+1)</f>
        <v>18</v>
      </c>
      <c r="CP34" s="614"/>
      <c r="CQ34" s="615" t="str">
        <f>IF('各会計、関係団体の財政状況及び健全化判断比率'!BS7="","",'各会計、関係団体の財政状況及び健全化判断比率'!BS7)</f>
        <v>株式会社加西北条都市開発</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公園墓地整備事業特別会計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7</v>
      </c>
      <c r="AN35" s="614"/>
      <c r="AO35" s="615" t="str">
        <f>IF('各会計、関係団体の財政状況及び健全化判断比率'!B32="","",'各会計、関係団体の財政状況及び健全化判断比率'!B32)</f>
        <v>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兵庫県後期高齢者医療広域連合（一般会計）</v>
      </c>
      <c r="BZ35" s="615"/>
      <c r="CA35" s="615"/>
      <c r="CB35" s="615"/>
      <c r="CC35" s="615"/>
      <c r="CD35" s="615"/>
      <c r="CE35" s="615"/>
      <c r="CF35" s="615"/>
      <c r="CG35" s="615"/>
      <c r="CH35" s="615"/>
      <c r="CI35" s="615"/>
      <c r="CJ35" s="615"/>
      <c r="CK35" s="615"/>
      <c r="CL35" s="615"/>
      <c r="CM35" s="615"/>
      <c r="CN35" s="213"/>
      <c r="CO35" s="614">
        <f t="shared" ref="CO35:CO43" si="3">IF(CQ35="","",CO34+1)</f>
        <v>19</v>
      </c>
      <c r="CP35" s="614"/>
      <c r="CQ35" s="615" t="str">
        <f>IF('各会計、関係団体の財政状況及び健全化判断比率'!BS8="","",'各会計、関係団体の財政状況及び健全化判断比率'!BS8)</f>
        <v>北条鉄道株式会社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f t="shared" si="0"/>
        <v>8</v>
      </c>
      <c r="AN36" s="614"/>
      <c r="AO36" s="615" t="str">
        <f>IF('各会計、関係団体の財政状況及び健全化判断比率'!B33="","",'各会計、関係団体の財政状況及び健全化判断比率'!B33)</f>
        <v>病院事業会計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兵庫県後期高齢者医療広域連合（特別会計）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f t="shared" si="0"/>
        <v>9</v>
      </c>
      <c r="AN37" s="614"/>
      <c r="AO37" s="615" t="str">
        <f>IF('各会計、関係団体の財政状況及び健全化判断比率'!B34="","",'各会計、関係団体の財政状況及び健全化判断比率'!B34)</f>
        <v>農業共済事業会計</v>
      </c>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北はりま消防組合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播磨内陸医務事業組合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北播磨こども発達支援センター事務組合わかあゆ園</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IF('各会計、関係団体の財政状況及び健全化判断比率'!B74="","",'各会計、関係団体の財政状況及び健全化判断比率'!B74)</f>
        <v>市川町外三ヶ市町共有財産事務組合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17</v>
      </c>
      <c r="BX41" s="614"/>
      <c r="BY41" s="615" t="str">
        <f>IF('各会計、関係団体の財政状況及び健全化判断比率'!B75="","",'各会計、関係団体の財政状況及び健全化判断比率'!B75)</f>
        <v>小野加東加西環境施設事務組合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dvbclpT6kfvh5GFU0T72q9Dr41z+IyYvxpcqUSQ2RCrbm5I2oiM+A4ZmK7FrsPbrcySNM9QlInGUJexDHFM2TA==" saltValue="cpDJtSA9OYkbyrMM40qB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70" zoomScaleNormal="70" zoomScaleSheetLayoutView="100" workbookViewId="0">
      <selection activeCell="AH17" sqref="AH17:AL1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06" t="s">
        <v>568</v>
      </c>
      <c r="D34" s="1206"/>
      <c r="E34" s="1207"/>
      <c r="F34" s="32">
        <v>1.57</v>
      </c>
      <c r="G34" s="33">
        <v>0.73</v>
      </c>
      <c r="H34" s="33">
        <v>0.08</v>
      </c>
      <c r="I34" s="33" t="s">
        <v>569</v>
      </c>
      <c r="J34" s="34" t="s">
        <v>570</v>
      </c>
      <c r="K34" s="22"/>
      <c r="L34" s="22"/>
      <c r="M34" s="22"/>
      <c r="N34" s="22"/>
      <c r="O34" s="22"/>
      <c r="P34" s="22"/>
    </row>
    <row r="35" spans="1:16" ht="39" customHeight="1">
      <c r="A35" s="22"/>
      <c r="B35" s="35"/>
      <c r="C35" s="1200" t="s">
        <v>571</v>
      </c>
      <c r="D35" s="1201"/>
      <c r="E35" s="1202"/>
      <c r="F35" s="36">
        <v>8.77</v>
      </c>
      <c r="G35" s="37">
        <v>7.71</v>
      </c>
      <c r="H35" s="37">
        <v>8.58</v>
      </c>
      <c r="I35" s="37">
        <v>9.84</v>
      </c>
      <c r="J35" s="38">
        <v>10.39</v>
      </c>
      <c r="K35" s="22"/>
      <c r="L35" s="22"/>
      <c r="M35" s="22"/>
      <c r="N35" s="22"/>
      <c r="O35" s="22"/>
      <c r="P35" s="22"/>
    </row>
    <row r="36" spans="1:16" ht="39" customHeight="1">
      <c r="A36" s="22"/>
      <c r="B36" s="35"/>
      <c r="C36" s="1200" t="s">
        <v>572</v>
      </c>
      <c r="D36" s="1201"/>
      <c r="E36" s="1202"/>
      <c r="F36" s="36">
        <v>3.5</v>
      </c>
      <c r="G36" s="37">
        <v>2.4500000000000002</v>
      </c>
      <c r="H36" s="37">
        <v>3.73</v>
      </c>
      <c r="I36" s="37">
        <v>5.78</v>
      </c>
      <c r="J36" s="38">
        <v>6.75</v>
      </c>
      <c r="K36" s="22"/>
      <c r="L36" s="22"/>
      <c r="M36" s="22"/>
      <c r="N36" s="22"/>
      <c r="O36" s="22"/>
      <c r="P36" s="22"/>
    </row>
    <row r="37" spans="1:16" ht="39" customHeight="1">
      <c r="A37" s="22"/>
      <c r="B37" s="35"/>
      <c r="C37" s="1200" t="s">
        <v>573</v>
      </c>
      <c r="D37" s="1201"/>
      <c r="E37" s="1202"/>
      <c r="F37" s="36">
        <v>0.52</v>
      </c>
      <c r="G37" s="37">
        <v>0.71</v>
      </c>
      <c r="H37" s="37">
        <v>0.19</v>
      </c>
      <c r="I37" s="37">
        <v>0.42</v>
      </c>
      <c r="J37" s="38">
        <v>2.84</v>
      </c>
      <c r="K37" s="22"/>
      <c r="L37" s="22"/>
      <c r="M37" s="22"/>
      <c r="N37" s="22"/>
      <c r="O37" s="22"/>
      <c r="P37" s="22"/>
    </row>
    <row r="38" spans="1:16" ht="39" customHeight="1">
      <c r="A38" s="22"/>
      <c r="B38" s="35"/>
      <c r="C38" s="1200" t="s">
        <v>574</v>
      </c>
      <c r="D38" s="1201"/>
      <c r="E38" s="1202"/>
      <c r="F38" s="36">
        <v>0.16</v>
      </c>
      <c r="G38" s="37">
        <v>0.75</v>
      </c>
      <c r="H38" s="37">
        <v>2.73</v>
      </c>
      <c r="I38" s="37">
        <v>2.95</v>
      </c>
      <c r="J38" s="38">
        <v>1.83</v>
      </c>
      <c r="K38" s="22"/>
      <c r="L38" s="22"/>
      <c r="M38" s="22"/>
      <c r="N38" s="22"/>
      <c r="O38" s="22"/>
      <c r="P38" s="22"/>
    </row>
    <row r="39" spans="1:16" ht="39" customHeight="1">
      <c r="A39" s="22"/>
      <c r="B39" s="35"/>
      <c r="C39" s="1200" t="s">
        <v>575</v>
      </c>
      <c r="D39" s="1201"/>
      <c r="E39" s="1202"/>
      <c r="F39" s="36">
        <v>0.01</v>
      </c>
      <c r="G39" s="37">
        <v>0.34</v>
      </c>
      <c r="H39" s="37">
        <v>0.23</v>
      </c>
      <c r="I39" s="37">
        <v>0.26</v>
      </c>
      <c r="J39" s="38">
        <v>0.75</v>
      </c>
      <c r="K39" s="22"/>
      <c r="L39" s="22"/>
      <c r="M39" s="22"/>
      <c r="N39" s="22"/>
      <c r="O39" s="22"/>
      <c r="P39" s="22"/>
    </row>
    <row r="40" spans="1:16" ht="39" customHeight="1">
      <c r="A40" s="22"/>
      <c r="B40" s="35"/>
      <c r="C40" s="1200" t="s">
        <v>576</v>
      </c>
      <c r="D40" s="1201"/>
      <c r="E40" s="1202"/>
      <c r="F40" s="36">
        <v>0.74</v>
      </c>
      <c r="G40" s="37">
        <v>0.69</v>
      </c>
      <c r="H40" s="37">
        <v>0.67</v>
      </c>
      <c r="I40" s="37">
        <v>0.59</v>
      </c>
      <c r="J40" s="38">
        <v>0.53</v>
      </c>
      <c r="K40" s="22"/>
      <c r="L40" s="22"/>
      <c r="M40" s="22"/>
      <c r="N40" s="22"/>
      <c r="O40" s="22"/>
      <c r="P40" s="22"/>
    </row>
    <row r="41" spans="1:16" ht="39" customHeight="1">
      <c r="A41" s="22"/>
      <c r="B41" s="35"/>
      <c r="C41" s="1200" t="s">
        <v>577</v>
      </c>
      <c r="D41" s="1201"/>
      <c r="E41" s="1202"/>
      <c r="F41" s="36">
        <v>0</v>
      </c>
      <c r="G41" s="37">
        <v>0.01</v>
      </c>
      <c r="H41" s="37">
        <v>0.01</v>
      </c>
      <c r="I41" s="37">
        <v>0.12</v>
      </c>
      <c r="J41" s="38">
        <v>0.13</v>
      </c>
      <c r="K41" s="22"/>
      <c r="L41" s="22"/>
      <c r="M41" s="22"/>
      <c r="N41" s="22"/>
      <c r="O41" s="22"/>
      <c r="P41" s="22"/>
    </row>
    <row r="42" spans="1:16" ht="39" customHeight="1">
      <c r="A42" s="22"/>
      <c r="B42" s="39"/>
      <c r="C42" s="1200" t="s">
        <v>578</v>
      </c>
      <c r="D42" s="1201"/>
      <c r="E42" s="1202"/>
      <c r="F42" s="36" t="s">
        <v>520</v>
      </c>
      <c r="G42" s="37" t="s">
        <v>520</v>
      </c>
      <c r="H42" s="37" t="s">
        <v>520</v>
      </c>
      <c r="I42" s="37" t="s">
        <v>520</v>
      </c>
      <c r="J42" s="38" t="s">
        <v>520</v>
      </c>
      <c r="K42" s="22"/>
      <c r="L42" s="22"/>
      <c r="M42" s="22"/>
      <c r="N42" s="22"/>
      <c r="O42" s="22"/>
      <c r="P42" s="22"/>
    </row>
    <row r="43" spans="1:16" ht="39" customHeight="1" thickBot="1">
      <c r="A43" s="22"/>
      <c r="B43" s="40"/>
      <c r="C43" s="1203" t="s">
        <v>579</v>
      </c>
      <c r="D43" s="1204"/>
      <c r="E43" s="1205"/>
      <c r="F43" s="41">
        <v>0.5</v>
      </c>
      <c r="G43" s="42">
        <v>0.45</v>
      </c>
      <c r="H43" s="42">
        <v>0.05</v>
      </c>
      <c r="I43" s="42">
        <v>0.05</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xUzBk2KSVGFc8BwB9RPHGXR1+plWSbxLyaO8W5fUC8aFm/uYPwnRob4TF9124KAls9uUUzoJr+GJGPMtq3mjQ==" saltValue="wgHIXLbCoQlmRheoE5KR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48" zoomScale="80" zoomScaleNormal="80" zoomScaleSheetLayoutView="55" workbookViewId="0">
      <selection activeCell="AH17" sqref="AH17:AL1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08" t="s">
        <v>11</v>
      </c>
      <c r="C45" s="1209"/>
      <c r="D45" s="58"/>
      <c r="E45" s="1214" t="s">
        <v>12</v>
      </c>
      <c r="F45" s="1214"/>
      <c r="G45" s="1214"/>
      <c r="H45" s="1214"/>
      <c r="I45" s="1214"/>
      <c r="J45" s="1215"/>
      <c r="K45" s="59">
        <v>1798</v>
      </c>
      <c r="L45" s="60">
        <v>1626</v>
      </c>
      <c r="M45" s="60">
        <v>1656</v>
      </c>
      <c r="N45" s="60">
        <v>1632</v>
      </c>
      <c r="O45" s="61">
        <v>1690</v>
      </c>
      <c r="P45" s="48"/>
      <c r="Q45" s="48"/>
      <c r="R45" s="48"/>
      <c r="S45" s="48"/>
      <c r="T45" s="48"/>
      <c r="U45" s="48"/>
    </row>
    <row r="46" spans="1:21" ht="30.75" customHeight="1">
      <c r="A46" s="48"/>
      <c r="B46" s="1210"/>
      <c r="C46" s="1211"/>
      <c r="D46" s="62"/>
      <c r="E46" s="1216" t="s">
        <v>13</v>
      </c>
      <c r="F46" s="1216"/>
      <c r="G46" s="1216"/>
      <c r="H46" s="1216"/>
      <c r="I46" s="1216"/>
      <c r="J46" s="1217"/>
      <c r="K46" s="63" t="s">
        <v>520</v>
      </c>
      <c r="L46" s="64" t="s">
        <v>520</v>
      </c>
      <c r="M46" s="64" t="s">
        <v>520</v>
      </c>
      <c r="N46" s="64" t="s">
        <v>520</v>
      </c>
      <c r="O46" s="65" t="s">
        <v>520</v>
      </c>
      <c r="P46" s="48"/>
      <c r="Q46" s="48"/>
      <c r="R46" s="48"/>
      <c r="S46" s="48"/>
      <c r="T46" s="48"/>
      <c r="U46" s="48"/>
    </row>
    <row r="47" spans="1:21" ht="30.75" customHeight="1">
      <c r="A47" s="48"/>
      <c r="B47" s="1210"/>
      <c r="C47" s="1211"/>
      <c r="D47" s="62"/>
      <c r="E47" s="1216" t="s">
        <v>14</v>
      </c>
      <c r="F47" s="1216"/>
      <c r="G47" s="1216"/>
      <c r="H47" s="1216"/>
      <c r="I47" s="1216"/>
      <c r="J47" s="1217"/>
      <c r="K47" s="63" t="s">
        <v>520</v>
      </c>
      <c r="L47" s="64" t="s">
        <v>520</v>
      </c>
      <c r="M47" s="64" t="s">
        <v>520</v>
      </c>
      <c r="N47" s="64" t="s">
        <v>520</v>
      </c>
      <c r="O47" s="65" t="s">
        <v>520</v>
      </c>
      <c r="P47" s="48"/>
      <c r="Q47" s="48"/>
      <c r="R47" s="48"/>
      <c r="S47" s="48"/>
      <c r="T47" s="48"/>
      <c r="U47" s="48"/>
    </row>
    <row r="48" spans="1:21" ht="30.75" customHeight="1">
      <c r="A48" s="48"/>
      <c r="B48" s="1210"/>
      <c r="C48" s="1211"/>
      <c r="D48" s="62"/>
      <c r="E48" s="1216" t="s">
        <v>15</v>
      </c>
      <c r="F48" s="1216"/>
      <c r="G48" s="1216"/>
      <c r="H48" s="1216"/>
      <c r="I48" s="1216"/>
      <c r="J48" s="1217"/>
      <c r="K48" s="63">
        <v>1493</v>
      </c>
      <c r="L48" s="64">
        <v>1426</v>
      </c>
      <c r="M48" s="64">
        <v>1282</v>
      </c>
      <c r="N48" s="64">
        <v>1018</v>
      </c>
      <c r="O48" s="65">
        <v>971</v>
      </c>
      <c r="P48" s="48"/>
      <c r="Q48" s="48"/>
      <c r="R48" s="48"/>
      <c r="S48" s="48"/>
      <c r="T48" s="48"/>
      <c r="U48" s="48"/>
    </row>
    <row r="49" spans="1:21" ht="30.75" customHeight="1">
      <c r="A49" s="48"/>
      <c r="B49" s="1210"/>
      <c r="C49" s="1211"/>
      <c r="D49" s="62"/>
      <c r="E49" s="1216" t="s">
        <v>16</v>
      </c>
      <c r="F49" s="1216"/>
      <c r="G49" s="1216"/>
      <c r="H49" s="1216"/>
      <c r="I49" s="1216"/>
      <c r="J49" s="1217"/>
      <c r="K49" s="63">
        <v>44</v>
      </c>
      <c r="L49" s="64">
        <v>66</v>
      </c>
      <c r="M49" s="64">
        <v>79</v>
      </c>
      <c r="N49" s="64">
        <v>77</v>
      </c>
      <c r="O49" s="65">
        <v>81</v>
      </c>
      <c r="P49" s="48"/>
      <c r="Q49" s="48"/>
      <c r="R49" s="48"/>
      <c r="S49" s="48"/>
      <c r="T49" s="48"/>
      <c r="U49" s="48"/>
    </row>
    <row r="50" spans="1:21" ht="30.75" customHeight="1">
      <c r="A50" s="48"/>
      <c r="B50" s="1210"/>
      <c r="C50" s="1211"/>
      <c r="D50" s="62"/>
      <c r="E50" s="1216" t="s">
        <v>17</v>
      </c>
      <c r="F50" s="1216"/>
      <c r="G50" s="1216"/>
      <c r="H50" s="1216"/>
      <c r="I50" s="1216"/>
      <c r="J50" s="1217"/>
      <c r="K50" s="63">
        <v>104</v>
      </c>
      <c r="L50" s="64">
        <v>24</v>
      </c>
      <c r="M50" s="64">
        <v>21</v>
      </c>
      <c r="N50" s="64">
        <v>12</v>
      </c>
      <c r="O50" s="65">
        <v>8</v>
      </c>
      <c r="P50" s="48"/>
      <c r="Q50" s="48"/>
      <c r="R50" s="48"/>
      <c r="S50" s="48"/>
      <c r="T50" s="48"/>
      <c r="U50" s="48"/>
    </row>
    <row r="51" spans="1:21" ht="30.75" customHeight="1">
      <c r="A51" s="48"/>
      <c r="B51" s="1212"/>
      <c r="C51" s="1213"/>
      <c r="D51" s="66"/>
      <c r="E51" s="1216" t="s">
        <v>18</v>
      </c>
      <c r="F51" s="1216"/>
      <c r="G51" s="1216"/>
      <c r="H51" s="1216"/>
      <c r="I51" s="1216"/>
      <c r="J51" s="1217"/>
      <c r="K51" s="63">
        <v>0</v>
      </c>
      <c r="L51" s="64">
        <v>0</v>
      </c>
      <c r="M51" s="64" t="s">
        <v>520</v>
      </c>
      <c r="N51" s="64" t="s">
        <v>520</v>
      </c>
      <c r="O51" s="65" t="s">
        <v>520</v>
      </c>
      <c r="P51" s="48"/>
      <c r="Q51" s="48"/>
      <c r="R51" s="48"/>
      <c r="S51" s="48"/>
      <c r="T51" s="48"/>
      <c r="U51" s="48"/>
    </row>
    <row r="52" spans="1:21" ht="30.75" customHeight="1">
      <c r="A52" s="48"/>
      <c r="B52" s="1218" t="s">
        <v>19</v>
      </c>
      <c r="C52" s="1219"/>
      <c r="D52" s="66"/>
      <c r="E52" s="1216" t="s">
        <v>20</v>
      </c>
      <c r="F52" s="1216"/>
      <c r="G52" s="1216"/>
      <c r="H52" s="1216"/>
      <c r="I52" s="1216"/>
      <c r="J52" s="1217"/>
      <c r="K52" s="63">
        <v>2422</v>
      </c>
      <c r="L52" s="64">
        <v>2322</v>
      </c>
      <c r="M52" s="64">
        <v>2155</v>
      </c>
      <c r="N52" s="64">
        <v>2087</v>
      </c>
      <c r="O52" s="65">
        <v>1967</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1017</v>
      </c>
      <c r="L53" s="69">
        <v>820</v>
      </c>
      <c r="M53" s="69">
        <v>883</v>
      </c>
      <c r="N53" s="69">
        <v>652</v>
      </c>
      <c r="O53" s="70">
        <v>783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c r="B57" s="1224" t="s">
        <v>25</v>
      </c>
      <c r="C57" s="1225"/>
      <c r="D57" s="1228" t="s">
        <v>26</v>
      </c>
      <c r="E57" s="1229"/>
      <c r="F57" s="1229"/>
      <c r="G57" s="1229"/>
      <c r="H57" s="1229"/>
      <c r="I57" s="1229"/>
      <c r="J57" s="1230"/>
      <c r="K57" s="82" t="s">
        <v>601</v>
      </c>
      <c r="L57" s="83" t="s">
        <v>600</v>
      </c>
      <c r="M57" s="83" t="s">
        <v>600</v>
      </c>
      <c r="N57" s="83" t="s">
        <v>600</v>
      </c>
      <c r="O57" s="84" t="s">
        <v>600</v>
      </c>
    </row>
    <row r="58" spans="1:21" ht="31.5" customHeight="1" thickBot="1">
      <c r="B58" s="1226"/>
      <c r="C58" s="1227"/>
      <c r="D58" s="1231" t="s">
        <v>27</v>
      </c>
      <c r="E58" s="1232"/>
      <c r="F58" s="1232"/>
      <c r="G58" s="1232"/>
      <c r="H58" s="1232"/>
      <c r="I58" s="1232"/>
      <c r="J58" s="1233"/>
      <c r="K58" s="85" t="s">
        <v>600</v>
      </c>
      <c r="L58" s="86" t="s">
        <v>600</v>
      </c>
      <c r="M58" s="86" t="s">
        <v>600</v>
      </c>
      <c r="N58" s="86" t="s">
        <v>600</v>
      </c>
      <c r="O58" s="87" t="s">
        <v>600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LmSCfE3HRcNBOewZGA23pMgLyGuSfqUSboeC+IhFOgnjVf3oxBTQnwHK5Aru+5jkrN97+Vm35nvXfg2VkD8Vw==" saltValue="oFZ/MIESepded30bZhZS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election activeCell="AH17" sqref="AH17:AL17"/>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561</v>
      </c>
      <c r="J40" s="99" t="s">
        <v>562</v>
      </c>
      <c r="K40" s="99" t="s">
        <v>563</v>
      </c>
      <c r="L40" s="99" t="s">
        <v>564</v>
      </c>
      <c r="M40" s="100" t="s">
        <v>565</v>
      </c>
    </row>
    <row r="41" spans="2:13" ht="27.75" customHeight="1">
      <c r="B41" s="1234" t="s">
        <v>30</v>
      </c>
      <c r="C41" s="1235"/>
      <c r="D41" s="101"/>
      <c r="E41" s="1240" t="s">
        <v>31</v>
      </c>
      <c r="F41" s="1240"/>
      <c r="G41" s="1240"/>
      <c r="H41" s="1241"/>
      <c r="I41" s="102">
        <v>17238</v>
      </c>
      <c r="J41" s="103">
        <v>18766</v>
      </c>
      <c r="K41" s="103">
        <v>19361</v>
      </c>
      <c r="L41" s="103">
        <v>19742</v>
      </c>
      <c r="M41" s="104">
        <v>19422</v>
      </c>
    </row>
    <row r="42" spans="2:13" ht="27.75" customHeight="1">
      <c r="B42" s="1236"/>
      <c r="C42" s="1237"/>
      <c r="D42" s="105"/>
      <c r="E42" s="1242" t="s">
        <v>32</v>
      </c>
      <c r="F42" s="1242"/>
      <c r="G42" s="1242"/>
      <c r="H42" s="1243"/>
      <c r="I42" s="106">
        <v>75</v>
      </c>
      <c r="J42" s="107">
        <v>44</v>
      </c>
      <c r="K42" s="107">
        <v>24</v>
      </c>
      <c r="L42" s="107">
        <v>12</v>
      </c>
      <c r="M42" s="108">
        <v>1</v>
      </c>
    </row>
    <row r="43" spans="2:13" ht="27.75" customHeight="1">
      <c r="B43" s="1236"/>
      <c r="C43" s="1237"/>
      <c r="D43" s="105"/>
      <c r="E43" s="1242" t="s">
        <v>33</v>
      </c>
      <c r="F43" s="1242"/>
      <c r="G43" s="1242"/>
      <c r="H43" s="1243"/>
      <c r="I43" s="106">
        <v>15794</v>
      </c>
      <c r="J43" s="107">
        <v>14669</v>
      </c>
      <c r="K43" s="107">
        <v>14246</v>
      </c>
      <c r="L43" s="107">
        <v>13811</v>
      </c>
      <c r="M43" s="108">
        <v>13654</v>
      </c>
    </row>
    <row r="44" spans="2:13" ht="27.75" customHeight="1">
      <c r="B44" s="1236"/>
      <c r="C44" s="1237"/>
      <c r="D44" s="105"/>
      <c r="E44" s="1242" t="s">
        <v>34</v>
      </c>
      <c r="F44" s="1242"/>
      <c r="G44" s="1242"/>
      <c r="H44" s="1243"/>
      <c r="I44" s="106">
        <v>178</v>
      </c>
      <c r="J44" s="107">
        <v>122</v>
      </c>
      <c r="K44" s="107">
        <v>53</v>
      </c>
      <c r="L44" s="107">
        <v>134</v>
      </c>
      <c r="M44" s="108">
        <v>115</v>
      </c>
    </row>
    <row r="45" spans="2:13" ht="27.75" customHeight="1">
      <c r="B45" s="1236"/>
      <c r="C45" s="1237"/>
      <c r="D45" s="105"/>
      <c r="E45" s="1242" t="s">
        <v>35</v>
      </c>
      <c r="F45" s="1242"/>
      <c r="G45" s="1242"/>
      <c r="H45" s="1243"/>
      <c r="I45" s="106">
        <v>1741</v>
      </c>
      <c r="J45" s="107">
        <v>1384</v>
      </c>
      <c r="K45" s="107">
        <v>1330</v>
      </c>
      <c r="L45" s="107">
        <v>1385</v>
      </c>
      <c r="M45" s="108">
        <v>1383</v>
      </c>
    </row>
    <row r="46" spans="2:13" ht="27.75" customHeight="1">
      <c r="B46" s="1236"/>
      <c r="C46" s="1237"/>
      <c r="D46" s="109"/>
      <c r="E46" s="1242" t="s">
        <v>36</v>
      </c>
      <c r="F46" s="1242"/>
      <c r="G46" s="1242"/>
      <c r="H46" s="1243"/>
      <c r="I46" s="106" t="s">
        <v>520</v>
      </c>
      <c r="J46" s="107" t="s">
        <v>520</v>
      </c>
      <c r="K46" s="107" t="s">
        <v>520</v>
      </c>
      <c r="L46" s="107" t="s">
        <v>520</v>
      </c>
      <c r="M46" s="108" t="s">
        <v>520</v>
      </c>
    </row>
    <row r="47" spans="2:13" ht="27.75" customHeight="1">
      <c r="B47" s="1236"/>
      <c r="C47" s="1237"/>
      <c r="D47" s="110"/>
      <c r="E47" s="1244" t="s">
        <v>37</v>
      </c>
      <c r="F47" s="1245"/>
      <c r="G47" s="1245"/>
      <c r="H47" s="1246"/>
      <c r="I47" s="106" t="s">
        <v>520</v>
      </c>
      <c r="J47" s="107" t="s">
        <v>520</v>
      </c>
      <c r="K47" s="107" t="s">
        <v>520</v>
      </c>
      <c r="L47" s="107" t="s">
        <v>520</v>
      </c>
      <c r="M47" s="108" t="s">
        <v>520</v>
      </c>
    </row>
    <row r="48" spans="2:13" ht="27.75" customHeight="1">
      <c r="B48" s="1236"/>
      <c r="C48" s="1237"/>
      <c r="D48" s="105"/>
      <c r="E48" s="1242" t="s">
        <v>38</v>
      </c>
      <c r="F48" s="1242"/>
      <c r="G48" s="1242"/>
      <c r="H48" s="1243"/>
      <c r="I48" s="106" t="s">
        <v>520</v>
      </c>
      <c r="J48" s="107" t="s">
        <v>520</v>
      </c>
      <c r="K48" s="107" t="s">
        <v>520</v>
      </c>
      <c r="L48" s="107" t="s">
        <v>520</v>
      </c>
      <c r="M48" s="108" t="s">
        <v>520</v>
      </c>
    </row>
    <row r="49" spans="2:13" ht="27.75" customHeight="1">
      <c r="B49" s="1238"/>
      <c r="C49" s="1239"/>
      <c r="D49" s="105"/>
      <c r="E49" s="1242" t="s">
        <v>39</v>
      </c>
      <c r="F49" s="1242"/>
      <c r="G49" s="1242"/>
      <c r="H49" s="1243"/>
      <c r="I49" s="106" t="s">
        <v>520</v>
      </c>
      <c r="J49" s="107" t="s">
        <v>520</v>
      </c>
      <c r="K49" s="107" t="s">
        <v>520</v>
      </c>
      <c r="L49" s="107" t="s">
        <v>520</v>
      </c>
      <c r="M49" s="108" t="s">
        <v>520</v>
      </c>
    </row>
    <row r="50" spans="2:13" ht="27.75" customHeight="1">
      <c r="B50" s="1247" t="s">
        <v>40</v>
      </c>
      <c r="C50" s="1248"/>
      <c r="D50" s="111"/>
      <c r="E50" s="1242" t="s">
        <v>41</v>
      </c>
      <c r="F50" s="1242"/>
      <c r="G50" s="1242"/>
      <c r="H50" s="1243"/>
      <c r="I50" s="106">
        <v>3587</v>
      </c>
      <c r="J50" s="107">
        <v>3785</v>
      </c>
      <c r="K50" s="107">
        <v>3242</v>
      </c>
      <c r="L50" s="107">
        <v>3223</v>
      </c>
      <c r="M50" s="108">
        <v>3599</v>
      </c>
    </row>
    <row r="51" spans="2:13" ht="27.75" customHeight="1">
      <c r="B51" s="1236"/>
      <c r="C51" s="1237"/>
      <c r="D51" s="105"/>
      <c r="E51" s="1242" t="s">
        <v>42</v>
      </c>
      <c r="F51" s="1242"/>
      <c r="G51" s="1242"/>
      <c r="H51" s="1243"/>
      <c r="I51" s="106">
        <v>1995</v>
      </c>
      <c r="J51" s="107">
        <v>1918</v>
      </c>
      <c r="K51" s="107">
        <v>1913</v>
      </c>
      <c r="L51" s="107">
        <v>1830</v>
      </c>
      <c r="M51" s="108">
        <v>1718</v>
      </c>
    </row>
    <row r="52" spans="2:13" ht="27.75" customHeight="1">
      <c r="B52" s="1238"/>
      <c r="C52" s="1239"/>
      <c r="D52" s="105"/>
      <c r="E52" s="1242" t="s">
        <v>43</v>
      </c>
      <c r="F52" s="1242"/>
      <c r="G52" s="1242"/>
      <c r="H52" s="1243"/>
      <c r="I52" s="106">
        <v>23119</v>
      </c>
      <c r="J52" s="107">
        <v>23238</v>
      </c>
      <c r="K52" s="107">
        <v>23195</v>
      </c>
      <c r="L52" s="107">
        <v>22549</v>
      </c>
      <c r="M52" s="108">
        <v>22112</v>
      </c>
    </row>
    <row r="53" spans="2:13" ht="27.75" customHeight="1" thickBot="1">
      <c r="B53" s="1249" t="s">
        <v>44</v>
      </c>
      <c r="C53" s="1250"/>
      <c r="D53" s="112"/>
      <c r="E53" s="1251" t="s">
        <v>45</v>
      </c>
      <c r="F53" s="1251"/>
      <c r="G53" s="1251"/>
      <c r="H53" s="1252"/>
      <c r="I53" s="113">
        <v>6325</v>
      </c>
      <c r="J53" s="114">
        <v>6044</v>
      </c>
      <c r="K53" s="114">
        <v>6665</v>
      </c>
      <c r="L53" s="114">
        <v>7483</v>
      </c>
      <c r="M53" s="115">
        <v>7147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G3vwjKOMhM3Ykc5qH8jIQuzocmj2gJFXFF/a5A5QeOU9nJpUDAfPgUKgFNCKmr+KBchQwEWDqyGsmANA4z8pQ==" saltValue="tBhFtIgo0P2VyMtHPZ6b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41" zoomScale="60" zoomScaleNormal="60" zoomScaleSheetLayoutView="100" workbookViewId="0">
      <selection activeCell="AH17" sqref="AH17:AL1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563</v>
      </c>
      <c r="G54" s="124" t="s">
        <v>564</v>
      </c>
      <c r="H54" s="125" t="s">
        <v>565</v>
      </c>
    </row>
    <row r="55" spans="2:8" ht="52.5" customHeight="1">
      <c r="B55" s="126"/>
      <c r="C55" s="1261" t="s">
        <v>48</v>
      </c>
      <c r="D55" s="1261"/>
      <c r="E55" s="1262"/>
      <c r="F55" s="127">
        <v>1642</v>
      </c>
      <c r="G55" s="127">
        <v>1654</v>
      </c>
      <c r="H55" s="128">
        <v>1679</v>
      </c>
    </row>
    <row r="56" spans="2:8" ht="52.5" customHeight="1">
      <c r="B56" s="129"/>
      <c r="C56" s="1263" t="s">
        <v>49</v>
      </c>
      <c r="D56" s="1263"/>
      <c r="E56" s="1264"/>
      <c r="F56" s="130">
        <v>458</v>
      </c>
      <c r="G56" s="130">
        <v>458</v>
      </c>
      <c r="H56" s="131">
        <v>458</v>
      </c>
    </row>
    <row r="57" spans="2:8" ht="53.25" customHeight="1">
      <c r="B57" s="129"/>
      <c r="C57" s="1265" t="s">
        <v>50</v>
      </c>
      <c r="D57" s="1265"/>
      <c r="E57" s="1266"/>
      <c r="F57" s="132">
        <v>977</v>
      </c>
      <c r="G57" s="132">
        <v>980</v>
      </c>
      <c r="H57" s="133">
        <v>989</v>
      </c>
    </row>
    <row r="58" spans="2:8" ht="45.75" customHeight="1">
      <c r="B58" s="134"/>
      <c r="C58" s="1253" t="s">
        <v>585</v>
      </c>
      <c r="D58" s="1254"/>
      <c r="E58" s="1255"/>
      <c r="F58" s="135">
        <v>485</v>
      </c>
      <c r="G58" s="135">
        <v>485</v>
      </c>
      <c r="H58" s="136">
        <v>485</v>
      </c>
    </row>
    <row r="59" spans="2:8" ht="45.75" customHeight="1">
      <c r="B59" s="134"/>
      <c r="C59" s="1253" t="s">
        <v>586</v>
      </c>
      <c r="D59" s="1254"/>
      <c r="E59" s="1255"/>
      <c r="F59" s="135">
        <v>307</v>
      </c>
      <c r="G59" s="135">
        <v>309</v>
      </c>
      <c r="H59" s="136">
        <v>327</v>
      </c>
    </row>
    <row r="60" spans="2:8" ht="45.75" customHeight="1">
      <c r="B60" s="134"/>
      <c r="C60" s="1253" t="s">
        <v>587</v>
      </c>
      <c r="D60" s="1254"/>
      <c r="E60" s="1255"/>
      <c r="F60" s="135">
        <v>88</v>
      </c>
      <c r="G60" s="135">
        <v>96</v>
      </c>
      <c r="H60" s="136">
        <v>90</v>
      </c>
    </row>
    <row r="61" spans="2:8" ht="45.75" customHeight="1">
      <c r="B61" s="134"/>
      <c r="C61" s="1253" t="s">
        <v>588</v>
      </c>
      <c r="D61" s="1254"/>
      <c r="E61" s="1255"/>
      <c r="F61" s="135">
        <v>80</v>
      </c>
      <c r="G61" s="135">
        <v>73</v>
      </c>
      <c r="H61" s="136">
        <v>70</v>
      </c>
    </row>
    <row r="62" spans="2:8" ht="45.75" customHeight="1" thickBot="1">
      <c r="B62" s="137"/>
      <c r="C62" s="1256" t="s">
        <v>589</v>
      </c>
      <c r="D62" s="1257"/>
      <c r="E62" s="1258"/>
      <c r="F62" s="138">
        <v>17</v>
      </c>
      <c r="G62" s="138">
        <v>17</v>
      </c>
      <c r="H62" s="139">
        <v>17</v>
      </c>
    </row>
    <row r="63" spans="2:8" ht="52.5" customHeight="1" thickBot="1">
      <c r="B63" s="140"/>
      <c r="C63" s="1259" t="s">
        <v>51</v>
      </c>
      <c r="D63" s="1259"/>
      <c r="E63" s="1260"/>
      <c r="F63" s="141">
        <v>3077</v>
      </c>
      <c r="G63" s="141">
        <v>3093</v>
      </c>
      <c r="H63" s="142">
        <v>3127</v>
      </c>
    </row>
    <row r="64" spans="2:8" ht="15" customHeight="1"/>
    <row r="65" ht="0" hidden="1" customHeight="1"/>
    <row r="66" ht="0" hidden="1" customHeight="1"/>
  </sheetData>
  <sheetProtection algorithmName="SHA-512" hashValue="JiYmQh4HL9J72Ck130JWl21E8nCo+SYQKUo4lgbe5ynijznQHqzvzp7zdgKAx5yMFNHcgLsQbwDlREXSQe+dbQ==" saltValue="GnEJVFzL+MjOTJNXmbtB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E54" zoomScale="80" zoomScaleNormal="80" zoomScaleSheetLayoutView="55" workbookViewId="0">
      <selection activeCell="AN65" sqref="AN65:DC69"/>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603</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604</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605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606</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561</v>
      </c>
      <c r="BQ50" s="1301"/>
      <c r="BR50" s="1301"/>
      <c r="BS50" s="1301"/>
      <c r="BT50" s="1301"/>
      <c r="BU50" s="1301"/>
      <c r="BV50" s="1301"/>
      <c r="BW50" s="1301"/>
      <c r="BX50" s="1301" t="s">
        <v>562</v>
      </c>
      <c r="BY50" s="1301"/>
      <c r="BZ50" s="1301"/>
      <c r="CA50" s="1301"/>
      <c r="CB50" s="1301"/>
      <c r="CC50" s="1301"/>
      <c r="CD50" s="1301"/>
      <c r="CE50" s="1301"/>
      <c r="CF50" s="1301" t="s">
        <v>563</v>
      </c>
      <c r="CG50" s="1301"/>
      <c r="CH50" s="1301"/>
      <c r="CI50" s="1301"/>
      <c r="CJ50" s="1301"/>
      <c r="CK50" s="1301"/>
      <c r="CL50" s="1301"/>
      <c r="CM50" s="1301"/>
      <c r="CN50" s="1301" t="s">
        <v>564</v>
      </c>
      <c r="CO50" s="1301"/>
      <c r="CP50" s="1301"/>
      <c r="CQ50" s="1301"/>
      <c r="CR50" s="1301"/>
      <c r="CS50" s="1301"/>
      <c r="CT50" s="1301"/>
      <c r="CU50" s="1301"/>
      <c r="CV50" s="1301" t="s">
        <v>565</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607</v>
      </c>
      <c r="AO51" s="1305"/>
      <c r="AP51" s="1305"/>
      <c r="AQ51" s="1305"/>
      <c r="AR51" s="1305"/>
      <c r="AS51" s="1305"/>
      <c r="AT51" s="1305"/>
      <c r="AU51" s="1305"/>
      <c r="AV51" s="1305"/>
      <c r="AW51" s="1305"/>
      <c r="AX51" s="1305"/>
      <c r="AY51" s="1305"/>
      <c r="AZ51" s="1305"/>
      <c r="BA51" s="1305"/>
      <c r="BB51" s="1305" t="s">
        <v>608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61.6</v>
      </c>
      <c r="BY51" s="1307"/>
      <c r="BZ51" s="1307"/>
      <c r="CA51" s="1307"/>
      <c r="CB51" s="1307"/>
      <c r="CC51" s="1307"/>
      <c r="CD51" s="1307"/>
      <c r="CE51" s="1307"/>
      <c r="CF51" s="1307">
        <v>68.599999999999994</v>
      </c>
      <c r="CG51" s="1307"/>
      <c r="CH51" s="1307"/>
      <c r="CI51" s="1307"/>
      <c r="CJ51" s="1307"/>
      <c r="CK51" s="1307"/>
      <c r="CL51" s="1307"/>
      <c r="CM51" s="1307"/>
      <c r="CN51" s="1307">
        <v>76.900000000000006</v>
      </c>
      <c r="CO51" s="1307"/>
      <c r="CP51" s="1307"/>
      <c r="CQ51" s="1307"/>
      <c r="CR51" s="1307"/>
      <c r="CS51" s="1307"/>
      <c r="CT51" s="1307"/>
      <c r="CU51" s="1307"/>
      <c r="CV51" s="1307">
        <v>72.7</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609</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60.5</v>
      </c>
      <c r="BY53" s="1307"/>
      <c r="BZ53" s="1307"/>
      <c r="CA53" s="1307"/>
      <c r="CB53" s="1307"/>
      <c r="CC53" s="1307"/>
      <c r="CD53" s="1307"/>
      <c r="CE53" s="1307"/>
      <c r="CF53" s="1307">
        <v>52.8</v>
      </c>
      <c r="CG53" s="1307"/>
      <c r="CH53" s="1307"/>
      <c r="CI53" s="1307"/>
      <c r="CJ53" s="1307"/>
      <c r="CK53" s="1307"/>
      <c r="CL53" s="1307"/>
      <c r="CM53" s="1307"/>
      <c r="CN53" s="1307">
        <v>61.4</v>
      </c>
      <c r="CO53" s="1307"/>
      <c r="CP53" s="1307"/>
      <c r="CQ53" s="1307"/>
      <c r="CR53" s="1307"/>
      <c r="CS53" s="1307"/>
      <c r="CT53" s="1307"/>
      <c r="CU53" s="1307"/>
      <c r="CV53" s="1307">
        <v>63.3</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610</v>
      </c>
      <c r="AO55" s="1301"/>
      <c r="AP55" s="1301"/>
      <c r="AQ55" s="1301"/>
      <c r="AR55" s="1301"/>
      <c r="AS55" s="1301"/>
      <c r="AT55" s="1301"/>
      <c r="AU55" s="1301"/>
      <c r="AV55" s="1301"/>
      <c r="AW55" s="1301"/>
      <c r="AX55" s="1301"/>
      <c r="AY55" s="1301"/>
      <c r="AZ55" s="1301"/>
      <c r="BA55" s="1301"/>
      <c r="BB55" s="1305" t="s">
        <v>608</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32.799999999999997</v>
      </c>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7">
        <v>52.7</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58.6</v>
      </c>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7">
        <v>59.5</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611</v>
      </c>
    </row>
    <row r="64" spans="1:109">
      <c r="B64" s="1276"/>
      <c r="G64" s="1283"/>
      <c r="I64" s="1317"/>
      <c r="J64" s="1317"/>
      <c r="K64" s="1317"/>
      <c r="L64" s="1317"/>
      <c r="M64" s="1317"/>
      <c r="N64" s="1318"/>
      <c r="AM64" s="1283"/>
      <c r="AN64" s="1283" t="s">
        <v>604</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612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606</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561</v>
      </c>
      <c r="BQ72" s="1301"/>
      <c r="BR72" s="1301"/>
      <c r="BS72" s="1301"/>
      <c r="BT72" s="1301"/>
      <c r="BU72" s="1301"/>
      <c r="BV72" s="1301"/>
      <c r="BW72" s="1301"/>
      <c r="BX72" s="1301" t="s">
        <v>562</v>
      </c>
      <c r="BY72" s="1301"/>
      <c r="BZ72" s="1301"/>
      <c r="CA72" s="1301"/>
      <c r="CB72" s="1301"/>
      <c r="CC72" s="1301"/>
      <c r="CD72" s="1301"/>
      <c r="CE72" s="1301"/>
      <c r="CF72" s="1301" t="s">
        <v>563</v>
      </c>
      <c r="CG72" s="1301"/>
      <c r="CH72" s="1301"/>
      <c r="CI72" s="1301"/>
      <c r="CJ72" s="1301"/>
      <c r="CK72" s="1301"/>
      <c r="CL72" s="1301"/>
      <c r="CM72" s="1301"/>
      <c r="CN72" s="1301" t="s">
        <v>564</v>
      </c>
      <c r="CO72" s="1301"/>
      <c r="CP72" s="1301"/>
      <c r="CQ72" s="1301"/>
      <c r="CR72" s="1301"/>
      <c r="CS72" s="1301"/>
      <c r="CT72" s="1301"/>
      <c r="CU72" s="1301"/>
      <c r="CV72" s="1301" t="s">
        <v>565</v>
      </c>
      <c r="CW72" s="1301"/>
      <c r="CX72" s="1301"/>
      <c r="CY72" s="1301"/>
      <c r="CZ72" s="1301"/>
      <c r="DA72" s="1301"/>
      <c r="DB72" s="1301"/>
      <c r="DC72" s="1301"/>
    </row>
    <row r="73" spans="2:107">
      <c r="B73" s="1276"/>
      <c r="G73" s="1302"/>
      <c r="H73" s="1302"/>
      <c r="I73" s="1302"/>
      <c r="J73" s="1302"/>
      <c r="K73" s="1324"/>
      <c r="L73" s="1324"/>
      <c r="M73" s="1324"/>
      <c r="N73" s="1324"/>
      <c r="AM73" s="1294"/>
      <c r="AN73" s="1305" t="s">
        <v>607</v>
      </c>
      <c r="AO73" s="1305"/>
      <c r="AP73" s="1305"/>
      <c r="AQ73" s="1305"/>
      <c r="AR73" s="1305"/>
      <c r="AS73" s="1305"/>
      <c r="AT73" s="1305"/>
      <c r="AU73" s="1305"/>
      <c r="AV73" s="1305"/>
      <c r="AW73" s="1305"/>
      <c r="AX73" s="1305"/>
      <c r="AY73" s="1305"/>
      <c r="AZ73" s="1305"/>
      <c r="BA73" s="1305"/>
      <c r="BB73" s="1305" t="s">
        <v>608</v>
      </c>
      <c r="BC73" s="1305"/>
      <c r="BD73" s="1305"/>
      <c r="BE73" s="1305"/>
      <c r="BF73" s="1305"/>
      <c r="BG73" s="1305"/>
      <c r="BH73" s="1305"/>
      <c r="BI73" s="1305"/>
      <c r="BJ73" s="1305"/>
      <c r="BK73" s="1305"/>
      <c r="BL73" s="1305"/>
      <c r="BM73" s="1305"/>
      <c r="BN73" s="1305"/>
      <c r="BO73" s="1305"/>
      <c r="BP73" s="1307">
        <v>66.5</v>
      </c>
      <c r="BQ73" s="1307"/>
      <c r="BR73" s="1307"/>
      <c r="BS73" s="1307"/>
      <c r="BT73" s="1307"/>
      <c r="BU73" s="1307"/>
      <c r="BV73" s="1307"/>
      <c r="BW73" s="1307"/>
      <c r="BX73" s="1307">
        <v>61.6</v>
      </c>
      <c r="BY73" s="1307"/>
      <c r="BZ73" s="1307"/>
      <c r="CA73" s="1307"/>
      <c r="CB73" s="1307"/>
      <c r="CC73" s="1307"/>
      <c r="CD73" s="1307"/>
      <c r="CE73" s="1307"/>
      <c r="CF73" s="1307">
        <v>68.599999999999994</v>
      </c>
      <c r="CG73" s="1307"/>
      <c r="CH73" s="1307"/>
      <c r="CI73" s="1307"/>
      <c r="CJ73" s="1307"/>
      <c r="CK73" s="1307"/>
      <c r="CL73" s="1307"/>
      <c r="CM73" s="1307"/>
      <c r="CN73" s="1307">
        <v>76.900000000000006</v>
      </c>
      <c r="CO73" s="1307"/>
      <c r="CP73" s="1307"/>
      <c r="CQ73" s="1307"/>
      <c r="CR73" s="1307"/>
      <c r="CS73" s="1307"/>
      <c r="CT73" s="1307"/>
      <c r="CU73" s="1307"/>
      <c r="CV73" s="1307">
        <v>72.7</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613</v>
      </c>
      <c r="BC75" s="1305"/>
      <c r="BD75" s="1305"/>
      <c r="BE75" s="1305"/>
      <c r="BF75" s="1305"/>
      <c r="BG75" s="1305"/>
      <c r="BH75" s="1305"/>
      <c r="BI75" s="1305"/>
      <c r="BJ75" s="1305"/>
      <c r="BK75" s="1305"/>
      <c r="BL75" s="1305"/>
      <c r="BM75" s="1305"/>
      <c r="BN75" s="1305"/>
      <c r="BO75" s="1305"/>
      <c r="BP75" s="1307">
        <v>12.4</v>
      </c>
      <c r="BQ75" s="1307"/>
      <c r="BR75" s="1307"/>
      <c r="BS75" s="1307"/>
      <c r="BT75" s="1307"/>
      <c r="BU75" s="1307"/>
      <c r="BV75" s="1307"/>
      <c r="BW75" s="1307"/>
      <c r="BX75" s="1307">
        <v>10.3</v>
      </c>
      <c r="BY75" s="1307"/>
      <c r="BZ75" s="1307"/>
      <c r="CA75" s="1307"/>
      <c r="CB75" s="1307"/>
      <c r="CC75" s="1307"/>
      <c r="CD75" s="1307"/>
      <c r="CE75" s="1307"/>
      <c r="CF75" s="1307">
        <v>9.3000000000000007</v>
      </c>
      <c r="CG75" s="1307"/>
      <c r="CH75" s="1307"/>
      <c r="CI75" s="1307"/>
      <c r="CJ75" s="1307"/>
      <c r="CK75" s="1307"/>
      <c r="CL75" s="1307"/>
      <c r="CM75" s="1307"/>
      <c r="CN75" s="1307">
        <v>8</v>
      </c>
      <c r="CO75" s="1307"/>
      <c r="CP75" s="1307"/>
      <c r="CQ75" s="1307"/>
      <c r="CR75" s="1307"/>
      <c r="CS75" s="1307"/>
      <c r="CT75" s="1307"/>
      <c r="CU75" s="1307"/>
      <c r="CV75" s="1307">
        <v>7.9</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610</v>
      </c>
      <c r="AO77" s="1301"/>
      <c r="AP77" s="1301"/>
      <c r="AQ77" s="1301"/>
      <c r="AR77" s="1301"/>
      <c r="AS77" s="1301"/>
      <c r="AT77" s="1301"/>
      <c r="AU77" s="1301"/>
      <c r="AV77" s="1301"/>
      <c r="AW77" s="1301"/>
      <c r="AX77" s="1301"/>
      <c r="AY77" s="1301"/>
      <c r="AZ77" s="1301"/>
      <c r="BA77" s="1301"/>
      <c r="BB77" s="1305" t="s">
        <v>608</v>
      </c>
      <c r="BC77" s="1305"/>
      <c r="BD77" s="1305"/>
      <c r="BE77" s="1305"/>
      <c r="BF77" s="1305"/>
      <c r="BG77" s="1305"/>
      <c r="BH77" s="1305"/>
      <c r="BI77" s="1305"/>
      <c r="BJ77" s="1305"/>
      <c r="BK77" s="1305"/>
      <c r="BL77" s="1305"/>
      <c r="BM77" s="1305"/>
      <c r="BN77" s="1305"/>
      <c r="BO77" s="1305"/>
      <c r="BP77" s="1307">
        <v>48.6</v>
      </c>
      <c r="BQ77" s="1307"/>
      <c r="BR77" s="1307"/>
      <c r="BS77" s="1307"/>
      <c r="BT77" s="1307"/>
      <c r="BU77" s="1307"/>
      <c r="BV77" s="1307"/>
      <c r="BW77" s="1307"/>
      <c r="BX77" s="1307">
        <v>32.799999999999997</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613</v>
      </c>
      <c r="BC79" s="1305"/>
      <c r="BD79" s="1305"/>
      <c r="BE79" s="1305"/>
      <c r="BF79" s="1305"/>
      <c r="BG79" s="1305"/>
      <c r="BH79" s="1305"/>
      <c r="BI79" s="1305"/>
      <c r="BJ79" s="1305"/>
      <c r="BK79" s="1305"/>
      <c r="BL79" s="1305"/>
      <c r="BM79" s="1305"/>
      <c r="BN79" s="1305"/>
      <c r="BO79" s="1305"/>
      <c r="BP79" s="1307">
        <v>10.4</v>
      </c>
      <c r="BQ79" s="1307"/>
      <c r="BR79" s="1307"/>
      <c r="BS79" s="1307"/>
      <c r="BT79" s="1307"/>
      <c r="BU79" s="1307"/>
      <c r="BV79" s="1307"/>
      <c r="BW79" s="1307"/>
      <c r="BX79" s="1307">
        <v>9.5</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hFBVbLX3tF6bVBXYWwFG3+4/hvDcQ6mT9YlsFbGZo6r944hp/TUbgGVnrGF5Xlh9gXF/pz9jpGgiJ0FXf0mFg==" saltValue="yO2JfINWybQMM6J2JQNRq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70" zoomScaleNormal="70" zoomScaleSheetLayoutView="70"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mVGyc3P7oiFNe5DRVWYNu+/c2HdRruUMh3BfNOG4fI4ieAdH8rJ7QlnsRRSDFGsnRYUCNjZPBF9QRwudd5iuQ==" saltValue="sXBK2iq75lnxnEuTkLtx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2" zoomScale="80" zoomScaleNormal="80" zoomScaleSheetLayoutView="55"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IoRhypcV5kLXHFw1Cae+/NKWx2PWYTdMDag9765NnpR+i3wfUH3ZlcSyIbTweECtCPtAnsa5N3qOx3mcB/LZQ==" saltValue="Mx3FHaZXKoRxegrqrKpWM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558</v>
      </c>
      <c r="G2" s="156"/>
      <c r="H2" s="157"/>
    </row>
    <row r="3" spans="1:8">
      <c r="A3" s="153" t="s">
        <v>551</v>
      </c>
      <c r="B3" s="158"/>
      <c r="C3" s="159"/>
      <c r="D3" s="160">
        <v>46684</v>
      </c>
      <c r="E3" s="161"/>
      <c r="F3" s="162">
        <v>83623</v>
      </c>
      <c r="G3" s="163"/>
      <c r="H3" s="164"/>
    </row>
    <row r="4" spans="1:8">
      <c r="A4" s="165"/>
      <c r="B4" s="166"/>
      <c r="C4" s="167"/>
      <c r="D4" s="168">
        <v>19277</v>
      </c>
      <c r="E4" s="169"/>
      <c r="F4" s="170">
        <v>48787</v>
      </c>
      <c r="G4" s="171"/>
      <c r="H4" s="172"/>
    </row>
    <row r="5" spans="1:8">
      <c r="A5" s="153" t="s">
        <v>553</v>
      </c>
      <c r="B5" s="158"/>
      <c r="C5" s="159"/>
      <c r="D5" s="160">
        <v>80661</v>
      </c>
      <c r="E5" s="161"/>
      <c r="F5" s="162">
        <v>87974</v>
      </c>
      <c r="G5" s="163"/>
      <c r="H5" s="164"/>
    </row>
    <row r="6" spans="1:8">
      <c r="A6" s="165"/>
      <c r="B6" s="166"/>
      <c r="C6" s="167"/>
      <c r="D6" s="168">
        <v>39059</v>
      </c>
      <c r="E6" s="169"/>
      <c r="F6" s="170">
        <v>48183</v>
      </c>
      <c r="G6" s="171"/>
      <c r="H6" s="172"/>
    </row>
    <row r="7" spans="1:8">
      <c r="A7" s="153" t="s">
        <v>554</v>
      </c>
      <c r="B7" s="158"/>
      <c r="C7" s="159"/>
      <c r="D7" s="160">
        <v>53196</v>
      </c>
      <c r="E7" s="161"/>
      <c r="F7" s="162">
        <v>65876</v>
      </c>
      <c r="G7" s="163"/>
      <c r="H7" s="164"/>
    </row>
    <row r="8" spans="1:8">
      <c r="A8" s="165"/>
      <c r="B8" s="166"/>
      <c r="C8" s="167"/>
      <c r="D8" s="168">
        <v>29136</v>
      </c>
      <c r="E8" s="169"/>
      <c r="F8" s="170">
        <v>36484</v>
      </c>
      <c r="G8" s="171"/>
      <c r="H8" s="172"/>
    </row>
    <row r="9" spans="1:8">
      <c r="A9" s="153" t="s">
        <v>555</v>
      </c>
      <c r="B9" s="158"/>
      <c r="C9" s="159"/>
      <c r="D9" s="160">
        <v>41555</v>
      </c>
      <c r="E9" s="161"/>
      <c r="F9" s="162">
        <v>68468</v>
      </c>
      <c r="G9" s="163"/>
      <c r="H9" s="164"/>
    </row>
    <row r="10" spans="1:8">
      <c r="A10" s="165"/>
      <c r="B10" s="166"/>
      <c r="C10" s="167"/>
      <c r="D10" s="168">
        <v>23688</v>
      </c>
      <c r="E10" s="169"/>
      <c r="F10" s="170">
        <v>34140</v>
      </c>
      <c r="G10" s="171"/>
      <c r="H10" s="172"/>
    </row>
    <row r="11" spans="1:8">
      <c r="A11" s="153" t="s">
        <v>556</v>
      </c>
      <c r="B11" s="158"/>
      <c r="C11" s="159"/>
      <c r="D11" s="160">
        <v>26501</v>
      </c>
      <c r="E11" s="161"/>
      <c r="F11" s="162">
        <v>69729</v>
      </c>
      <c r="G11" s="163"/>
      <c r="H11" s="164"/>
    </row>
    <row r="12" spans="1:8">
      <c r="A12" s="165"/>
      <c r="B12" s="166"/>
      <c r="C12" s="173"/>
      <c r="D12" s="168">
        <v>12021</v>
      </c>
      <c r="E12" s="169"/>
      <c r="F12" s="170">
        <v>38908</v>
      </c>
      <c r="G12" s="171"/>
      <c r="H12" s="172"/>
    </row>
    <row r="13" spans="1:8">
      <c r="A13" s="153"/>
      <c r="B13" s="158"/>
      <c r="C13" s="174"/>
      <c r="D13" s="175">
        <v>49719</v>
      </c>
      <c r="E13" s="176"/>
      <c r="F13" s="177">
        <v>75134</v>
      </c>
      <c r="G13" s="178"/>
      <c r="H13" s="164"/>
    </row>
    <row r="14" spans="1:8">
      <c r="A14" s="165"/>
      <c r="B14" s="166"/>
      <c r="C14" s="167"/>
      <c r="D14" s="168">
        <v>24636</v>
      </c>
      <c r="E14" s="169"/>
      <c r="F14" s="170">
        <v>41300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1.03</v>
      </c>
      <c r="C19" s="179">
        <f>ROUND(VALUE(SUBSTITUTE(実質収支比率等に係る経年分析!G$48,"▲","-")),2)</f>
        <v>1.1599999999999999</v>
      </c>
      <c r="D19" s="179">
        <f>ROUND(VALUE(SUBSTITUTE(実質収支比率等に係る経年分析!H$48,"▲","-")),2)</f>
        <v>0.25</v>
      </c>
      <c r="E19" s="179">
        <f>ROUND(VALUE(SUBSTITUTE(実質収支比率等に係る経年分析!I$48,"▲","-")),2)</f>
        <v>0.48</v>
      </c>
      <c r="F19" s="179">
        <f>ROUND(VALUE(SUBSTITUTE(実質収支比率等に係る経年分析!J$48,"▲","-")),2)</f>
        <v>2.92</v>
      </c>
    </row>
    <row r="20" spans="1:11">
      <c r="A20" s="179" t="s">
        <v>55</v>
      </c>
      <c r="B20" s="179">
        <f>ROUND(VALUE(SUBSTITUTE(実質収支比率等に係る経年分析!F$47,"▲","-")),2)</f>
        <v>18.59</v>
      </c>
      <c r="C20" s="179">
        <f>ROUND(VALUE(SUBSTITUTE(実質収支比率等に係る経年分析!G$47,"▲","-")),2)</f>
        <v>18.55</v>
      </c>
      <c r="D20" s="179">
        <f>ROUND(VALUE(SUBSTITUTE(実質収支比率等に係る経年分析!H$47,"▲","-")),2)</f>
        <v>14.17</v>
      </c>
      <c r="E20" s="179">
        <f>ROUND(VALUE(SUBSTITUTE(実質収支比率等に係る経年分析!I$47,"▲","-")),2)</f>
        <v>14.32</v>
      </c>
      <c r="F20" s="179">
        <f>ROUND(VALUE(SUBSTITUTE(実質収支比率等に係る経年分析!J$47,"▲","-")),2)</f>
        <v>14.53</v>
      </c>
    </row>
    <row r="21" spans="1:11">
      <c r="A21" s="179" t="s">
        <v>56</v>
      </c>
      <c r="B21" s="179">
        <f>IF(ISNUMBER(VALUE(SUBSTITUTE(実質収支比率等に係る経年分析!F$49,"▲","-"))),ROUND(VALUE(SUBSTITUTE(実質収支比率等に係る経年分析!F$49,"▲","-")),2),NA())</f>
        <v>-1.88</v>
      </c>
      <c r="C21" s="179">
        <f>IF(ISNUMBER(VALUE(SUBSTITUTE(実質収支比率等に係る経年分析!G$49,"▲","-"))),ROUND(VALUE(SUBSTITUTE(実質収支比率等に係る経年分析!G$49,"▲","-")),2),NA())</f>
        <v>0.43</v>
      </c>
      <c r="D21" s="179">
        <f>IF(ISNUMBER(VALUE(SUBSTITUTE(実質収支比率等に係る経年分析!H$49,"▲","-"))),ROUND(VALUE(SUBSTITUTE(実質収支比率等に係る経年分析!H$49,"▲","-")),2),NA())</f>
        <v>-5.73</v>
      </c>
      <c r="E21" s="179">
        <f>IF(ISNUMBER(VALUE(SUBSTITUTE(実質収支比率等に係る経年分析!I$49,"▲","-"))),ROUND(VALUE(SUBSTITUTE(実質収支比率等に係る経年分析!I$49,"▲","-")),2),NA())</f>
        <v>0.34</v>
      </c>
      <c r="F21" s="179">
        <f>IF(ISNUMBER(VALUE(SUBSTITUTE(実質収支比率等に係る経年分析!J$49,"▲","-"))),ROUND(VALUE(SUBSTITUTE(実質収支比率等に係る経年分析!J$49,"▲","-")),2),NA())</f>
        <v>2.66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0.08</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0.13</v>
      </c>
    </row>
    <row r="30" spans="1:11">
      <c r="A30" s="180" t="str">
        <f>IF(連結実質赤字比率に係る赤字・黒字の構成分析!C$40="",NA(),連結実質赤字比率に係る赤字・黒字の構成分析!C$40)</f>
        <v>農業共済事業会計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0.74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0.69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0.67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0.59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0.53</v>
      </c>
    </row>
    <row r="31" spans="1:11">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0.75</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2.73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2.95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1.83</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2.84</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2.4500000000000002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5.78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6.75</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8.77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7.71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8.58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9.84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10.39</v>
      </c>
    </row>
    <row r="36" spans="1:16">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0.73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0.08</v>
      </c>
      <c r="H36" s="180">
        <f>IF(ROUND(VALUE(SUBSTITUTE(連結実質赤字比率に係る赤字・黒字の構成分析!I$34,"▲", "-")), 2) &lt; 0, ABS(ROUND(VALUE(SUBSTITUTE(連結実質赤字比率に係る赤字・黒字の構成分析!I$34,"▲", "-")), 2)), NA())</f>
        <v>1.65</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2.7</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2422</v>
      </c>
      <c r="E42" s="181"/>
      <c r="F42" s="181"/>
      <c r="G42" s="181">
        <f>'実質公債費比率（分子）の構造'!L$52</f>
        <v>2322</v>
      </c>
      <c r="H42" s="181"/>
      <c r="I42" s="181"/>
      <c r="J42" s="181">
        <f>'実質公債費比率（分子）の構造'!M$52</f>
        <v>2155</v>
      </c>
      <c r="K42" s="181"/>
      <c r="L42" s="181"/>
      <c r="M42" s="181">
        <f>'実質公債費比率（分子）の構造'!N$52</f>
        <v>2087</v>
      </c>
      <c r="N42" s="181"/>
      <c r="O42" s="181"/>
      <c r="P42" s="181">
        <f>'実質公債費比率（分子）の構造'!O$52</f>
        <v>1967</v>
      </c>
    </row>
    <row r="43" spans="1:16">
      <c r="A43" s="181" t="s">
        <v>64</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104</v>
      </c>
      <c r="C44" s="181"/>
      <c r="D44" s="181"/>
      <c r="E44" s="181">
        <f>'実質公債費比率（分子）の構造'!L$50</f>
        <v>24</v>
      </c>
      <c r="F44" s="181"/>
      <c r="G44" s="181"/>
      <c r="H44" s="181">
        <f>'実質公債費比率（分子）の構造'!M$50</f>
        <v>21</v>
      </c>
      <c r="I44" s="181"/>
      <c r="J44" s="181"/>
      <c r="K44" s="181">
        <f>'実質公債費比率（分子）の構造'!N$50</f>
        <v>12</v>
      </c>
      <c r="L44" s="181"/>
      <c r="M44" s="181"/>
      <c r="N44" s="181">
        <f>'実質公債費比率（分子）の構造'!O$50</f>
        <v>8</v>
      </c>
      <c r="O44" s="181"/>
      <c r="P44" s="181"/>
    </row>
    <row r="45" spans="1:16">
      <c r="A45" s="181" t="s">
        <v>66</v>
      </c>
      <c r="B45" s="181">
        <f>'実質公債費比率（分子）の構造'!K$49</f>
        <v>44</v>
      </c>
      <c r="C45" s="181"/>
      <c r="D45" s="181"/>
      <c r="E45" s="181">
        <f>'実質公債費比率（分子）の構造'!L$49</f>
        <v>66</v>
      </c>
      <c r="F45" s="181"/>
      <c r="G45" s="181"/>
      <c r="H45" s="181">
        <f>'実質公債費比率（分子）の構造'!M$49</f>
        <v>79</v>
      </c>
      <c r="I45" s="181"/>
      <c r="J45" s="181"/>
      <c r="K45" s="181">
        <f>'実質公債費比率（分子）の構造'!N$49</f>
        <v>77</v>
      </c>
      <c r="L45" s="181"/>
      <c r="M45" s="181"/>
      <c r="N45" s="181">
        <f>'実質公債費比率（分子）の構造'!O$49</f>
        <v>81</v>
      </c>
      <c r="O45" s="181"/>
      <c r="P45" s="181"/>
    </row>
    <row r="46" spans="1:16">
      <c r="A46" s="181" t="s">
        <v>67</v>
      </c>
      <c r="B46" s="181">
        <f>'実質公債費比率（分子）の構造'!K$48</f>
        <v>1493</v>
      </c>
      <c r="C46" s="181"/>
      <c r="D46" s="181"/>
      <c r="E46" s="181">
        <f>'実質公債費比率（分子）の構造'!L$48</f>
        <v>1426</v>
      </c>
      <c r="F46" s="181"/>
      <c r="G46" s="181"/>
      <c r="H46" s="181">
        <f>'実質公債費比率（分子）の構造'!M$48</f>
        <v>1282</v>
      </c>
      <c r="I46" s="181"/>
      <c r="J46" s="181"/>
      <c r="K46" s="181">
        <f>'実質公債費比率（分子）の構造'!N$48</f>
        <v>1018</v>
      </c>
      <c r="L46" s="181"/>
      <c r="M46" s="181"/>
      <c r="N46" s="181">
        <f>'実質公債費比率（分子）の構造'!O$48</f>
        <v>971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1798</v>
      </c>
      <c r="C49" s="181"/>
      <c r="D49" s="181"/>
      <c r="E49" s="181">
        <f>'実質公債費比率（分子）の構造'!L$45</f>
        <v>1626</v>
      </c>
      <c r="F49" s="181"/>
      <c r="G49" s="181"/>
      <c r="H49" s="181">
        <f>'実質公債費比率（分子）の構造'!M$45</f>
        <v>1656</v>
      </c>
      <c r="I49" s="181"/>
      <c r="J49" s="181"/>
      <c r="K49" s="181">
        <f>'実質公債費比率（分子）の構造'!N$45</f>
        <v>1632</v>
      </c>
      <c r="L49" s="181"/>
      <c r="M49" s="181"/>
      <c r="N49" s="181">
        <f>'実質公債費比率（分子）の構造'!O$45</f>
        <v>1690</v>
      </c>
      <c r="O49" s="181"/>
      <c r="P49" s="181"/>
    </row>
    <row r="50" spans="1:16">
      <c r="A50" s="181" t="s">
        <v>71</v>
      </c>
      <c r="B50" s="181" t="e">
        <f>NA()</f>
        <v>#N/A</v>
      </c>
      <c r="C50" s="181">
        <f>IF(ISNUMBER('実質公債費比率（分子）の構造'!K$53),'実質公債費比率（分子）の構造'!K$53,NA())</f>
        <v>1017</v>
      </c>
      <c r="D50" s="181" t="e">
        <f>NA()</f>
        <v>#N/A</v>
      </c>
      <c r="E50" s="181" t="e">
        <f>NA()</f>
        <v>#N/A</v>
      </c>
      <c r="F50" s="181">
        <f>IF(ISNUMBER('実質公債費比率（分子）の構造'!L$53),'実質公債費比率（分子）の構造'!L$53,NA())</f>
        <v>820</v>
      </c>
      <c r="G50" s="181" t="e">
        <f>NA()</f>
        <v>#N/A</v>
      </c>
      <c r="H50" s="181" t="e">
        <f>NA()</f>
        <v>#N/A</v>
      </c>
      <c r="I50" s="181">
        <f>IF(ISNUMBER('実質公債費比率（分子）の構造'!M$53),'実質公債費比率（分子）の構造'!M$53,NA())</f>
        <v>883</v>
      </c>
      <c r="J50" s="181" t="e">
        <f>NA()</f>
        <v>#N/A</v>
      </c>
      <c r="K50" s="181" t="e">
        <f>NA()</f>
        <v>#N/A</v>
      </c>
      <c r="L50" s="181">
        <f>IF(ISNUMBER('実質公債費比率（分子）の構造'!N$53),'実質公債費比率（分子）の構造'!N$53,NA())</f>
        <v>652</v>
      </c>
      <c r="M50" s="181" t="e">
        <f>NA()</f>
        <v>#N/A</v>
      </c>
      <c r="N50" s="181" t="e">
        <f>NA()</f>
        <v>#N/A</v>
      </c>
      <c r="O50" s="181">
        <f>IF(ISNUMBER('実質公債費比率（分子）の構造'!O$53),'実質公債費比率（分子）の構造'!O$53,NA())</f>
        <v>783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23119</v>
      </c>
      <c r="E56" s="180"/>
      <c r="F56" s="180"/>
      <c r="G56" s="180">
        <f>'将来負担比率（分子）の構造'!J$52</f>
        <v>23238</v>
      </c>
      <c r="H56" s="180"/>
      <c r="I56" s="180"/>
      <c r="J56" s="180">
        <f>'将来負担比率（分子）の構造'!K$52</f>
        <v>23195</v>
      </c>
      <c r="K56" s="180"/>
      <c r="L56" s="180"/>
      <c r="M56" s="180">
        <f>'将来負担比率（分子）の構造'!L$52</f>
        <v>22549</v>
      </c>
      <c r="N56" s="180"/>
      <c r="O56" s="180"/>
      <c r="P56" s="180">
        <f>'将来負担比率（分子）の構造'!M$52</f>
        <v>22112</v>
      </c>
    </row>
    <row r="57" spans="1:16">
      <c r="A57" s="180" t="s">
        <v>42</v>
      </c>
      <c r="B57" s="180"/>
      <c r="C57" s="180"/>
      <c r="D57" s="180">
        <f>'将来負担比率（分子）の構造'!I$51</f>
        <v>1995</v>
      </c>
      <c r="E57" s="180"/>
      <c r="F57" s="180"/>
      <c r="G57" s="180">
        <f>'将来負担比率（分子）の構造'!J$51</f>
        <v>1918</v>
      </c>
      <c r="H57" s="180"/>
      <c r="I57" s="180"/>
      <c r="J57" s="180">
        <f>'将来負担比率（分子）の構造'!K$51</f>
        <v>1913</v>
      </c>
      <c r="K57" s="180"/>
      <c r="L57" s="180"/>
      <c r="M57" s="180">
        <f>'将来負担比率（分子）の構造'!L$51</f>
        <v>1830</v>
      </c>
      <c r="N57" s="180"/>
      <c r="O57" s="180"/>
      <c r="P57" s="180">
        <f>'将来負担比率（分子）の構造'!M$51</f>
        <v>1718</v>
      </c>
    </row>
    <row r="58" spans="1:16">
      <c r="A58" s="180" t="s">
        <v>41</v>
      </c>
      <c r="B58" s="180"/>
      <c r="C58" s="180"/>
      <c r="D58" s="180">
        <f>'将来負担比率（分子）の構造'!I$50</f>
        <v>3587</v>
      </c>
      <c r="E58" s="180"/>
      <c r="F58" s="180"/>
      <c r="G58" s="180">
        <f>'将来負担比率（分子）の構造'!J$50</f>
        <v>3785</v>
      </c>
      <c r="H58" s="180"/>
      <c r="I58" s="180"/>
      <c r="J58" s="180">
        <f>'将来負担比率（分子）の構造'!K$50</f>
        <v>3242</v>
      </c>
      <c r="K58" s="180"/>
      <c r="L58" s="180"/>
      <c r="M58" s="180">
        <f>'将来負担比率（分子）の構造'!L$50</f>
        <v>3223</v>
      </c>
      <c r="N58" s="180"/>
      <c r="O58" s="180"/>
      <c r="P58" s="180">
        <f>'将来負担比率（分子）の構造'!M$50</f>
        <v>3599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1741</v>
      </c>
      <c r="C62" s="180"/>
      <c r="D62" s="180"/>
      <c r="E62" s="180">
        <f>'将来負担比率（分子）の構造'!J$45</f>
        <v>1384</v>
      </c>
      <c r="F62" s="180"/>
      <c r="G62" s="180"/>
      <c r="H62" s="180">
        <f>'将来負担比率（分子）の構造'!K$45</f>
        <v>1330</v>
      </c>
      <c r="I62" s="180"/>
      <c r="J62" s="180"/>
      <c r="K62" s="180">
        <f>'将来負担比率（分子）の構造'!L$45</f>
        <v>1385</v>
      </c>
      <c r="L62" s="180"/>
      <c r="M62" s="180"/>
      <c r="N62" s="180">
        <f>'将来負担比率（分子）の構造'!M$45</f>
        <v>1383</v>
      </c>
      <c r="O62" s="180"/>
      <c r="P62" s="180"/>
    </row>
    <row r="63" spans="1:16">
      <c r="A63" s="180" t="s">
        <v>34</v>
      </c>
      <c r="B63" s="180">
        <f>'将来負担比率（分子）の構造'!I$44</f>
        <v>178</v>
      </c>
      <c r="C63" s="180"/>
      <c r="D63" s="180"/>
      <c r="E63" s="180">
        <f>'将来負担比率（分子）の構造'!J$44</f>
        <v>122</v>
      </c>
      <c r="F63" s="180"/>
      <c r="G63" s="180"/>
      <c r="H63" s="180">
        <f>'将来負担比率（分子）の構造'!K$44</f>
        <v>53</v>
      </c>
      <c r="I63" s="180"/>
      <c r="J63" s="180"/>
      <c r="K63" s="180">
        <f>'将来負担比率（分子）の構造'!L$44</f>
        <v>134</v>
      </c>
      <c r="L63" s="180"/>
      <c r="M63" s="180"/>
      <c r="N63" s="180">
        <f>'将来負担比率（分子）の構造'!M$44</f>
        <v>115</v>
      </c>
      <c r="O63" s="180"/>
      <c r="P63" s="180"/>
    </row>
    <row r="64" spans="1:16">
      <c r="A64" s="180" t="s">
        <v>33</v>
      </c>
      <c r="B64" s="180">
        <f>'将来負担比率（分子）の構造'!I$43</f>
        <v>15794</v>
      </c>
      <c r="C64" s="180"/>
      <c r="D64" s="180"/>
      <c r="E64" s="180">
        <f>'将来負担比率（分子）の構造'!J$43</f>
        <v>14669</v>
      </c>
      <c r="F64" s="180"/>
      <c r="G64" s="180"/>
      <c r="H64" s="180">
        <f>'将来負担比率（分子）の構造'!K$43</f>
        <v>14246</v>
      </c>
      <c r="I64" s="180"/>
      <c r="J64" s="180"/>
      <c r="K64" s="180">
        <f>'将来負担比率（分子）の構造'!L$43</f>
        <v>13811</v>
      </c>
      <c r="L64" s="180"/>
      <c r="M64" s="180"/>
      <c r="N64" s="180">
        <f>'将来負担比率（分子）の構造'!M$43</f>
        <v>13654</v>
      </c>
      <c r="O64" s="180"/>
      <c r="P64" s="180"/>
    </row>
    <row r="65" spans="1:16">
      <c r="A65" s="180" t="s">
        <v>32</v>
      </c>
      <c r="B65" s="180">
        <f>'将来負担比率（分子）の構造'!I$42</f>
        <v>75</v>
      </c>
      <c r="C65" s="180"/>
      <c r="D65" s="180"/>
      <c r="E65" s="180">
        <f>'将来負担比率（分子）の構造'!J$42</f>
        <v>44</v>
      </c>
      <c r="F65" s="180"/>
      <c r="G65" s="180"/>
      <c r="H65" s="180">
        <f>'将来負担比率（分子）の構造'!K$42</f>
        <v>24</v>
      </c>
      <c r="I65" s="180"/>
      <c r="J65" s="180"/>
      <c r="K65" s="180">
        <f>'将来負担比率（分子）の構造'!L$42</f>
        <v>12</v>
      </c>
      <c r="L65" s="180"/>
      <c r="M65" s="180"/>
      <c r="N65" s="180">
        <f>'将来負担比率（分子）の構造'!M$42</f>
        <v>1</v>
      </c>
      <c r="O65" s="180"/>
      <c r="P65" s="180"/>
    </row>
    <row r="66" spans="1:16">
      <c r="A66" s="180" t="s">
        <v>31</v>
      </c>
      <c r="B66" s="180">
        <f>'将来負担比率（分子）の構造'!I$41</f>
        <v>17238</v>
      </c>
      <c r="C66" s="180"/>
      <c r="D66" s="180"/>
      <c r="E66" s="180">
        <f>'将来負担比率（分子）の構造'!J$41</f>
        <v>18766</v>
      </c>
      <c r="F66" s="180"/>
      <c r="G66" s="180"/>
      <c r="H66" s="180">
        <f>'将来負担比率（分子）の構造'!K$41</f>
        <v>19361</v>
      </c>
      <c r="I66" s="180"/>
      <c r="J66" s="180"/>
      <c r="K66" s="180">
        <f>'将来負担比率（分子）の構造'!L$41</f>
        <v>19742</v>
      </c>
      <c r="L66" s="180"/>
      <c r="M66" s="180"/>
      <c r="N66" s="180">
        <f>'将来負担比率（分子）の構造'!M$41</f>
        <v>19422</v>
      </c>
      <c r="O66" s="180"/>
      <c r="P66" s="180"/>
    </row>
    <row r="67" spans="1:16">
      <c r="A67" s="180" t="s">
        <v>75</v>
      </c>
      <c r="B67" s="180" t="e">
        <f>NA()</f>
        <v>#N/A</v>
      </c>
      <c r="C67" s="180">
        <f>IF(ISNUMBER('将来負担比率（分子）の構造'!I$53), IF('将来負担比率（分子）の構造'!I$53 &lt; 0, 0, '将来負担比率（分子）の構造'!I$53), NA())</f>
        <v>6325</v>
      </c>
      <c r="D67" s="180" t="e">
        <f>NA()</f>
        <v>#N/A</v>
      </c>
      <c r="E67" s="180" t="e">
        <f>NA()</f>
        <v>#N/A</v>
      </c>
      <c r="F67" s="180">
        <f>IF(ISNUMBER('将来負担比率（分子）の構造'!J$53), IF('将来負担比率（分子）の構造'!J$53 &lt; 0, 0, '将来負担比率（分子）の構造'!J$53), NA())</f>
        <v>6044</v>
      </c>
      <c r="G67" s="180" t="e">
        <f>NA()</f>
        <v>#N/A</v>
      </c>
      <c r="H67" s="180" t="e">
        <f>NA()</f>
        <v>#N/A</v>
      </c>
      <c r="I67" s="180">
        <f>IF(ISNUMBER('将来負担比率（分子）の構造'!K$53), IF('将来負担比率（分子）の構造'!K$53 &lt; 0, 0, '将来負担比率（分子）の構造'!K$53), NA())</f>
        <v>6665</v>
      </c>
      <c r="J67" s="180" t="e">
        <f>NA()</f>
        <v>#N/A</v>
      </c>
      <c r="K67" s="180" t="e">
        <f>NA()</f>
        <v>#N/A</v>
      </c>
      <c r="L67" s="180">
        <f>IF(ISNUMBER('将来負担比率（分子）の構造'!L$53), IF('将来負担比率（分子）の構造'!L$53 &lt; 0, 0, '将来負担比率（分子）の構造'!L$53), NA())</f>
        <v>7483</v>
      </c>
      <c r="M67" s="180" t="e">
        <f>NA()</f>
        <v>#N/A</v>
      </c>
      <c r="N67" s="180" t="e">
        <f>NA()</f>
        <v>#N/A</v>
      </c>
      <c r="O67" s="180">
        <f>IF(ISNUMBER('将来負担比率（分子）の構造'!M$53), IF('将来負担比率（分子）の構造'!M$53 &lt; 0, 0, '将来負担比率（分子）の構造'!M$53), NA())</f>
        <v>7147</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1642</v>
      </c>
      <c r="C72" s="184">
        <f>基金残高に係る経年分析!G55</f>
        <v>1654</v>
      </c>
      <c r="D72" s="184">
        <f>基金残高に係る経年分析!H55</f>
        <v>1679</v>
      </c>
    </row>
    <row r="73" spans="1:16">
      <c r="A73" s="183" t="s">
        <v>78</v>
      </c>
      <c r="B73" s="184">
        <f>基金残高に係る経年分析!F56</f>
        <v>458</v>
      </c>
      <c r="C73" s="184">
        <f>基金残高に係る経年分析!G56</f>
        <v>458</v>
      </c>
      <c r="D73" s="184">
        <f>基金残高に係る経年分析!H56</f>
        <v>458</v>
      </c>
    </row>
    <row r="74" spans="1:16">
      <c r="A74" s="183" t="s">
        <v>79</v>
      </c>
      <c r="B74" s="184">
        <f>基金残高に係る経年分析!F57</f>
        <v>977</v>
      </c>
      <c r="C74" s="184">
        <f>基金残高に係る経年分析!G57</f>
        <v>980</v>
      </c>
      <c r="D74" s="184">
        <f>基金残高に係る経年分析!H57</f>
        <v>989</v>
      </c>
    </row>
  </sheetData>
  <sheetProtection algorithmName="SHA-512" hashValue="Mg1sIYdMthXgw7qSQM/tNl80DoEu2qFVqFls2aRopZQ/JEsmHoVQBOXpl9U0ZQAQnWVlkK15W5H0nFuWoRIh3g==" saltValue="eASIC2NC+SEM6yb3LaNd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R1" workbookViewId="0">
      <selection activeCell="AD17" sqref="AD17:AO17"/>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227</v>
      </c>
      <c r="C5" s="628"/>
      <c r="D5" s="628"/>
      <c r="E5" s="628"/>
      <c r="F5" s="628"/>
      <c r="G5" s="628"/>
      <c r="H5" s="628"/>
      <c r="I5" s="628"/>
      <c r="J5" s="628"/>
      <c r="K5" s="628"/>
      <c r="L5" s="628"/>
      <c r="M5" s="628"/>
      <c r="N5" s="628"/>
      <c r="O5" s="628"/>
      <c r="P5" s="628"/>
      <c r="Q5" s="629"/>
      <c r="R5" s="630">
        <v>6952042</v>
      </c>
      <c r="S5" s="631"/>
      <c r="T5" s="631"/>
      <c r="U5" s="631"/>
      <c r="V5" s="631"/>
      <c r="W5" s="631"/>
      <c r="X5" s="631"/>
      <c r="Y5" s="632"/>
      <c r="Z5" s="633">
        <v>36.6</v>
      </c>
      <c r="AA5" s="633"/>
      <c r="AB5" s="633"/>
      <c r="AC5" s="633"/>
      <c r="AD5" s="634">
        <v>6717898</v>
      </c>
      <c r="AE5" s="634"/>
      <c r="AF5" s="634"/>
      <c r="AG5" s="634"/>
      <c r="AH5" s="634"/>
      <c r="AI5" s="634"/>
      <c r="AJ5" s="634"/>
      <c r="AK5" s="634"/>
      <c r="AL5" s="635">
        <v>60.3</v>
      </c>
      <c r="AM5" s="636"/>
      <c r="AN5" s="636"/>
      <c r="AO5" s="637"/>
      <c r="AP5" s="627" t="s">
        <v>228</v>
      </c>
      <c r="AQ5" s="628"/>
      <c r="AR5" s="628"/>
      <c r="AS5" s="628"/>
      <c r="AT5" s="628"/>
      <c r="AU5" s="628"/>
      <c r="AV5" s="628"/>
      <c r="AW5" s="628"/>
      <c r="AX5" s="628"/>
      <c r="AY5" s="628"/>
      <c r="AZ5" s="628"/>
      <c r="BA5" s="628"/>
      <c r="BB5" s="628"/>
      <c r="BC5" s="628"/>
      <c r="BD5" s="628"/>
      <c r="BE5" s="628"/>
      <c r="BF5" s="629"/>
      <c r="BG5" s="641">
        <v>6717898</v>
      </c>
      <c r="BH5" s="642"/>
      <c r="BI5" s="642"/>
      <c r="BJ5" s="642"/>
      <c r="BK5" s="642"/>
      <c r="BL5" s="642"/>
      <c r="BM5" s="642"/>
      <c r="BN5" s="643"/>
      <c r="BO5" s="644">
        <v>96.6</v>
      </c>
      <c r="BP5" s="644"/>
      <c r="BQ5" s="644"/>
      <c r="BR5" s="644"/>
      <c r="BS5" s="645">
        <v>123206</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c r="B6" s="638" t="s">
        <v>232</v>
      </c>
      <c r="C6" s="639"/>
      <c r="D6" s="639"/>
      <c r="E6" s="639"/>
      <c r="F6" s="639"/>
      <c r="G6" s="639"/>
      <c r="H6" s="639"/>
      <c r="I6" s="639"/>
      <c r="J6" s="639"/>
      <c r="K6" s="639"/>
      <c r="L6" s="639"/>
      <c r="M6" s="639"/>
      <c r="N6" s="639"/>
      <c r="O6" s="639"/>
      <c r="P6" s="639"/>
      <c r="Q6" s="640"/>
      <c r="R6" s="641">
        <v>158425</v>
      </c>
      <c r="S6" s="642"/>
      <c r="T6" s="642"/>
      <c r="U6" s="642"/>
      <c r="V6" s="642"/>
      <c r="W6" s="642"/>
      <c r="X6" s="642"/>
      <c r="Y6" s="643"/>
      <c r="Z6" s="644">
        <v>0.8</v>
      </c>
      <c r="AA6" s="644"/>
      <c r="AB6" s="644"/>
      <c r="AC6" s="644"/>
      <c r="AD6" s="645">
        <v>158425</v>
      </c>
      <c r="AE6" s="645"/>
      <c r="AF6" s="645"/>
      <c r="AG6" s="645"/>
      <c r="AH6" s="645"/>
      <c r="AI6" s="645"/>
      <c r="AJ6" s="645"/>
      <c r="AK6" s="645"/>
      <c r="AL6" s="646">
        <v>1.4</v>
      </c>
      <c r="AM6" s="647"/>
      <c r="AN6" s="647"/>
      <c r="AO6" s="648"/>
      <c r="AP6" s="638" t="s">
        <v>233</v>
      </c>
      <c r="AQ6" s="639"/>
      <c r="AR6" s="639"/>
      <c r="AS6" s="639"/>
      <c r="AT6" s="639"/>
      <c r="AU6" s="639"/>
      <c r="AV6" s="639"/>
      <c r="AW6" s="639"/>
      <c r="AX6" s="639"/>
      <c r="AY6" s="639"/>
      <c r="AZ6" s="639"/>
      <c r="BA6" s="639"/>
      <c r="BB6" s="639"/>
      <c r="BC6" s="639"/>
      <c r="BD6" s="639"/>
      <c r="BE6" s="639"/>
      <c r="BF6" s="640"/>
      <c r="BG6" s="641">
        <v>6717898</v>
      </c>
      <c r="BH6" s="642"/>
      <c r="BI6" s="642"/>
      <c r="BJ6" s="642"/>
      <c r="BK6" s="642"/>
      <c r="BL6" s="642"/>
      <c r="BM6" s="642"/>
      <c r="BN6" s="643"/>
      <c r="BO6" s="644">
        <v>96.6</v>
      </c>
      <c r="BP6" s="644"/>
      <c r="BQ6" s="644"/>
      <c r="BR6" s="644"/>
      <c r="BS6" s="645">
        <v>123206</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168138</v>
      </c>
      <c r="CS6" s="642"/>
      <c r="CT6" s="642"/>
      <c r="CU6" s="642"/>
      <c r="CV6" s="642"/>
      <c r="CW6" s="642"/>
      <c r="CX6" s="642"/>
      <c r="CY6" s="643"/>
      <c r="CZ6" s="635">
        <v>0.9</v>
      </c>
      <c r="DA6" s="636"/>
      <c r="DB6" s="636"/>
      <c r="DC6" s="655"/>
      <c r="DD6" s="650">
        <v>9493</v>
      </c>
      <c r="DE6" s="642"/>
      <c r="DF6" s="642"/>
      <c r="DG6" s="642"/>
      <c r="DH6" s="642"/>
      <c r="DI6" s="642"/>
      <c r="DJ6" s="642"/>
      <c r="DK6" s="642"/>
      <c r="DL6" s="642"/>
      <c r="DM6" s="642"/>
      <c r="DN6" s="642"/>
      <c r="DO6" s="642"/>
      <c r="DP6" s="643"/>
      <c r="DQ6" s="650">
        <v>168138</v>
      </c>
      <c r="DR6" s="642"/>
      <c r="DS6" s="642"/>
      <c r="DT6" s="642"/>
      <c r="DU6" s="642"/>
      <c r="DV6" s="642"/>
      <c r="DW6" s="642"/>
      <c r="DX6" s="642"/>
      <c r="DY6" s="642"/>
      <c r="DZ6" s="642"/>
      <c r="EA6" s="642"/>
      <c r="EB6" s="642"/>
      <c r="EC6" s="651"/>
    </row>
    <row r="7" spans="2:143" ht="11.25" customHeight="1">
      <c r="B7" s="638" t="s">
        <v>235</v>
      </c>
      <c r="C7" s="639"/>
      <c r="D7" s="639"/>
      <c r="E7" s="639"/>
      <c r="F7" s="639"/>
      <c r="G7" s="639"/>
      <c r="H7" s="639"/>
      <c r="I7" s="639"/>
      <c r="J7" s="639"/>
      <c r="K7" s="639"/>
      <c r="L7" s="639"/>
      <c r="M7" s="639"/>
      <c r="N7" s="639"/>
      <c r="O7" s="639"/>
      <c r="P7" s="639"/>
      <c r="Q7" s="640"/>
      <c r="R7" s="641">
        <v>11627</v>
      </c>
      <c r="S7" s="642"/>
      <c r="T7" s="642"/>
      <c r="U7" s="642"/>
      <c r="V7" s="642"/>
      <c r="W7" s="642"/>
      <c r="X7" s="642"/>
      <c r="Y7" s="643"/>
      <c r="Z7" s="644">
        <v>0.1</v>
      </c>
      <c r="AA7" s="644"/>
      <c r="AB7" s="644"/>
      <c r="AC7" s="644"/>
      <c r="AD7" s="645">
        <v>11627</v>
      </c>
      <c r="AE7" s="645"/>
      <c r="AF7" s="645"/>
      <c r="AG7" s="645"/>
      <c r="AH7" s="645"/>
      <c r="AI7" s="645"/>
      <c r="AJ7" s="645"/>
      <c r="AK7" s="645"/>
      <c r="AL7" s="646">
        <v>0.1</v>
      </c>
      <c r="AM7" s="647"/>
      <c r="AN7" s="647"/>
      <c r="AO7" s="648"/>
      <c r="AP7" s="638" t="s">
        <v>236</v>
      </c>
      <c r="AQ7" s="639"/>
      <c r="AR7" s="639"/>
      <c r="AS7" s="639"/>
      <c r="AT7" s="639"/>
      <c r="AU7" s="639"/>
      <c r="AV7" s="639"/>
      <c r="AW7" s="639"/>
      <c r="AX7" s="639"/>
      <c r="AY7" s="639"/>
      <c r="AZ7" s="639"/>
      <c r="BA7" s="639"/>
      <c r="BB7" s="639"/>
      <c r="BC7" s="639"/>
      <c r="BD7" s="639"/>
      <c r="BE7" s="639"/>
      <c r="BF7" s="640"/>
      <c r="BG7" s="641">
        <v>2751476</v>
      </c>
      <c r="BH7" s="642"/>
      <c r="BI7" s="642"/>
      <c r="BJ7" s="642"/>
      <c r="BK7" s="642"/>
      <c r="BL7" s="642"/>
      <c r="BM7" s="642"/>
      <c r="BN7" s="643"/>
      <c r="BO7" s="644">
        <v>39.6</v>
      </c>
      <c r="BP7" s="644"/>
      <c r="BQ7" s="644"/>
      <c r="BR7" s="644"/>
      <c r="BS7" s="645">
        <v>123206</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2845284</v>
      </c>
      <c r="CS7" s="642"/>
      <c r="CT7" s="642"/>
      <c r="CU7" s="642"/>
      <c r="CV7" s="642"/>
      <c r="CW7" s="642"/>
      <c r="CX7" s="642"/>
      <c r="CY7" s="643"/>
      <c r="CZ7" s="644">
        <v>15.3</v>
      </c>
      <c r="DA7" s="644"/>
      <c r="DB7" s="644"/>
      <c r="DC7" s="644"/>
      <c r="DD7" s="650">
        <v>106117</v>
      </c>
      <c r="DE7" s="642"/>
      <c r="DF7" s="642"/>
      <c r="DG7" s="642"/>
      <c r="DH7" s="642"/>
      <c r="DI7" s="642"/>
      <c r="DJ7" s="642"/>
      <c r="DK7" s="642"/>
      <c r="DL7" s="642"/>
      <c r="DM7" s="642"/>
      <c r="DN7" s="642"/>
      <c r="DO7" s="642"/>
      <c r="DP7" s="643"/>
      <c r="DQ7" s="650">
        <v>1895434</v>
      </c>
      <c r="DR7" s="642"/>
      <c r="DS7" s="642"/>
      <c r="DT7" s="642"/>
      <c r="DU7" s="642"/>
      <c r="DV7" s="642"/>
      <c r="DW7" s="642"/>
      <c r="DX7" s="642"/>
      <c r="DY7" s="642"/>
      <c r="DZ7" s="642"/>
      <c r="EA7" s="642"/>
      <c r="EB7" s="642"/>
      <c r="EC7" s="651"/>
    </row>
    <row r="8" spans="2:143" ht="11.25" customHeight="1">
      <c r="B8" s="638" t="s">
        <v>238</v>
      </c>
      <c r="C8" s="639"/>
      <c r="D8" s="639"/>
      <c r="E8" s="639"/>
      <c r="F8" s="639"/>
      <c r="G8" s="639"/>
      <c r="H8" s="639"/>
      <c r="I8" s="639"/>
      <c r="J8" s="639"/>
      <c r="K8" s="639"/>
      <c r="L8" s="639"/>
      <c r="M8" s="639"/>
      <c r="N8" s="639"/>
      <c r="O8" s="639"/>
      <c r="P8" s="639"/>
      <c r="Q8" s="640"/>
      <c r="R8" s="641">
        <v>34826</v>
      </c>
      <c r="S8" s="642"/>
      <c r="T8" s="642"/>
      <c r="U8" s="642"/>
      <c r="V8" s="642"/>
      <c r="W8" s="642"/>
      <c r="X8" s="642"/>
      <c r="Y8" s="643"/>
      <c r="Z8" s="644">
        <v>0.2</v>
      </c>
      <c r="AA8" s="644"/>
      <c r="AB8" s="644"/>
      <c r="AC8" s="644"/>
      <c r="AD8" s="645">
        <v>34826</v>
      </c>
      <c r="AE8" s="645"/>
      <c r="AF8" s="645"/>
      <c r="AG8" s="645"/>
      <c r="AH8" s="645"/>
      <c r="AI8" s="645"/>
      <c r="AJ8" s="645"/>
      <c r="AK8" s="645"/>
      <c r="AL8" s="646">
        <v>0.3</v>
      </c>
      <c r="AM8" s="647"/>
      <c r="AN8" s="647"/>
      <c r="AO8" s="648"/>
      <c r="AP8" s="638" t="s">
        <v>239</v>
      </c>
      <c r="AQ8" s="639"/>
      <c r="AR8" s="639"/>
      <c r="AS8" s="639"/>
      <c r="AT8" s="639"/>
      <c r="AU8" s="639"/>
      <c r="AV8" s="639"/>
      <c r="AW8" s="639"/>
      <c r="AX8" s="639"/>
      <c r="AY8" s="639"/>
      <c r="AZ8" s="639"/>
      <c r="BA8" s="639"/>
      <c r="BB8" s="639"/>
      <c r="BC8" s="639"/>
      <c r="BD8" s="639"/>
      <c r="BE8" s="639"/>
      <c r="BF8" s="640"/>
      <c r="BG8" s="641">
        <v>76505</v>
      </c>
      <c r="BH8" s="642"/>
      <c r="BI8" s="642"/>
      <c r="BJ8" s="642"/>
      <c r="BK8" s="642"/>
      <c r="BL8" s="642"/>
      <c r="BM8" s="642"/>
      <c r="BN8" s="643"/>
      <c r="BO8" s="644">
        <v>1.1000000000000001</v>
      </c>
      <c r="BP8" s="644"/>
      <c r="BQ8" s="644"/>
      <c r="BR8" s="644"/>
      <c r="BS8" s="650" t="s">
        <v>240</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6137758</v>
      </c>
      <c r="CS8" s="642"/>
      <c r="CT8" s="642"/>
      <c r="CU8" s="642"/>
      <c r="CV8" s="642"/>
      <c r="CW8" s="642"/>
      <c r="CX8" s="642"/>
      <c r="CY8" s="643"/>
      <c r="CZ8" s="644">
        <v>33</v>
      </c>
      <c r="DA8" s="644"/>
      <c r="DB8" s="644"/>
      <c r="DC8" s="644"/>
      <c r="DD8" s="650">
        <v>128007</v>
      </c>
      <c r="DE8" s="642"/>
      <c r="DF8" s="642"/>
      <c r="DG8" s="642"/>
      <c r="DH8" s="642"/>
      <c r="DI8" s="642"/>
      <c r="DJ8" s="642"/>
      <c r="DK8" s="642"/>
      <c r="DL8" s="642"/>
      <c r="DM8" s="642"/>
      <c r="DN8" s="642"/>
      <c r="DO8" s="642"/>
      <c r="DP8" s="643"/>
      <c r="DQ8" s="650">
        <v>3423691</v>
      </c>
      <c r="DR8" s="642"/>
      <c r="DS8" s="642"/>
      <c r="DT8" s="642"/>
      <c r="DU8" s="642"/>
      <c r="DV8" s="642"/>
      <c r="DW8" s="642"/>
      <c r="DX8" s="642"/>
      <c r="DY8" s="642"/>
      <c r="DZ8" s="642"/>
      <c r="EA8" s="642"/>
      <c r="EB8" s="642"/>
      <c r="EC8" s="651"/>
    </row>
    <row r="9" spans="2:143" ht="11.25" customHeight="1">
      <c r="B9" s="638" t="s">
        <v>242</v>
      </c>
      <c r="C9" s="639"/>
      <c r="D9" s="639"/>
      <c r="E9" s="639"/>
      <c r="F9" s="639"/>
      <c r="G9" s="639"/>
      <c r="H9" s="639"/>
      <c r="I9" s="639"/>
      <c r="J9" s="639"/>
      <c r="K9" s="639"/>
      <c r="L9" s="639"/>
      <c r="M9" s="639"/>
      <c r="N9" s="639"/>
      <c r="O9" s="639"/>
      <c r="P9" s="639"/>
      <c r="Q9" s="640"/>
      <c r="R9" s="641">
        <v>27553</v>
      </c>
      <c r="S9" s="642"/>
      <c r="T9" s="642"/>
      <c r="U9" s="642"/>
      <c r="V9" s="642"/>
      <c r="W9" s="642"/>
      <c r="X9" s="642"/>
      <c r="Y9" s="643"/>
      <c r="Z9" s="644">
        <v>0.1</v>
      </c>
      <c r="AA9" s="644"/>
      <c r="AB9" s="644"/>
      <c r="AC9" s="644"/>
      <c r="AD9" s="645">
        <v>27553</v>
      </c>
      <c r="AE9" s="645"/>
      <c r="AF9" s="645"/>
      <c r="AG9" s="645"/>
      <c r="AH9" s="645"/>
      <c r="AI9" s="645"/>
      <c r="AJ9" s="645"/>
      <c r="AK9" s="645"/>
      <c r="AL9" s="646">
        <v>0.2</v>
      </c>
      <c r="AM9" s="647"/>
      <c r="AN9" s="647"/>
      <c r="AO9" s="648"/>
      <c r="AP9" s="638" t="s">
        <v>243</v>
      </c>
      <c r="AQ9" s="639"/>
      <c r="AR9" s="639"/>
      <c r="AS9" s="639"/>
      <c r="AT9" s="639"/>
      <c r="AU9" s="639"/>
      <c r="AV9" s="639"/>
      <c r="AW9" s="639"/>
      <c r="AX9" s="639"/>
      <c r="AY9" s="639"/>
      <c r="AZ9" s="639"/>
      <c r="BA9" s="639"/>
      <c r="BB9" s="639"/>
      <c r="BC9" s="639"/>
      <c r="BD9" s="639"/>
      <c r="BE9" s="639"/>
      <c r="BF9" s="640"/>
      <c r="BG9" s="641">
        <v>2029192</v>
      </c>
      <c r="BH9" s="642"/>
      <c r="BI9" s="642"/>
      <c r="BJ9" s="642"/>
      <c r="BK9" s="642"/>
      <c r="BL9" s="642"/>
      <c r="BM9" s="642"/>
      <c r="BN9" s="643"/>
      <c r="BO9" s="644">
        <v>29.2</v>
      </c>
      <c r="BP9" s="644"/>
      <c r="BQ9" s="644"/>
      <c r="BR9" s="644"/>
      <c r="BS9" s="650" t="s">
        <v>244</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2065136</v>
      </c>
      <c r="CS9" s="642"/>
      <c r="CT9" s="642"/>
      <c r="CU9" s="642"/>
      <c r="CV9" s="642"/>
      <c r="CW9" s="642"/>
      <c r="CX9" s="642"/>
      <c r="CY9" s="643"/>
      <c r="CZ9" s="644">
        <v>11.1</v>
      </c>
      <c r="DA9" s="644"/>
      <c r="DB9" s="644"/>
      <c r="DC9" s="644"/>
      <c r="DD9" s="650">
        <v>55200</v>
      </c>
      <c r="DE9" s="642"/>
      <c r="DF9" s="642"/>
      <c r="DG9" s="642"/>
      <c r="DH9" s="642"/>
      <c r="DI9" s="642"/>
      <c r="DJ9" s="642"/>
      <c r="DK9" s="642"/>
      <c r="DL9" s="642"/>
      <c r="DM9" s="642"/>
      <c r="DN9" s="642"/>
      <c r="DO9" s="642"/>
      <c r="DP9" s="643"/>
      <c r="DQ9" s="650">
        <v>1773590</v>
      </c>
      <c r="DR9" s="642"/>
      <c r="DS9" s="642"/>
      <c r="DT9" s="642"/>
      <c r="DU9" s="642"/>
      <c r="DV9" s="642"/>
      <c r="DW9" s="642"/>
      <c r="DX9" s="642"/>
      <c r="DY9" s="642"/>
      <c r="DZ9" s="642"/>
      <c r="EA9" s="642"/>
      <c r="EB9" s="642"/>
      <c r="EC9" s="651"/>
    </row>
    <row r="10" spans="2:143" ht="11.25" customHeight="1">
      <c r="B10" s="638" t="s">
        <v>246</v>
      </c>
      <c r="C10" s="639"/>
      <c r="D10" s="639"/>
      <c r="E10" s="639"/>
      <c r="F10" s="639"/>
      <c r="G10" s="639"/>
      <c r="H10" s="639"/>
      <c r="I10" s="639"/>
      <c r="J10" s="639"/>
      <c r="K10" s="639"/>
      <c r="L10" s="639"/>
      <c r="M10" s="639"/>
      <c r="N10" s="639"/>
      <c r="O10" s="639"/>
      <c r="P10" s="639"/>
      <c r="Q10" s="640"/>
      <c r="R10" s="641" t="s">
        <v>244</v>
      </c>
      <c r="S10" s="642"/>
      <c r="T10" s="642"/>
      <c r="U10" s="642"/>
      <c r="V10" s="642"/>
      <c r="W10" s="642"/>
      <c r="X10" s="642"/>
      <c r="Y10" s="643"/>
      <c r="Z10" s="644" t="s">
        <v>240</v>
      </c>
      <c r="AA10" s="644"/>
      <c r="AB10" s="644"/>
      <c r="AC10" s="644"/>
      <c r="AD10" s="645" t="s">
        <v>244</v>
      </c>
      <c r="AE10" s="645"/>
      <c r="AF10" s="645"/>
      <c r="AG10" s="645"/>
      <c r="AH10" s="645"/>
      <c r="AI10" s="645"/>
      <c r="AJ10" s="645"/>
      <c r="AK10" s="645"/>
      <c r="AL10" s="646" t="s">
        <v>240</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186173</v>
      </c>
      <c r="BH10" s="642"/>
      <c r="BI10" s="642"/>
      <c r="BJ10" s="642"/>
      <c r="BK10" s="642"/>
      <c r="BL10" s="642"/>
      <c r="BM10" s="642"/>
      <c r="BN10" s="643"/>
      <c r="BO10" s="644">
        <v>2.7</v>
      </c>
      <c r="BP10" s="644"/>
      <c r="BQ10" s="644"/>
      <c r="BR10" s="644"/>
      <c r="BS10" s="650">
        <v>31296</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v>148848</v>
      </c>
      <c r="CS10" s="642"/>
      <c r="CT10" s="642"/>
      <c r="CU10" s="642"/>
      <c r="CV10" s="642"/>
      <c r="CW10" s="642"/>
      <c r="CX10" s="642"/>
      <c r="CY10" s="643"/>
      <c r="CZ10" s="644">
        <v>0.8</v>
      </c>
      <c r="DA10" s="644"/>
      <c r="DB10" s="644"/>
      <c r="DC10" s="644"/>
      <c r="DD10" s="650" t="s">
        <v>244</v>
      </c>
      <c r="DE10" s="642"/>
      <c r="DF10" s="642"/>
      <c r="DG10" s="642"/>
      <c r="DH10" s="642"/>
      <c r="DI10" s="642"/>
      <c r="DJ10" s="642"/>
      <c r="DK10" s="642"/>
      <c r="DL10" s="642"/>
      <c r="DM10" s="642"/>
      <c r="DN10" s="642"/>
      <c r="DO10" s="642"/>
      <c r="DP10" s="643"/>
      <c r="DQ10" s="650">
        <v>66848</v>
      </c>
      <c r="DR10" s="642"/>
      <c r="DS10" s="642"/>
      <c r="DT10" s="642"/>
      <c r="DU10" s="642"/>
      <c r="DV10" s="642"/>
      <c r="DW10" s="642"/>
      <c r="DX10" s="642"/>
      <c r="DY10" s="642"/>
      <c r="DZ10" s="642"/>
      <c r="EA10" s="642"/>
      <c r="EB10" s="642"/>
      <c r="EC10" s="651"/>
    </row>
    <row r="11" spans="2:143" ht="11.25" customHeight="1">
      <c r="B11" s="638" t="s">
        <v>249</v>
      </c>
      <c r="C11" s="639"/>
      <c r="D11" s="639"/>
      <c r="E11" s="639"/>
      <c r="F11" s="639"/>
      <c r="G11" s="639"/>
      <c r="H11" s="639"/>
      <c r="I11" s="639"/>
      <c r="J11" s="639"/>
      <c r="K11" s="639"/>
      <c r="L11" s="639"/>
      <c r="M11" s="639"/>
      <c r="N11" s="639"/>
      <c r="O11" s="639"/>
      <c r="P11" s="639"/>
      <c r="Q11" s="640"/>
      <c r="R11" s="641" t="s">
        <v>240</v>
      </c>
      <c r="S11" s="642"/>
      <c r="T11" s="642"/>
      <c r="U11" s="642"/>
      <c r="V11" s="642"/>
      <c r="W11" s="642"/>
      <c r="X11" s="642"/>
      <c r="Y11" s="643"/>
      <c r="Z11" s="644" t="s">
        <v>240</v>
      </c>
      <c r="AA11" s="644"/>
      <c r="AB11" s="644"/>
      <c r="AC11" s="644"/>
      <c r="AD11" s="645" t="s">
        <v>244</v>
      </c>
      <c r="AE11" s="645"/>
      <c r="AF11" s="645"/>
      <c r="AG11" s="645"/>
      <c r="AH11" s="645"/>
      <c r="AI11" s="645"/>
      <c r="AJ11" s="645"/>
      <c r="AK11" s="645"/>
      <c r="AL11" s="646" t="s">
        <v>240</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459606</v>
      </c>
      <c r="BH11" s="642"/>
      <c r="BI11" s="642"/>
      <c r="BJ11" s="642"/>
      <c r="BK11" s="642"/>
      <c r="BL11" s="642"/>
      <c r="BM11" s="642"/>
      <c r="BN11" s="643"/>
      <c r="BO11" s="644">
        <v>6.6</v>
      </c>
      <c r="BP11" s="644"/>
      <c r="BQ11" s="644"/>
      <c r="BR11" s="644"/>
      <c r="BS11" s="650">
        <v>91910</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1138728</v>
      </c>
      <c r="CS11" s="642"/>
      <c r="CT11" s="642"/>
      <c r="CU11" s="642"/>
      <c r="CV11" s="642"/>
      <c r="CW11" s="642"/>
      <c r="CX11" s="642"/>
      <c r="CY11" s="643"/>
      <c r="CZ11" s="644">
        <v>6.1</v>
      </c>
      <c r="DA11" s="644"/>
      <c r="DB11" s="644"/>
      <c r="DC11" s="644"/>
      <c r="DD11" s="650">
        <v>167100</v>
      </c>
      <c r="DE11" s="642"/>
      <c r="DF11" s="642"/>
      <c r="DG11" s="642"/>
      <c r="DH11" s="642"/>
      <c r="DI11" s="642"/>
      <c r="DJ11" s="642"/>
      <c r="DK11" s="642"/>
      <c r="DL11" s="642"/>
      <c r="DM11" s="642"/>
      <c r="DN11" s="642"/>
      <c r="DO11" s="642"/>
      <c r="DP11" s="643"/>
      <c r="DQ11" s="650">
        <v>726585</v>
      </c>
      <c r="DR11" s="642"/>
      <c r="DS11" s="642"/>
      <c r="DT11" s="642"/>
      <c r="DU11" s="642"/>
      <c r="DV11" s="642"/>
      <c r="DW11" s="642"/>
      <c r="DX11" s="642"/>
      <c r="DY11" s="642"/>
      <c r="DZ11" s="642"/>
      <c r="EA11" s="642"/>
      <c r="EB11" s="642"/>
      <c r="EC11" s="651"/>
    </row>
    <row r="12" spans="2:143" ht="11.25" customHeight="1">
      <c r="B12" s="638" t="s">
        <v>252</v>
      </c>
      <c r="C12" s="639"/>
      <c r="D12" s="639"/>
      <c r="E12" s="639"/>
      <c r="F12" s="639"/>
      <c r="G12" s="639"/>
      <c r="H12" s="639"/>
      <c r="I12" s="639"/>
      <c r="J12" s="639"/>
      <c r="K12" s="639"/>
      <c r="L12" s="639"/>
      <c r="M12" s="639"/>
      <c r="N12" s="639"/>
      <c r="O12" s="639"/>
      <c r="P12" s="639"/>
      <c r="Q12" s="640"/>
      <c r="R12" s="641">
        <v>815999</v>
      </c>
      <c r="S12" s="642"/>
      <c r="T12" s="642"/>
      <c r="U12" s="642"/>
      <c r="V12" s="642"/>
      <c r="W12" s="642"/>
      <c r="X12" s="642"/>
      <c r="Y12" s="643"/>
      <c r="Z12" s="644">
        <v>4.3</v>
      </c>
      <c r="AA12" s="644"/>
      <c r="AB12" s="644"/>
      <c r="AC12" s="644"/>
      <c r="AD12" s="645">
        <v>815999</v>
      </c>
      <c r="AE12" s="645"/>
      <c r="AF12" s="645"/>
      <c r="AG12" s="645"/>
      <c r="AH12" s="645"/>
      <c r="AI12" s="645"/>
      <c r="AJ12" s="645"/>
      <c r="AK12" s="645"/>
      <c r="AL12" s="646">
        <v>7.3</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3559652</v>
      </c>
      <c r="BH12" s="642"/>
      <c r="BI12" s="642"/>
      <c r="BJ12" s="642"/>
      <c r="BK12" s="642"/>
      <c r="BL12" s="642"/>
      <c r="BM12" s="642"/>
      <c r="BN12" s="643"/>
      <c r="BO12" s="644">
        <v>51.2</v>
      </c>
      <c r="BP12" s="644"/>
      <c r="BQ12" s="644"/>
      <c r="BR12" s="644"/>
      <c r="BS12" s="650" t="s">
        <v>240</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369858</v>
      </c>
      <c r="CS12" s="642"/>
      <c r="CT12" s="642"/>
      <c r="CU12" s="642"/>
      <c r="CV12" s="642"/>
      <c r="CW12" s="642"/>
      <c r="CX12" s="642"/>
      <c r="CY12" s="643"/>
      <c r="CZ12" s="644">
        <v>2</v>
      </c>
      <c r="DA12" s="644"/>
      <c r="DB12" s="644"/>
      <c r="DC12" s="644"/>
      <c r="DD12" s="650">
        <v>322</v>
      </c>
      <c r="DE12" s="642"/>
      <c r="DF12" s="642"/>
      <c r="DG12" s="642"/>
      <c r="DH12" s="642"/>
      <c r="DI12" s="642"/>
      <c r="DJ12" s="642"/>
      <c r="DK12" s="642"/>
      <c r="DL12" s="642"/>
      <c r="DM12" s="642"/>
      <c r="DN12" s="642"/>
      <c r="DO12" s="642"/>
      <c r="DP12" s="643"/>
      <c r="DQ12" s="650">
        <v>172659</v>
      </c>
      <c r="DR12" s="642"/>
      <c r="DS12" s="642"/>
      <c r="DT12" s="642"/>
      <c r="DU12" s="642"/>
      <c r="DV12" s="642"/>
      <c r="DW12" s="642"/>
      <c r="DX12" s="642"/>
      <c r="DY12" s="642"/>
      <c r="DZ12" s="642"/>
      <c r="EA12" s="642"/>
      <c r="EB12" s="642"/>
      <c r="EC12" s="651"/>
    </row>
    <row r="13" spans="2:143" ht="11.25" customHeight="1">
      <c r="B13" s="638" t="s">
        <v>255</v>
      </c>
      <c r="C13" s="639"/>
      <c r="D13" s="639"/>
      <c r="E13" s="639"/>
      <c r="F13" s="639"/>
      <c r="G13" s="639"/>
      <c r="H13" s="639"/>
      <c r="I13" s="639"/>
      <c r="J13" s="639"/>
      <c r="K13" s="639"/>
      <c r="L13" s="639"/>
      <c r="M13" s="639"/>
      <c r="N13" s="639"/>
      <c r="O13" s="639"/>
      <c r="P13" s="639"/>
      <c r="Q13" s="640"/>
      <c r="R13" s="641">
        <v>56602</v>
      </c>
      <c r="S13" s="642"/>
      <c r="T13" s="642"/>
      <c r="U13" s="642"/>
      <c r="V13" s="642"/>
      <c r="W13" s="642"/>
      <c r="X13" s="642"/>
      <c r="Y13" s="643"/>
      <c r="Z13" s="644">
        <v>0.3</v>
      </c>
      <c r="AA13" s="644"/>
      <c r="AB13" s="644"/>
      <c r="AC13" s="644"/>
      <c r="AD13" s="645">
        <v>56602</v>
      </c>
      <c r="AE13" s="645"/>
      <c r="AF13" s="645"/>
      <c r="AG13" s="645"/>
      <c r="AH13" s="645"/>
      <c r="AI13" s="645"/>
      <c r="AJ13" s="645"/>
      <c r="AK13" s="645"/>
      <c r="AL13" s="646">
        <v>0.5</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3549065</v>
      </c>
      <c r="BH13" s="642"/>
      <c r="BI13" s="642"/>
      <c r="BJ13" s="642"/>
      <c r="BK13" s="642"/>
      <c r="BL13" s="642"/>
      <c r="BM13" s="642"/>
      <c r="BN13" s="643"/>
      <c r="BO13" s="644">
        <v>51.1</v>
      </c>
      <c r="BP13" s="644"/>
      <c r="BQ13" s="644"/>
      <c r="BR13" s="644"/>
      <c r="BS13" s="650" t="s">
        <v>244</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1620957</v>
      </c>
      <c r="CS13" s="642"/>
      <c r="CT13" s="642"/>
      <c r="CU13" s="642"/>
      <c r="CV13" s="642"/>
      <c r="CW13" s="642"/>
      <c r="CX13" s="642"/>
      <c r="CY13" s="643"/>
      <c r="CZ13" s="644">
        <v>8.6999999999999993</v>
      </c>
      <c r="DA13" s="644"/>
      <c r="DB13" s="644"/>
      <c r="DC13" s="644"/>
      <c r="DD13" s="650">
        <v>606868</v>
      </c>
      <c r="DE13" s="642"/>
      <c r="DF13" s="642"/>
      <c r="DG13" s="642"/>
      <c r="DH13" s="642"/>
      <c r="DI13" s="642"/>
      <c r="DJ13" s="642"/>
      <c r="DK13" s="642"/>
      <c r="DL13" s="642"/>
      <c r="DM13" s="642"/>
      <c r="DN13" s="642"/>
      <c r="DO13" s="642"/>
      <c r="DP13" s="643"/>
      <c r="DQ13" s="650">
        <v>1062810</v>
      </c>
      <c r="DR13" s="642"/>
      <c r="DS13" s="642"/>
      <c r="DT13" s="642"/>
      <c r="DU13" s="642"/>
      <c r="DV13" s="642"/>
      <c r="DW13" s="642"/>
      <c r="DX13" s="642"/>
      <c r="DY13" s="642"/>
      <c r="DZ13" s="642"/>
      <c r="EA13" s="642"/>
      <c r="EB13" s="642"/>
      <c r="EC13" s="651"/>
    </row>
    <row r="14" spans="2:143" ht="11.25" customHeight="1">
      <c r="B14" s="638" t="s">
        <v>258</v>
      </c>
      <c r="C14" s="639"/>
      <c r="D14" s="639"/>
      <c r="E14" s="639"/>
      <c r="F14" s="639"/>
      <c r="G14" s="639"/>
      <c r="H14" s="639"/>
      <c r="I14" s="639"/>
      <c r="J14" s="639"/>
      <c r="K14" s="639"/>
      <c r="L14" s="639"/>
      <c r="M14" s="639"/>
      <c r="N14" s="639"/>
      <c r="O14" s="639"/>
      <c r="P14" s="639"/>
      <c r="Q14" s="640"/>
      <c r="R14" s="641" t="s">
        <v>244</v>
      </c>
      <c r="S14" s="642"/>
      <c r="T14" s="642"/>
      <c r="U14" s="642"/>
      <c r="V14" s="642"/>
      <c r="W14" s="642"/>
      <c r="X14" s="642"/>
      <c r="Y14" s="643"/>
      <c r="Z14" s="644" t="s">
        <v>244</v>
      </c>
      <c r="AA14" s="644"/>
      <c r="AB14" s="644"/>
      <c r="AC14" s="644"/>
      <c r="AD14" s="645" t="s">
        <v>244</v>
      </c>
      <c r="AE14" s="645"/>
      <c r="AF14" s="645"/>
      <c r="AG14" s="645"/>
      <c r="AH14" s="645"/>
      <c r="AI14" s="645"/>
      <c r="AJ14" s="645"/>
      <c r="AK14" s="645"/>
      <c r="AL14" s="646" t="s">
        <v>244</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151467</v>
      </c>
      <c r="BH14" s="642"/>
      <c r="BI14" s="642"/>
      <c r="BJ14" s="642"/>
      <c r="BK14" s="642"/>
      <c r="BL14" s="642"/>
      <c r="BM14" s="642"/>
      <c r="BN14" s="643"/>
      <c r="BO14" s="644">
        <v>2.2000000000000002</v>
      </c>
      <c r="BP14" s="644"/>
      <c r="BQ14" s="644"/>
      <c r="BR14" s="644"/>
      <c r="BS14" s="650" t="s">
        <v>240</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761553</v>
      </c>
      <c r="CS14" s="642"/>
      <c r="CT14" s="642"/>
      <c r="CU14" s="642"/>
      <c r="CV14" s="642"/>
      <c r="CW14" s="642"/>
      <c r="CX14" s="642"/>
      <c r="CY14" s="643"/>
      <c r="CZ14" s="644">
        <v>4.0999999999999996</v>
      </c>
      <c r="DA14" s="644"/>
      <c r="DB14" s="644"/>
      <c r="DC14" s="644"/>
      <c r="DD14" s="650">
        <v>17732</v>
      </c>
      <c r="DE14" s="642"/>
      <c r="DF14" s="642"/>
      <c r="DG14" s="642"/>
      <c r="DH14" s="642"/>
      <c r="DI14" s="642"/>
      <c r="DJ14" s="642"/>
      <c r="DK14" s="642"/>
      <c r="DL14" s="642"/>
      <c r="DM14" s="642"/>
      <c r="DN14" s="642"/>
      <c r="DO14" s="642"/>
      <c r="DP14" s="643"/>
      <c r="DQ14" s="650">
        <v>717199</v>
      </c>
      <c r="DR14" s="642"/>
      <c r="DS14" s="642"/>
      <c r="DT14" s="642"/>
      <c r="DU14" s="642"/>
      <c r="DV14" s="642"/>
      <c r="DW14" s="642"/>
      <c r="DX14" s="642"/>
      <c r="DY14" s="642"/>
      <c r="DZ14" s="642"/>
      <c r="EA14" s="642"/>
      <c r="EB14" s="642"/>
      <c r="EC14" s="651"/>
    </row>
    <row r="15" spans="2:143" ht="11.25" customHeight="1">
      <c r="B15" s="638" t="s">
        <v>261</v>
      </c>
      <c r="C15" s="639"/>
      <c r="D15" s="639"/>
      <c r="E15" s="639"/>
      <c r="F15" s="639"/>
      <c r="G15" s="639"/>
      <c r="H15" s="639"/>
      <c r="I15" s="639"/>
      <c r="J15" s="639"/>
      <c r="K15" s="639"/>
      <c r="L15" s="639"/>
      <c r="M15" s="639"/>
      <c r="N15" s="639"/>
      <c r="O15" s="639"/>
      <c r="P15" s="639"/>
      <c r="Q15" s="640"/>
      <c r="R15" s="641">
        <v>70055</v>
      </c>
      <c r="S15" s="642"/>
      <c r="T15" s="642"/>
      <c r="U15" s="642"/>
      <c r="V15" s="642"/>
      <c r="W15" s="642"/>
      <c r="X15" s="642"/>
      <c r="Y15" s="643"/>
      <c r="Z15" s="644">
        <v>0.4</v>
      </c>
      <c r="AA15" s="644"/>
      <c r="AB15" s="644"/>
      <c r="AC15" s="644"/>
      <c r="AD15" s="645">
        <v>70055</v>
      </c>
      <c r="AE15" s="645"/>
      <c r="AF15" s="645"/>
      <c r="AG15" s="645"/>
      <c r="AH15" s="645"/>
      <c r="AI15" s="645"/>
      <c r="AJ15" s="645"/>
      <c r="AK15" s="645"/>
      <c r="AL15" s="646">
        <v>0.6</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255303</v>
      </c>
      <c r="BH15" s="642"/>
      <c r="BI15" s="642"/>
      <c r="BJ15" s="642"/>
      <c r="BK15" s="642"/>
      <c r="BL15" s="642"/>
      <c r="BM15" s="642"/>
      <c r="BN15" s="643"/>
      <c r="BO15" s="644">
        <v>3.7</v>
      </c>
      <c r="BP15" s="644"/>
      <c r="BQ15" s="644"/>
      <c r="BR15" s="644"/>
      <c r="BS15" s="650" t="s">
        <v>240</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1651731</v>
      </c>
      <c r="CS15" s="642"/>
      <c r="CT15" s="642"/>
      <c r="CU15" s="642"/>
      <c r="CV15" s="642"/>
      <c r="CW15" s="642"/>
      <c r="CX15" s="642"/>
      <c r="CY15" s="643"/>
      <c r="CZ15" s="644">
        <v>8.9</v>
      </c>
      <c r="DA15" s="644"/>
      <c r="DB15" s="644"/>
      <c r="DC15" s="644"/>
      <c r="DD15" s="650">
        <v>88309</v>
      </c>
      <c r="DE15" s="642"/>
      <c r="DF15" s="642"/>
      <c r="DG15" s="642"/>
      <c r="DH15" s="642"/>
      <c r="DI15" s="642"/>
      <c r="DJ15" s="642"/>
      <c r="DK15" s="642"/>
      <c r="DL15" s="642"/>
      <c r="DM15" s="642"/>
      <c r="DN15" s="642"/>
      <c r="DO15" s="642"/>
      <c r="DP15" s="643"/>
      <c r="DQ15" s="650">
        <v>1540642</v>
      </c>
      <c r="DR15" s="642"/>
      <c r="DS15" s="642"/>
      <c r="DT15" s="642"/>
      <c r="DU15" s="642"/>
      <c r="DV15" s="642"/>
      <c r="DW15" s="642"/>
      <c r="DX15" s="642"/>
      <c r="DY15" s="642"/>
      <c r="DZ15" s="642"/>
      <c r="EA15" s="642"/>
      <c r="EB15" s="642"/>
      <c r="EC15" s="651"/>
    </row>
    <row r="16" spans="2:143" ht="11.25" customHeight="1">
      <c r="B16" s="638" t="s">
        <v>264</v>
      </c>
      <c r="C16" s="639"/>
      <c r="D16" s="639"/>
      <c r="E16" s="639"/>
      <c r="F16" s="639"/>
      <c r="G16" s="639"/>
      <c r="H16" s="639"/>
      <c r="I16" s="639"/>
      <c r="J16" s="639"/>
      <c r="K16" s="639"/>
      <c r="L16" s="639"/>
      <c r="M16" s="639"/>
      <c r="N16" s="639"/>
      <c r="O16" s="639"/>
      <c r="P16" s="639"/>
      <c r="Q16" s="640"/>
      <c r="R16" s="641" t="s">
        <v>244</v>
      </c>
      <c r="S16" s="642"/>
      <c r="T16" s="642"/>
      <c r="U16" s="642"/>
      <c r="V16" s="642"/>
      <c r="W16" s="642"/>
      <c r="X16" s="642"/>
      <c r="Y16" s="643"/>
      <c r="Z16" s="644" t="s">
        <v>240</v>
      </c>
      <c r="AA16" s="644"/>
      <c r="AB16" s="644"/>
      <c r="AC16" s="644"/>
      <c r="AD16" s="645" t="s">
        <v>240</v>
      </c>
      <c r="AE16" s="645"/>
      <c r="AF16" s="645"/>
      <c r="AG16" s="645"/>
      <c r="AH16" s="645"/>
      <c r="AI16" s="645"/>
      <c r="AJ16" s="645"/>
      <c r="AK16" s="645"/>
      <c r="AL16" s="646" t="s">
        <v>244</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244</v>
      </c>
      <c r="BH16" s="642"/>
      <c r="BI16" s="642"/>
      <c r="BJ16" s="642"/>
      <c r="BK16" s="642"/>
      <c r="BL16" s="642"/>
      <c r="BM16" s="642"/>
      <c r="BN16" s="643"/>
      <c r="BO16" s="644" t="s">
        <v>240</v>
      </c>
      <c r="BP16" s="644"/>
      <c r="BQ16" s="644"/>
      <c r="BR16" s="644"/>
      <c r="BS16" s="650" t="s">
        <v>240</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9030</v>
      </c>
      <c r="CS16" s="642"/>
      <c r="CT16" s="642"/>
      <c r="CU16" s="642"/>
      <c r="CV16" s="642"/>
      <c r="CW16" s="642"/>
      <c r="CX16" s="642"/>
      <c r="CY16" s="643"/>
      <c r="CZ16" s="644">
        <v>0</v>
      </c>
      <c r="DA16" s="644"/>
      <c r="DB16" s="644"/>
      <c r="DC16" s="644"/>
      <c r="DD16" s="650" t="s">
        <v>240</v>
      </c>
      <c r="DE16" s="642"/>
      <c r="DF16" s="642"/>
      <c r="DG16" s="642"/>
      <c r="DH16" s="642"/>
      <c r="DI16" s="642"/>
      <c r="DJ16" s="642"/>
      <c r="DK16" s="642"/>
      <c r="DL16" s="642"/>
      <c r="DM16" s="642"/>
      <c r="DN16" s="642"/>
      <c r="DO16" s="642"/>
      <c r="DP16" s="643"/>
      <c r="DQ16" s="650">
        <v>2675</v>
      </c>
      <c r="DR16" s="642"/>
      <c r="DS16" s="642"/>
      <c r="DT16" s="642"/>
      <c r="DU16" s="642"/>
      <c r="DV16" s="642"/>
      <c r="DW16" s="642"/>
      <c r="DX16" s="642"/>
      <c r="DY16" s="642"/>
      <c r="DZ16" s="642"/>
      <c r="EA16" s="642"/>
      <c r="EB16" s="642"/>
      <c r="EC16" s="651"/>
    </row>
    <row r="17" spans="2:133" ht="11.25" customHeight="1">
      <c r="B17" s="638" t="s">
        <v>267</v>
      </c>
      <c r="C17" s="639"/>
      <c r="D17" s="639"/>
      <c r="E17" s="639"/>
      <c r="F17" s="639"/>
      <c r="G17" s="639"/>
      <c r="H17" s="639"/>
      <c r="I17" s="639"/>
      <c r="J17" s="639"/>
      <c r="K17" s="639"/>
      <c r="L17" s="639"/>
      <c r="M17" s="639"/>
      <c r="N17" s="639"/>
      <c r="O17" s="639"/>
      <c r="P17" s="639"/>
      <c r="Q17" s="640"/>
      <c r="R17" s="641">
        <v>25227</v>
      </c>
      <c r="S17" s="642"/>
      <c r="T17" s="642"/>
      <c r="U17" s="642"/>
      <c r="V17" s="642"/>
      <c r="W17" s="642"/>
      <c r="X17" s="642"/>
      <c r="Y17" s="643"/>
      <c r="Z17" s="644">
        <v>0.1</v>
      </c>
      <c r="AA17" s="644"/>
      <c r="AB17" s="644"/>
      <c r="AC17" s="644"/>
      <c r="AD17" s="645">
        <v>25227</v>
      </c>
      <c r="AE17" s="645"/>
      <c r="AF17" s="645"/>
      <c r="AG17" s="645"/>
      <c r="AH17" s="645"/>
      <c r="AI17" s="645"/>
      <c r="AJ17" s="645"/>
      <c r="AK17" s="645"/>
      <c r="AL17" s="646">
        <v>0.2</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240</v>
      </c>
      <c r="BH17" s="642"/>
      <c r="BI17" s="642"/>
      <c r="BJ17" s="642"/>
      <c r="BK17" s="642"/>
      <c r="BL17" s="642"/>
      <c r="BM17" s="642"/>
      <c r="BN17" s="643"/>
      <c r="BO17" s="644" t="s">
        <v>240</v>
      </c>
      <c r="BP17" s="644"/>
      <c r="BQ17" s="644"/>
      <c r="BR17" s="644"/>
      <c r="BS17" s="650" t="s">
        <v>240</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1692112</v>
      </c>
      <c r="CS17" s="642"/>
      <c r="CT17" s="642"/>
      <c r="CU17" s="642"/>
      <c r="CV17" s="642"/>
      <c r="CW17" s="642"/>
      <c r="CX17" s="642"/>
      <c r="CY17" s="643"/>
      <c r="CZ17" s="644">
        <v>9.1</v>
      </c>
      <c r="DA17" s="644"/>
      <c r="DB17" s="644"/>
      <c r="DC17" s="644"/>
      <c r="DD17" s="650" t="s">
        <v>244</v>
      </c>
      <c r="DE17" s="642"/>
      <c r="DF17" s="642"/>
      <c r="DG17" s="642"/>
      <c r="DH17" s="642"/>
      <c r="DI17" s="642"/>
      <c r="DJ17" s="642"/>
      <c r="DK17" s="642"/>
      <c r="DL17" s="642"/>
      <c r="DM17" s="642"/>
      <c r="DN17" s="642"/>
      <c r="DO17" s="642"/>
      <c r="DP17" s="643"/>
      <c r="DQ17" s="650">
        <v>1631928</v>
      </c>
      <c r="DR17" s="642"/>
      <c r="DS17" s="642"/>
      <c r="DT17" s="642"/>
      <c r="DU17" s="642"/>
      <c r="DV17" s="642"/>
      <c r="DW17" s="642"/>
      <c r="DX17" s="642"/>
      <c r="DY17" s="642"/>
      <c r="DZ17" s="642"/>
      <c r="EA17" s="642"/>
      <c r="EB17" s="642"/>
      <c r="EC17" s="651"/>
    </row>
    <row r="18" spans="2:133" ht="11.25" customHeight="1">
      <c r="B18" s="638" t="s">
        <v>270</v>
      </c>
      <c r="C18" s="639"/>
      <c r="D18" s="639"/>
      <c r="E18" s="639"/>
      <c r="F18" s="639"/>
      <c r="G18" s="639"/>
      <c r="H18" s="639"/>
      <c r="I18" s="639"/>
      <c r="J18" s="639"/>
      <c r="K18" s="639"/>
      <c r="L18" s="639"/>
      <c r="M18" s="639"/>
      <c r="N18" s="639"/>
      <c r="O18" s="639"/>
      <c r="P18" s="639"/>
      <c r="Q18" s="640"/>
      <c r="R18" s="641">
        <v>3624583</v>
      </c>
      <c r="S18" s="642"/>
      <c r="T18" s="642"/>
      <c r="U18" s="642"/>
      <c r="V18" s="642"/>
      <c r="W18" s="642"/>
      <c r="X18" s="642"/>
      <c r="Y18" s="643"/>
      <c r="Z18" s="644">
        <v>19.100000000000001</v>
      </c>
      <c r="AA18" s="644"/>
      <c r="AB18" s="644"/>
      <c r="AC18" s="644"/>
      <c r="AD18" s="645">
        <v>3114816</v>
      </c>
      <c r="AE18" s="645"/>
      <c r="AF18" s="645"/>
      <c r="AG18" s="645"/>
      <c r="AH18" s="645"/>
      <c r="AI18" s="645"/>
      <c r="AJ18" s="645"/>
      <c r="AK18" s="645"/>
      <c r="AL18" s="646">
        <v>28</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240</v>
      </c>
      <c r="BH18" s="642"/>
      <c r="BI18" s="642"/>
      <c r="BJ18" s="642"/>
      <c r="BK18" s="642"/>
      <c r="BL18" s="642"/>
      <c r="BM18" s="642"/>
      <c r="BN18" s="643"/>
      <c r="BO18" s="644" t="s">
        <v>240</v>
      </c>
      <c r="BP18" s="644"/>
      <c r="BQ18" s="644"/>
      <c r="BR18" s="644"/>
      <c r="BS18" s="650" t="s">
        <v>244</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240</v>
      </c>
      <c r="CS18" s="642"/>
      <c r="CT18" s="642"/>
      <c r="CU18" s="642"/>
      <c r="CV18" s="642"/>
      <c r="CW18" s="642"/>
      <c r="CX18" s="642"/>
      <c r="CY18" s="643"/>
      <c r="CZ18" s="644" t="s">
        <v>244</v>
      </c>
      <c r="DA18" s="644"/>
      <c r="DB18" s="644"/>
      <c r="DC18" s="644"/>
      <c r="DD18" s="650" t="s">
        <v>240</v>
      </c>
      <c r="DE18" s="642"/>
      <c r="DF18" s="642"/>
      <c r="DG18" s="642"/>
      <c r="DH18" s="642"/>
      <c r="DI18" s="642"/>
      <c r="DJ18" s="642"/>
      <c r="DK18" s="642"/>
      <c r="DL18" s="642"/>
      <c r="DM18" s="642"/>
      <c r="DN18" s="642"/>
      <c r="DO18" s="642"/>
      <c r="DP18" s="643"/>
      <c r="DQ18" s="650" t="s">
        <v>240</v>
      </c>
      <c r="DR18" s="642"/>
      <c r="DS18" s="642"/>
      <c r="DT18" s="642"/>
      <c r="DU18" s="642"/>
      <c r="DV18" s="642"/>
      <c r="DW18" s="642"/>
      <c r="DX18" s="642"/>
      <c r="DY18" s="642"/>
      <c r="DZ18" s="642"/>
      <c r="EA18" s="642"/>
      <c r="EB18" s="642"/>
      <c r="EC18" s="651"/>
    </row>
    <row r="19" spans="2:133" ht="11.25" customHeight="1">
      <c r="B19" s="638" t="s">
        <v>273</v>
      </c>
      <c r="C19" s="639"/>
      <c r="D19" s="639"/>
      <c r="E19" s="639"/>
      <c r="F19" s="639"/>
      <c r="G19" s="639"/>
      <c r="H19" s="639"/>
      <c r="I19" s="639"/>
      <c r="J19" s="639"/>
      <c r="K19" s="639"/>
      <c r="L19" s="639"/>
      <c r="M19" s="639"/>
      <c r="N19" s="639"/>
      <c r="O19" s="639"/>
      <c r="P19" s="639"/>
      <c r="Q19" s="640"/>
      <c r="R19" s="641">
        <v>3114816</v>
      </c>
      <c r="S19" s="642"/>
      <c r="T19" s="642"/>
      <c r="U19" s="642"/>
      <c r="V19" s="642"/>
      <c r="W19" s="642"/>
      <c r="X19" s="642"/>
      <c r="Y19" s="643"/>
      <c r="Z19" s="644">
        <v>16.399999999999999</v>
      </c>
      <c r="AA19" s="644"/>
      <c r="AB19" s="644"/>
      <c r="AC19" s="644"/>
      <c r="AD19" s="645">
        <v>3114816</v>
      </c>
      <c r="AE19" s="645"/>
      <c r="AF19" s="645"/>
      <c r="AG19" s="645"/>
      <c r="AH19" s="645"/>
      <c r="AI19" s="645"/>
      <c r="AJ19" s="645"/>
      <c r="AK19" s="645"/>
      <c r="AL19" s="646">
        <v>28</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234144</v>
      </c>
      <c r="BH19" s="642"/>
      <c r="BI19" s="642"/>
      <c r="BJ19" s="642"/>
      <c r="BK19" s="642"/>
      <c r="BL19" s="642"/>
      <c r="BM19" s="642"/>
      <c r="BN19" s="643"/>
      <c r="BO19" s="644">
        <v>3.4</v>
      </c>
      <c r="BP19" s="644"/>
      <c r="BQ19" s="644"/>
      <c r="BR19" s="644"/>
      <c r="BS19" s="650" t="s">
        <v>244</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244</v>
      </c>
      <c r="CS19" s="642"/>
      <c r="CT19" s="642"/>
      <c r="CU19" s="642"/>
      <c r="CV19" s="642"/>
      <c r="CW19" s="642"/>
      <c r="CX19" s="642"/>
      <c r="CY19" s="643"/>
      <c r="CZ19" s="644" t="s">
        <v>240</v>
      </c>
      <c r="DA19" s="644"/>
      <c r="DB19" s="644"/>
      <c r="DC19" s="644"/>
      <c r="DD19" s="650" t="s">
        <v>244</v>
      </c>
      <c r="DE19" s="642"/>
      <c r="DF19" s="642"/>
      <c r="DG19" s="642"/>
      <c r="DH19" s="642"/>
      <c r="DI19" s="642"/>
      <c r="DJ19" s="642"/>
      <c r="DK19" s="642"/>
      <c r="DL19" s="642"/>
      <c r="DM19" s="642"/>
      <c r="DN19" s="642"/>
      <c r="DO19" s="642"/>
      <c r="DP19" s="643"/>
      <c r="DQ19" s="650" t="s">
        <v>240</v>
      </c>
      <c r="DR19" s="642"/>
      <c r="DS19" s="642"/>
      <c r="DT19" s="642"/>
      <c r="DU19" s="642"/>
      <c r="DV19" s="642"/>
      <c r="DW19" s="642"/>
      <c r="DX19" s="642"/>
      <c r="DY19" s="642"/>
      <c r="DZ19" s="642"/>
      <c r="EA19" s="642"/>
      <c r="EB19" s="642"/>
      <c r="EC19" s="651"/>
    </row>
    <row r="20" spans="2:133" ht="11.25" customHeight="1">
      <c r="B20" s="638" t="s">
        <v>276</v>
      </c>
      <c r="C20" s="639"/>
      <c r="D20" s="639"/>
      <c r="E20" s="639"/>
      <c r="F20" s="639"/>
      <c r="G20" s="639"/>
      <c r="H20" s="639"/>
      <c r="I20" s="639"/>
      <c r="J20" s="639"/>
      <c r="K20" s="639"/>
      <c r="L20" s="639"/>
      <c r="M20" s="639"/>
      <c r="N20" s="639"/>
      <c r="O20" s="639"/>
      <c r="P20" s="639"/>
      <c r="Q20" s="640"/>
      <c r="R20" s="641">
        <v>509767</v>
      </c>
      <c r="S20" s="642"/>
      <c r="T20" s="642"/>
      <c r="U20" s="642"/>
      <c r="V20" s="642"/>
      <c r="W20" s="642"/>
      <c r="X20" s="642"/>
      <c r="Y20" s="643"/>
      <c r="Z20" s="644">
        <v>2.7</v>
      </c>
      <c r="AA20" s="644"/>
      <c r="AB20" s="644"/>
      <c r="AC20" s="644"/>
      <c r="AD20" s="645" t="s">
        <v>244</v>
      </c>
      <c r="AE20" s="645"/>
      <c r="AF20" s="645"/>
      <c r="AG20" s="645"/>
      <c r="AH20" s="645"/>
      <c r="AI20" s="645"/>
      <c r="AJ20" s="645"/>
      <c r="AK20" s="645"/>
      <c r="AL20" s="646" t="s">
        <v>240</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234144</v>
      </c>
      <c r="BH20" s="642"/>
      <c r="BI20" s="642"/>
      <c r="BJ20" s="642"/>
      <c r="BK20" s="642"/>
      <c r="BL20" s="642"/>
      <c r="BM20" s="642"/>
      <c r="BN20" s="643"/>
      <c r="BO20" s="644">
        <v>3.4</v>
      </c>
      <c r="BP20" s="644"/>
      <c r="BQ20" s="644"/>
      <c r="BR20" s="644"/>
      <c r="BS20" s="650" t="s">
        <v>244</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18609133</v>
      </c>
      <c r="CS20" s="642"/>
      <c r="CT20" s="642"/>
      <c r="CU20" s="642"/>
      <c r="CV20" s="642"/>
      <c r="CW20" s="642"/>
      <c r="CX20" s="642"/>
      <c r="CY20" s="643"/>
      <c r="CZ20" s="644">
        <v>100</v>
      </c>
      <c r="DA20" s="644"/>
      <c r="DB20" s="644"/>
      <c r="DC20" s="644"/>
      <c r="DD20" s="650">
        <v>1179148</v>
      </c>
      <c r="DE20" s="642"/>
      <c r="DF20" s="642"/>
      <c r="DG20" s="642"/>
      <c r="DH20" s="642"/>
      <c r="DI20" s="642"/>
      <c r="DJ20" s="642"/>
      <c r="DK20" s="642"/>
      <c r="DL20" s="642"/>
      <c r="DM20" s="642"/>
      <c r="DN20" s="642"/>
      <c r="DO20" s="642"/>
      <c r="DP20" s="643"/>
      <c r="DQ20" s="650">
        <v>13182199</v>
      </c>
      <c r="DR20" s="642"/>
      <c r="DS20" s="642"/>
      <c r="DT20" s="642"/>
      <c r="DU20" s="642"/>
      <c r="DV20" s="642"/>
      <c r="DW20" s="642"/>
      <c r="DX20" s="642"/>
      <c r="DY20" s="642"/>
      <c r="DZ20" s="642"/>
      <c r="EA20" s="642"/>
      <c r="EB20" s="642"/>
      <c r="EC20" s="651"/>
    </row>
    <row r="21" spans="2:133" ht="11.25" customHeight="1">
      <c r="B21" s="638" t="s">
        <v>279</v>
      </c>
      <c r="C21" s="639"/>
      <c r="D21" s="639"/>
      <c r="E21" s="639"/>
      <c r="F21" s="639"/>
      <c r="G21" s="639"/>
      <c r="H21" s="639"/>
      <c r="I21" s="639"/>
      <c r="J21" s="639"/>
      <c r="K21" s="639"/>
      <c r="L21" s="639"/>
      <c r="M21" s="639"/>
      <c r="N21" s="639"/>
      <c r="O21" s="639"/>
      <c r="P21" s="639"/>
      <c r="Q21" s="640"/>
      <c r="R21" s="641" t="s">
        <v>244</v>
      </c>
      <c r="S21" s="642"/>
      <c r="T21" s="642"/>
      <c r="U21" s="642"/>
      <c r="V21" s="642"/>
      <c r="W21" s="642"/>
      <c r="X21" s="642"/>
      <c r="Y21" s="643"/>
      <c r="Z21" s="644" t="s">
        <v>244</v>
      </c>
      <c r="AA21" s="644"/>
      <c r="AB21" s="644"/>
      <c r="AC21" s="644"/>
      <c r="AD21" s="645" t="s">
        <v>244</v>
      </c>
      <c r="AE21" s="645"/>
      <c r="AF21" s="645"/>
      <c r="AG21" s="645"/>
      <c r="AH21" s="645"/>
      <c r="AI21" s="645"/>
      <c r="AJ21" s="645"/>
      <c r="AK21" s="645"/>
      <c r="AL21" s="646" t="s">
        <v>244</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t="s">
        <v>240</v>
      </c>
      <c r="BH21" s="642"/>
      <c r="BI21" s="642"/>
      <c r="BJ21" s="642"/>
      <c r="BK21" s="642"/>
      <c r="BL21" s="642"/>
      <c r="BM21" s="642"/>
      <c r="BN21" s="643"/>
      <c r="BO21" s="644" t="s">
        <v>240</v>
      </c>
      <c r="BP21" s="644"/>
      <c r="BQ21" s="644"/>
      <c r="BR21" s="644"/>
      <c r="BS21" s="650" t="s">
        <v>244</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281</v>
      </c>
      <c r="C22" s="639"/>
      <c r="D22" s="639"/>
      <c r="E22" s="639"/>
      <c r="F22" s="639"/>
      <c r="G22" s="639"/>
      <c r="H22" s="639"/>
      <c r="I22" s="639"/>
      <c r="J22" s="639"/>
      <c r="K22" s="639"/>
      <c r="L22" s="639"/>
      <c r="M22" s="639"/>
      <c r="N22" s="639"/>
      <c r="O22" s="639"/>
      <c r="P22" s="639"/>
      <c r="Q22" s="640"/>
      <c r="R22" s="641">
        <v>11776939</v>
      </c>
      <c r="S22" s="642"/>
      <c r="T22" s="642"/>
      <c r="U22" s="642"/>
      <c r="V22" s="642"/>
      <c r="W22" s="642"/>
      <c r="X22" s="642"/>
      <c r="Y22" s="643"/>
      <c r="Z22" s="644">
        <v>62</v>
      </c>
      <c r="AA22" s="644"/>
      <c r="AB22" s="644"/>
      <c r="AC22" s="644"/>
      <c r="AD22" s="645">
        <v>11033028</v>
      </c>
      <c r="AE22" s="645"/>
      <c r="AF22" s="645"/>
      <c r="AG22" s="645"/>
      <c r="AH22" s="645"/>
      <c r="AI22" s="645"/>
      <c r="AJ22" s="645"/>
      <c r="AK22" s="645"/>
      <c r="AL22" s="646">
        <v>99</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244</v>
      </c>
      <c r="BH22" s="642"/>
      <c r="BI22" s="642"/>
      <c r="BJ22" s="642"/>
      <c r="BK22" s="642"/>
      <c r="BL22" s="642"/>
      <c r="BM22" s="642"/>
      <c r="BN22" s="643"/>
      <c r="BO22" s="644" t="s">
        <v>240</v>
      </c>
      <c r="BP22" s="644"/>
      <c r="BQ22" s="644"/>
      <c r="BR22" s="644"/>
      <c r="BS22" s="650" t="s">
        <v>244</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284</v>
      </c>
      <c r="C23" s="639"/>
      <c r="D23" s="639"/>
      <c r="E23" s="639"/>
      <c r="F23" s="639"/>
      <c r="G23" s="639"/>
      <c r="H23" s="639"/>
      <c r="I23" s="639"/>
      <c r="J23" s="639"/>
      <c r="K23" s="639"/>
      <c r="L23" s="639"/>
      <c r="M23" s="639"/>
      <c r="N23" s="639"/>
      <c r="O23" s="639"/>
      <c r="P23" s="639"/>
      <c r="Q23" s="640"/>
      <c r="R23" s="641">
        <v>4868</v>
      </c>
      <c r="S23" s="642"/>
      <c r="T23" s="642"/>
      <c r="U23" s="642"/>
      <c r="V23" s="642"/>
      <c r="W23" s="642"/>
      <c r="X23" s="642"/>
      <c r="Y23" s="643"/>
      <c r="Z23" s="644">
        <v>0</v>
      </c>
      <c r="AA23" s="644"/>
      <c r="AB23" s="644"/>
      <c r="AC23" s="644"/>
      <c r="AD23" s="645">
        <v>4868</v>
      </c>
      <c r="AE23" s="645"/>
      <c r="AF23" s="645"/>
      <c r="AG23" s="645"/>
      <c r="AH23" s="645"/>
      <c r="AI23" s="645"/>
      <c r="AJ23" s="645"/>
      <c r="AK23" s="645"/>
      <c r="AL23" s="646">
        <v>0</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v>234144</v>
      </c>
      <c r="BH23" s="642"/>
      <c r="BI23" s="642"/>
      <c r="BJ23" s="642"/>
      <c r="BK23" s="642"/>
      <c r="BL23" s="642"/>
      <c r="BM23" s="642"/>
      <c r="BN23" s="643"/>
      <c r="BO23" s="644">
        <v>3.4</v>
      </c>
      <c r="BP23" s="644"/>
      <c r="BQ23" s="644"/>
      <c r="BR23" s="644"/>
      <c r="BS23" s="650" t="s">
        <v>244</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c r="B24" s="638" t="s">
        <v>291</v>
      </c>
      <c r="C24" s="639"/>
      <c r="D24" s="639"/>
      <c r="E24" s="639"/>
      <c r="F24" s="639"/>
      <c r="G24" s="639"/>
      <c r="H24" s="639"/>
      <c r="I24" s="639"/>
      <c r="J24" s="639"/>
      <c r="K24" s="639"/>
      <c r="L24" s="639"/>
      <c r="M24" s="639"/>
      <c r="N24" s="639"/>
      <c r="O24" s="639"/>
      <c r="P24" s="639"/>
      <c r="Q24" s="640"/>
      <c r="R24" s="641">
        <v>98997</v>
      </c>
      <c r="S24" s="642"/>
      <c r="T24" s="642"/>
      <c r="U24" s="642"/>
      <c r="V24" s="642"/>
      <c r="W24" s="642"/>
      <c r="X24" s="642"/>
      <c r="Y24" s="643"/>
      <c r="Z24" s="644">
        <v>0.5</v>
      </c>
      <c r="AA24" s="644"/>
      <c r="AB24" s="644"/>
      <c r="AC24" s="644"/>
      <c r="AD24" s="645" t="s">
        <v>244</v>
      </c>
      <c r="AE24" s="645"/>
      <c r="AF24" s="645"/>
      <c r="AG24" s="645"/>
      <c r="AH24" s="645"/>
      <c r="AI24" s="645"/>
      <c r="AJ24" s="645"/>
      <c r="AK24" s="645"/>
      <c r="AL24" s="646" t="s">
        <v>240</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244</v>
      </c>
      <c r="BH24" s="642"/>
      <c r="BI24" s="642"/>
      <c r="BJ24" s="642"/>
      <c r="BK24" s="642"/>
      <c r="BL24" s="642"/>
      <c r="BM24" s="642"/>
      <c r="BN24" s="643"/>
      <c r="BO24" s="644" t="s">
        <v>240</v>
      </c>
      <c r="BP24" s="644"/>
      <c r="BQ24" s="644"/>
      <c r="BR24" s="644"/>
      <c r="BS24" s="650" t="s">
        <v>240</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7838276</v>
      </c>
      <c r="CS24" s="631"/>
      <c r="CT24" s="631"/>
      <c r="CU24" s="631"/>
      <c r="CV24" s="631"/>
      <c r="CW24" s="631"/>
      <c r="CX24" s="631"/>
      <c r="CY24" s="632"/>
      <c r="CZ24" s="635">
        <v>42.1</v>
      </c>
      <c r="DA24" s="636"/>
      <c r="DB24" s="636"/>
      <c r="DC24" s="655"/>
      <c r="DD24" s="674">
        <v>5478948</v>
      </c>
      <c r="DE24" s="631"/>
      <c r="DF24" s="631"/>
      <c r="DG24" s="631"/>
      <c r="DH24" s="631"/>
      <c r="DI24" s="631"/>
      <c r="DJ24" s="631"/>
      <c r="DK24" s="632"/>
      <c r="DL24" s="674">
        <v>5404717</v>
      </c>
      <c r="DM24" s="631"/>
      <c r="DN24" s="631"/>
      <c r="DO24" s="631"/>
      <c r="DP24" s="631"/>
      <c r="DQ24" s="631"/>
      <c r="DR24" s="631"/>
      <c r="DS24" s="631"/>
      <c r="DT24" s="631"/>
      <c r="DU24" s="631"/>
      <c r="DV24" s="632"/>
      <c r="DW24" s="635">
        <v>45.4</v>
      </c>
      <c r="DX24" s="636"/>
      <c r="DY24" s="636"/>
      <c r="DZ24" s="636"/>
      <c r="EA24" s="636"/>
      <c r="EB24" s="636"/>
      <c r="EC24" s="637"/>
    </row>
    <row r="25" spans="2:133" ht="11.25" customHeight="1">
      <c r="B25" s="638" t="s">
        <v>294</v>
      </c>
      <c r="C25" s="639"/>
      <c r="D25" s="639"/>
      <c r="E25" s="639"/>
      <c r="F25" s="639"/>
      <c r="G25" s="639"/>
      <c r="H25" s="639"/>
      <c r="I25" s="639"/>
      <c r="J25" s="639"/>
      <c r="K25" s="639"/>
      <c r="L25" s="639"/>
      <c r="M25" s="639"/>
      <c r="N25" s="639"/>
      <c r="O25" s="639"/>
      <c r="P25" s="639"/>
      <c r="Q25" s="640"/>
      <c r="R25" s="641">
        <v>258331</v>
      </c>
      <c r="S25" s="642"/>
      <c r="T25" s="642"/>
      <c r="U25" s="642"/>
      <c r="V25" s="642"/>
      <c r="W25" s="642"/>
      <c r="X25" s="642"/>
      <c r="Y25" s="643"/>
      <c r="Z25" s="644">
        <v>1.4</v>
      </c>
      <c r="AA25" s="644"/>
      <c r="AB25" s="644"/>
      <c r="AC25" s="644"/>
      <c r="AD25" s="645">
        <v>42215</v>
      </c>
      <c r="AE25" s="645"/>
      <c r="AF25" s="645"/>
      <c r="AG25" s="645"/>
      <c r="AH25" s="645"/>
      <c r="AI25" s="645"/>
      <c r="AJ25" s="645"/>
      <c r="AK25" s="645"/>
      <c r="AL25" s="646">
        <v>0.4</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240</v>
      </c>
      <c r="BH25" s="642"/>
      <c r="BI25" s="642"/>
      <c r="BJ25" s="642"/>
      <c r="BK25" s="642"/>
      <c r="BL25" s="642"/>
      <c r="BM25" s="642"/>
      <c r="BN25" s="643"/>
      <c r="BO25" s="644" t="s">
        <v>244</v>
      </c>
      <c r="BP25" s="644"/>
      <c r="BQ25" s="644"/>
      <c r="BR25" s="644"/>
      <c r="BS25" s="650" t="s">
        <v>240</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2600872</v>
      </c>
      <c r="CS25" s="677"/>
      <c r="CT25" s="677"/>
      <c r="CU25" s="677"/>
      <c r="CV25" s="677"/>
      <c r="CW25" s="677"/>
      <c r="CX25" s="677"/>
      <c r="CY25" s="678"/>
      <c r="CZ25" s="646">
        <v>14</v>
      </c>
      <c r="DA25" s="675"/>
      <c r="DB25" s="675"/>
      <c r="DC25" s="679"/>
      <c r="DD25" s="650">
        <v>2475477</v>
      </c>
      <c r="DE25" s="677"/>
      <c r="DF25" s="677"/>
      <c r="DG25" s="677"/>
      <c r="DH25" s="677"/>
      <c r="DI25" s="677"/>
      <c r="DJ25" s="677"/>
      <c r="DK25" s="678"/>
      <c r="DL25" s="650">
        <v>2434735</v>
      </c>
      <c r="DM25" s="677"/>
      <c r="DN25" s="677"/>
      <c r="DO25" s="677"/>
      <c r="DP25" s="677"/>
      <c r="DQ25" s="677"/>
      <c r="DR25" s="677"/>
      <c r="DS25" s="677"/>
      <c r="DT25" s="677"/>
      <c r="DU25" s="677"/>
      <c r="DV25" s="678"/>
      <c r="DW25" s="646">
        <v>20.5</v>
      </c>
      <c r="DX25" s="675"/>
      <c r="DY25" s="675"/>
      <c r="DZ25" s="675"/>
      <c r="EA25" s="675"/>
      <c r="EB25" s="675"/>
      <c r="EC25" s="676"/>
    </row>
    <row r="26" spans="2:133" ht="11.25" customHeight="1">
      <c r="B26" s="638" t="s">
        <v>297</v>
      </c>
      <c r="C26" s="639"/>
      <c r="D26" s="639"/>
      <c r="E26" s="639"/>
      <c r="F26" s="639"/>
      <c r="G26" s="639"/>
      <c r="H26" s="639"/>
      <c r="I26" s="639"/>
      <c r="J26" s="639"/>
      <c r="K26" s="639"/>
      <c r="L26" s="639"/>
      <c r="M26" s="639"/>
      <c r="N26" s="639"/>
      <c r="O26" s="639"/>
      <c r="P26" s="639"/>
      <c r="Q26" s="640"/>
      <c r="R26" s="641">
        <v>111450</v>
      </c>
      <c r="S26" s="642"/>
      <c r="T26" s="642"/>
      <c r="U26" s="642"/>
      <c r="V26" s="642"/>
      <c r="W26" s="642"/>
      <c r="X26" s="642"/>
      <c r="Y26" s="643"/>
      <c r="Z26" s="644">
        <v>0.6</v>
      </c>
      <c r="AA26" s="644"/>
      <c r="AB26" s="644"/>
      <c r="AC26" s="644"/>
      <c r="AD26" s="645">
        <v>11</v>
      </c>
      <c r="AE26" s="645"/>
      <c r="AF26" s="645"/>
      <c r="AG26" s="645"/>
      <c r="AH26" s="645"/>
      <c r="AI26" s="645"/>
      <c r="AJ26" s="645"/>
      <c r="AK26" s="645"/>
      <c r="AL26" s="646">
        <v>0</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244</v>
      </c>
      <c r="BH26" s="642"/>
      <c r="BI26" s="642"/>
      <c r="BJ26" s="642"/>
      <c r="BK26" s="642"/>
      <c r="BL26" s="642"/>
      <c r="BM26" s="642"/>
      <c r="BN26" s="643"/>
      <c r="BO26" s="644" t="s">
        <v>244</v>
      </c>
      <c r="BP26" s="644"/>
      <c r="BQ26" s="644"/>
      <c r="BR26" s="644"/>
      <c r="BS26" s="650" t="s">
        <v>240</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1768734</v>
      </c>
      <c r="CS26" s="642"/>
      <c r="CT26" s="642"/>
      <c r="CU26" s="642"/>
      <c r="CV26" s="642"/>
      <c r="CW26" s="642"/>
      <c r="CX26" s="642"/>
      <c r="CY26" s="643"/>
      <c r="CZ26" s="646">
        <v>9.5</v>
      </c>
      <c r="DA26" s="675"/>
      <c r="DB26" s="675"/>
      <c r="DC26" s="679"/>
      <c r="DD26" s="650">
        <v>1654856</v>
      </c>
      <c r="DE26" s="642"/>
      <c r="DF26" s="642"/>
      <c r="DG26" s="642"/>
      <c r="DH26" s="642"/>
      <c r="DI26" s="642"/>
      <c r="DJ26" s="642"/>
      <c r="DK26" s="643"/>
      <c r="DL26" s="650" t="s">
        <v>240</v>
      </c>
      <c r="DM26" s="642"/>
      <c r="DN26" s="642"/>
      <c r="DO26" s="642"/>
      <c r="DP26" s="642"/>
      <c r="DQ26" s="642"/>
      <c r="DR26" s="642"/>
      <c r="DS26" s="642"/>
      <c r="DT26" s="642"/>
      <c r="DU26" s="642"/>
      <c r="DV26" s="643"/>
      <c r="DW26" s="646" t="s">
        <v>240</v>
      </c>
      <c r="DX26" s="675"/>
      <c r="DY26" s="675"/>
      <c r="DZ26" s="675"/>
      <c r="EA26" s="675"/>
      <c r="EB26" s="675"/>
      <c r="EC26" s="676"/>
    </row>
    <row r="27" spans="2:133" ht="11.25" customHeight="1">
      <c r="B27" s="638" t="s">
        <v>300</v>
      </c>
      <c r="C27" s="639"/>
      <c r="D27" s="639"/>
      <c r="E27" s="639"/>
      <c r="F27" s="639"/>
      <c r="G27" s="639"/>
      <c r="H27" s="639"/>
      <c r="I27" s="639"/>
      <c r="J27" s="639"/>
      <c r="K27" s="639"/>
      <c r="L27" s="639"/>
      <c r="M27" s="639"/>
      <c r="N27" s="639"/>
      <c r="O27" s="639"/>
      <c r="P27" s="639"/>
      <c r="Q27" s="640"/>
      <c r="R27" s="641">
        <v>1965497</v>
      </c>
      <c r="S27" s="642"/>
      <c r="T27" s="642"/>
      <c r="U27" s="642"/>
      <c r="V27" s="642"/>
      <c r="W27" s="642"/>
      <c r="X27" s="642"/>
      <c r="Y27" s="643"/>
      <c r="Z27" s="644">
        <v>10.3</v>
      </c>
      <c r="AA27" s="644"/>
      <c r="AB27" s="644"/>
      <c r="AC27" s="644"/>
      <c r="AD27" s="645" t="s">
        <v>244</v>
      </c>
      <c r="AE27" s="645"/>
      <c r="AF27" s="645"/>
      <c r="AG27" s="645"/>
      <c r="AH27" s="645"/>
      <c r="AI27" s="645"/>
      <c r="AJ27" s="645"/>
      <c r="AK27" s="645"/>
      <c r="AL27" s="646" t="s">
        <v>240</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6952042</v>
      </c>
      <c r="BH27" s="642"/>
      <c r="BI27" s="642"/>
      <c r="BJ27" s="642"/>
      <c r="BK27" s="642"/>
      <c r="BL27" s="642"/>
      <c r="BM27" s="642"/>
      <c r="BN27" s="643"/>
      <c r="BO27" s="644">
        <v>100</v>
      </c>
      <c r="BP27" s="644"/>
      <c r="BQ27" s="644"/>
      <c r="BR27" s="644"/>
      <c r="BS27" s="650">
        <v>123206</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3545292</v>
      </c>
      <c r="CS27" s="677"/>
      <c r="CT27" s="677"/>
      <c r="CU27" s="677"/>
      <c r="CV27" s="677"/>
      <c r="CW27" s="677"/>
      <c r="CX27" s="677"/>
      <c r="CY27" s="678"/>
      <c r="CZ27" s="646">
        <v>19.100000000000001</v>
      </c>
      <c r="DA27" s="675"/>
      <c r="DB27" s="675"/>
      <c r="DC27" s="679"/>
      <c r="DD27" s="650">
        <v>1371543</v>
      </c>
      <c r="DE27" s="677"/>
      <c r="DF27" s="677"/>
      <c r="DG27" s="677"/>
      <c r="DH27" s="677"/>
      <c r="DI27" s="677"/>
      <c r="DJ27" s="677"/>
      <c r="DK27" s="678"/>
      <c r="DL27" s="650">
        <v>1338054</v>
      </c>
      <c r="DM27" s="677"/>
      <c r="DN27" s="677"/>
      <c r="DO27" s="677"/>
      <c r="DP27" s="677"/>
      <c r="DQ27" s="677"/>
      <c r="DR27" s="677"/>
      <c r="DS27" s="677"/>
      <c r="DT27" s="677"/>
      <c r="DU27" s="677"/>
      <c r="DV27" s="678"/>
      <c r="DW27" s="646">
        <v>11.2</v>
      </c>
      <c r="DX27" s="675"/>
      <c r="DY27" s="675"/>
      <c r="DZ27" s="675"/>
      <c r="EA27" s="675"/>
      <c r="EB27" s="675"/>
      <c r="EC27" s="676"/>
    </row>
    <row r="28" spans="2:133" ht="11.25" customHeight="1">
      <c r="B28" s="683" t="s">
        <v>303</v>
      </c>
      <c r="C28" s="684"/>
      <c r="D28" s="684"/>
      <c r="E28" s="684"/>
      <c r="F28" s="684"/>
      <c r="G28" s="684"/>
      <c r="H28" s="684"/>
      <c r="I28" s="684"/>
      <c r="J28" s="684"/>
      <c r="K28" s="684"/>
      <c r="L28" s="684"/>
      <c r="M28" s="684"/>
      <c r="N28" s="684"/>
      <c r="O28" s="684"/>
      <c r="P28" s="684"/>
      <c r="Q28" s="685"/>
      <c r="R28" s="641">
        <v>34236</v>
      </c>
      <c r="S28" s="642"/>
      <c r="T28" s="642"/>
      <c r="U28" s="642"/>
      <c r="V28" s="642"/>
      <c r="W28" s="642"/>
      <c r="X28" s="642"/>
      <c r="Y28" s="643"/>
      <c r="Z28" s="644">
        <v>0.2</v>
      </c>
      <c r="AA28" s="644"/>
      <c r="AB28" s="644"/>
      <c r="AC28" s="644"/>
      <c r="AD28" s="645">
        <v>34236</v>
      </c>
      <c r="AE28" s="645"/>
      <c r="AF28" s="645"/>
      <c r="AG28" s="645"/>
      <c r="AH28" s="645"/>
      <c r="AI28" s="645"/>
      <c r="AJ28" s="645"/>
      <c r="AK28" s="645"/>
      <c r="AL28" s="646">
        <v>0.3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1692112</v>
      </c>
      <c r="CS28" s="642"/>
      <c r="CT28" s="642"/>
      <c r="CU28" s="642"/>
      <c r="CV28" s="642"/>
      <c r="CW28" s="642"/>
      <c r="CX28" s="642"/>
      <c r="CY28" s="643"/>
      <c r="CZ28" s="646">
        <v>9.1</v>
      </c>
      <c r="DA28" s="675"/>
      <c r="DB28" s="675"/>
      <c r="DC28" s="679"/>
      <c r="DD28" s="650">
        <v>1631928</v>
      </c>
      <c r="DE28" s="642"/>
      <c r="DF28" s="642"/>
      <c r="DG28" s="642"/>
      <c r="DH28" s="642"/>
      <c r="DI28" s="642"/>
      <c r="DJ28" s="642"/>
      <c r="DK28" s="643"/>
      <c r="DL28" s="650">
        <v>1631928</v>
      </c>
      <c r="DM28" s="642"/>
      <c r="DN28" s="642"/>
      <c r="DO28" s="642"/>
      <c r="DP28" s="642"/>
      <c r="DQ28" s="642"/>
      <c r="DR28" s="642"/>
      <c r="DS28" s="642"/>
      <c r="DT28" s="642"/>
      <c r="DU28" s="642"/>
      <c r="DV28" s="643"/>
      <c r="DW28" s="646">
        <v>13.7</v>
      </c>
      <c r="DX28" s="675"/>
      <c r="DY28" s="675"/>
      <c r="DZ28" s="675"/>
      <c r="EA28" s="675"/>
      <c r="EB28" s="675"/>
      <c r="EC28" s="676"/>
    </row>
    <row r="29" spans="2:133" ht="11.25" customHeight="1">
      <c r="B29" s="638" t="s">
        <v>305</v>
      </c>
      <c r="C29" s="639"/>
      <c r="D29" s="639"/>
      <c r="E29" s="639"/>
      <c r="F29" s="639"/>
      <c r="G29" s="639"/>
      <c r="H29" s="639"/>
      <c r="I29" s="639"/>
      <c r="J29" s="639"/>
      <c r="K29" s="639"/>
      <c r="L29" s="639"/>
      <c r="M29" s="639"/>
      <c r="N29" s="639"/>
      <c r="O29" s="639"/>
      <c r="P29" s="639"/>
      <c r="Q29" s="640"/>
      <c r="R29" s="641">
        <v>1475398</v>
      </c>
      <c r="S29" s="642"/>
      <c r="T29" s="642"/>
      <c r="U29" s="642"/>
      <c r="V29" s="642"/>
      <c r="W29" s="642"/>
      <c r="X29" s="642"/>
      <c r="Y29" s="643"/>
      <c r="Z29" s="644">
        <v>7.8</v>
      </c>
      <c r="AA29" s="644"/>
      <c r="AB29" s="644"/>
      <c r="AC29" s="644"/>
      <c r="AD29" s="645" t="s">
        <v>244</v>
      </c>
      <c r="AE29" s="645"/>
      <c r="AF29" s="645"/>
      <c r="AG29" s="645"/>
      <c r="AH29" s="645"/>
      <c r="AI29" s="645"/>
      <c r="AJ29" s="645"/>
      <c r="AK29" s="645"/>
      <c r="AL29" s="646" t="s">
        <v>244</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309</v>
      </c>
      <c r="CG29" s="657"/>
      <c r="CH29" s="657"/>
      <c r="CI29" s="657"/>
      <c r="CJ29" s="657"/>
      <c r="CK29" s="657"/>
      <c r="CL29" s="657"/>
      <c r="CM29" s="657"/>
      <c r="CN29" s="657"/>
      <c r="CO29" s="657"/>
      <c r="CP29" s="657"/>
      <c r="CQ29" s="658"/>
      <c r="CR29" s="641">
        <v>1691790</v>
      </c>
      <c r="CS29" s="677"/>
      <c r="CT29" s="677"/>
      <c r="CU29" s="677"/>
      <c r="CV29" s="677"/>
      <c r="CW29" s="677"/>
      <c r="CX29" s="677"/>
      <c r="CY29" s="678"/>
      <c r="CZ29" s="646">
        <v>9.1</v>
      </c>
      <c r="DA29" s="675"/>
      <c r="DB29" s="675"/>
      <c r="DC29" s="679"/>
      <c r="DD29" s="650">
        <v>1631606</v>
      </c>
      <c r="DE29" s="677"/>
      <c r="DF29" s="677"/>
      <c r="DG29" s="677"/>
      <c r="DH29" s="677"/>
      <c r="DI29" s="677"/>
      <c r="DJ29" s="677"/>
      <c r="DK29" s="678"/>
      <c r="DL29" s="650">
        <v>1631606</v>
      </c>
      <c r="DM29" s="677"/>
      <c r="DN29" s="677"/>
      <c r="DO29" s="677"/>
      <c r="DP29" s="677"/>
      <c r="DQ29" s="677"/>
      <c r="DR29" s="677"/>
      <c r="DS29" s="677"/>
      <c r="DT29" s="677"/>
      <c r="DU29" s="677"/>
      <c r="DV29" s="678"/>
      <c r="DW29" s="646">
        <v>13.7</v>
      </c>
      <c r="DX29" s="675"/>
      <c r="DY29" s="675"/>
      <c r="DZ29" s="675"/>
      <c r="EA29" s="675"/>
      <c r="EB29" s="675"/>
      <c r="EC29" s="676"/>
    </row>
    <row r="30" spans="2:133" ht="11.25" customHeight="1">
      <c r="B30" s="638" t="s">
        <v>310</v>
      </c>
      <c r="C30" s="639"/>
      <c r="D30" s="639"/>
      <c r="E30" s="639"/>
      <c r="F30" s="639"/>
      <c r="G30" s="639"/>
      <c r="H30" s="639"/>
      <c r="I30" s="639"/>
      <c r="J30" s="639"/>
      <c r="K30" s="639"/>
      <c r="L30" s="639"/>
      <c r="M30" s="639"/>
      <c r="N30" s="639"/>
      <c r="O30" s="639"/>
      <c r="P30" s="639"/>
      <c r="Q30" s="640"/>
      <c r="R30" s="641">
        <v>10026</v>
      </c>
      <c r="S30" s="642"/>
      <c r="T30" s="642"/>
      <c r="U30" s="642"/>
      <c r="V30" s="642"/>
      <c r="W30" s="642"/>
      <c r="X30" s="642"/>
      <c r="Y30" s="643"/>
      <c r="Z30" s="644">
        <v>0.1</v>
      </c>
      <c r="AA30" s="644"/>
      <c r="AB30" s="644"/>
      <c r="AC30" s="644"/>
      <c r="AD30" s="645">
        <v>6210</v>
      </c>
      <c r="AE30" s="645"/>
      <c r="AF30" s="645"/>
      <c r="AG30" s="645"/>
      <c r="AH30" s="645"/>
      <c r="AI30" s="645"/>
      <c r="AJ30" s="645"/>
      <c r="AK30" s="645"/>
      <c r="AL30" s="646">
        <v>0.1</v>
      </c>
      <c r="AM30" s="647"/>
      <c r="AN30" s="647"/>
      <c r="AO30" s="648"/>
      <c r="AP30" s="689" t="s">
        <v>311</v>
      </c>
      <c r="AQ30" s="690"/>
      <c r="AR30" s="690"/>
      <c r="AS30" s="690"/>
      <c r="AT30" s="695" t="s">
        <v>312</v>
      </c>
      <c r="AU30" s="230"/>
      <c r="AV30" s="230"/>
      <c r="AW30" s="230"/>
      <c r="AX30" s="627" t="s">
        <v>187</v>
      </c>
      <c r="AY30" s="628"/>
      <c r="AZ30" s="628"/>
      <c r="BA30" s="628"/>
      <c r="BB30" s="628"/>
      <c r="BC30" s="628"/>
      <c r="BD30" s="628"/>
      <c r="BE30" s="628"/>
      <c r="BF30" s="629"/>
      <c r="BG30" s="701">
        <v>99</v>
      </c>
      <c r="BH30" s="702"/>
      <c r="BI30" s="702"/>
      <c r="BJ30" s="702"/>
      <c r="BK30" s="702"/>
      <c r="BL30" s="702"/>
      <c r="BM30" s="636">
        <v>95.4</v>
      </c>
      <c r="BN30" s="702"/>
      <c r="BO30" s="702"/>
      <c r="BP30" s="702"/>
      <c r="BQ30" s="703"/>
      <c r="BR30" s="701">
        <v>98.7</v>
      </c>
      <c r="BS30" s="702"/>
      <c r="BT30" s="702"/>
      <c r="BU30" s="702"/>
      <c r="BV30" s="702"/>
      <c r="BW30" s="702"/>
      <c r="BX30" s="636">
        <v>94.9</v>
      </c>
      <c r="BY30" s="702"/>
      <c r="BZ30" s="702"/>
      <c r="CA30" s="702"/>
      <c r="CB30" s="703"/>
      <c r="CD30" s="706"/>
      <c r="CE30" s="707"/>
      <c r="CF30" s="656" t="s">
        <v>313</v>
      </c>
      <c r="CG30" s="657"/>
      <c r="CH30" s="657"/>
      <c r="CI30" s="657"/>
      <c r="CJ30" s="657"/>
      <c r="CK30" s="657"/>
      <c r="CL30" s="657"/>
      <c r="CM30" s="657"/>
      <c r="CN30" s="657"/>
      <c r="CO30" s="657"/>
      <c r="CP30" s="657"/>
      <c r="CQ30" s="658"/>
      <c r="CR30" s="641">
        <v>1576319</v>
      </c>
      <c r="CS30" s="642"/>
      <c r="CT30" s="642"/>
      <c r="CU30" s="642"/>
      <c r="CV30" s="642"/>
      <c r="CW30" s="642"/>
      <c r="CX30" s="642"/>
      <c r="CY30" s="643"/>
      <c r="CZ30" s="646">
        <v>8.5</v>
      </c>
      <c r="DA30" s="675"/>
      <c r="DB30" s="675"/>
      <c r="DC30" s="679"/>
      <c r="DD30" s="650">
        <v>1520253</v>
      </c>
      <c r="DE30" s="642"/>
      <c r="DF30" s="642"/>
      <c r="DG30" s="642"/>
      <c r="DH30" s="642"/>
      <c r="DI30" s="642"/>
      <c r="DJ30" s="642"/>
      <c r="DK30" s="643"/>
      <c r="DL30" s="650">
        <v>1520253</v>
      </c>
      <c r="DM30" s="642"/>
      <c r="DN30" s="642"/>
      <c r="DO30" s="642"/>
      <c r="DP30" s="642"/>
      <c r="DQ30" s="642"/>
      <c r="DR30" s="642"/>
      <c r="DS30" s="642"/>
      <c r="DT30" s="642"/>
      <c r="DU30" s="642"/>
      <c r="DV30" s="643"/>
      <c r="DW30" s="646">
        <v>12.8</v>
      </c>
      <c r="DX30" s="675"/>
      <c r="DY30" s="675"/>
      <c r="DZ30" s="675"/>
      <c r="EA30" s="675"/>
      <c r="EB30" s="675"/>
      <c r="EC30" s="676"/>
    </row>
    <row r="31" spans="2:133" ht="11.25" customHeight="1">
      <c r="B31" s="638" t="s">
        <v>314</v>
      </c>
      <c r="C31" s="639"/>
      <c r="D31" s="639"/>
      <c r="E31" s="639"/>
      <c r="F31" s="639"/>
      <c r="G31" s="639"/>
      <c r="H31" s="639"/>
      <c r="I31" s="639"/>
      <c r="J31" s="639"/>
      <c r="K31" s="639"/>
      <c r="L31" s="639"/>
      <c r="M31" s="639"/>
      <c r="N31" s="639"/>
      <c r="O31" s="639"/>
      <c r="P31" s="639"/>
      <c r="Q31" s="640"/>
      <c r="R31" s="641">
        <v>739575</v>
      </c>
      <c r="S31" s="642"/>
      <c r="T31" s="642"/>
      <c r="U31" s="642"/>
      <c r="V31" s="642"/>
      <c r="W31" s="642"/>
      <c r="X31" s="642"/>
      <c r="Y31" s="643"/>
      <c r="Z31" s="644">
        <v>3.9</v>
      </c>
      <c r="AA31" s="644"/>
      <c r="AB31" s="644"/>
      <c r="AC31" s="644"/>
      <c r="AD31" s="645" t="s">
        <v>244</v>
      </c>
      <c r="AE31" s="645"/>
      <c r="AF31" s="645"/>
      <c r="AG31" s="645"/>
      <c r="AH31" s="645"/>
      <c r="AI31" s="645"/>
      <c r="AJ31" s="645"/>
      <c r="AK31" s="645"/>
      <c r="AL31" s="646" t="s">
        <v>244</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99.1</v>
      </c>
      <c r="BH31" s="677"/>
      <c r="BI31" s="677"/>
      <c r="BJ31" s="677"/>
      <c r="BK31" s="677"/>
      <c r="BL31" s="677"/>
      <c r="BM31" s="647">
        <v>96.2</v>
      </c>
      <c r="BN31" s="699"/>
      <c r="BO31" s="699"/>
      <c r="BP31" s="699"/>
      <c r="BQ31" s="700"/>
      <c r="BR31" s="698">
        <v>99</v>
      </c>
      <c r="BS31" s="677"/>
      <c r="BT31" s="677"/>
      <c r="BU31" s="677"/>
      <c r="BV31" s="677"/>
      <c r="BW31" s="677"/>
      <c r="BX31" s="647">
        <v>95.8</v>
      </c>
      <c r="BY31" s="699"/>
      <c r="BZ31" s="699"/>
      <c r="CA31" s="699"/>
      <c r="CB31" s="700"/>
      <c r="CD31" s="706"/>
      <c r="CE31" s="707"/>
      <c r="CF31" s="656" t="s">
        <v>317</v>
      </c>
      <c r="CG31" s="657"/>
      <c r="CH31" s="657"/>
      <c r="CI31" s="657"/>
      <c r="CJ31" s="657"/>
      <c r="CK31" s="657"/>
      <c r="CL31" s="657"/>
      <c r="CM31" s="657"/>
      <c r="CN31" s="657"/>
      <c r="CO31" s="657"/>
      <c r="CP31" s="657"/>
      <c r="CQ31" s="658"/>
      <c r="CR31" s="641">
        <v>115471</v>
      </c>
      <c r="CS31" s="677"/>
      <c r="CT31" s="677"/>
      <c r="CU31" s="677"/>
      <c r="CV31" s="677"/>
      <c r="CW31" s="677"/>
      <c r="CX31" s="677"/>
      <c r="CY31" s="678"/>
      <c r="CZ31" s="646">
        <v>0.6</v>
      </c>
      <c r="DA31" s="675"/>
      <c r="DB31" s="675"/>
      <c r="DC31" s="679"/>
      <c r="DD31" s="650">
        <v>111353</v>
      </c>
      <c r="DE31" s="677"/>
      <c r="DF31" s="677"/>
      <c r="DG31" s="677"/>
      <c r="DH31" s="677"/>
      <c r="DI31" s="677"/>
      <c r="DJ31" s="677"/>
      <c r="DK31" s="678"/>
      <c r="DL31" s="650">
        <v>111353</v>
      </c>
      <c r="DM31" s="677"/>
      <c r="DN31" s="677"/>
      <c r="DO31" s="677"/>
      <c r="DP31" s="677"/>
      <c r="DQ31" s="677"/>
      <c r="DR31" s="677"/>
      <c r="DS31" s="677"/>
      <c r="DT31" s="677"/>
      <c r="DU31" s="677"/>
      <c r="DV31" s="678"/>
      <c r="DW31" s="646">
        <v>0.9</v>
      </c>
      <c r="DX31" s="675"/>
      <c r="DY31" s="675"/>
      <c r="DZ31" s="675"/>
      <c r="EA31" s="675"/>
      <c r="EB31" s="675"/>
      <c r="EC31" s="676"/>
    </row>
    <row r="32" spans="2:133" ht="11.25" customHeight="1">
      <c r="B32" s="638" t="s">
        <v>318</v>
      </c>
      <c r="C32" s="639"/>
      <c r="D32" s="639"/>
      <c r="E32" s="639"/>
      <c r="F32" s="639"/>
      <c r="G32" s="639"/>
      <c r="H32" s="639"/>
      <c r="I32" s="639"/>
      <c r="J32" s="639"/>
      <c r="K32" s="639"/>
      <c r="L32" s="639"/>
      <c r="M32" s="639"/>
      <c r="N32" s="639"/>
      <c r="O32" s="639"/>
      <c r="P32" s="639"/>
      <c r="Q32" s="640"/>
      <c r="R32" s="641">
        <v>718600</v>
      </c>
      <c r="S32" s="642"/>
      <c r="T32" s="642"/>
      <c r="U32" s="642"/>
      <c r="V32" s="642"/>
      <c r="W32" s="642"/>
      <c r="X32" s="642"/>
      <c r="Y32" s="643"/>
      <c r="Z32" s="644">
        <v>3.8</v>
      </c>
      <c r="AA32" s="644"/>
      <c r="AB32" s="644"/>
      <c r="AC32" s="644"/>
      <c r="AD32" s="645" t="s">
        <v>244</v>
      </c>
      <c r="AE32" s="645"/>
      <c r="AF32" s="645"/>
      <c r="AG32" s="645"/>
      <c r="AH32" s="645"/>
      <c r="AI32" s="645"/>
      <c r="AJ32" s="645"/>
      <c r="AK32" s="645"/>
      <c r="AL32" s="646" t="s">
        <v>240</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98.8</v>
      </c>
      <c r="BH32" s="711"/>
      <c r="BI32" s="711"/>
      <c r="BJ32" s="711"/>
      <c r="BK32" s="711"/>
      <c r="BL32" s="711"/>
      <c r="BM32" s="712">
        <v>94.5</v>
      </c>
      <c r="BN32" s="711"/>
      <c r="BO32" s="711"/>
      <c r="BP32" s="711"/>
      <c r="BQ32" s="713"/>
      <c r="BR32" s="710">
        <v>98.4</v>
      </c>
      <c r="BS32" s="711"/>
      <c r="BT32" s="711"/>
      <c r="BU32" s="711"/>
      <c r="BV32" s="711"/>
      <c r="BW32" s="711"/>
      <c r="BX32" s="712">
        <v>94</v>
      </c>
      <c r="BY32" s="711"/>
      <c r="BZ32" s="711"/>
      <c r="CA32" s="711"/>
      <c r="CB32" s="713"/>
      <c r="CD32" s="708"/>
      <c r="CE32" s="709"/>
      <c r="CF32" s="656" t="s">
        <v>320</v>
      </c>
      <c r="CG32" s="657"/>
      <c r="CH32" s="657"/>
      <c r="CI32" s="657"/>
      <c r="CJ32" s="657"/>
      <c r="CK32" s="657"/>
      <c r="CL32" s="657"/>
      <c r="CM32" s="657"/>
      <c r="CN32" s="657"/>
      <c r="CO32" s="657"/>
      <c r="CP32" s="657"/>
      <c r="CQ32" s="658"/>
      <c r="CR32" s="641">
        <v>322</v>
      </c>
      <c r="CS32" s="642"/>
      <c r="CT32" s="642"/>
      <c r="CU32" s="642"/>
      <c r="CV32" s="642"/>
      <c r="CW32" s="642"/>
      <c r="CX32" s="642"/>
      <c r="CY32" s="643"/>
      <c r="CZ32" s="646">
        <v>0</v>
      </c>
      <c r="DA32" s="675"/>
      <c r="DB32" s="675"/>
      <c r="DC32" s="679"/>
      <c r="DD32" s="650">
        <v>322</v>
      </c>
      <c r="DE32" s="642"/>
      <c r="DF32" s="642"/>
      <c r="DG32" s="642"/>
      <c r="DH32" s="642"/>
      <c r="DI32" s="642"/>
      <c r="DJ32" s="642"/>
      <c r="DK32" s="643"/>
      <c r="DL32" s="650">
        <v>322</v>
      </c>
      <c r="DM32" s="642"/>
      <c r="DN32" s="642"/>
      <c r="DO32" s="642"/>
      <c r="DP32" s="642"/>
      <c r="DQ32" s="642"/>
      <c r="DR32" s="642"/>
      <c r="DS32" s="642"/>
      <c r="DT32" s="642"/>
      <c r="DU32" s="642"/>
      <c r="DV32" s="643"/>
      <c r="DW32" s="646">
        <v>0</v>
      </c>
      <c r="DX32" s="675"/>
      <c r="DY32" s="675"/>
      <c r="DZ32" s="675"/>
      <c r="EA32" s="675"/>
      <c r="EB32" s="675"/>
      <c r="EC32" s="676"/>
    </row>
    <row r="33" spans="2:133" ht="11.25" customHeight="1">
      <c r="B33" s="638" t="s">
        <v>321</v>
      </c>
      <c r="C33" s="639"/>
      <c r="D33" s="639"/>
      <c r="E33" s="639"/>
      <c r="F33" s="639"/>
      <c r="G33" s="639"/>
      <c r="H33" s="639"/>
      <c r="I33" s="639"/>
      <c r="J33" s="639"/>
      <c r="K33" s="639"/>
      <c r="L33" s="639"/>
      <c r="M33" s="639"/>
      <c r="N33" s="639"/>
      <c r="O33" s="639"/>
      <c r="P33" s="639"/>
      <c r="Q33" s="640"/>
      <c r="R33" s="641">
        <v>89144</v>
      </c>
      <c r="S33" s="642"/>
      <c r="T33" s="642"/>
      <c r="U33" s="642"/>
      <c r="V33" s="642"/>
      <c r="W33" s="642"/>
      <c r="X33" s="642"/>
      <c r="Y33" s="643"/>
      <c r="Z33" s="644">
        <v>0.5</v>
      </c>
      <c r="AA33" s="644"/>
      <c r="AB33" s="644"/>
      <c r="AC33" s="644"/>
      <c r="AD33" s="645" t="s">
        <v>240</v>
      </c>
      <c r="AE33" s="645"/>
      <c r="AF33" s="645"/>
      <c r="AG33" s="645"/>
      <c r="AH33" s="645"/>
      <c r="AI33" s="645"/>
      <c r="AJ33" s="645"/>
      <c r="AK33" s="645"/>
      <c r="AL33" s="646" t="s">
        <v>240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9582679</v>
      </c>
      <c r="CS33" s="677"/>
      <c r="CT33" s="677"/>
      <c r="CU33" s="677"/>
      <c r="CV33" s="677"/>
      <c r="CW33" s="677"/>
      <c r="CX33" s="677"/>
      <c r="CY33" s="678"/>
      <c r="CZ33" s="646">
        <v>51.5</v>
      </c>
      <c r="DA33" s="675"/>
      <c r="DB33" s="675"/>
      <c r="DC33" s="679"/>
      <c r="DD33" s="650">
        <v>7410805</v>
      </c>
      <c r="DE33" s="677"/>
      <c r="DF33" s="677"/>
      <c r="DG33" s="677"/>
      <c r="DH33" s="677"/>
      <c r="DI33" s="677"/>
      <c r="DJ33" s="677"/>
      <c r="DK33" s="678"/>
      <c r="DL33" s="650">
        <v>5513850</v>
      </c>
      <c r="DM33" s="677"/>
      <c r="DN33" s="677"/>
      <c r="DO33" s="677"/>
      <c r="DP33" s="677"/>
      <c r="DQ33" s="677"/>
      <c r="DR33" s="677"/>
      <c r="DS33" s="677"/>
      <c r="DT33" s="677"/>
      <c r="DU33" s="677"/>
      <c r="DV33" s="678"/>
      <c r="DW33" s="646">
        <v>46.3</v>
      </c>
      <c r="DX33" s="675"/>
      <c r="DY33" s="675"/>
      <c r="DZ33" s="675"/>
      <c r="EA33" s="675"/>
      <c r="EB33" s="675"/>
      <c r="EC33" s="676"/>
    </row>
    <row r="34" spans="2:133" ht="11.25" customHeight="1">
      <c r="B34" s="638" t="s">
        <v>323</v>
      </c>
      <c r="C34" s="639"/>
      <c r="D34" s="639"/>
      <c r="E34" s="639"/>
      <c r="F34" s="639"/>
      <c r="G34" s="639"/>
      <c r="H34" s="639"/>
      <c r="I34" s="639"/>
      <c r="J34" s="639"/>
      <c r="K34" s="639"/>
      <c r="L34" s="639"/>
      <c r="M34" s="639"/>
      <c r="N34" s="639"/>
      <c r="O34" s="639"/>
      <c r="P34" s="639"/>
      <c r="Q34" s="640"/>
      <c r="R34" s="641">
        <v>467898</v>
      </c>
      <c r="S34" s="642"/>
      <c r="T34" s="642"/>
      <c r="U34" s="642"/>
      <c r="V34" s="642"/>
      <c r="W34" s="642"/>
      <c r="X34" s="642"/>
      <c r="Y34" s="643"/>
      <c r="Z34" s="644">
        <v>2.5</v>
      </c>
      <c r="AA34" s="644"/>
      <c r="AB34" s="644"/>
      <c r="AC34" s="644"/>
      <c r="AD34" s="645">
        <v>23321</v>
      </c>
      <c r="AE34" s="645"/>
      <c r="AF34" s="645"/>
      <c r="AG34" s="645"/>
      <c r="AH34" s="645"/>
      <c r="AI34" s="645"/>
      <c r="AJ34" s="645"/>
      <c r="AK34" s="645"/>
      <c r="AL34" s="646">
        <v>0.2</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2521607</v>
      </c>
      <c r="CS34" s="642"/>
      <c r="CT34" s="642"/>
      <c r="CU34" s="642"/>
      <c r="CV34" s="642"/>
      <c r="CW34" s="642"/>
      <c r="CX34" s="642"/>
      <c r="CY34" s="643"/>
      <c r="CZ34" s="646">
        <v>13.6</v>
      </c>
      <c r="DA34" s="675"/>
      <c r="DB34" s="675"/>
      <c r="DC34" s="679"/>
      <c r="DD34" s="650">
        <v>2076395</v>
      </c>
      <c r="DE34" s="642"/>
      <c r="DF34" s="642"/>
      <c r="DG34" s="642"/>
      <c r="DH34" s="642"/>
      <c r="DI34" s="642"/>
      <c r="DJ34" s="642"/>
      <c r="DK34" s="643"/>
      <c r="DL34" s="650">
        <v>1628752</v>
      </c>
      <c r="DM34" s="642"/>
      <c r="DN34" s="642"/>
      <c r="DO34" s="642"/>
      <c r="DP34" s="642"/>
      <c r="DQ34" s="642"/>
      <c r="DR34" s="642"/>
      <c r="DS34" s="642"/>
      <c r="DT34" s="642"/>
      <c r="DU34" s="642"/>
      <c r="DV34" s="643"/>
      <c r="DW34" s="646">
        <v>13.7</v>
      </c>
      <c r="DX34" s="675"/>
      <c r="DY34" s="675"/>
      <c r="DZ34" s="675"/>
      <c r="EA34" s="675"/>
      <c r="EB34" s="675"/>
      <c r="EC34" s="676"/>
    </row>
    <row r="35" spans="2:133" ht="11.25" customHeight="1">
      <c r="B35" s="638" t="s">
        <v>327</v>
      </c>
      <c r="C35" s="639"/>
      <c r="D35" s="639"/>
      <c r="E35" s="639"/>
      <c r="F35" s="639"/>
      <c r="G35" s="639"/>
      <c r="H35" s="639"/>
      <c r="I35" s="639"/>
      <c r="J35" s="639"/>
      <c r="K35" s="639"/>
      <c r="L35" s="639"/>
      <c r="M35" s="639"/>
      <c r="N35" s="639"/>
      <c r="O35" s="639"/>
      <c r="P35" s="639"/>
      <c r="Q35" s="640"/>
      <c r="R35" s="641">
        <v>1256400</v>
      </c>
      <c r="S35" s="642"/>
      <c r="T35" s="642"/>
      <c r="U35" s="642"/>
      <c r="V35" s="642"/>
      <c r="W35" s="642"/>
      <c r="X35" s="642"/>
      <c r="Y35" s="643"/>
      <c r="Z35" s="644">
        <v>6.6</v>
      </c>
      <c r="AA35" s="644"/>
      <c r="AB35" s="644"/>
      <c r="AC35" s="644"/>
      <c r="AD35" s="645" t="s">
        <v>240</v>
      </c>
      <c r="AE35" s="645"/>
      <c r="AF35" s="645"/>
      <c r="AG35" s="645"/>
      <c r="AH35" s="645"/>
      <c r="AI35" s="645"/>
      <c r="AJ35" s="645"/>
      <c r="AK35" s="645"/>
      <c r="AL35" s="646" t="s">
        <v>240</v>
      </c>
      <c r="AM35" s="647"/>
      <c r="AN35" s="647"/>
      <c r="AO35" s="648"/>
      <c r="AP35" s="234"/>
      <c r="AQ35" s="714" t="s">
        <v>328</v>
      </c>
      <c r="AR35" s="715"/>
      <c r="AS35" s="715"/>
      <c r="AT35" s="715"/>
      <c r="AU35" s="715"/>
      <c r="AV35" s="715"/>
      <c r="AW35" s="715"/>
      <c r="AX35" s="715"/>
      <c r="AY35" s="716"/>
      <c r="AZ35" s="630">
        <v>3629585</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211897</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195948</v>
      </c>
      <c r="CS35" s="677"/>
      <c r="CT35" s="677"/>
      <c r="CU35" s="677"/>
      <c r="CV35" s="677"/>
      <c r="CW35" s="677"/>
      <c r="CX35" s="677"/>
      <c r="CY35" s="678"/>
      <c r="CZ35" s="646">
        <v>1.1000000000000001</v>
      </c>
      <c r="DA35" s="675"/>
      <c r="DB35" s="675"/>
      <c r="DC35" s="679"/>
      <c r="DD35" s="650">
        <v>184251</v>
      </c>
      <c r="DE35" s="677"/>
      <c r="DF35" s="677"/>
      <c r="DG35" s="677"/>
      <c r="DH35" s="677"/>
      <c r="DI35" s="677"/>
      <c r="DJ35" s="677"/>
      <c r="DK35" s="678"/>
      <c r="DL35" s="650">
        <v>127577</v>
      </c>
      <c r="DM35" s="677"/>
      <c r="DN35" s="677"/>
      <c r="DO35" s="677"/>
      <c r="DP35" s="677"/>
      <c r="DQ35" s="677"/>
      <c r="DR35" s="677"/>
      <c r="DS35" s="677"/>
      <c r="DT35" s="677"/>
      <c r="DU35" s="677"/>
      <c r="DV35" s="678"/>
      <c r="DW35" s="646">
        <v>1.1000000000000001</v>
      </c>
      <c r="DX35" s="675"/>
      <c r="DY35" s="675"/>
      <c r="DZ35" s="675"/>
      <c r="EA35" s="675"/>
      <c r="EB35" s="675"/>
      <c r="EC35" s="676"/>
    </row>
    <row r="36" spans="2:133" ht="11.25" customHeight="1">
      <c r="B36" s="638" t="s">
        <v>331</v>
      </c>
      <c r="C36" s="639"/>
      <c r="D36" s="639"/>
      <c r="E36" s="639"/>
      <c r="F36" s="639"/>
      <c r="G36" s="639"/>
      <c r="H36" s="639"/>
      <c r="I36" s="639"/>
      <c r="J36" s="639"/>
      <c r="K36" s="639"/>
      <c r="L36" s="639"/>
      <c r="M36" s="639"/>
      <c r="N36" s="639"/>
      <c r="O36" s="639"/>
      <c r="P36" s="639"/>
      <c r="Q36" s="640"/>
      <c r="R36" s="641" t="s">
        <v>244</v>
      </c>
      <c r="S36" s="642"/>
      <c r="T36" s="642"/>
      <c r="U36" s="642"/>
      <c r="V36" s="642"/>
      <c r="W36" s="642"/>
      <c r="X36" s="642"/>
      <c r="Y36" s="643"/>
      <c r="Z36" s="644" t="s">
        <v>244</v>
      </c>
      <c r="AA36" s="644"/>
      <c r="AB36" s="644"/>
      <c r="AC36" s="644"/>
      <c r="AD36" s="645" t="s">
        <v>240</v>
      </c>
      <c r="AE36" s="645"/>
      <c r="AF36" s="645"/>
      <c r="AG36" s="645"/>
      <c r="AH36" s="645"/>
      <c r="AI36" s="645"/>
      <c r="AJ36" s="645"/>
      <c r="AK36" s="645"/>
      <c r="AL36" s="646" t="s">
        <v>240</v>
      </c>
      <c r="AM36" s="647"/>
      <c r="AN36" s="647"/>
      <c r="AO36" s="648"/>
      <c r="AQ36" s="718" t="s">
        <v>332</v>
      </c>
      <c r="AR36" s="719"/>
      <c r="AS36" s="719"/>
      <c r="AT36" s="719"/>
      <c r="AU36" s="719"/>
      <c r="AV36" s="719"/>
      <c r="AW36" s="719"/>
      <c r="AX36" s="719"/>
      <c r="AY36" s="720"/>
      <c r="AZ36" s="641">
        <v>900000</v>
      </c>
      <c r="BA36" s="642"/>
      <c r="BB36" s="642"/>
      <c r="BC36" s="642"/>
      <c r="BD36" s="677"/>
      <c r="BE36" s="677"/>
      <c r="BF36" s="700"/>
      <c r="BG36" s="656" t="s">
        <v>333</v>
      </c>
      <c r="BH36" s="657"/>
      <c r="BI36" s="657"/>
      <c r="BJ36" s="657"/>
      <c r="BK36" s="657"/>
      <c r="BL36" s="657"/>
      <c r="BM36" s="657"/>
      <c r="BN36" s="657"/>
      <c r="BO36" s="657"/>
      <c r="BP36" s="657"/>
      <c r="BQ36" s="657"/>
      <c r="BR36" s="657"/>
      <c r="BS36" s="657"/>
      <c r="BT36" s="657"/>
      <c r="BU36" s="658"/>
      <c r="BV36" s="641">
        <v>171252</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4004248</v>
      </c>
      <c r="CS36" s="642"/>
      <c r="CT36" s="642"/>
      <c r="CU36" s="642"/>
      <c r="CV36" s="642"/>
      <c r="CW36" s="642"/>
      <c r="CX36" s="642"/>
      <c r="CY36" s="643"/>
      <c r="CZ36" s="646">
        <v>21.5</v>
      </c>
      <c r="DA36" s="675"/>
      <c r="DB36" s="675"/>
      <c r="DC36" s="679"/>
      <c r="DD36" s="650">
        <v>3640440</v>
      </c>
      <c r="DE36" s="642"/>
      <c r="DF36" s="642"/>
      <c r="DG36" s="642"/>
      <c r="DH36" s="642"/>
      <c r="DI36" s="642"/>
      <c r="DJ36" s="642"/>
      <c r="DK36" s="643"/>
      <c r="DL36" s="650">
        <v>2573135</v>
      </c>
      <c r="DM36" s="642"/>
      <c r="DN36" s="642"/>
      <c r="DO36" s="642"/>
      <c r="DP36" s="642"/>
      <c r="DQ36" s="642"/>
      <c r="DR36" s="642"/>
      <c r="DS36" s="642"/>
      <c r="DT36" s="642"/>
      <c r="DU36" s="642"/>
      <c r="DV36" s="643"/>
      <c r="DW36" s="646">
        <v>21.6</v>
      </c>
      <c r="DX36" s="675"/>
      <c r="DY36" s="675"/>
      <c r="DZ36" s="675"/>
      <c r="EA36" s="675"/>
      <c r="EB36" s="675"/>
      <c r="EC36" s="676"/>
    </row>
    <row r="37" spans="2:133" ht="11.25" customHeight="1">
      <c r="B37" s="638" t="s">
        <v>335</v>
      </c>
      <c r="C37" s="639"/>
      <c r="D37" s="639"/>
      <c r="E37" s="639"/>
      <c r="F37" s="639"/>
      <c r="G37" s="639"/>
      <c r="H37" s="639"/>
      <c r="I37" s="639"/>
      <c r="J37" s="639"/>
      <c r="K37" s="639"/>
      <c r="L37" s="639"/>
      <c r="M37" s="639"/>
      <c r="N37" s="639"/>
      <c r="O37" s="639"/>
      <c r="P37" s="639"/>
      <c r="Q37" s="640"/>
      <c r="R37" s="641">
        <v>752600</v>
      </c>
      <c r="S37" s="642"/>
      <c r="T37" s="642"/>
      <c r="U37" s="642"/>
      <c r="V37" s="642"/>
      <c r="W37" s="642"/>
      <c r="X37" s="642"/>
      <c r="Y37" s="643"/>
      <c r="Z37" s="644">
        <v>4</v>
      </c>
      <c r="AA37" s="644"/>
      <c r="AB37" s="644"/>
      <c r="AC37" s="644"/>
      <c r="AD37" s="645" t="s">
        <v>244</v>
      </c>
      <c r="AE37" s="645"/>
      <c r="AF37" s="645"/>
      <c r="AG37" s="645"/>
      <c r="AH37" s="645"/>
      <c r="AI37" s="645"/>
      <c r="AJ37" s="645"/>
      <c r="AK37" s="645"/>
      <c r="AL37" s="646" t="s">
        <v>244</v>
      </c>
      <c r="AM37" s="647"/>
      <c r="AN37" s="647"/>
      <c r="AO37" s="648"/>
      <c r="AQ37" s="718" t="s">
        <v>336</v>
      </c>
      <c r="AR37" s="719"/>
      <c r="AS37" s="719"/>
      <c r="AT37" s="719"/>
      <c r="AU37" s="719"/>
      <c r="AV37" s="719"/>
      <c r="AW37" s="719"/>
      <c r="AX37" s="719"/>
      <c r="AY37" s="720"/>
      <c r="AZ37" s="641">
        <v>802252</v>
      </c>
      <c r="BA37" s="642"/>
      <c r="BB37" s="642"/>
      <c r="BC37" s="642"/>
      <c r="BD37" s="677"/>
      <c r="BE37" s="677"/>
      <c r="BF37" s="700"/>
      <c r="BG37" s="656" t="s">
        <v>337</v>
      </c>
      <c r="BH37" s="657"/>
      <c r="BI37" s="657"/>
      <c r="BJ37" s="657"/>
      <c r="BK37" s="657"/>
      <c r="BL37" s="657"/>
      <c r="BM37" s="657"/>
      <c r="BN37" s="657"/>
      <c r="BO37" s="657"/>
      <c r="BP37" s="657"/>
      <c r="BQ37" s="657"/>
      <c r="BR37" s="657"/>
      <c r="BS37" s="657"/>
      <c r="BT37" s="657"/>
      <c r="BU37" s="658"/>
      <c r="BV37" s="641">
        <v>5958</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844653</v>
      </c>
      <c r="CS37" s="677"/>
      <c r="CT37" s="677"/>
      <c r="CU37" s="677"/>
      <c r="CV37" s="677"/>
      <c r="CW37" s="677"/>
      <c r="CX37" s="677"/>
      <c r="CY37" s="678"/>
      <c r="CZ37" s="646">
        <v>4.5</v>
      </c>
      <c r="DA37" s="675"/>
      <c r="DB37" s="675"/>
      <c r="DC37" s="679"/>
      <c r="DD37" s="650">
        <v>839617</v>
      </c>
      <c r="DE37" s="677"/>
      <c r="DF37" s="677"/>
      <c r="DG37" s="677"/>
      <c r="DH37" s="677"/>
      <c r="DI37" s="677"/>
      <c r="DJ37" s="677"/>
      <c r="DK37" s="678"/>
      <c r="DL37" s="650">
        <v>781110</v>
      </c>
      <c r="DM37" s="677"/>
      <c r="DN37" s="677"/>
      <c r="DO37" s="677"/>
      <c r="DP37" s="677"/>
      <c r="DQ37" s="677"/>
      <c r="DR37" s="677"/>
      <c r="DS37" s="677"/>
      <c r="DT37" s="677"/>
      <c r="DU37" s="677"/>
      <c r="DV37" s="678"/>
      <c r="DW37" s="646">
        <v>6.6</v>
      </c>
      <c r="DX37" s="675"/>
      <c r="DY37" s="675"/>
      <c r="DZ37" s="675"/>
      <c r="EA37" s="675"/>
      <c r="EB37" s="675"/>
      <c r="EC37" s="676"/>
    </row>
    <row r="38" spans="2:133" ht="11.25" customHeight="1">
      <c r="B38" s="686" t="s">
        <v>339</v>
      </c>
      <c r="C38" s="687"/>
      <c r="D38" s="687"/>
      <c r="E38" s="687"/>
      <c r="F38" s="687"/>
      <c r="G38" s="687"/>
      <c r="H38" s="687"/>
      <c r="I38" s="687"/>
      <c r="J38" s="687"/>
      <c r="K38" s="687"/>
      <c r="L38" s="687"/>
      <c r="M38" s="687"/>
      <c r="N38" s="687"/>
      <c r="O38" s="687"/>
      <c r="P38" s="687"/>
      <c r="Q38" s="688"/>
      <c r="R38" s="721">
        <v>19007359</v>
      </c>
      <c r="S38" s="722"/>
      <c r="T38" s="722"/>
      <c r="U38" s="722"/>
      <c r="V38" s="722"/>
      <c r="W38" s="722"/>
      <c r="X38" s="722"/>
      <c r="Y38" s="723"/>
      <c r="Z38" s="724">
        <v>100</v>
      </c>
      <c r="AA38" s="724"/>
      <c r="AB38" s="724"/>
      <c r="AC38" s="724"/>
      <c r="AD38" s="725">
        <v>11143889</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v>41750</v>
      </c>
      <c r="BA38" s="642"/>
      <c r="BB38" s="642"/>
      <c r="BC38" s="642"/>
      <c r="BD38" s="677"/>
      <c r="BE38" s="677"/>
      <c r="BF38" s="700"/>
      <c r="BG38" s="656" t="s">
        <v>341</v>
      </c>
      <c r="BH38" s="657"/>
      <c r="BI38" s="657"/>
      <c r="BJ38" s="657"/>
      <c r="BK38" s="657"/>
      <c r="BL38" s="657"/>
      <c r="BM38" s="657"/>
      <c r="BN38" s="657"/>
      <c r="BO38" s="657"/>
      <c r="BP38" s="657"/>
      <c r="BQ38" s="657"/>
      <c r="BR38" s="657"/>
      <c r="BS38" s="657"/>
      <c r="BT38" s="657"/>
      <c r="BU38" s="658"/>
      <c r="BV38" s="641">
        <v>9692</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1832901</v>
      </c>
      <c r="CS38" s="642"/>
      <c r="CT38" s="642"/>
      <c r="CU38" s="642"/>
      <c r="CV38" s="642"/>
      <c r="CW38" s="642"/>
      <c r="CX38" s="642"/>
      <c r="CY38" s="643"/>
      <c r="CZ38" s="646">
        <v>9.8000000000000007</v>
      </c>
      <c r="DA38" s="675"/>
      <c r="DB38" s="675"/>
      <c r="DC38" s="679"/>
      <c r="DD38" s="650">
        <v>1475574</v>
      </c>
      <c r="DE38" s="642"/>
      <c r="DF38" s="642"/>
      <c r="DG38" s="642"/>
      <c r="DH38" s="642"/>
      <c r="DI38" s="642"/>
      <c r="DJ38" s="642"/>
      <c r="DK38" s="643"/>
      <c r="DL38" s="650">
        <v>1184386</v>
      </c>
      <c r="DM38" s="642"/>
      <c r="DN38" s="642"/>
      <c r="DO38" s="642"/>
      <c r="DP38" s="642"/>
      <c r="DQ38" s="642"/>
      <c r="DR38" s="642"/>
      <c r="DS38" s="642"/>
      <c r="DT38" s="642"/>
      <c r="DU38" s="642"/>
      <c r="DV38" s="643"/>
      <c r="DW38" s="646">
        <v>10</v>
      </c>
      <c r="DX38" s="675"/>
      <c r="DY38" s="675"/>
      <c r="DZ38" s="675"/>
      <c r="EA38" s="675"/>
      <c r="EB38" s="675"/>
      <c r="EC38" s="676"/>
    </row>
    <row r="39" spans="2:133" ht="11.25" customHeight="1">
      <c r="AQ39" s="718" t="s">
        <v>343</v>
      </c>
      <c r="AR39" s="719"/>
      <c r="AS39" s="719"/>
      <c r="AT39" s="719"/>
      <c r="AU39" s="719"/>
      <c r="AV39" s="719"/>
      <c r="AW39" s="719"/>
      <c r="AX39" s="719"/>
      <c r="AY39" s="720"/>
      <c r="AZ39" s="641">
        <v>25443</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v>107</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752975</v>
      </c>
      <c r="CS39" s="677"/>
      <c r="CT39" s="677"/>
      <c r="CU39" s="677"/>
      <c r="CV39" s="677"/>
      <c r="CW39" s="677"/>
      <c r="CX39" s="677"/>
      <c r="CY39" s="678"/>
      <c r="CZ39" s="646">
        <v>4</v>
      </c>
      <c r="DA39" s="675"/>
      <c r="DB39" s="675"/>
      <c r="DC39" s="679"/>
      <c r="DD39" s="650">
        <v>34145</v>
      </c>
      <c r="DE39" s="677"/>
      <c r="DF39" s="677"/>
      <c r="DG39" s="677"/>
      <c r="DH39" s="677"/>
      <c r="DI39" s="677"/>
      <c r="DJ39" s="677"/>
      <c r="DK39" s="678"/>
      <c r="DL39" s="650" t="s">
        <v>240</v>
      </c>
      <c r="DM39" s="677"/>
      <c r="DN39" s="677"/>
      <c r="DO39" s="677"/>
      <c r="DP39" s="677"/>
      <c r="DQ39" s="677"/>
      <c r="DR39" s="677"/>
      <c r="DS39" s="677"/>
      <c r="DT39" s="677"/>
      <c r="DU39" s="677"/>
      <c r="DV39" s="678"/>
      <c r="DW39" s="646" t="s">
        <v>244</v>
      </c>
      <c r="DX39" s="675"/>
      <c r="DY39" s="675"/>
      <c r="DZ39" s="675"/>
      <c r="EA39" s="675"/>
      <c r="EB39" s="675"/>
      <c r="EC39" s="676"/>
    </row>
    <row r="40" spans="2:133" ht="11.25" customHeight="1">
      <c r="AQ40" s="718" t="s">
        <v>347</v>
      </c>
      <c r="AR40" s="719"/>
      <c r="AS40" s="719"/>
      <c r="AT40" s="719"/>
      <c r="AU40" s="719"/>
      <c r="AV40" s="719"/>
      <c r="AW40" s="719"/>
      <c r="AX40" s="719"/>
      <c r="AY40" s="720"/>
      <c r="AZ40" s="641">
        <v>393632</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t="s">
        <v>244</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275000</v>
      </c>
      <c r="CS40" s="642"/>
      <c r="CT40" s="642"/>
      <c r="CU40" s="642"/>
      <c r="CV40" s="642"/>
      <c r="CW40" s="642"/>
      <c r="CX40" s="642"/>
      <c r="CY40" s="643"/>
      <c r="CZ40" s="646">
        <v>1.5</v>
      </c>
      <c r="DA40" s="675"/>
      <c r="DB40" s="675"/>
      <c r="DC40" s="679"/>
      <c r="DD40" s="650" t="s">
        <v>240</v>
      </c>
      <c r="DE40" s="642"/>
      <c r="DF40" s="642"/>
      <c r="DG40" s="642"/>
      <c r="DH40" s="642"/>
      <c r="DI40" s="642"/>
      <c r="DJ40" s="642"/>
      <c r="DK40" s="643"/>
      <c r="DL40" s="650" t="s">
        <v>244</v>
      </c>
      <c r="DM40" s="642"/>
      <c r="DN40" s="642"/>
      <c r="DO40" s="642"/>
      <c r="DP40" s="642"/>
      <c r="DQ40" s="642"/>
      <c r="DR40" s="642"/>
      <c r="DS40" s="642"/>
      <c r="DT40" s="642"/>
      <c r="DU40" s="642"/>
      <c r="DV40" s="643"/>
      <c r="DW40" s="646" t="s">
        <v>244</v>
      </c>
      <c r="DX40" s="675"/>
      <c r="DY40" s="675"/>
      <c r="DZ40" s="675"/>
      <c r="EA40" s="675"/>
      <c r="EB40" s="675"/>
      <c r="EC40" s="676"/>
    </row>
    <row r="41" spans="2:133" ht="11.25" customHeight="1">
      <c r="AQ41" s="728" t="s">
        <v>340</v>
      </c>
      <c r="AR41" s="729"/>
      <c r="AS41" s="729"/>
      <c r="AT41" s="729"/>
      <c r="AU41" s="729"/>
      <c r="AV41" s="729"/>
      <c r="AW41" s="729"/>
      <c r="AX41" s="729"/>
      <c r="AY41" s="730"/>
      <c r="AZ41" s="721">
        <v>1466508</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355</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244</v>
      </c>
      <c r="CS41" s="677"/>
      <c r="CT41" s="677"/>
      <c r="CU41" s="677"/>
      <c r="CV41" s="677"/>
      <c r="CW41" s="677"/>
      <c r="CX41" s="677"/>
      <c r="CY41" s="678"/>
      <c r="CZ41" s="646" t="s">
        <v>244</v>
      </c>
      <c r="DA41" s="675"/>
      <c r="DB41" s="675"/>
      <c r="DC41" s="679"/>
      <c r="DD41" s="650" t="s">
        <v>244</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1188178</v>
      </c>
      <c r="CS42" s="642"/>
      <c r="CT42" s="642"/>
      <c r="CU42" s="642"/>
      <c r="CV42" s="642"/>
      <c r="CW42" s="642"/>
      <c r="CX42" s="642"/>
      <c r="CY42" s="643"/>
      <c r="CZ42" s="646">
        <v>6.4</v>
      </c>
      <c r="DA42" s="647"/>
      <c r="DB42" s="647"/>
      <c r="DC42" s="742"/>
      <c r="DD42" s="650">
        <v>292446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14754</v>
      </c>
      <c r="CS43" s="677"/>
      <c r="CT43" s="677"/>
      <c r="CU43" s="677"/>
      <c r="CV43" s="677"/>
      <c r="CW43" s="677"/>
      <c r="CX43" s="677"/>
      <c r="CY43" s="678"/>
      <c r="CZ43" s="646">
        <v>0.1</v>
      </c>
      <c r="DA43" s="675"/>
      <c r="DB43" s="675"/>
      <c r="DC43" s="679"/>
      <c r="DD43" s="650">
        <v>14754</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356</v>
      </c>
      <c r="CD44" s="753" t="s">
        <v>308</v>
      </c>
      <c r="CE44" s="754"/>
      <c r="CF44" s="638" t="s">
        <v>357</v>
      </c>
      <c r="CG44" s="639"/>
      <c r="CH44" s="639"/>
      <c r="CI44" s="639"/>
      <c r="CJ44" s="639"/>
      <c r="CK44" s="639"/>
      <c r="CL44" s="639"/>
      <c r="CM44" s="639"/>
      <c r="CN44" s="639"/>
      <c r="CO44" s="639"/>
      <c r="CP44" s="639"/>
      <c r="CQ44" s="640"/>
      <c r="CR44" s="641">
        <v>1179148</v>
      </c>
      <c r="CS44" s="642"/>
      <c r="CT44" s="642"/>
      <c r="CU44" s="642"/>
      <c r="CV44" s="642"/>
      <c r="CW44" s="642"/>
      <c r="CX44" s="642"/>
      <c r="CY44" s="643"/>
      <c r="CZ44" s="646">
        <v>6.3</v>
      </c>
      <c r="DA44" s="647"/>
      <c r="DB44" s="647"/>
      <c r="DC44" s="742"/>
      <c r="DD44" s="650">
        <v>289771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358</v>
      </c>
      <c r="CG45" s="639"/>
      <c r="CH45" s="639"/>
      <c r="CI45" s="639"/>
      <c r="CJ45" s="639"/>
      <c r="CK45" s="639"/>
      <c r="CL45" s="639"/>
      <c r="CM45" s="639"/>
      <c r="CN45" s="639"/>
      <c r="CO45" s="639"/>
      <c r="CP45" s="639"/>
      <c r="CQ45" s="640"/>
      <c r="CR45" s="641">
        <v>620243</v>
      </c>
      <c r="CS45" s="677"/>
      <c r="CT45" s="677"/>
      <c r="CU45" s="677"/>
      <c r="CV45" s="677"/>
      <c r="CW45" s="677"/>
      <c r="CX45" s="677"/>
      <c r="CY45" s="678"/>
      <c r="CZ45" s="646">
        <v>3.3</v>
      </c>
      <c r="DA45" s="675"/>
      <c r="DB45" s="675"/>
      <c r="DC45" s="679"/>
      <c r="DD45" s="650">
        <v>48453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359</v>
      </c>
      <c r="CG46" s="639"/>
      <c r="CH46" s="639"/>
      <c r="CI46" s="639"/>
      <c r="CJ46" s="639"/>
      <c r="CK46" s="639"/>
      <c r="CL46" s="639"/>
      <c r="CM46" s="639"/>
      <c r="CN46" s="639"/>
      <c r="CO46" s="639"/>
      <c r="CP46" s="639"/>
      <c r="CQ46" s="640"/>
      <c r="CR46" s="641">
        <v>534869</v>
      </c>
      <c r="CS46" s="642"/>
      <c r="CT46" s="642"/>
      <c r="CU46" s="642"/>
      <c r="CV46" s="642"/>
      <c r="CW46" s="642"/>
      <c r="CX46" s="642"/>
      <c r="CY46" s="643"/>
      <c r="CZ46" s="646">
        <v>2.9</v>
      </c>
      <c r="DA46" s="647"/>
      <c r="DB46" s="647"/>
      <c r="DC46" s="742"/>
      <c r="DD46" s="650">
        <v>239608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360</v>
      </c>
      <c r="CG47" s="639"/>
      <c r="CH47" s="639"/>
      <c r="CI47" s="639"/>
      <c r="CJ47" s="639"/>
      <c r="CK47" s="639"/>
      <c r="CL47" s="639"/>
      <c r="CM47" s="639"/>
      <c r="CN47" s="639"/>
      <c r="CO47" s="639"/>
      <c r="CP47" s="639"/>
      <c r="CQ47" s="640"/>
      <c r="CR47" s="641">
        <v>9030</v>
      </c>
      <c r="CS47" s="677"/>
      <c r="CT47" s="677"/>
      <c r="CU47" s="677"/>
      <c r="CV47" s="677"/>
      <c r="CW47" s="677"/>
      <c r="CX47" s="677"/>
      <c r="CY47" s="678"/>
      <c r="CZ47" s="646">
        <v>0</v>
      </c>
      <c r="DA47" s="675"/>
      <c r="DB47" s="675"/>
      <c r="DC47" s="679"/>
      <c r="DD47" s="650">
        <v>2675</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361</v>
      </c>
      <c r="CG48" s="639"/>
      <c r="CH48" s="639"/>
      <c r="CI48" s="639"/>
      <c r="CJ48" s="639"/>
      <c r="CK48" s="639"/>
      <c r="CL48" s="639"/>
      <c r="CM48" s="639"/>
      <c r="CN48" s="639"/>
      <c r="CO48" s="639"/>
      <c r="CP48" s="639"/>
      <c r="CQ48" s="640"/>
      <c r="CR48" s="641" t="s">
        <v>240</v>
      </c>
      <c r="CS48" s="642"/>
      <c r="CT48" s="642"/>
      <c r="CU48" s="642"/>
      <c r="CV48" s="642"/>
      <c r="CW48" s="642"/>
      <c r="CX48" s="642"/>
      <c r="CY48" s="643"/>
      <c r="CZ48" s="646" t="s">
        <v>240</v>
      </c>
      <c r="DA48" s="647"/>
      <c r="DB48" s="647"/>
      <c r="DC48" s="742"/>
      <c r="DD48" s="650" t="s">
        <v>240</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362</v>
      </c>
      <c r="CE49" s="687"/>
      <c r="CF49" s="687"/>
      <c r="CG49" s="687"/>
      <c r="CH49" s="687"/>
      <c r="CI49" s="687"/>
      <c r="CJ49" s="687"/>
      <c r="CK49" s="687"/>
      <c r="CL49" s="687"/>
      <c r="CM49" s="687"/>
      <c r="CN49" s="687"/>
      <c r="CO49" s="687"/>
      <c r="CP49" s="687"/>
      <c r="CQ49" s="688"/>
      <c r="CR49" s="721">
        <v>18609133</v>
      </c>
      <c r="CS49" s="711"/>
      <c r="CT49" s="711"/>
      <c r="CU49" s="711"/>
      <c r="CV49" s="711"/>
      <c r="CW49" s="711"/>
      <c r="CX49" s="711"/>
      <c r="CY49" s="743"/>
      <c r="CZ49" s="726">
        <v>100</v>
      </c>
      <c r="DA49" s="744"/>
      <c r="DB49" s="744"/>
      <c r="DC49" s="745"/>
      <c r="DD49" s="746">
        <v>13182199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q2sdaSaqFL/PwHWVDiu9rw3v5trix8RGkEzoQuz59oexAz85BF7wh9d6Pk86EBnisslfmG1OjdL+76vJzQMCzg==" saltValue="76ylyIrQRaRArLbmSF3QG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9" zoomScale="60" zoomScaleNormal="60" zoomScaleSheetLayoutView="70" workbookViewId="0">
      <selection activeCell="AF17" sqref="AF17:AO17"/>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385</v>
      </c>
      <c r="C7" s="774"/>
      <c r="D7" s="774"/>
      <c r="E7" s="774"/>
      <c r="F7" s="774"/>
      <c r="G7" s="774"/>
      <c r="H7" s="774"/>
      <c r="I7" s="774"/>
      <c r="J7" s="774"/>
      <c r="K7" s="774"/>
      <c r="L7" s="774"/>
      <c r="M7" s="774"/>
      <c r="N7" s="774"/>
      <c r="O7" s="774"/>
      <c r="P7" s="775"/>
      <c r="Q7" s="776">
        <v>18995</v>
      </c>
      <c r="R7" s="777"/>
      <c r="S7" s="777"/>
      <c r="T7" s="777"/>
      <c r="U7" s="777"/>
      <c r="V7" s="777">
        <v>18906</v>
      </c>
      <c r="W7" s="777"/>
      <c r="X7" s="777"/>
      <c r="Y7" s="777"/>
      <c r="Z7" s="777"/>
      <c r="AA7" s="777">
        <v>389</v>
      </c>
      <c r="AB7" s="777"/>
      <c r="AC7" s="777"/>
      <c r="AD7" s="777"/>
      <c r="AE7" s="778"/>
      <c r="AF7" s="779">
        <v>328</v>
      </c>
      <c r="AG7" s="780"/>
      <c r="AH7" s="780"/>
      <c r="AI7" s="780"/>
      <c r="AJ7" s="781"/>
      <c r="AK7" s="816">
        <v>0</v>
      </c>
      <c r="AL7" s="817"/>
      <c r="AM7" s="817"/>
      <c r="AN7" s="817"/>
      <c r="AO7" s="817"/>
      <c r="AP7" s="817">
        <v>19422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590</v>
      </c>
      <c r="BT7" s="821"/>
      <c r="BU7" s="821"/>
      <c r="BV7" s="821"/>
      <c r="BW7" s="821"/>
      <c r="BX7" s="821"/>
      <c r="BY7" s="821"/>
      <c r="BZ7" s="821"/>
      <c r="CA7" s="821"/>
      <c r="CB7" s="821"/>
      <c r="CC7" s="821"/>
      <c r="CD7" s="821"/>
      <c r="CE7" s="821"/>
      <c r="CF7" s="821"/>
      <c r="CG7" s="822"/>
      <c r="CH7" s="813">
        <v>13</v>
      </c>
      <c r="CI7" s="814"/>
      <c r="CJ7" s="814"/>
      <c r="CK7" s="814"/>
      <c r="CL7" s="815"/>
      <c r="CM7" s="813">
        <v>423</v>
      </c>
      <c r="CN7" s="814"/>
      <c r="CO7" s="814"/>
      <c r="CP7" s="814"/>
      <c r="CQ7" s="815"/>
      <c r="CR7" s="813">
        <v>100</v>
      </c>
      <c r="CS7" s="814"/>
      <c r="CT7" s="814"/>
      <c r="CU7" s="814"/>
      <c r="CV7" s="815"/>
      <c r="CW7" s="813">
        <v>0</v>
      </c>
      <c r="CX7" s="814"/>
      <c r="CY7" s="814"/>
      <c r="CZ7" s="814"/>
      <c r="DA7" s="815"/>
      <c r="DB7" s="813">
        <v>0</v>
      </c>
      <c r="DC7" s="814"/>
      <c r="DD7" s="814"/>
      <c r="DE7" s="814"/>
      <c r="DF7" s="815"/>
      <c r="DG7" s="813">
        <v>0</v>
      </c>
      <c r="DH7" s="814"/>
      <c r="DI7" s="814"/>
      <c r="DJ7" s="814"/>
      <c r="DK7" s="815"/>
      <c r="DL7" s="813">
        <v>0</v>
      </c>
      <c r="DM7" s="814"/>
      <c r="DN7" s="814"/>
      <c r="DO7" s="814"/>
      <c r="DP7" s="815"/>
      <c r="DQ7" s="813">
        <v>0</v>
      </c>
      <c r="DR7" s="814"/>
      <c r="DS7" s="814"/>
      <c r="DT7" s="814"/>
      <c r="DU7" s="815"/>
      <c r="DV7" s="794"/>
      <c r="DW7" s="795"/>
      <c r="DX7" s="795"/>
      <c r="DY7" s="795"/>
      <c r="DZ7" s="796"/>
      <c r="EA7" s="254"/>
    </row>
    <row r="8" spans="1:131" s="255" customFormat="1" ht="26.25" customHeight="1">
      <c r="A8" s="261">
        <v>2</v>
      </c>
      <c r="B8" s="797" t="s">
        <v>386</v>
      </c>
      <c r="C8" s="798"/>
      <c r="D8" s="798"/>
      <c r="E8" s="798"/>
      <c r="F8" s="798"/>
      <c r="G8" s="798"/>
      <c r="H8" s="798"/>
      <c r="I8" s="798"/>
      <c r="J8" s="798"/>
      <c r="K8" s="798"/>
      <c r="L8" s="798"/>
      <c r="M8" s="798"/>
      <c r="N8" s="798"/>
      <c r="O8" s="798"/>
      <c r="P8" s="799"/>
      <c r="Q8" s="800">
        <v>12</v>
      </c>
      <c r="R8" s="801"/>
      <c r="S8" s="801"/>
      <c r="T8" s="801"/>
      <c r="U8" s="801"/>
      <c r="V8" s="801">
        <v>2</v>
      </c>
      <c r="W8" s="801"/>
      <c r="X8" s="801"/>
      <c r="Y8" s="801"/>
      <c r="Z8" s="801"/>
      <c r="AA8" s="801">
        <v>10</v>
      </c>
      <c r="AB8" s="801"/>
      <c r="AC8" s="801"/>
      <c r="AD8" s="801"/>
      <c r="AE8" s="802"/>
      <c r="AF8" s="803">
        <v>10</v>
      </c>
      <c r="AG8" s="804"/>
      <c r="AH8" s="804"/>
      <c r="AI8" s="804"/>
      <c r="AJ8" s="805"/>
      <c r="AK8" s="806">
        <v>0</v>
      </c>
      <c r="AL8" s="807"/>
      <c r="AM8" s="807"/>
      <c r="AN8" s="807"/>
      <c r="AO8" s="807"/>
      <c r="AP8" s="807">
        <v>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591</v>
      </c>
      <c r="BT8" s="811"/>
      <c r="BU8" s="811"/>
      <c r="BV8" s="811"/>
      <c r="BW8" s="811"/>
      <c r="BX8" s="811"/>
      <c r="BY8" s="811"/>
      <c r="BZ8" s="811"/>
      <c r="CA8" s="811"/>
      <c r="CB8" s="811"/>
      <c r="CC8" s="811"/>
      <c r="CD8" s="811"/>
      <c r="CE8" s="811"/>
      <c r="CF8" s="811"/>
      <c r="CG8" s="812"/>
      <c r="CH8" s="823">
        <v>-14</v>
      </c>
      <c r="CI8" s="824"/>
      <c r="CJ8" s="824"/>
      <c r="CK8" s="824"/>
      <c r="CL8" s="825"/>
      <c r="CM8" s="823">
        <v>69</v>
      </c>
      <c r="CN8" s="824"/>
      <c r="CO8" s="824"/>
      <c r="CP8" s="824"/>
      <c r="CQ8" s="825"/>
      <c r="CR8" s="823">
        <v>36</v>
      </c>
      <c r="CS8" s="824"/>
      <c r="CT8" s="824"/>
      <c r="CU8" s="824"/>
      <c r="CV8" s="825"/>
      <c r="CW8" s="823">
        <v>33</v>
      </c>
      <c r="CX8" s="824"/>
      <c r="CY8" s="824"/>
      <c r="CZ8" s="824"/>
      <c r="DA8" s="825"/>
      <c r="DB8" s="823">
        <v>0</v>
      </c>
      <c r="DC8" s="824"/>
      <c r="DD8" s="824"/>
      <c r="DE8" s="824"/>
      <c r="DF8" s="825"/>
      <c r="DG8" s="823">
        <v>0</v>
      </c>
      <c r="DH8" s="824"/>
      <c r="DI8" s="824"/>
      <c r="DJ8" s="824"/>
      <c r="DK8" s="825"/>
      <c r="DL8" s="823">
        <v>0</v>
      </c>
      <c r="DM8" s="824"/>
      <c r="DN8" s="824"/>
      <c r="DO8" s="824"/>
      <c r="DP8" s="825"/>
      <c r="DQ8" s="823">
        <v>0</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388</v>
      </c>
      <c r="B23" s="832" t="s">
        <v>389</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338</v>
      </c>
      <c r="AG23" s="836"/>
      <c r="AH23" s="836"/>
      <c r="AI23" s="836"/>
      <c r="AJ23" s="839"/>
      <c r="AK23" s="840"/>
      <c r="AL23" s="841"/>
      <c r="AM23" s="841"/>
      <c r="AN23" s="841"/>
      <c r="AO23" s="841"/>
      <c r="AP23" s="836"/>
      <c r="AQ23" s="836"/>
      <c r="AR23" s="836"/>
      <c r="AS23" s="836"/>
      <c r="AT23" s="836"/>
      <c r="AU23" s="842"/>
      <c r="AV23" s="842"/>
      <c r="AW23" s="842"/>
      <c r="AX23" s="842"/>
      <c r="AY23" s="843"/>
      <c r="AZ23" s="851" t="s">
        <v>390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368</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401</v>
      </c>
      <c r="C28" s="774"/>
      <c r="D28" s="774"/>
      <c r="E28" s="774"/>
      <c r="F28" s="774"/>
      <c r="G28" s="774"/>
      <c r="H28" s="774"/>
      <c r="I28" s="774"/>
      <c r="J28" s="774"/>
      <c r="K28" s="774"/>
      <c r="L28" s="774"/>
      <c r="M28" s="774"/>
      <c r="N28" s="774"/>
      <c r="O28" s="774"/>
      <c r="P28" s="775"/>
      <c r="Q28" s="864">
        <v>5394</v>
      </c>
      <c r="R28" s="865"/>
      <c r="S28" s="865"/>
      <c r="T28" s="865"/>
      <c r="U28" s="865"/>
      <c r="V28" s="865">
        <v>5182</v>
      </c>
      <c r="W28" s="865"/>
      <c r="X28" s="865"/>
      <c r="Y28" s="865"/>
      <c r="Z28" s="865"/>
      <c r="AA28" s="865">
        <v>212</v>
      </c>
      <c r="AB28" s="865"/>
      <c r="AC28" s="865"/>
      <c r="AD28" s="865"/>
      <c r="AE28" s="866"/>
      <c r="AF28" s="867">
        <v>212</v>
      </c>
      <c r="AG28" s="865"/>
      <c r="AH28" s="865"/>
      <c r="AI28" s="865"/>
      <c r="AJ28" s="868"/>
      <c r="AK28" s="869">
        <v>394</v>
      </c>
      <c r="AL28" s="860"/>
      <c r="AM28" s="860"/>
      <c r="AN28" s="860"/>
      <c r="AO28" s="860"/>
      <c r="AP28" s="860">
        <v>0</v>
      </c>
      <c r="AQ28" s="860"/>
      <c r="AR28" s="860"/>
      <c r="AS28" s="860"/>
      <c r="AT28" s="860"/>
      <c r="AU28" s="860">
        <v>0</v>
      </c>
      <c r="AV28" s="860"/>
      <c r="AW28" s="860"/>
      <c r="AX28" s="860"/>
      <c r="AY28" s="860"/>
      <c r="AZ28" s="861">
        <v>0</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402</v>
      </c>
      <c r="C29" s="798"/>
      <c r="D29" s="798"/>
      <c r="E29" s="798"/>
      <c r="F29" s="798"/>
      <c r="G29" s="798"/>
      <c r="H29" s="798"/>
      <c r="I29" s="798"/>
      <c r="J29" s="798"/>
      <c r="K29" s="798"/>
      <c r="L29" s="798"/>
      <c r="M29" s="798"/>
      <c r="N29" s="798"/>
      <c r="O29" s="798"/>
      <c r="P29" s="799"/>
      <c r="Q29" s="800">
        <v>4760</v>
      </c>
      <c r="R29" s="801"/>
      <c r="S29" s="801"/>
      <c r="T29" s="801"/>
      <c r="U29" s="801"/>
      <c r="V29" s="801">
        <v>4733</v>
      </c>
      <c r="W29" s="801"/>
      <c r="X29" s="801"/>
      <c r="Y29" s="801"/>
      <c r="Z29" s="801"/>
      <c r="AA29" s="801">
        <v>87</v>
      </c>
      <c r="AB29" s="801"/>
      <c r="AC29" s="801"/>
      <c r="AD29" s="801"/>
      <c r="AE29" s="802"/>
      <c r="AF29" s="803">
        <v>87</v>
      </c>
      <c r="AG29" s="804"/>
      <c r="AH29" s="804"/>
      <c r="AI29" s="804"/>
      <c r="AJ29" s="805"/>
      <c r="AK29" s="872">
        <v>696</v>
      </c>
      <c r="AL29" s="873"/>
      <c r="AM29" s="873"/>
      <c r="AN29" s="873"/>
      <c r="AO29" s="873"/>
      <c r="AP29" s="873">
        <v>0</v>
      </c>
      <c r="AQ29" s="873"/>
      <c r="AR29" s="873"/>
      <c r="AS29" s="873"/>
      <c r="AT29" s="873"/>
      <c r="AU29" s="873">
        <v>0</v>
      </c>
      <c r="AV29" s="873"/>
      <c r="AW29" s="873"/>
      <c r="AX29" s="873"/>
      <c r="AY29" s="873"/>
      <c r="AZ29" s="874">
        <v>0</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403</v>
      </c>
      <c r="C30" s="798"/>
      <c r="D30" s="798"/>
      <c r="E30" s="798"/>
      <c r="F30" s="798"/>
      <c r="G30" s="798"/>
      <c r="H30" s="798"/>
      <c r="I30" s="798"/>
      <c r="J30" s="798"/>
      <c r="K30" s="798"/>
      <c r="L30" s="798"/>
      <c r="M30" s="798"/>
      <c r="N30" s="798"/>
      <c r="O30" s="798"/>
      <c r="P30" s="799"/>
      <c r="Q30" s="800">
        <v>637</v>
      </c>
      <c r="R30" s="801"/>
      <c r="S30" s="801"/>
      <c r="T30" s="801"/>
      <c r="U30" s="801"/>
      <c r="V30" s="801">
        <v>621</v>
      </c>
      <c r="W30" s="801"/>
      <c r="X30" s="801"/>
      <c r="Y30" s="801"/>
      <c r="Z30" s="801"/>
      <c r="AA30" s="801">
        <v>16</v>
      </c>
      <c r="AB30" s="801"/>
      <c r="AC30" s="801"/>
      <c r="AD30" s="801"/>
      <c r="AE30" s="802"/>
      <c r="AF30" s="803">
        <v>16</v>
      </c>
      <c r="AG30" s="804"/>
      <c r="AH30" s="804"/>
      <c r="AI30" s="804"/>
      <c r="AJ30" s="805"/>
      <c r="AK30" s="872">
        <v>179</v>
      </c>
      <c r="AL30" s="873"/>
      <c r="AM30" s="873"/>
      <c r="AN30" s="873"/>
      <c r="AO30" s="873"/>
      <c r="AP30" s="873">
        <v>0</v>
      </c>
      <c r="AQ30" s="873"/>
      <c r="AR30" s="873"/>
      <c r="AS30" s="873"/>
      <c r="AT30" s="873"/>
      <c r="AU30" s="873">
        <v>0</v>
      </c>
      <c r="AV30" s="873"/>
      <c r="AW30" s="873"/>
      <c r="AX30" s="873"/>
      <c r="AY30" s="873"/>
      <c r="AZ30" s="874">
        <v>0</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404</v>
      </c>
      <c r="C31" s="798"/>
      <c r="D31" s="798"/>
      <c r="E31" s="798"/>
      <c r="F31" s="798"/>
      <c r="G31" s="798"/>
      <c r="H31" s="798"/>
      <c r="I31" s="798"/>
      <c r="J31" s="798"/>
      <c r="K31" s="798"/>
      <c r="L31" s="798"/>
      <c r="M31" s="798"/>
      <c r="N31" s="798"/>
      <c r="O31" s="798"/>
      <c r="P31" s="799"/>
      <c r="Q31" s="800">
        <v>2010</v>
      </c>
      <c r="R31" s="801"/>
      <c r="S31" s="801"/>
      <c r="T31" s="801"/>
      <c r="U31" s="801"/>
      <c r="V31" s="801">
        <v>2217</v>
      </c>
      <c r="W31" s="801"/>
      <c r="X31" s="801"/>
      <c r="Y31" s="801"/>
      <c r="Z31" s="801"/>
      <c r="AA31" s="801">
        <v>-207</v>
      </c>
      <c r="AB31" s="801"/>
      <c r="AC31" s="801"/>
      <c r="AD31" s="801"/>
      <c r="AE31" s="802"/>
      <c r="AF31" s="803">
        <v>781</v>
      </c>
      <c r="AG31" s="804"/>
      <c r="AH31" s="804"/>
      <c r="AI31" s="804"/>
      <c r="AJ31" s="805"/>
      <c r="AK31" s="872">
        <v>844</v>
      </c>
      <c r="AL31" s="873"/>
      <c r="AM31" s="873"/>
      <c r="AN31" s="873"/>
      <c r="AO31" s="873"/>
      <c r="AP31" s="873">
        <v>17060</v>
      </c>
      <c r="AQ31" s="873"/>
      <c r="AR31" s="873"/>
      <c r="AS31" s="873"/>
      <c r="AT31" s="873"/>
      <c r="AU31" s="873">
        <v>11857</v>
      </c>
      <c r="AV31" s="873"/>
      <c r="AW31" s="873"/>
      <c r="AX31" s="873"/>
      <c r="AY31" s="873"/>
      <c r="AZ31" s="874">
        <v>0</v>
      </c>
      <c r="BA31" s="874"/>
      <c r="BB31" s="874"/>
      <c r="BC31" s="874"/>
      <c r="BD31" s="874"/>
      <c r="BE31" s="870" t="s">
        <v>405</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406</v>
      </c>
      <c r="C32" s="798"/>
      <c r="D32" s="798"/>
      <c r="E32" s="798"/>
      <c r="F32" s="798"/>
      <c r="G32" s="798"/>
      <c r="H32" s="798"/>
      <c r="I32" s="798"/>
      <c r="J32" s="798"/>
      <c r="K32" s="798"/>
      <c r="L32" s="798"/>
      <c r="M32" s="798"/>
      <c r="N32" s="798"/>
      <c r="O32" s="798"/>
      <c r="P32" s="799"/>
      <c r="Q32" s="800">
        <v>1125</v>
      </c>
      <c r="R32" s="801"/>
      <c r="S32" s="801"/>
      <c r="T32" s="801"/>
      <c r="U32" s="801"/>
      <c r="V32" s="801">
        <v>1086</v>
      </c>
      <c r="W32" s="801"/>
      <c r="X32" s="801"/>
      <c r="Y32" s="801"/>
      <c r="Z32" s="801"/>
      <c r="AA32" s="801">
        <v>39</v>
      </c>
      <c r="AB32" s="801"/>
      <c r="AC32" s="801"/>
      <c r="AD32" s="801"/>
      <c r="AE32" s="802"/>
      <c r="AF32" s="803">
        <v>1201</v>
      </c>
      <c r="AG32" s="804"/>
      <c r="AH32" s="804"/>
      <c r="AI32" s="804"/>
      <c r="AJ32" s="805"/>
      <c r="AK32" s="872">
        <v>25</v>
      </c>
      <c r="AL32" s="873"/>
      <c r="AM32" s="873"/>
      <c r="AN32" s="873"/>
      <c r="AO32" s="873"/>
      <c r="AP32" s="873">
        <v>2004</v>
      </c>
      <c r="AQ32" s="873"/>
      <c r="AR32" s="873"/>
      <c r="AS32" s="873"/>
      <c r="AT32" s="873"/>
      <c r="AU32" s="873">
        <v>30</v>
      </c>
      <c r="AV32" s="873"/>
      <c r="AW32" s="873"/>
      <c r="AX32" s="873"/>
      <c r="AY32" s="873"/>
      <c r="AZ32" s="874">
        <v>0</v>
      </c>
      <c r="BA32" s="874"/>
      <c r="BB32" s="874"/>
      <c r="BC32" s="874"/>
      <c r="BD32" s="874"/>
      <c r="BE32" s="870" t="s">
        <v>405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152</v>
      </c>
      <c r="C33" s="798"/>
      <c r="D33" s="798"/>
      <c r="E33" s="798"/>
      <c r="F33" s="798"/>
      <c r="G33" s="798"/>
      <c r="H33" s="798"/>
      <c r="I33" s="798"/>
      <c r="J33" s="798"/>
      <c r="K33" s="798"/>
      <c r="L33" s="798"/>
      <c r="M33" s="798"/>
      <c r="N33" s="798"/>
      <c r="O33" s="798"/>
      <c r="P33" s="799"/>
      <c r="Q33" s="800">
        <v>5285</v>
      </c>
      <c r="R33" s="801"/>
      <c r="S33" s="801"/>
      <c r="T33" s="801"/>
      <c r="U33" s="801"/>
      <c r="V33" s="801">
        <v>5644</v>
      </c>
      <c r="W33" s="801"/>
      <c r="X33" s="801"/>
      <c r="Y33" s="801"/>
      <c r="Z33" s="801"/>
      <c r="AA33" s="801">
        <v>-359</v>
      </c>
      <c r="AB33" s="801"/>
      <c r="AC33" s="801"/>
      <c r="AD33" s="801"/>
      <c r="AE33" s="802"/>
      <c r="AF33" s="803">
        <v>-312</v>
      </c>
      <c r="AG33" s="804"/>
      <c r="AH33" s="804"/>
      <c r="AI33" s="804"/>
      <c r="AJ33" s="805"/>
      <c r="AK33" s="872">
        <v>900</v>
      </c>
      <c r="AL33" s="873"/>
      <c r="AM33" s="873"/>
      <c r="AN33" s="873"/>
      <c r="AO33" s="873"/>
      <c r="AP33" s="873">
        <v>2842</v>
      </c>
      <c r="AQ33" s="873"/>
      <c r="AR33" s="873"/>
      <c r="AS33" s="873"/>
      <c r="AT33" s="873"/>
      <c r="AU33" s="873">
        <v>1768</v>
      </c>
      <c r="AV33" s="873"/>
      <c r="AW33" s="873"/>
      <c r="AX33" s="873"/>
      <c r="AY33" s="873"/>
      <c r="AZ33" s="874">
        <v>6.5</v>
      </c>
      <c r="BA33" s="874"/>
      <c r="BB33" s="874"/>
      <c r="BC33" s="874"/>
      <c r="BD33" s="874"/>
      <c r="BE33" s="870" t="s">
        <v>405</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407</v>
      </c>
      <c r="C34" s="798"/>
      <c r="D34" s="798"/>
      <c r="E34" s="798"/>
      <c r="F34" s="798"/>
      <c r="G34" s="798"/>
      <c r="H34" s="798"/>
      <c r="I34" s="798"/>
      <c r="J34" s="798"/>
      <c r="K34" s="798"/>
      <c r="L34" s="798"/>
      <c r="M34" s="798"/>
      <c r="N34" s="798"/>
      <c r="O34" s="798"/>
      <c r="P34" s="799"/>
      <c r="Q34" s="800">
        <v>105</v>
      </c>
      <c r="R34" s="801"/>
      <c r="S34" s="801"/>
      <c r="T34" s="801"/>
      <c r="U34" s="801"/>
      <c r="V34" s="801">
        <v>105</v>
      </c>
      <c r="W34" s="801"/>
      <c r="X34" s="801"/>
      <c r="Y34" s="801"/>
      <c r="Z34" s="801"/>
      <c r="AA34" s="801">
        <v>0</v>
      </c>
      <c r="AB34" s="801"/>
      <c r="AC34" s="801"/>
      <c r="AD34" s="801"/>
      <c r="AE34" s="802"/>
      <c r="AF34" s="803">
        <v>62</v>
      </c>
      <c r="AG34" s="804"/>
      <c r="AH34" s="804"/>
      <c r="AI34" s="804"/>
      <c r="AJ34" s="805"/>
      <c r="AK34" s="872">
        <v>27</v>
      </c>
      <c r="AL34" s="873"/>
      <c r="AM34" s="873"/>
      <c r="AN34" s="873"/>
      <c r="AO34" s="873"/>
      <c r="AP34" s="873">
        <v>0</v>
      </c>
      <c r="AQ34" s="873"/>
      <c r="AR34" s="873"/>
      <c r="AS34" s="873"/>
      <c r="AT34" s="873"/>
      <c r="AU34" s="873">
        <v>0</v>
      </c>
      <c r="AV34" s="873"/>
      <c r="AW34" s="873"/>
      <c r="AX34" s="873"/>
      <c r="AY34" s="873"/>
      <c r="AZ34" s="874">
        <v>0</v>
      </c>
      <c r="BA34" s="874"/>
      <c r="BB34" s="874"/>
      <c r="BC34" s="874"/>
      <c r="BD34" s="874"/>
      <c r="BE34" s="870" t="s">
        <v>408</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388</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2047</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411</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413</v>
      </c>
      <c r="B66" s="783"/>
      <c r="C66" s="783"/>
      <c r="D66" s="783"/>
      <c r="E66" s="783"/>
      <c r="F66" s="783"/>
      <c r="G66" s="783"/>
      <c r="H66" s="783"/>
      <c r="I66" s="783"/>
      <c r="J66" s="783"/>
      <c r="K66" s="783"/>
      <c r="L66" s="783"/>
      <c r="M66" s="783"/>
      <c r="N66" s="783"/>
      <c r="O66" s="783"/>
      <c r="P66" s="784"/>
      <c r="Q66" s="759" t="s">
        <v>414</v>
      </c>
      <c r="R66" s="760"/>
      <c r="S66" s="760"/>
      <c r="T66" s="760"/>
      <c r="U66" s="761"/>
      <c r="V66" s="759" t="s">
        <v>415</v>
      </c>
      <c r="W66" s="760"/>
      <c r="X66" s="760"/>
      <c r="Y66" s="760"/>
      <c r="Z66" s="761"/>
      <c r="AA66" s="759" t="s">
        <v>416</v>
      </c>
      <c r="AB66" s="760"/>
      <c r="AC66" s="760"/>
      <c r="AD66" s="760"/>
      <c r="AE66" s="761"/>
      <c r="AF66" s="894" t="s">
        <v>396</v>
      </c>
      <c r="AG66" s="855"/>
      <c r="AH66" s="855"/>
      <c r="AI66" s="855"/>
      <c r="AJ66" s="895"/>
      <c r="AK66" s="759" t="s">
        <v>417</v>
      </c>
      <c r="AL66" s="783"/>
      <c r="AM66" s="783"/>
      <c r="AN66" s="783"/>
      <c r="AO66" s="784"/>
      <c r="AP66" s="759" t="s">
        <v>418</v>
      </c>
      <c r="AQ66" s="760"/>
      <c r="AR66" s="760"/>
      <c r="AS66" s="760"/>
      <c r="AT66" s="761"/>
      <c r="AU66" s="759" t="s">
        <v>419</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592</v>
      </c>
      <c r="C68" s="912"/>
      <c r="D68" s="912"/>
      <c r="E68" s="912"/>
      <c r="F68" s="912"/>
      <c r="G68" s="912"/>
      <c r="H68" s="912"/>
      <c r="I68" s="912"/>
      <c r="J68" s="912"/>
      <c r="K68" s="912"/>
      <c r="L68" s="912"/>
      <c r="M68" s="912"/>
      <c r="N68" s="912"/>
      <c r="O68" s="912"/>
      <c r="P68" s="913"/>
      <c r="Q68" s="914">
        <v>12131</v>
      </c>
      <c r="R68" s="908"/>
      <c r="S68" s="908"/>
      <c r="T68" s="908"/>
      <c r="U68" s="908"/>
      <c r="V68" s="908">
        <v>12049</v>
      </c>
      <c r="W68" s="908"/>
      <c r="X68" s="908"/>
      <c r="Y68" s="908"/>
      <c r="Z68" s="908"/>
      <c r="AA68" s="908">
        <v>82</v>
      </c>
      <c r="AB68" s="908"/>
      <c r="AC68" s="908"/>
      <c r="AD68" s="908"/>
      <c r="AE68" s="908"/>
      <c r="AF68" s="908">
        <v>82</v>
      </c>
      <c r="AG68" s="908"/>
      <c r="AH68" s="908"/>
      <c r="AI68" s="908"/>
      <c r="AJ68" s="908"/>
      <c r="AK68" s="908">
        <v>0</v>
      </c>
      <c r="AL68" s="908"/>
      <c r="AM68" s="908"/>
      <c r="AN68" s="908"/>
      <c r="AO68" s="908"/>
      <c r="AP68" s="908">
        <v>0</v>
      </c>
      <c r="AQ68" s="908"/>
      <c r="AR68" s="908"/>
      <c r="AS68" s="908"/>
      <c r="AT68" s="908"/>
      <c r="AU68" s="908">
        <v>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593</v>
      </c>
      <c r="C69" s="916"/>
      <c r="D69" s="916"/>
      <c r="E69" s="916"/>
      <c r="F69" s="916"/>
      <c r="G69" s="916"/>
      <c r="H69" s="916"/>
      <c r="I69" s="916"/>
      <c r="J69" s="916"/>
      <c r="K69" s="916"/>
      <c r="L69" s="916"/>
      <c r="M69" s="916"/>
      <c r="N69" s="916"/>
      <c r="O69" s="916"/>
      <c r="P69" s="917"/>
      <c r="Q69" s="918">
        <v>679</v>
      </c>
      <c r="R69" s="873"/>
      <c r="S69" s="873"/>
      <c r="T69" s="873"/>
      <c r="U69" s="873"/>
      <c r="V69" s="873">
        <v>357</v>
      </c>
      <c r="W69" s="873"/>
      <c r="X69" s="873"/>
      <c r="Y69" s="873"/>
      <c r="Z69" s="873"/>
      <c r="AA69" s="873">
        <v>322</v>
      </c>
      <c r="AB69" s="873"/>
      <c r="AC69" s="873"/>
      <c r="AD69" s="873"/>
      <c r="AE69" s="873"/>
      <c r="AF69" s="873">
        <v>322</v>
      </c>
      <c r="AG69" s="873"/>
      <c r="AH69" s="873"/>
      <c r="AI69" s="873"/>
      <c r="AJ69" s="873"/>
      <c r="AK69" s="873">
        <v>349</v>
      </c>
      <c r="AL69" s="873"/>
      <c r="AM69" s="873"/>
      <c r="AN69" s="873"/>
      <c r="AO69" s="873"/>
      <c r="AP69" s="873">
        <v>0</v>
      </c>
      <c r="AQ69" s="873"/>
      <c r="AR69" s="873"/>
      <c r="AS69" s="873"/>
      <c r="AT69" s="873"/>
      <c r="AU69" s="873">
        <v>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594</v>
      </c>
      <c r="C70" s="916"/>
      <c r="D70" s="916"/>
      <c r="E70" s="916"/>
      <c r="F70" s="916"/>
      <c r="G70" s="916"/>
      <c r="H70" s="916"/>
      <c r="I70" s="916"/>
      <c r="J70" s="916"/>
      <c r="K70" s="916"/>
      <c r="L70" s="916"/>
      <c r="M70" s="916"/>
      <c r="N70" s="916"/>
      <c r="O70" s="916"/>
      <c r="P70" s="917"/>
      <c r="Q70" s="918">
        <v>764323</v>
      </c>
      <c r="R70" s="873"/>
      <c r="S70" s="873"/>
      <c r="T70" s="873"/>
      <c r="U70" s="873"/>
      <c r="V70" s="873">
        <v>744669</v>
      </c>
      <c r="W70" s="873"/>
      <c r="X70" s="873"/>
      <c r="Y70" s="873"/>
      <c r="Z70" s="873"/>
      <c r="AA70" s="873">
        <v>19654</v>
      </c>
      <c r="AB70" s="873"/>
      <c r="AC70" s="873"/>
      <c r="AD70" s="873"/>
      <c r="AE70" s="873"/>
      <c r="AF70" s="873">
        <v>19654</v>
      </c>
      <c r="AG70" s="873"/>
      <c r="AH70" s="873"/>
      <c r="AI70" s="873"/>
      <c r="AJ70" s="873"/>
      <c r="AK70" s="873">
        <v>4314</v>
      </c>
      <c r="AL70" s="873"/>
      <c r="AM70" s="873"/>
      <c r="AN70" s="873"/>
      <c r="AO70" s="873"/>
      <c r="AP70" s="873">
        <v>0</v>
      </c>
      <c r="AQ70" s="873"/>
      <c r="AR70" s="873"/>
      <c r="AS70" s="873"/>
      <c r="AT70" s="873"/>
      <c r="AU70" s="873">
        <v>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595</v>
      </c>
      <c r="C71" s="916"/>
      <c r="D71" s="916"/>
      <c r="E71" s="916"/>
      <c r="F71" s="916"/>
      <c r="G71" s="916"/>
      <c r="H71" s="916"/>
      <c r="I71" s="916"/>
      <c r="J71" s="916"/>
      <c r="K71" s="916"/>
      <c r="L71" s="916"/>
      <c r="M71" s="916"/>
      <c r="N71" s="916"/>
      <c r="O71" s="916"/>
      <c r="P71" s="917"/>
      <c r="Q71" s="918">
        <v>2863</v>
      </c>
      <c r="R71" s="873"/>
      <c r="S71" s="873"/>
      <c r="T71" s="873"/>
      <c r="U71" s="873"/>
      <c r="V71" s="873">
        <v>2841</v>
      </c>
      <c r="W71" s="873"/>
      <c r="X71" s="873"/>
      <c r="Y71" s="873"/>
      <c r="Z71" s="873"/>
      <c r="AA71" s="873">
        <v>22</v>
      </c>
      <c r="AB71" s="873"/>
      <c r="AC71" s="873"/>
      <c r="AD71" s="873"/>
      <c r="AE71" s="873"/>
      <c r="AF71" s="873">
        <v>22</v>
      </c>
      <c r="AG71" s="873"/>
      <c r="AH71" s="873"/>
      <c r="AI71" s="873"/>
      <c r="AJ71" s="873"/>
      <c r="AK71" s="873">
        <v>0</v>
      </c>
      <c r="AL71" s="873"/>
      <c r="AM71" s="873"/>
      <c r="AN71" s="873"/>
      <c r="AO71" s="873"/>
      <c r="AP71" s="873">
        <v>1028</v>
      </c>
      <c r="AQ71" s="873"/>
      <c r="AR71" s="873"/>
      <c r="AS71" s="873"/>
      <c r="AT71" s="873"/>
      <c r="AU71" s="873">
        <v>115</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596</v>
      </c>
      <c r="C72" s="916"/>
      <c r="D72" s="916"/>
      <c r="E72" s="916"/>
      <c r="F72" s="916"/>
      <c r="G72" s="916"/>
      <c r="H72" s="916"/>
      <c r="I72" s="916"/>
      <c r="J72" s="916"/>
      <c r="K72" s="916"/>
      <c r="L72" s="916"/>
      <c r="M72" s="916"/>
      <c r="N72" s="916"/>
      <c r="O72" s="916"/>
      <c r="P72" s="917"/>
      <c r="Q72" s="918">
        <v>133</v>
      </c>
      <c r="R72" s="873"/>
      <c r="S72" s="873"/>
      <c r="T72" s="873"/>
      <c r="U72" s="873"/>
      <c r="V72" s="873">
        <v>130</v>
      </c>
      <c r="W72" s="873"/>
      <c r="X72" s="873"/>
      <c r="Y72" s="873"/>
      <c r="Z72" s="873"/>
      <c r="AA72" s="873">
        <v>3</v>
      </c>
      <c r="AB72" s="873"/>
      <c r="AC72" s="873"/>
      <c r="AD72" s="873"/>
      <c r="AE72" s="873"/>
      <c r="AF72" s="873">
        <v>3</v>
      </c>
      <c r="AG72" s="873"/>
      <c r="AH72" s="873"/>
      <c r="AI72" s="873"/>
      <c r="AJ72" s="873"/>
      <c r="AK72" s="873">
        <v>0</v>
      </c>
      <c r="AL72" s="873"/>
      <c r="AM72" s="873"/>
      <c r="AN72" s="873"/>
      <c r="AO72" s="873"/>
      <c r="AP72" s="873">
        <v>0</v>
      </c>
      <c r="AQ72" s="873"/>
      <c r="AR72" s="873"/>
      <c r="AS72" s="873"/>
      <c r="AT72" s="873"/>
      <c r="AU72" s="873">
        <v>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597</v>
      </c>
      <c r="C73" s="916"/>
      <c r="D73" s="916"/>
      <c r="E73" s="916"/>
      <c r="F73" s="916"/>
      <c r="G73" s="916"/>
      <c r="H73" s="916"/>
      <c r="I73" s="916"/>
      <c r="J73" s="916"/>
      <c r="K73" s="916"/>
      <c r="L73" s="916"/>
      <c r="M73" s="916"/>
      <c r="N73" s="916"/>
      <c r="O73" s="916"/>
      <c r="P73" s="917"/>
      <c r="Q73" s="918">
        <v>85</v>
      </c>
      <c r="R73" s="873"/>
      <c r="S73" s="873"/>
      <c r="T73" s="873"/>
      <c r="U73" s="873"/>
      <c r="V73" s="873">
        <v>80</v>
      </c>
      <c r="W73" s="873"/>
      <c r="X73" s="873"/>
      <c r="Y73" s="873"/>
      <c r="Z73" s="873"/>
      <c r="AA73" s="873">
        <v>5</v>
      </c>
      <c r="AB73" s="873"/>
      <c r="AC73" s="873"/>
      <c r="AD73" s="873"/>
      <c r="AE73" s="873"/>
      <c r="AF73" s="873">
        <v>5</v>
      </c>
      <c r="AG73" s="873"/>
      <c r="AH73" s="873"/>
      <c r="AI73" s="873"/>
      <c r="AJ73" s="873"/>
      <c r="AK73" s="873">
        <v>0</v>
      </c>
      <c r="AL73" s="873"/>
      <c r="AM73" s="873"/>
      <c r="AN73" s="873"/>
      <c r="AO73" s="873"/>
      <c r="AP73" s="873">
        <v>0</v>
      </c>
      <c r="AQ73" s="873"/>
      <c r="AR73" s="873"/>
      <c r="AS73" s="873"/>
      <c r="AT73" s="873"/>
      <c r="AU73" s="873">
        <v>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598</v>
      </c>
      <c r="C74" s="916"/>
      <c r="D74" s="916"/>
      <c r="E74" s="916"/>
      <c r="F74" s="916"/>
      <c r="G74" s="916"/>
      <c r="H74" s="916"/>
      <c r="I74" s="916"/>
      <c r="J74" s="916"/>
      <c r="K74" s="916"/>
      <c r="L74" s="916"/>
      <c r="M74" s="916"/>
      <c r="N74" s="916"/>
      <c r="O74" s="916"/>
      <c r="P74" s="917"/>
      <c r="Q74" s="918">
        <v>20</v>
      </c>
      <c r="R74" s="873"/>
      <c r="S74" s="873"/>
      <c r="T74" s="873"/>
      <c r="U74" s="873"/>
      <c r="V74" s="873">
        <v>19</v>
      </c>
      <c r="W74" s="873"/>
      <c r="X74" s="873"/>
      <c r="Y74" s="873"/>
      <c r="Z74" s="873"/>
      <c r="AA74" s="873">
        <v>1</v>
      </c>
      <c r="AB74" s="873"/>
      <c r="AC74" s="873"/>
      <c r="AD74" s="873"/>
      <c r="AE74" s="873"/>
      <c r="AF74" s="873">
        <v>1</v>
      </c>
      <c r="AG74" s="873"/>
      <c r="AH74" s="873"/>
      <c r="AI74" s="873"/>
      <c r="AJ74" s="873"/>
      <c r="AK74" s="873">
        <v>0</v>
      </c>
      <c r="AL74" s="873"/>
      <c r="AM74" s="873"/>
      <c r="AN74" s="873"/>
      <c r="AO74" s="873"/>
      <c r="AP74" s="873">
        <v>0</v>
      </c>
      <c r="AQ74" s="873"/>
      <c r="AR74" s="873"/>
      <c r="AS74" s="873"/>
      <c r="AT74" s="873"/>
      <c r="AU74" s="873">
        <v>0</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599</v>
      </c>
      <c r="C75" s="916"/>
      <c r="D75" s="916"/>
      <c r="E75" s="916"/>
      <c r="F75" s="916"/>
      <c r="G75" s="916"/>
      <c r="H75" s="916"/>
      <c r="I75" s="916"/>
      <c r="J75" s="916"/>
      <c r="K75" s="916"/>
      <c r="L75" s="916"/>
      <c r="M75" s="916"/>
      <c r="N75" s="916"/>
      <c r="O75" s="916"/>
      <c r="P75" s="917"/>
      <c r="Q75" s="921">
        <v>607</v>
      </c>
      <c r="R75" s="922"/>
      <c r="S75" s="922"/>
      <c r="T75" s="922"/>
      <c r="U75" s="872"/>
      <c r="V75" s="923">
        <v>589</v>
      </c>
      <c r="W75" s="922"/>
      <c r="X75" s="922"/>
      <c r="Y75" s="922"/>
      <c r="Z75" s="872"/>
      <c r="AA75" s="923">
        <v>19</v>
      </c>
      <c r="AB75" s="922"/>
      <c r="AC75" s="922"/>
      <c r="AD75" s="922"/>
      <c r="AE75" s="872"/>
      <c r="AF75" s="923">
        <v>19</v>
      </c>
      <c r="AG75" s="922"/>
      <c r="AH75" s="922"/>
      <c r="AI75" s="922"/>
      <c r="AJ75" s="872"/>
      <c r="AK75" s="923">
        <v>0</v>
      </c>
      <c r="AL75" s="922"/>
      <c r="AM75" s="922"/>
      <c r="AN75" s="922"/>
      <c r="AO75" s="872"/>
      <c r="AP75" s="873">
        <v>0</v>
      </c>
      <c r="AQ75" s="873"/>
      <c r="AR75" s="873"/>
      <c r="AS75" s="873"/>
      <c r="AT75" s="873"/>
      <c r="AU75" s="873">
        <v>0</v>
      </c>
      <c r="AV75" s="873"/>
      <c r="AW75" s="873"/>
      <c r="AX75" s="873"/>
      <c r="AY75" s="873"/>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388</v>
      </c>
      <c r="B88" s="832" t="s">
        <v>420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421</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422</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423</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426</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427</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428</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429</v>
      </c>
      <c r="AB109" s="937"/>
      <c r="AC109" s="937"/>
      <c r="AD109" s="937"/>
      <c r="AE109" s="938"/>
      <c r="AF109" s="936" t="s">
        <v>307</v>
      </c>
      <c r="AG109" s="937"/>
      <c r="AH109" s="937"/>
      <c r="AI109" s="937"/>
      <c r="AJ109" s="938"/>
      <c r="AK109" s="936" t="s">
        <v>306</v>
      </c>
      <c r="AL109" s="937"/>
      <c r="AM109" s="937"/>
      <c r="AN109" s="937"/>
      <c r="AO109" s="938"/>
      <c r="AP109" s="936" t="s">
        <v>430</v>
      </c>
      <c r="AQ109" s="937"/>
      <c r="AR109" s="937"/>
      <c r="AS109" s="937"/>
      <c r="AT109" s="939"/>
      <c r="AU109" s="956" t="s">
        <v>428</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429</v>
      </c>
      <c r="BR109" s="937"/>
      <c r="BS109" s="937"/>
      <c r="BT109" s="937"/>
      <c r="BU109" s="938"/>
      <c r="BV109" s="936" t="s">
        <v>307</v>
      </c>
      <c r="BW109" s="937"/>
      <c r="BX109" s="937"/>
      <c r="BY109" s="937"/>
      <c r="BZ109" s="938"/>
      <c r="CA109" s="936" t="s">
        <v>306</v>
      </c>
      <c r="CB109" s="937"/>
      <c r="CC109" s="937"/>
      <c r="CD109" s="937"/>
      <c r="CE109" s="938"/>
      <c r="CF109" s="957" t="s">
        <v>430</v>
      </c>
      <c r="CG109" s="957"/>
      <c r="CH109" s="957"/>
      <c r="CI109" s="957"/>
      <c r="CJ109" s="957"/>
      <c r="CK109" s="936" t="s">
        <v>431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429</v>
      </c>
      <c r="DH109" s="937"/>
      <c r="DI109" s="937"/>
      <c r="DJ109" s="937"/>
      <c r="DK109" s="938"/>
      <c r="DL109" s="936" t="s">
        <v>307</v>
      </c>
      <c r="DM109" s="937"/>
      <c r="DN109" s="937"/>
      <c r="DO109" s="937"/>
      <c r="DP109" s="938"/>
      <c r="DQ109" s="936" t="s">
        <v>306</v>
      </c>
      <c r="DR109" s="937"/>
      <c r="DS109" s="937"/>
      <c r="DT109" s="937"/>
      <c r="DU109" s="938"/>
      <c r="DV109" s="936" t="s">
        <v>430</v>
      </c>
      <c r="DW109" s="937"/>
      <c r="DX109" s="937"/>
      <c r="DY109" s="937"/>
      <c r="DZ109" s="939"/>
    </row>
    <row r="110" spans="1:131" s="246" customFormat="1" ht="26.25" customHeight="1">
      <c r="A110" s="940" t="s">
        <v>432</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1656247</v>
      </c>
      <c r="AB110" s="944"/>
      <c r="AC110" s="944"/>
      <c r="AD110" s="944"/>
      <c r="AE110" s="945"/>
      <c r="AF110" s="946">
        <v>1631956</v>
      </c>
      <c r="AG110" s="944"/>
      <c r="AH110" s="944"/>
      <c r="AI110" s="944"/>
      <c r="AJ110" s="945"/>
      <c r="AK110" s="946">
        <v>1690290</v>
      </c>
      <c r="AL110" s="944"/>
      <c r="AM110" s="944"/>
      <c r="AN110" s="944"/>
      <c r="AO110" s="945"/>
      <c r="AP110" s="947">
        <v>17.2</v>
      </c>
      <c r="AQ110" s="948"/>
      <c r="AR110" s="948"/>
      <c r="AS110" s="948"/>
      <c r="AT110" s="949"/>
      <c r="AU110" s="950" t="s">
        <v>73</v>
      </c>
      <c r="AV110" s="951"/>
      <c r="AW110" s="951"/>
      <c r="AX110" s="951"/>
      <c r="AY110" s="951"/>
      <c r="AZ110" s="992" t="s">
        <v>433</v>
      </c>
      <c r="BA110" s="941"/>
      <c r="BB110" s="941"/>
      <c r="BC110" s="941"/>
      <c r="BD110" s="941"/>
      <c r="BE110" s="941"/>
      <c r="BF110" s="941"/>
      <c r="BG110" s="941"/>
      <c r="BH110" s="941"/>
      <c r="BI110" s="941"/>
      <c r="BJ110" s="941"/>
      <c r="BK110" s="941"/>
      <c r="BL110" s="941"/>
      <c r="BM110" s="941"/>
      <c r="BN110" s="941"/>
      <c r="BO110" s="941"/>
      <c r="BP110" s="942"/>
      <c r="BQ110" s="978">
        <v>19361253</v>
      </c>
      <c r="BR110" s="979"/>
      <c r="BS110" s="979"/>
      <c r="BT110" s="979"/>
      <c r="BU110" s="979"/>
      <c r="BV110" s="979">
        <v>19742316</v>
      </c>
      <c r="BW110" s="979"/>
      <c r="BX110" s="979"/>
      <c r="BY110" s="979"/>
      <c r="BZ110" s="979"/>
      <c r="CA110" s="979">
        <v>19422397</v>
      </c>
      <c r="CB110" s="979"/>
      <c r="CC110" s="979"/>
      <c r="CD110" s="979"/>
      <c r="CE110" s="979"/>
      <c r="CF110" s="993">
        <v>197.8</v>
      </c>
      <c r="CG110" s="994"/>
      <c r="CH110" s="994"/>
      <c r="CI110" s="994"/>
      <c r="CJ110" s="994"/>
      <c r="CK110" s="995" t="s">
        <v>434</v>
      </c>
      <c r="CL110" s="996"/>
      <c r="CM110" s="975" t="s">
        <v>435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436</v>
      </c>
      <c r="DH110" s="979"/>
      <c r="DI110" s="979"/>
      <c r="DJ110" s="979"/>
      <c r="DK110" s="979"/>
      <c r="DL110" s="979" t="s">
        <v>436</v>
      </c>
      <c r="DM110" s="979"/>
      <c r="DN110" s="979"/>
      <c r="DO110" s="979"/>
      <c r="DP110" s="979"/>
      <c r="DQ110" s="979" t="s">
        <v>411</v>
      </c>
      <c r="DR110" s="979"/>
      <c r="DS110" s="979"/>
      <c r="DT110" s="979"/>
      <c r="DU110" s="979"/>
      <c r="DV110" s="980" t="s">
        <v>436</v>
      </c>
      <c r="DW110" s="980"/>
      <c r="DX110" s="980"/>
      <c r="DY110" s="980"/>
      <c r="DZ110" s="981"/>
    </row>
    <row r="111" spans="1:131" s="246" customFormat="1" ht="26.25" customHeight="1">
      <c r="A111" s="982" t="s">
        <v>437</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240</v>
      </c>
      <c r="AB111" s="986"/>
      <c r="AC111" s="986"/>
      <c r="AD111" s="986"/>
      <c r="AE111" s="987"/>
      <c r="AF111" s="988" t="s">
        <v>411</v>
      </c>
      <c r="AG111" s="986"/>
      <c r="AH111" s="986"/>
      <c r="AI111" s="986"/>
      <c r="AJ111" s="987"/>
      <c r="AK111" s="988" t="s">
        <v>240</v>
      </c>
      <c r="AL111" s="986"/>
      <c r="AM111" s="986"/>
      <c r="AN111" s="986"/>
      <c r="AO111" s="987"/>
      <c r="AP111" s="989" t="s">
        <v>411</v>
      </c>
      <c r="AQ111" s="990"/>
      <c r="AR111" s="990"/>
      <c r="AS111" s="990"/>
      <c r="AT111" s="991"/>
      <c r="AU111" s="952"/>
      <c r="AV111" s="953"/>
      <c r="AW111" s="953"/>
      <c r="AX111" s="953"/>
      <c r="AY111" s="953"/>
      <c r="AZ111" s="1001" t="s">
        <v>438</v>
      </c>
      <c r="BA111" s="1002"/>
      <c r="BB111" s="1002"/>
      <c r="BC111" s="1002"/>
      <c r="BD111" s="1002"/>
      <c r="BE111" s="1002"/>
      <c r="BF111" s="1002"/>
      <c r="BG111" s="1002"/>
      <c r="BH111" s="1002"/>
      <c r="BI111" s="1002"/>
      <c r="BJ111" s="1002"/>
      <c r="BK111" s="1002"/>
      <c r="BL111" s="1002"/>
      <c r="BM111" s="1002"/>
      <c r="BN111" s="1002"/>
      <c r="BO111" s="1002"/>
      <c r="BP111" s="1003"/>
      <c r="BQ111" s="971">
        <v>24035</v>
      </c>
      <c r="BR111" s="972"/>
      <c r="BS111" s="972"/>
      <c r="BT111" s="972"/>
      <c r="BU111" s="972"/>
      <c r="BV111" s="972">
        <v>11924</v>
      </c>
      <c r="BW111" s="972"/>
      <c r="BX111" s="972"/>
      <c r="BY111" s="972"/>
      <c r="BZ111" s="972"/>
      <c r="CA111" s="972">
        <v>1225</v>
      </c>
      <c r="CB111" s="972"/>
      <c r="CC111" s="972"/>
      <c r="CD111" s="972"/>
      <c r="CE111" s="972"/>
      <c r="CF111" s="966">
        <v>0</v>
      </c>
      <c r="CG111" s="967"/>
      <c r="CH111" s="967"/>
      <c r="CI111" s="967"/>
      <c r="CJ111" s="967"/>
      <c r="CK111" s="997"/>
      <c r="CL111" s="998"/>
      <c r="CM111" s="968" t="s">
        <v>439</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240</v>
      </c>
      <c r="DH111" s="972"/>
      <c r="DI111" s="972"/>
      <c r="DJ111" s="972"/>
      <c r="DK111" s="972"/>
      <c r="DL111" s="972" t="s">
        <v>390</v>
      </c>
      <c r="DM111" s="972"/>
      <c r="DN111" s="972"/>
      <c r="DO111" s="972"/>
      <c r="DP111" s="972"/>
      <c r="DQ111" s="972" t="s">
        <v>390</v>
      </c>
      <c r="DR111" s="972"/>
      <c r="DS111" s="972"/>
      <c r="DT111" s="972"/>
      <c r="DU111" s="972"/>
      <c r="DV111" s="973" t="s">
        <v>240</v>
      </c>
      <c r="DW111" s="973"/>
      <c r="DX111" s="973"/>
      <c r="DY111" s="973"/>
      <c r="DZ111" s="974"/>
    </row>
    <row r="112" spans="1:131" s="246" customFormat="1" ht="26.25" customHeight="1">
      <c r="A112" s="1004" t="s">
        <v>440</v>
      </c>
      <c r="B112" s="1005"/>
      <c r="C112" s="1002" t="s">
        <v>441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240</v>
      </c>
      <c r="AB112" s="1011"/>
      <c r="AC112" s="1011"/>
      <c r="AD112" s="1011"/>
      <c r="AE112" s="1012"/>
      <c r="AF112" s="1013" t="s">
        <v>240</v>
      </c>
      <c r="AG112" s="1011"/>
      <c r="AH112" s="1011"/>
      <c r="AI112" s="1011"/>
      <c r="AJ112" s="1012"/>
      <c r="AK112" s="1013" t="s">
        <v>240</v>
      </c>
      <c r="AL112" s="1011"/>
      <c r="AM112" s="1011"/>
      <c r="AN112" s="1011"/>
      <c r="AO112" s="1012"/>
      <c r="AP112" s="1014" t="s">
        <v>240</v>
      </c>
      <c r="AQ112" s="1015"/>
      <c r="AR112" s="1015"/>
      <c r="AS112" s="1015"/>
      <c r="AT112" s="1016"/>
      <c r="AU112" s="952"/>
      <c r="AV112" s="953"/>
      <c r="AW112" s="953"/>
      <c r="AX112" s="953"/>
      <c r="AY112" s="953"/>
      <c r="AZ112" s="1001" t="s">
        <v>442</v>
      </c>
      <c r="BA112" s="1002"/>
      <c r="BB112" s="1002"/>
      <c r="BC112" s="1002"/>
      <c r="BD112" s="1002"/>
      <c r="BE112" s="1002"/>
      <c r="BF112" s="1002"/>
      <c r="BG112" s="1002"/>
      <c r="BH112" s="1002"/>
      <c r="BI112" s="1002"/>
      <c r="BJ112" s="1002"/>
      <c r="BK112" s="1002"/>
      <c r="BL112" s="1002"/>
      <c r="BM112" s="1002"/>
      <c r="BN112" s="1002"/>
      <c r="BO112" s="1002"/>
      <c r="BP112" s="1003"/>
      <c r="BQ112" s="971">
        <v>14245715</v>
      </c>
      <c r="BR112" s="972"/>
      <c r="BS112" s="972"/>
      <c r="BT112" s="972"/>
      <c r="BU112" s="972"/>
      <c r="BV112" s="972">
        <v>13811241</v>
      </c>
      <c r="BW112" s="972"/>
      <c r="BX112" s="972"/>
      <c r="BY112" s="972"/>
      <c r="BZ112" s="972"/>
      <c r="CA112" s="972">
        <v>13654295</v>
      </c>
      <c r="CB112" s="972"/>
      <c r="CC112" s="972"/>
      <c r="CD112" s="972"/>
      <c r="CE112" s="972"/>
      <c r="CF112" s="966">
        <v>139.1</v>
      </c>
      <c r="CG112" s="967"/>
      <c r="CH112" s="967"/>
      <c r="CI112" s="967"/>
      <c r="CJ112" s="967"/>
      <c r="CK112" s="997"/>
      <c r="CL112" s="998"/>
      <c r="CM112" s="968" t="s">
        <v>443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240</v>
      </c>
      <c r="DH112" s="972"/>
      <c r="DI112" s="972"/>
      <c r="DJ112" s="972"/>
      <c r="DK112" s="972"/>
      <c r="DL112" s="972" t="s">
        <v>240</v>
      </c>
      <c r="DM112" s="972"/>
      <c r="DN112" s="972"/>
      <c r="DO112" s="972"/>
      <c r="DP112" s="972"/>
      <c r="DQ112" s="972" t="s">
        <v>240</v>
      </c>
      <c r="DR112" s="972"/>
      <c r="DS112" s="972"/>
      <c r="DT112" s="972"/>
      <c r="DU112" s="972"/>
      <c r="DV112" s="973" t="s">
        <v>240</v>
      </c>
      <c r="DW112" s="973"/>
      <c r="DX112" s="973"/>
      <c r="DY112" s="973"/>
      <c r="DZ112" s="974"/>
    </row>
    <row r="113" spans="1:130" s="246" customFormat="1" ht="26.25" customHeight="1">
      <c r="A113" s="1006"/>
      <c r="B113" s="1007"/>
      <c r="C113" s="1002" t="s">
        <v>444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1282263</v>
      </c>
      <c r="AB113" s="986"/>
      <c r="AC113" s="986"/>
      <c r="AD113" s="986"/>
      <c r="AE113" s="987"/>
      <c r="AF113" s="988">
        <v>1018396</v>
      </c>
      <c r="AG113" s="986"/>
      <c r="AH113" s="986"/>
      <c r="AI113" s="986"/>
      <c r="AJ113" s="987"/>
      <c r="AK113" s="988">
        <v>971278</v>
      </c>
      <c r="AL113" s="986"/>
      <c r="AM113" s="986"/>
      <c r="AN113" s="986"/>
      <c r="AO113" s="987"/>
      <c r="AP113" s="989">
        <v>9.9</v>
      </c>
      <c r="AQ113" s="990"/>
      <c r="AR113" s="990"/>
      <c r="AS113" s="990"/>
      <c r="AT113" s="991"/>
      <c r="AU113" s="952"/>
      <c r="AV113" s="953"/>
      <c r="AW113" s="953"/>
      <c r="AX113" s="953"/>
      <c r="AY113" s="953"/>
      <c r="AZ113" s="1001" t="s">
        <v>445</v>
      </c>
      <c r="BA113" s="1002"/>
      <c r="BB113" s="1002"/>
      <c r="BC113" s="1002"/>
      <c r="BD113" s="1002"/>
      <c r="BE113" s="1002"/>
      <c r="BF113" s="1002"/>
      <c r="BG113" s="1002"/>
      <c r="BH113" s="1002"/>
      <c r="BI113" s="1002"/>
      <c r="BJ113" s="1002"/>
      <c r="BK113" s="1002"/>
      <c r="BL113" s="1002"/>
      <c r="BM113" s="1002"/>
      <c r="BN113" s="1002"/>
      <c r="BO113" s="1002"/>
      <c r="BP113" s="1003"/>
      <c r="BQ113" s="971">
        <v>53370</v>
      </c>
      <c r="BR113" s="972"/>
      <c r="BS113" s="972"/>
      <c r="BT113" s="972"/>
      <c r="BU113" s="972"/>
      <c r="BV113" s="972">
        <v>134264</v>
      </c>
      <c r="BW113" s="972"/>
      <c r="BX113" s="972"/>
      <c r="BY113" s="972"/>
      <c r="BZ113" s="972"/>
      <c r="CA113" s="972">
        <v>115010</v>
      </c>
      <c r="CB113" s="972"/>
      <c r="CC113" s="972"/>
      <c r="CD113" s="972"/>
      <c r="CE113" s="972"/>
      <c r="CF113" s="966">
        <v>1.2</v>
      </c>
      <c r="CG113" s="967"/>
      <c r="CH113" s="967"/>
      <c r="CI113" s="967"/>
      <c r="CJ113" s="967"/>
      <c r="CK113" s="997"/>
      <c r="CL113" s="998"/>
      <c r="CM113" s="968" t="s">
        <v>446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240</v>
      </c>
      <c r="DH113" s="1011"/>
      <c r="DI113" s="1011"/>
      <c r="DJ113" s="1011"/>
      <c r="DK113" s="1012"/>
      <c r="DL113" s="1013" t="s">
        <v>240</v>
      </c>
      <c r="DM113" s="1011"/>
      <c r="DN113" s="1011"/>
      <c r="DO113" s="1011"/>
      <c r="DP113" s="1012"/>
      <c r="DQ113" s="1013" t="s">
        <v>240</v>
      </c>
      <c r="DR113" s="1011"/>
      <c r="DS113" s="1011"/>
      <c r="DT113" s="1011"/>
      <c r="DU113" s="1012"/>
      <c r="DV113" s="1014" t="s">
        <v>240</v>
      </c>
      <c r="DW113" s="1015"/>
      <c r="DX113" s="1015"/>
      <c r="DY113" s="1015"/>
      <c r="DZ113" s="1016"/>
    </row>
    <row r="114" spans="1:130" s="246" customFormat="1" ht="26.25" customHeight="1">
      <c r="A114" s="1006"/>
      <c r="B114" s="1007"/>
      <c r="C114" s="1002" t="s">
        <v>447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78685</v>
      </c>
      <c r="AB114" s="1011"/>
      <c r="AC114" s="1011"/>
      <c r="AD114" s="1011"/>
      <c r="AE114" s="1012"/>
      <c r="AF114" s="1013">
        <v>76946</v>
      </c>
      <c r="AG114" s="1011"/>
      <c r="AH114" s="1011"/>
      <c r="AI114" s="1011"/>
      <c r="AJ114" s="1012"/>
      <c r="AK114" s="1013">
        <v>81130</v>
      </c>
      <c r="AL114" s="1011"/>
      <c r="AM114" s="1011"/>
      <c r="AN114" s="1011"/>
      <c r="AO114" s="1012"/>
      <c r="AP114" s="1014">
        <v>0.8</v>
      </c>
      <c r="AQ114" s="1015"/>
      <c r="AR114" s="1015"/>
      <c r="AS114" s="1015"/>
      <c r="AT114" s="1016"/>
      <c r="AU114" s="952"/>
      <c r="AV114" s="953"/>
      <c r="AW114" s="953"/>
      <c r="AX114" s="953"/>
      <c r="AY114" s="953"/>
      <c r="AZ114" s="1001" t="s">
        <v>448</v>
      </c>
      <c r="BA114" s="1002"/>
      <c r="BB114" s="1002"/>
      <c r="BC114" s="1002"/>
      <c r="BD114" s="1002"/>
      <c r="BE114" s="1002"/>
      <c r="BF114" s="1002"/>
      <c r="BG114" s="1002"/>
      <c r="BH114" s="1002"/>
      <c r="BI114" s="1002"/>
      <c r="BJ114" s="1002"/>
      <c r="BK114" s="1002"/>
      <c r="BL114" s="1002"/>
      <c r="BM114" s="1002"/>
      <c r="BN114" s="1002"/>
      <c r="BO114" s="1002"/>
      <c r="BP114" s="1003"/>
      <c r="BQ114" s="971">
        <v>1329909</v>
      </c>
      <c r="BR114" s="972"/>
      <c r="BS114" s="972"/>
      <c r="BT114" s="972"/>
      <c r="BU114" s="972"/>
      <c r="BV114" s="972">
        <v>1385362</v>
      </c>
      <c r="BW114" s="972"/>
      <c r="BX114" s="972"/>
      <c r="BY114" s="972"/>
      <c r="BZ114" s="972"/>
      <c r="CA114" s="972">
        <v>1382681</v>
      </c>
      <c r="CB114" s="972"/>
      <c r="CC114" s="972"/>
      <c r="CD114" s="972"/>
      <c r="CE114" s="972"/>
      <c r="CF114" s="966">
        <v>14.1</v>
      </c>
      <c r="CG114" s="967"/>
      <c r="CH114" s="967"/>
      <c r="CI114" s="967"/>
      <c r="CJ114" s="967"/>
      <c r="CK114" s="997"/>
      <c r="CL114" s="998"/>
      <c r="CM114" s="968" t="s">
        <v>449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240</v>
      </c>
      <c r="DH114" s="1011"/>
      <c r="DI114" s="1011"/>
      <c r="DJ114" s="1011"/>
      <c r="DK114" s="1012"/>
      <c r="DL114" s="1013" t="s">
        <v>240</v>
      </c>
      <c r="DM114" s="1011"/>
      <c r="DN114" s="1011"/>
      <c r="DO114" s="1011"/>
      <c r="DP114" s="1012"/>
      <c r="DQ114" s="1013" t="s">
        <v>240</v>
      </c>
      <c r="DR114" s="1011"/>
      <c r="DS114" s="1011"/>
      <c r="DT114" s="1011"/>
      <c r="DU114" s="1012"/>
      <c r="DV114" s="1014" t="s">
        <v>240</v>
      </c>
      <c r="DW114" s="1015"/>
      <c r="DX114" s="1015"/>
      <c r="DY114" s="1015"/>
      <c r="DZ114" s="1016"/>
    </row>
    <row r="115" spans="1:130" s="246" customFormat="1" ht="26.25" customHeight="1">
      <c r="A115" s="1006"/>
      <c r="B115" s="1007"/>
      <c r="C115" s="1002" t="s">
        <v>450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20809</v>
      </c>
      <c r="AB115" s="986"/>
      <c r="AC115" s="986"/>
      <c r="AD115" s="986"/>
      <c r="AE115" s="987"/>
      <c r="AF115" s="988">
        <v>11959</v>
      </c>
      <c r="AG115" s="986"/>
      <c r="AH115" s="986"/>
      <c r="AI115" s="986"/>
      <c r="AJ115" s="987"/>
      <c r="AK115" s="988">
        <v>7560</v>
      </c>
      <c r="AL115" s="986"/>
      <c r="AM115" s="986"/>
      <c r="AN115" s="986"/>
      <c r="AO115" s="987"/>
      <c r="AP115" s="989">
        <v>0.1</v>
      </c>
      <c r="AQ115" s="990"/>
      <c r="AR115" s="990"/>
      <c r="AS115" s="990"/>
      <c r="AT115" s="991"/>
      <c r="AU115" s="952"/>
      <c r="AV115" s="953"/>
      <c r="AW115" s="953"/>
      <c r="AX115" s="953"/>
      <c r="AY115" s="953"/>
      <c r="AZ115" s="1001" t="s">
        <v>451</v>
      </c>
      <c r="BA115" s="1002"/>
      <c r="BB115" s="1002"/>
      <c r="BC115" s="1002"/>
      <c r="BD115" s="1002"/>
      <c r="BE115" s="1002"/>
      <c r="BF115" s="1002"/>
      <c r="BG115" s="1002"/>
      <c r="BH115" s="1002"/>
      <c r="BI115" s="1002"/>
      <c r="BJ115" s="1002"/>
      <c r="BK115" s="1002"/>
      <c r="BL115" s="1002"/>
      <c r="BM115" s="1002"/>
      <c r="BN115" s="1002"/>
      <c r="BO115" s="1002"/>
      <c r="BP115" s="1003"/>
      <c r="BQ115" s="971" t="s">
        <v>240</v>
      </c>
      <c r="BR115" s="972"/>
      <c r="BS115" s="972"/>
      <c r="BT115" s="972"/>
      <c r="BU115" s="972"/>
      <c r="BV115" s="972" t="s">
        <v>240</v>
      </c>
      <c r="BW115" s="972"/>
      <c r="BX115" s="972"/>
      <c r="BY115" s="972"/>
      <c r="BZ115" s="972"/>
      <c r="CA115" s="972" t="s">
        <v>240</v>
      </c>
      <c r="CB115" s="972"/>
      <c r="CC115" s="972"/>
      <c r="CD115" s="972"/>
      <c r="CE115" s="972"/>
      <c r="CF115" s="966" t="s">
        <v>240</v>
      </c>
      <c r="CG115" s="967"/>
      <c r="CH115" s="967"/>
      <c r="CI115" s="967"/>
      <c r="CJ115" s="967"/>
      <c r="CK115" s="997"/>
      <c r="CL115" s="998"/>
      <c r="CM115" s="1001" t="s">
        <v>452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240</v>
      </c>
      <c r="DH115" s="1011"/>
      <c r="DI115" s="1011"/>
      <c r="DJ115" s="1011"/>
      <c r="DK115" s="1012"/>
      <c r="DL115" s="1013" t="s">
        <v>240</v>
      </c>
      <c r="DM115" s="1011"/>
      <c r="DN115" s="1011"/>
      <c r="DO115" s="1011"/>
      <c r="DP115" s="1012"/>
      <c r="DQ115" s="1013" t="s">
        <v>240</v>
      </c>
      <c r="DR115" s="1011"/>
      <c r="DS115" s="1011"/>
      <c r="DT115" s="1011"/>
      <c r="DU115" s="1012"/>
      <c r="DV115" s="1014" t="s">
        <v>240</v>
      </c>
      <c r="DW115" s="1015"/>
      <c r="DX115" s="1015"/>
      <c r="DY115" s="1015"/>
      <c r="DZ115" s="1016"/>
    </row>
    <row r="116" spans="1:130" s="246" customFormat="1" ht="26.25" customHeight="1">
      <c r="A116" s="1008"/>
      <c r="B116" s="1009"/>
      <c r="C116" s="1017" t="s">
        <v>453</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240</v>
      </c>
      <c r="AB116" s="1011"/>
      <c r="AC116" s="1011"/>
      <c r="AD116" s="1011"/>
      <c r="AE116" s="1012"/>
      <c r="AF116" s="1013" t="s">
        <v>240</v>
      </c>
      <c r="AG116" s="1011"/>
      <c r="AH116" s="1011"/>
      <c r="AI116" s="1011"/>
      <c r="AJ116" s="1012"/>
      <c r="AK116" s="1013" t="s">
        <v>240</v>
      </c>
      <c r="AL116" s="1011"/>
      <c r="AM116" s="1011"/>
      <c r="AN116" s="1011"/>
      <c r="AO116" s="1012"/>
      <c r="AP116" s="1014" t="s">
        <v>240</v>
      </c>
      <c r="AQ116" s="1015"/>
      <c r="AR116" s="1015"/>
      <c r="AS116" s="1015"/>
      <c r="AT116" s="1016"/>
      <c r="AU116" s="952"/>
      <c r="AV116" s="953"/>
      <c r="AW116" s="953"/>
      <c r="AX116" s="953"/>
      <c r="AY116" s="953"/>
      <c r="AZ116" s="1019" t="s">
        <v>454</v>
      </c>
      <c r="BA116" s="1020"/>
      <c r="BB116" s="1020"/>
      <c r="BC116" s="1020"/>
      <c r="BD116" s="1020"/>
      <c r="BE116" s="1020"/>
      <c r="BF116" s="1020"/>
      <c r="BG116" s="1020"/>
      <c r="BH116" s="1020"/>
      <c r="BI116" s="1020"/>
      <c r="BJ116" s="1020"/>
      <c r="BK116" s="1020"/>
      <c r="BL116" s="1020"/>
      <c r="BM116" s="1020"/>
      <c r="BN116" s="1020"/>
      <c r="BO116" s="1020"/>
      <c r="BP116" s="1021"/>
      <c r="BQ116" s="971" t="s">
        <v>240</v>
      </c>
      <c r="BR116" s="972"/>
      <c r="BS116" s="972"/>
      <c r="BT116" s="972"/>
      <c r="BU116" s="972"/>
      <c r="BV116" s="972" t="s">
        <v>240</v>
      </c>
      <c r="BW116" s="972"/>
      <c r="BX116" s="972"/>
      <c r="BY116" s="972"/>
      <c r="BZ116" s="972"/>
      <c r="CA116" s="972" t="s">
        <v>240</v>
      </c>
      <c r="CB116" s="972"/>
      <c r="CC116" s="972"/>
      <c r="CD116" s="972"/>
      <c r="CE116" s="972"/>
      <c r="CF116" s="966" t="s">
        <v>240</v>
      </c>
      <c r="CG116" s="967"/>
      <c r="CH116" s="967"/>
      <c r="CI116" s="967"/>
      <c r="CJ116" s="967"/>
      <c r="CK116" s="997"/>
      <c r="CL116" s="998"/>
      <c r="CM116" s="968" t="s">
        <v>455</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390</v>
      </c>
      <c r="DH116" s="1011"/>
      <c r="DI116" s="1011"/>
      <c r="DJ116" s="1011"/>
      <c r="DK116" s="1012"/>
      <c r="DL116" s="1013" t="s">
        <v>240</v>
      </c>
      <c r="DM116" s="1011"/>
      <c r="DN116" s="1011"/>
      <c r="DO116" s="1011"/>
      <c r="DP116" s="1012"/>
      <c r="DQ116" s="1013" t="s">
        <v>240</v>
      </c>
      <c r="DR116" s="1011"/>
      <c r="DS116" s="1011"/>
      <c r="DT116" s="1011"/>
      <c r="DU116" s="1012"/>
      <c r="DV116" s="1014" t="s">
        <v>390</v>
      </c>
      <c r="DW116" s="1015"/>
      <c r="DX116" s="1015"/>
      <c r="DY116" s="1015"/>
      <c r="DZ116" s="1016"/>
    </row>
    <row r="117" spans="1:130" s="246" customFormat="1" ht="26.25" customHeight="1">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456</v>
      </c>
      <c r="Z117" s="938"/>
      <c r="AA117" s="1028">
        <v>3038004</v>
      </c>
      <c r="AB117" s="1029"/>
      <c r="AC117" s="1029"/>
      <c r="AD117" s="1029"/>
      <c r="AE117" s="1030"/>
      <c r="AF117" s="1031">
        <v>2739257</v>
      </c>
      <c r="AG117" s="1029"/>
      <c r="AH117" s="1029"/>
      <c r="AI117" s="1029"/>
      <c r="AJ117" s="1030"/>
      <c r="AK117" s="1031">
        <v>2750258</v>
      </c>
      <c r="AL117" s="1029"/>
      <c r="AM117" s="1029"/>
      <c r="AN117" s="1029"/>
      <c r="AO117" s="1030"/>
      <c r="AP117" s="1032"/>
      <c r="AQ117" s="1033"/>
      <c r="AR117" s="1033"/>
      <c r="AS117" s="1033"/>
      <c r="AT117" s="1034"/>
      <c r="AU117" s="952"/>
      <c r="AV117" s="953"/>
      <c r="AW117" s="953"/>
      <c r="AX117" s="953"/>
      <c r="AY117" s="953"/>
      <c r="AZ117" s="1019" t="s">
        <v>457</v>
      </c>
      <c r="BA117" s="1020"/>
      <c r="BB117" s="1020"/>
      <c r="BC117" s="1020"/>
      <c r="BD117" s="1020"/>
      <c r="BE117" s="1020"/>
      <c r="BF117" s="1020"/>
      <c r="BG117" s="1020"/>
      <c r="BH117" s="1020"/>
      <c r="BI117" s="1020"/>
      <c r="BJ117" s="1020"/>
      <c r="BK117" s="1020"/>
      <c r="BL117" s="1020"/>
      <c r="BM117" s="1020"/>
      <c r="BN117" s="1020"/>
      <c r="BO117" s="1020"/>
      <c r="BP117" s="1021"/>
      <c r="BQ117" s="971" t="s">
        <v>458</v>
      </c>
      <c r="BR117" s="972"/>
      <c r="BS117" s="972"/>
      <c r="BT117" s="972"/>
      <c r="BU117" s="972"/>
      <c r="BV117" s="972" t="s">
        <v>436</v>
      </c>
      <c r="BW117" s="972"/>
      <c r="BX117" s="972"/>
      <c r="BY117" s="972"/>
      <c r="BZ117" s="972"/>
      <c r="CA117" s="972" t="s">
        <v>459</v>
      </c>
      <c r="CB117" s="972"/>
      <c r="CC117" s="972"/>
      <c r="CD117" s="972"/>
      <c r="CE117" s="972"/>
      <c r="CF117" s="966" t="s">
        <v>390</v>
      </c>
      <c r="CG117" s="967"/>
      <c r="CH117" s="967"/>
      <c r="CI117" s="967"/>
      <c r="CJ117" s="967"/>
      <c r="CK117" s="997"/>
      <c r="CL117" s="998"/>
      <c r="CM117" s="968" t="s">
        <v>460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458</v>
      </c>
      <c r="DH117" s="1011"/>
      <c r="DI117" s="1011"/>
      <c r="DJ117" s="1011"/>
      <c r="DK117" s="1012"/>
      <c r="DL117" s="1013" t="s">
        <v>461</v>
      </c>
      <c r="DM117" s="1011"/>
      <c r="DN117" s="1011"/>
      <c r="DO117" s="1011"/>
      <c r="DP117" s="1012"/>
      <c r="DQ117" s="1013" t="s">
        <v>458</v>
      </c>
      <c r="DR117" s="1011"/>
      <c r="DS117" s="1011"/>
      <c r="DT117" s="1011"/>
      <c r="DU117" s="1012"/>
      <c r="DV117" s="1014" t="s">
        <v>390</v>
      </c>
      <c r="DW117" s="1015"/>
      <c r="DX117" s="1015"/>
      <c r="DY117" s="1015"/>
      <c r="DZ117" s="1016"/>
    </row>
    <row r="118" spans="1:130" s="246" customFormat="1" ht="26.25" customHeight="1">
      <c r="A118" s="956" t="s">
        <v>431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429</v>
      </c>
      <c r="AB118" s="937"/>
      <c r="AC118" s="937"/>
      <c r="AD118" s="937"/>
      <c r="AE118" s="938"/>
      <c r="AF118" s="936" t="s">
        <v>307</v>
      </c>
      <c r="AG118" s="937"/>
      <c r="AH118" s="937"/>
      <c r="AI118" s="937"/>
      <c r="AJ118" s="938"/>
      <c r="AK118" s="936" t="s">
        <v>306</v>
      </c>
      <c r="AL118" s="937"/>
      <c r="AM118" s="937"/>
      <c r="AN118" s="937"/>
      <c r="AO118" s="938"/>
      <c r="AP118" s="1023" t="s">
        <v>430</v>
      </c>
      <c r="AQ118" s="1024"/>
      <c r="AR118" s="1024"/>
      <c r="AS118" s="1024"/>
      <c r="AT118" s="1025"/>
      <c r="AU118" s="952"/>
      <c r="AV118" s="953"/>
      <c r="AW118" s="953"/>
      <c r="AX118" s="953"/>
      <c r="AY118" s="953"/>
      <c r="AZ118" s="1026" t="s">
        <v>462</v>
      </c>
      <c r="BA118" s="1017"/>
      <c r="BB118" s="1017"/>
      <c r="BC118" s="1017"/>
      <c r="BD118" s="1017"/>
      <c r="BE118" s="1017"/>
      <c r="BF118" s="1017"/>
      <c r="BG118" s="1017"/>
      <c r="BH118" s="1017"/>
      <c r="BI118" s="1017"/>
      <c r="BJ118" s="1017"/>
      <c r="BK118" s="1017"/>
      <c r="BL118" s="1017"/>
      <c r="BM118" s="1017"/>
      <c r="BN118" s="1017"/>
      <c r="BO118" s="1017"/>
      <c r="BP118" s="1018"/>
      <c r="BQ118" s="1049" t="s">
        <v>463</v>
      </c>
      <c r="BR118" s="1050"/>
      <c r="BS118" s="1050"/>
      <c r="BT118" s="1050"/>
      <c r="BU118" s="1050"/>
      <c r="BV118" s="1050" t="s">
        <v>464</v>
      </c>
      <c r="BW118" s="1050"/>
      <c r="BX118" s="1050"/>
      <c r="BY118" s="1050"/>
      <c r="BZ118" s="1050"/>
      <c r="CA118" s="1050" t="s">
        <v>458</v>
      </c>
      <c r="CB118" s="1050"/>
      <c r="CC118" s="1050"/>
      <c r="CD118" s="1050"/>
      <c r="CE118" s="1050"/>
      <c r="CF118" s="966" t="s">
        <v>458</v>
      </c>
      <c r="CG118" s="967"/>
      <c r="CH118" s="967"/>
      <c r="CI118" s="967"/>
      <c r="CJ118" s="967"/>
      <c r="CK118" s="997"/>
      <c r="CL118" s="998"/>
      <c r="CM118" s="968" t="s">
        <v>465</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240</v>
      </c>
      <c r="DH118" s="1011"/>
      <c r="DI118" s="1011"/>
      <c r="DJ118" s="1011"/>
      <c r="DK118" s="1012"/>
      <c r="DL118" s="1013" t="s">
        <v>436</v>
      </c>
      <c r="DM118" s="1011"/>
      <c r="DN118" s="1011"/>
      <c r="DO118" s="1011"/>
      <c r="DP118" s="1012"/>
      <c r="DQ118" s="1013" t="s">
        <v>466</v>
      </c>
      <c r="DR118" s="1011"/>
      <c r="DS118" s="1011"/>
      <c r="DT118" s="1011"/>
      <c r="DU118" s="1012"/>
      <c r="DV118" s="1014" t="s">
        <v>240</v>
      </c>
      <c r="DW118" s="1015"/>
      <c r="DX118" s="1015"/>
      <c r="DY118" s="1015"/>
      <c r="DZ118" s="1016"/>
    </row>
    <row r="119" spans="1:130" s="246" customFormat="1" ht="26.25" customHeight="1">
      <c r="A119" s="1110" t="s">
        <v>434</v>
      </c>
      <c r="B119" s="996"/>
      <c r="C119" s="975" t="s">
        <v>435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461</v>
      </c>
      <c r="AB119" s="944"/>
      <c r="AC119" s="944"/>
      <c r="AD119" s="944"/>
      <c r="AE119" s="945"/>
      <c r="AF119" s="946" t="s">
        <v>458</v>
      </c>
      <c r="AG119" s="944"/>
      <c r="AH119" s="944"/>
      <c r="AI119" s="944"/>
      <c r="AJ119" s="945"/>
      <c r="AK119" s="946" t="s">
        <v>240</v>
      </c>
      <c r="AL119" s="944"/>
      <c r="AM119" s="944"/>
      <c r="AN119" s="944"/>
      <c r="AO119" s="945"/>
      <c r="AP119" s="947" t="s">
        <v>390</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467</v>
      </c>
      <c r="BP119" s="1058"/>
      <c r="BQ119" s="1049">
        <v>35014282</v>
      </c>
      <c r="BR119" s="1050"/>
      <c r="BS119" s="1050"/>
      <c r="BT119" s="1050"/>
      <c r="BU119" s="1050"/>
      <c r="BV119" s="1050">
        <v>35085107</v>
      </c>
      <c r="BW119" s="1050"/>
      <c r="BX119" s="1050"/>
      <c r="BY119" s="1050"/>
      <c r="BZ119" s="1050"/>
      <c r="CA119" s="1050">
        <v>34575608</v>
      </c>
      <c r="CB119" s="1050"/>
      <c r="CC119" s="1050"/>
      <c r="CD119" s="1050"/>
      <c r="CE119" s="1050"/>
      <c r="CF119" s="1051"/>
      <c r="CG119" s="1052"/>
      <c r="CH119" s="1052"/>
      <c r="CI119" s="1052"/>
      <c r="CJ119" s="1053"/>
      <c r="CK119" s="999"/>
      <c r="CL119" s="1000"/>
      <c r="CM119" s="1054" t="s">
        <v>468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24035</v>
      </c>
      <c r="DH119" s="1036"/>
      <c r="DI119" s="1036"/>
      <c r="DJ119" s="1036"/>
      <c r="DK119" s="1037"/>
      <c r="DL119" s="1035">
        <v>11924</v>
      </c>
      <c r="DM119" s="1036"/>
      <c r="DN119" s="1036"/>
      <c r="DO119" s="1036"/>
      <c r="DP119" s="1037"/>
      <c r="DQ119" s="1035">
        <v>1225</v>
      </c>
      <c r="DR119" s="1036"/>
      <c r="DS119" s="1036"/>
      <c r="DT119" s="1036"/>
      <c r="DU119" s="1037"/>
      <c r="DV119" s="1038">
        <v>0</v>
      </c>
      <c r="DW119" s="1039"/>
      <c r="DX119" s="1039"/>
      <c r="DY119" s="1039"/>
      <c r="DZ119" s="1040"/>
    </row>
    <row r="120" spans="1:130" s="246" customFormat="1" ht="26.25" customHeight="1">
      <c r="A120" s="1111"/>
      <c r="B120" s="998"/>
      <c r="C120" s="968" t="s">
        <v>439</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459</v>
      </c>
      <c r="AB120" s="1011"/>
      <c r="AC120" s="1011"/>
      <c r="AD120" s="1011"/>
      <c r="AE120" s="1012"/>
      <c r="AF120" s="1013" t="s">
        <v>458</v>
      </c>
      <c r="AG120" s="1011"/>
      <c r="AH120" s="1011"/>
      <c r="AI120" s="1011"/>
      <c r="AJ120" s="1012"/>
      <c r="AK120" s="1013" t="s">
        <v>240</v>
      </c>
      <c r="AL120" s="1011"/>
      <c r="AM120" s="1011"/>
      <c r="AN120" s="1011"/>
      <c r="AO120" s="1012"/>
      <c r="AP120" s="1014" t="s">
        <v>240</v>
      </c>
      <c r="AQ120" s="1015"/>
      <c r="AR120" s="1015"/>
      <c r="AS120" s="1015"/>
      <c r="AT120" s="1016"/>
      <c r="AU120" s="1041" t="s">
        <v>469</v>
      </c>
      <c r="AV120" s="1042"/>
      <c r="AW120" s="1042"/>
      <c r="AX120" s="1042"/>
      <c r="AY120" s="1043"/>
      <c r="AZ120" s="992" t="s">
        <v>470</v>
      </c>
      <c r="BA120" s="941"/>
      <c r="BB120" s="941"/>
      <c r="BC120" s="941"/>
      <c r="BD120" s="941"/>
      <c r="BE120" s="941"/>
      <c r="BF120" s="941"/>
      <c r="BG120" s="941"/>
      <c r="BH120" s="941"/>
      <c r="BI120" s="941"/>
      <c r="BJ120" s="941"/>
      <c r="BK120" s="941"/>
      <c r="BL120" s="941"/>
      <c r="BM120" s="941"/>
      <c r="BN120" s="941"/>
      <c r="BO120" s="941"/>
      <c r="BP120" s="942"/>
      <c r="BQ120" s="978">
        <v>3241650</v>
      </c>
      <c r="BR120" s="979"/>
      <c r="BS120" s="979"/>
      <c r="BT120" s="979"/>
      <c r="BU120" s="979"/>
      <c r="BV120" s="979">
        <v>3222867</v>
      </c>
      <c r="BW120" s="979"/>
      <c r="BX120" s="979"/>
      <c r="BY120" s="979"/>
      <c r="BZ120" s="979"/>
      <c r="CA120" s="979">
        <v>3598944</v>
      </c>
      <c r="CB120" s="979"/>
      <c r="CC120" s="979"/>
      <c r="CD120" s="979"/>
      <c r="CE120" s="979"/>
      <c r="CF120" s="993">
        <v>36.700000000000003</v>
      </c>
      <c r="CG120" s="994"/>
      <c r="CH120" s="994"/>
      <c r="CI120" s="994"/>
      <c r="CJ120" s="994"/>
      <c r="CK120" s="1059" t="s">
        <v>471</v>
      </c>
      <c r="CL120" s="1060"/>
      <c r="CM120" s="1060"/>
      <c r="CN120" s="1060"/>
      <c r="CO120" s="1061"/>
      <c r="CP120" s="1067" t="s">
        <v>472</v>
      </c>
      <c r="CQ120" s="1068"/>
      <c r="CR120" s="1068"/>
      <c r="CS120" s="1068"/>
      <c r="CT120" s="1068"/>
      <c r="CU120" s="1068"/>
      <c r="CV120" s="1068"/>
      <c r="CW120" s="1068"/>
      <c r="CX120" s="1068"/>
      <c r="CY120" s="1068"/>
      <c r="CZ120" s="1068"/>
      <c r="DA120" s="1068"/>
      <c r="DB120" s="1068"/>
      <c r="DC120" s="1068"/>
      <c r="DD120" s="1068"/>
      <c r="DE120" s="1068"/>
      <c r="DF120" s="1069"/>
      <c r="DG120" s="978">
        <v>12446612</v>
      </c>
      <c r="DH120" s="979"/>
      <c r="DI120" s="979"/>
      <c r="DJ120" s="979"/>
      <c r="DK120" s="979"/>
      <c r="DL120" s="979">
        <v>12112492</v>
      </c>
      <c r="DM120" s="979"/>
      <c r="DN120" s="979"/>
      <c r="DO120" s="979"/>
      <c r="DP120" s="979"/>
      <c r="DQ120" s="979">
        <v>11856516</v>
      </c>
      <c r="DR120" s="979"/>
      <c r="DS120" s="979"/>
      <c r="DT120" s="979"/>
      <c r="DU120" s="979"/>
      <c r="DV120" s="980">
        <v>120.8</v>
      </c>
      <c r="DW120" s="980"/>
      <c r="DX120" s="980"/>
      <c r="DY120" s="980"/>
      <c r="DZ120" s="981"/>
    </row>
    <row r="121" spans="1:130" s="246" customFormat="1" ht="26.25" customHeight="1">
      <c r="A121" s="1111"/>
      <c r="B121" s="998"/>
      <c r="C121" s="1019" t="s">
        <v>473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474</v>
      </c>
      <c r="AB121" s="1011"/>
      <c r="AC121" s="1011"/>
      <c r="AD121" s="1011"/>
      <c r="AE121" s="1012"/>
      <c r="AF121" s="1013" t="s">
        <v>390</v>
      </c>
      <c r="AG121" s="1011"/>
      <c r="AH121" s="1011"/>
      <c r="AI121" s="1011"/>
      <c r="AJ121" s="1012"/>
      <c r="AK121" s="1013" t="s">
        <v>474</v>
      </c>
      <c r="AL121" s="1011"/>
      <c r="AM121" s="1011"/>
      <c r="AN121" s="1011"/>
      <c r="AO121" s="1012"/>
      <c r="AP121" s="1014" t="s">
        <v>436</v>
      </c>
      <c r="AQ121" s="1015"/>
      <c r="AR121" s="1015"/>
      <c r="AS121" s="1015"/>
      <c r="AT121" s="1016"/>
      <c r="AU121" s="1044"/>
      <c r="AV121" s="1045"/>
      <c r="AW121" s="1045"/>
      <c r="AX121" s="1045"/>
      <c r="AY121" s="1046"/>
      <c r="AZ121" s="1001" t="s">
        <v>475</v>
      </c>
      <c r="BA121" s="1002"/>
      <c r="BB121" s="1002"/>
      <c r="BC121" s="1002"/>
      <c r="BD121" s="1002"/>
      <c r="BE121" s="1002"/>
      <c r="BF121" s="1002"/>
      <c r="BG121" s="1002"/>
      <c r="BH121" s="1002"/>
      <c r="BI121" s="1002"/>
      <c r="BJ121" s="1002"/>
      <c r="BK121" s="1002"/>
      <c r="BL121" s="1002"/>
      <c r="BM121" s="1002"/>
      <c r="BN121" s="1002"/>
      <c r="BO121" s="1002"/>
      <c r="BP121" s="1003"/>
      <c r="BQ121" s="971">
        <v>1913019</v>
      </c>
      <c r="BR121" s="972"/>
      <c r="BS121" s="972"/>
      <c r="BT121" s="972"/>
      <c r="BU121" s="972"/>
      <c r="BV121" s="972">
        <v>1830311</v>
      </c>
      <c r="BW121" s="972"/>
      <c r="BX121" s="972"/>
      <c r="BY121" s="972"/>
      <c r="BZ121" s="972"/>
      <c r="CA121" s="972">
        <v>1717772</v>
      </c>
      <c r="CB121" s="972"/>
      <c r="CC121" s="972"/>
      <c r="CD121" s="972"/>
      <c r="CE121" s="972"/>
      <c r="CF121" s="966">
        <v>17.5</v>
      </c>
      <c r="CG121" s="967"/>
      <c r="CH121" s="967"/>
      <c r="CI121" s="967"/>
      <c r="CJ121" s="967"/>
      <c r="CK121" s="1062"/>
      <c r="CL121" s="1063"/>
      <c r="CM121" s="1063"/>
      <c r="CN121" s="1063"/>
      <c r="CO121" s="1064"/>
      <c r="CP121" s="1072" t="s">
        <v>476</v>
      </c>
      <c r="CQ121" s="1073"/>
      <c r="CR121" s="1073"/>
      <c r="CS121" s="1073"/>
      <c r="CT121" s="1073"/>
      <c r="CU121" s="1073"/>
      <c r="CV121" s="1073"/>
      <c r="CW121" s="1073"/>
      <c r="CX121" s="1073"/>
      <c r="CY121" s="1073"/>
      <c r="CZ121" s="1073"/>
      <c r="DA121" s="1073"/>
      <c r="DB121" s="1073"/>
      <c r="DC121" s="1073"/>
      <c r="DD121" s="1073"/>
      <c r="DE121" s="1073"/>
      <c r="DF121" s="1074"/>
      <c r="DG121" s="971">
        <v>1769098</v>
      </c>
      <c r="DH121" s="972"/>
      <c r="DI121" s="972"/>
      <c r="DJ121" s="972"/>
      <c r="DK121" s="972"/>
      <c r="DL121" s="972">
        <v>1666151</v>
      </c>
      <c r="DM121" s="972"/>
      <c r="DN121" s="972"/>
      <c r="DO121" s="972"/>
      <c r="DP121" s="972"/>
      <c r="DQ121" s="972">
        <v>1767715</v>
      </c>
      <c r="DR121" s="972"/>
      <c r="DS121" s="972"/>
      <c r="DT121" s="972"/>
      <c r="DU121" s="972"/>
      <c r="DV121" s="973">
        <v>18</v>
      </c>
      <c r="DW121" s="973"/>
      <c r="DX121" s="973"/>
      <c r="DY121" s="973"/>
      <c r="DZ121" s="974"/>
    </row>
    <row r="122" spans="1:130" s="246" customFormat="1" ht="26.25" customHeight="1">
      <c r="A122" s="1111"/>
      <c r="B122" s="998"/>
      <c r="C122" s="968" t="s">
        <v>449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458</v>
      </c>
      <c r="AB122" s="1011"/>
      <c r="AC122" s="1011"/>
      <c r="AD122" s="1011"/>
      <c r="AE122" s="1012"/>
      <c r="AF122" s="1013" t="s">
        <v>390</v>
      </c>
      <c r="AG122" s="1011"/>
      <c r="AH122" s="1011"/>
      <c r="AI122" s="1011"/>
      <c r="AJ122" s="1012"/>
      <c r="AK122" s="1013" t="s">
        <v>458</v>
      </c>
      <c r="AL122" s="1011"/>
      <c r="AM122" s="1011"/>
      <c r="AN122" s="1011"/>
      <c r="AO122" s="1012"/>
      <c r="AP122" s="1014" t="s">
        <v>390</v>
      </c>
      <c r="AQ122" s="1015"/>
      <c r="AR122" s="1015"/>
      <c r="AS122" s="1015"/>
      <c r="AT122" s="1016"/>
      <c r="AU122" s="1044"/>
      <c r="AV122" s="1045"/>
      <c r="AW122" s="1045"/>
      <c r="AX122" s="1045"/>
      <c r="AY122" s="1046"/>
      <c r="AZ122" s="1026" t="s">
        <v>477</v>
      </c>
      <c r="BA122" s="1017"/>
      <c r="BB122" s="1017"/>
      <c r="BC122" s="1017"/>
      <c r="BD122" s="1017"/>
      <c r="BE122" s="1017"/>
      <c r="BF122" s="1017"/>
      <c r="BG122" s="1017"/>
      <c r="BH122" s="1017"/>
      <c r="BI122" s="1017"/>
      <c r="BJ122" s="1017"/>
      <c r="BK122" s="1017"/>
      <c r="BL122" s="1017"/>
      <c r="BM122" s="1017"/>
      <c r="BN122" s="1017"/>
      <c r="BO122" s="1017"/>
      <c r="BP122" s="1018"/>
      <c r="BQ122" s="1049">
        <v>23195038</v>
      </c>
      <c r="BR122" s="1050"/>
      <c r="BS122" s="1050"/>
      <c r="BT122" s="1050"/>
      <c r="BU122" s="1050"/>
      <c r="BV122" s="1050">
        <v>22548672</v>
      </c>
      <c r="BW122" s="1050"/>
      <c r="BX122" s="1050"/>
      <c r="BY122" s="1050"/>
      <c r="BZ122" s="1050"/>
      <c r="CA122" s="1050">
        <v>22111942</v>
      </c>
      <c r="CB122" s="1050"/>
      <c r="CC122" s="1050"/>
      <c r="CD122" s="1050"/>
      <c r="CE122" s="1050"/>
      <c r="CF122" s="1070">
        <v>225.2</v>
      </c>
      <c r="CG122" s="1071"/>
      <c r="CH122" s="1071"/>
      <c r="CI122" s="1071"/>
      <c r="CJ122" s="1071"/>
      <c r="CK122" s="1062"/>
      <c r="CL122" s="1063"/>
      <c r="CM122" s="1063"/>
      <c r="CN122" s="1063"/>
      <c r="CO122" s="1064"/>
      <c r="CP122" s="1072" t="s">
        <v>478</v>
      </c>
      <c r="CQ122" s="1073"/>
      <c r="CR122" s="1073"/>
      <c r="CS122" s="1073"/>
      <c r="CT122" s="1073"/>
      <c r="CU122" s="1073"/>
      <c r="CV122" s="1073"/>
      <c r="CW122" s="1073"/>
      <c r="CX122" s="1073"/>
      <c r="CY122" s="1073"/>
      <c r="CZ122" s="1073"/>
      <c r="DA122" s="1073"/>
      <c r="DB122" s="1073"/>
      <c r="DC122" s="1073"/>
      <c r="DD122" s="1073"/>
      <c r="DE122" s="1073"/>
      <c r="DF122" s="1074"/>
      <c r="DG122" s="971">
        <v>30005</v>
      </c>
      <c r="DH122" s="972"/>
      <c r="DI122" s="972"/>
      <c r="DJ122" s="972"/>
      <c r="DK122" s="972"/>
      <c r="DL122" s="972">
        <v>32598</v>
      </c>
      <c r="DM122" s="972"/>
      <c r="DN122" s="972"/>
      <c r="DO122" s="972"/>
      <c r="DP122" s="972"/>
      <c r="DQ122" s="972">
        <v>30064</v>
      </c>
      <c r="DR122" s="972"/>
      <c r="DS122" s="972"/>
      <c r="DT122" s="972"/>
      <c r="DU122" s="972"/>
      <c r="DV122" s="973">
        <v>0.3</v>
      </c>
      <c r="DW122" s="973"/>
      <c r="DX122" s="973"/>
      <c r="DY122" s="973"/>
      <c r="DZ122" s="974"/>
    </row>
    <row r="123" spans="1:130" s="246" customFormat="1" ht="26.25" customHeight="1">
      <c r="A123" s="1111"/>
      <c r="B123" s="998"/>
      <c r="C123" s="968" t="s">
        <v>455</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240</v>
      </c>
      <c r="AB123" s="1011"/>
      <c r="AC123" s="1011"/>
      <c r="AD123" s="1011"/>
      <c r="AE123" s="1012"/>
      <c r="AF123" s="1013" t="s">
        <v>474</v>
      </c>
      <c r="AG123" s="1011"/>
      <c r="AH123" s="1011"/>
      <c r="AI123" s="1011"/>
      <c r="AJ123" s="1012"/>
      <c r="AK123" s="1013" t="s">
        <v>458</v>
      </c>
      <c r="AL123" s="1011"/>
      <c r="AM123" s="1011"/>
      <c r="AN123" s="1011"/>
      <c r="AO123" s="1012"/>
      <c r="AP123" s="1014" t="s">
        <v>458</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479</v>
      </c>
      <c r="BP123" s="1058"/>
      <c r="BQ123" s="1117">
        <v>28349707</v>
      </c>
      <c r="BR123" s="1118"/>
      <c r="BS123" s="1118"/>
      <c r="BT123" s="1118"/>
      <c r="BU123" s="1118"/>
      <c r="BV123" s="1118">
        <v>27601850</v>
      </c>
      <c r="BW123" s="1118"/>
      <c r="BX123" s="1118"/>
      <c r="BY123" s="1118"/>
      <c r="BZ123" s="1118"/>
      <c r="CA123" s="1118">
        <v>27428658</v>
      </c>
      <c r="CB123" s="1118"/>
      <c r="CC123" s="1118"/>
      <c r="CD123" s="1118"/>
      <c r="CE123" s="1118"/>
      <c r="CF123" s="1051"/>
      <c r="CG123" s="1052"/>
      <c r="CH123" s="1052"/>
      <c r="CI123" s="1052"/>
      <c r="CJ123" s="1053"/>
      <c r="CK123" s="1062"/>
      <c r="CL123" s="1063"/>
      <c r="CM123" s="1063"/>
      <c r="CN123" s="1063"/>
      <c r="CO123" s="1064"/>
      <c r="CP123" s="1072" t="s">
        <v>480</v>
      </c>
      <c r="CQ123" s="1073"/>
      <c r="CR123" s="1073"/>
      <c r="CS123" s="1073"/>
      <c r="CT123" s="1073"/>
      <c r="CU123" s="1073"/>
      <c r="CV123" s="1073"/>
      <c r="CW123" s="1073"/>
      <c r="CX123" s="1073"/>
      <c r="CY123" s="1073"/>
      <c r="CZ123" s="1073"/>
      <c r="DA123" s="1073"/>
      <c r="DB123" s="1073"/>
      <c r="DC123" s="1073"/>
      <c r="DD123" s="1073"/>
      <c r="DE123" s="1073"/>
      <c r="DF123" s="1074"/>
      <c r="DG123" s="1010" t="s">
        <v>390</v>
      </c>
      <c r="DH123" s="1011"/>
      <c r="DI123" s="1011"/>
      <c r="DJ123" s="1011"/>
      <c r="DK123" s="1012"/>
      <c r="DL123" s="1013" t="s">
        <v>466</v>
      </c>
      <c r="DM123" s="1011"/>
      <c r="DN123" s="1011"/>
      <c r="DO123" s="1011"/>
      <c r="DP123" s="1012"/>
      <c r="DQ123" s="1013" t="s">
        <v>458</v>
      </c>
      <c r="DR123" s="1011"/>
      <c r="DS123" s="1011"/>
      <c r="DT123" s="1011"/>
      <c r="DU123" s="1012"/>
      <c r="DV123" s="1014" t="s">
        <v>459</v>
      </c>
      <c r="DW123" s="1015"/>
      <c r="DX123" s="1015"/>
      <c r="DY123" s="1015"/>
      <c r="DZ123" s="1016"/>
    </row>
    <row r="124" spans="1:130" s="246" customFormat="1" ht="26.25" customHeight="1" thickBot="1">
      <c r="A124" s="1111"/>
      <c r="B124" s="998"/>
      <c r="C124" s="968" t="s">
        <v>460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461</v>
      </c>
      <c r="AB124" s="1011"/>
      <c r="AC124" s="1011"/>
      <c r="AD124" s="1011"/>
      <c r="AE124" s="1012"/>
      <c r="AF124" s="1013" t="s">
        <v>458</v>
      </c>
      <c r="AG124" s="1011"/>
      <c r="AH124" s="1011"/>
      <c r="AI124" s="1011"/>
      <c r="AJ124" s="1012"/>
      <c r="AK124" s="1013" t="s">
        <v>240</v>
      </c>
      <c r="AL124" s="1011"/>
      <c r="AM124" s="1011"/>
      <c r="AN124" s="1011"/>
      <c r="AO124" s="1012"/>
      <c r="AP124" s="1014" t="s">
        <v>458</v>
      </c>
      <c r="AQ124" s="1015"/>
      <c r="AR124" s="1015"/>
      <c r="AS124" s="1015"/>
      <c r="AT124" s="1016"/>
      <c r="AU124" s="1113" t="s">
        <v>481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68.599999999999994</v>
      </c>
      <c r="BR124" s="1080"/>
      <c r="BS124" s="1080"/>
      <c r="BT124" s="1080"/>
      <c r="BU124" s="1080"/>
      <c r="BV124" s="1080">
        <v>76.900000000000006</v>
      </c>
      <c r="BW124" s="1080"/>
      <c r="BX124" s="1080"/>
      <c r="BY124" s="1080"/>
      <c r="BZ124" s="1080"/>
      <c r="CA124" s="1080">
        <v>72.7</v>
      </c>
      <c r="CB124" s="1080"/>
      <c r="CC124" s="1080"/>
      <c r="CD124" s="1080"/>
      <c r="CE124" s="1080"/>
      <c r="CF124" s="1081"/>
      <c r="CG124" s="1082"/>
      <c r="CH124" s="1082"/>
      <c r="CI124" s="1082"/>
      <c r="CJ124" s="1083"/>
      <c r="CK124" s="1065"/>
      <c r="CL124" s="1065"/>
      <c r="CM124" s="1065"/>
      <c r="CN124" s="1065"/>
      <c r="CO124" s="1066"/>
      <c r="CP124" s="1072" t="s">
        <v>482</v>
      </c>
      <c r="CQ124" s="1073"/>
      <c r="CR124" s="1073"/>
      <c r="CS124" s="1073"/>
      <c r="CT124" s="1073"/>
      <c r="CU124" s="1073"/>
      <c r="CV124" s="1073"/>
      <c r="CW124" s="1073"/>
      <c r="CX124" s="1073"/>
      <c r="CY124" s="1073"/>
      <c r="CZ124" s="1073"/>
      <c r="DA124" s="1073"/>
      <c r="DB124" s="1073"/>
      <c r="DC124" s="1073"/>
      <c r="DD124" s="1073"/>
      <c r="DE124" s="1073"/>
      <c r="DF124" s="1074"/>
      <c r="DG124" s="1057" t="s">
        <v>458</v>
      </c>
      <c r="DH124" s="1036"/>
      <c r="DI124" s="1036"/>
      <c r="DJ124" s="1036"/>
      <c r="DK124" s="1037"/>
      <c r="DL124" s="1035" t="s">
        <v>459</v>
      </c>
      <c r="DM124" s="1036"/>
      <c r="DN124" s="1036"/>
      <c r="DO124" s="1036"/>
      <c r="DP124" s="1037"/>
      <c r="DQ124" s="1035" t="s">
        <v>240</v>
      </c>
      <c r="DR124" s="1036"/>
      <c r="DS124" s="1036"/>
      <c r="DT124" s="1036"/>
      <c r="DU124" s="1037"/>
      <c r="DV124" s="1038" t="s">
        <v>390</v>
      </c>
      <c r="DW124" s="1039"/>
      <c r="DX124" s="1039"/>
      <c r="DY124" s="1039"/>
      <c r="DZ124" s="1040"/>
    </row>
    <row r="125" spans="1:130" s="246" customFormat="1" ht="26.25" customHeight="1">
      <c r="A125" s="1111"/>
      <c r="B125" s="998"/>
      <c r="C125" s="968" t="s">
        <v>465</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458</v>
      </c>
      <c r="AB125" s="1011"/>
      <c r="AC125" s="1011"/>
      <c r="AD125" s="1011"/>
      <c r="AE125" s="1012"/>
      <c r="AF125" s="1013" t="s">
        <v>458</v>
      </c>
      <c r="AG125" s="1011"/>
      <c r="AH125" s="1011"/>
      <c r="AI125" s="1011"/>
      <c r="AJ125" s="1012"/>
      <c r="AK125" s="1013" t="s">
        <v>458</v>
      </c>
      <c r="AL125" s="1011"/>
      <c r="AM125" s="1011"/>
      <c r="AN125" s="1011"/>
      <c r="AO125" s="1012"/>
      <c r="AP125" s="1014" t="s">
        <v>458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483</v>
      </c>
      <c r="CL125" s="1060"/>
      <c r="CM125" s="1060"/>
      <c r="CN125" s="1060"/>
      <c r="CO125" s="1061"/>
      <c r="CP125" s="992" t="s">
        <v>484</v>
      </c>
      <c r="CQ125" s="941"/>
      <c r="CR125" s="941"/>
      <c r="CS125" s="941"/>
      <c r="CT125" s="941"/>
      <c r="CU125" s="941"/>
      <c r="CV125" s="941"/>
      <c r="CW125" s="941"/>
      <c r="CX125" s="941"/>
      <c r="CY125" s="941"/>
      <c r="CZ125" s="941"/>
      <c r="DA125" s="941"/>
      <c r="DB125" s="941"/>
      <c r="DC125" s="941"/>
      <c r="DD125" s="941"/>
      <c r="DE125" s="941"/>
      <c r="DF125" s="942"/>
      <c r="DG125" s="978" t="s">
        <v>390</v>
      </c>
      <c r="DH125" s="979"/>
      <c r="DI125" s="979"/>
      <c r="DJ125" s="979"/>
      <c r="DK125" s="979"/>
      <c r="DL125" s="979" t="s">
        <v>458</v>
      </c>
      <c r="DM125" s="979"/>
      <c r="DN125" s="979"/>
      <c r="DO125" s="979"/>
      <c r="DP125" s="979"/>
      <c r="DQ125" s="979" t="s">
        <v>485</v>
      </c>
      <c r="DR125" s="979"/>
      <c r="DS125" s="979"/>
      <c r="DT125" s="979"/>
      <c r="DU125" s="979"/>
      <c r="DV125" s="980" t="s">
        <v>240</v>
      </c>
      <c r="DW125" s="980"/>
      <c r="DX125" s="980"/>
      <c r="DY125" s="980"/>
      <c r="DZ125" s="981"/>
    </row>
    <row r="126" spans="1:130" s="246" customFormat="1" ht="26.25" customHeight="1" thickBot="1">
      <c r="A126" s="1111"/>
      <c r="B126" s="998"/>
      <c r="C126" s="968" t="s">
        <v>468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436</v>
      </c>
      <c r="AB126" s="1011"/>
      <c r="AC126" s="1011"/>
      <c r="AD126" s="1011"/>
      <c r="AE126" s="1012"/>
      <c r="AF126" s="1013" t="s">
        <v>458</v>
      </c>
      <c r="AG126" s="1011"/>
      <c r="AH126" s="1011"/>
      <c r="AI126" s="1011"/>
      <c r="AJ126" s="1012"/>
      <c r="AK126" s="1013" t="s">
        <v>240</v>
      </c>
      <c r="AL126" s="1011"/>
      <c r="AM126" s="1011"/>
      <c r="AN126" s="1011"/>
      <c r="AO126" s="1012"/>
      <c r="AP126" s="1014" t="s">
        <v>463</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486</v>
      </c>
      <c r="CQ126" s="1002"/>
      <c r="CR126" s="1002"/>
      <c r="CS126" s="1002"/>
      <c r="CT126" s="1002"/>
      <c r="CU126" s="1002"/>
      <c r="CV126" s="1002"/>
      <c r="CW126" s="1002"/>
      <c r="CX126" s="1002"/>
      <c r="CY126" s="1002"/>
      <c r="CZ126" s="1002"/>
      <c r="DA126" s="1002"/>
      <c r="DB126" s="1002"/>
      <c r="DC126" s="1002"/>
      <c r="DD126" s="1002"/>
      <c r="DE126" s="1002"/>
      <c r="DF126" s="1003"/>
      <c r="DG126" s="971" t="s">
        <v>458</v>
      </c>
      <c r="DH126" s="972"/>
      <c r="DI126" s="972"/>
      <c r="DJ126" s="972"/>
      <c r="DK126" s="972"/>
      <c r="DL126" s="972" t="s">
        <v>459</v>
      </c>
      <c r="DM126" s="972"/>
      <c r="DN126" s="972"/>
      <c r="DO126" s="972"/>
      <c r="DP126" s="972"/>
      <c r="DQ126" s="972" t="s">
        <v>458</v>
      </c>
      <c r="DR126" s="972"/>
      <c r="DS126" s="972"/>
      <c r="DT126" s="972"/>
      <c r="DU126" s="972"/>
      <c r="DV126" s="973" t="s">
        <v>390</v>
      </c>
      <c r="DW126" s="973"/>
      <c r="DX126" s="973"/>
      <c r="DY126" s="973"/>
      <c r="DZ126" s="974"/>
    </row>
    <row r="127" spans="1:130" s="246" customFormat="1" ht="26.25" customHeight="1">
      <c r="A127" s="1112"/>
      <c r="B127" s="1000"/>
      <c r="C127" s="1054" t="s">
        <v>487</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20809</v>
      </c>
      <c r="AB127" s="1011"/>
      <c r="AC127" s="1011"/>
      <c r="AD127" s="1011"/>
      <c r="AE127" s="1012"/>
      <c r="AF127" s="1013">
        <v>11959</v>
      </c>
      <c r="AG127" s="1011"/>
      <c r="AH127" s="1011"/>
      <c r="AI127" s="1011"/>
      <c r="AJ127" s="1012"/>
      <c r="AK127" s="1013">
        <v>7560</v>
      </c>
      <c r="AL127" s="1011"/>
      <c r="AM127" s="1011"/>
      <c r="AN127" s="1011"/>
      <c r="AO127" s="1012"/>
      <c r="AP127" s="1014">
        <v>0.1</v>
      </c>
      <c r="AQ127" s="1015"/>
      <c r="AR127" s="1015"/>
      <c r="AS127" s="1015"/>
      <c r="AT127" s="1016"/>
      <c r="AU127" s="282"/>
      <c r="AV127" s="282"/>
      <c r="AW127" s="282"/>
      <c r="AX127" s="1084" t="s">
        <v>488</v>
      </c>
      <c r="AY127" s="1085"/>
      <c r="AZ127" s="1085"/>
      <c r="BA127" s="1085"/>
      <c r="BB127" s="1085"/>
      <c r="BC127" s="1085"/>
      <c r="BD127" s="1085"/>
      <c r="BE127" s="1086"/>
      <c r="BF127" s="1087" t="s">
        <v>489</v>
      </c>
      <c r="BG127" s="1085"/>
      <c r="BH127" s="1085"/>
      <c r="BI127" s="1085"/>
      <c r="BJ127" s="1085"/>
      <c r="BK127" s="1085"/>
      <c r="BL127" s="1086"/>
      <c r="BM127" s="1087" t="s">
        <v>490</v>
      </c>
      <c r="BN127" s="1085"/>
      <c r="BO127" s="1085"/>
      <c r="BP127" s="1085"/>
      <c r="BQ127" s="1085"/>
      <c r="BR127" s="1085"/>
      <c r="BS127" s="1086"/>
      <c r="BT127" s="1087" t="s">
        <v>491</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492</v>
      </c>
      <c r="CQ127" s="1002"/>
      <c r="CR127" s="1002"/>
      <c r="CS127" s="1002"/>
      <c r="CT127" s="1002"/>
      <c r="CU127" s="1002"/>
      <c r="CV127" s="1002"/>
      <c r="CW127" s="1002"/>
      <c r="CX127" s="1002"/>
      <c r="CY127" s="1002"/>
      <c r="CZ127" s="1002"/>
      <c r="DA127" s="1002"/>
      <c r="DB127" s="1002"/>
      <c r="DC127" s="1002"/>
      <c r="DD127" s="1002"/>
      <c r="DE127" s="1002"/>
      <c r="DF127" s="1003"/>
      <c r="DG127" s="971" t="s">
        <v>459</v>
      </c>
      <c r="DH127" s="972"/>
      <c r="DI127" s="972"/>
      <c r="DJ127" s="972"/>
      <c r="DK127" s="972"/>
      <c r="DL127" s="972" t="s">
        <v>436</v>
      </c>
      <c r="DM127" s="972"/>
      <c r="DN127" s="972"/>
      <c r="DO127" s="972"/>
      <c r="DP127" s="972"/>
      <c r="DQ127" s="972" t="s">
        <v>459</v>
      </c>
      <c r="DR127" s="972"/>
      <c r="DS127" s="972"/>
      <c r="DT127" s="972"/>
      <c r="DU127" s="972"/>
      <c r="DV127" s="973" t="s">
        <v>458</v>
      </c>
      <c r="DW127" s="973"/>
      <c r="DX127" s="973"/>
      <c r="DY127" s="973"/>
      <c r="DZ127" s="974"/>
    </row>
    <row r="128" spans="1:130" s="246" customFormat="1" ht="26.25" customHeight="1" thickBot="1">
      <c r="A128" s="1095" t="s">
        <v>493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494</v>
      </c>
      <c r="X128" s="1097"/>
      <c r="Y128" s="1097"/>
      <c r="Z128" s="1098"/>
      <c r="AA128" s="1099">
        <v>273589</v>
      </c>
      <c r="AB128" s="1100"/>
      <c r="AC128" s="1100"/>
      <c r="AD128" s="1100"/>
      <c r="AE128" s="1101"/>
      <c r="AF128" s="1102">
        <v>256498</v>
      </c>
      <c r="AG128" s="1100"/>
      <c r="AH128" s="1100"/>
      <c r="AI128" s="1100"/>
      <c r="AJ128" s="1101"/>
      <c r="AK128" s="1102">
        <v>230448</v>
      </c>
      <c r="AL128" s="1100"/>
      <c r="AM128" s="1100"/>
      <c r="AN128" s="1100"/>
      <c r="AO128" s="1101"/>
      <c r="AP128" s="1103"/>
      <c r="AQ128" s="1104"/>
      <c r="AR128" s="1104"/>
      <c r="AS128" s="1104"/>
      <c r="AT128" s="1105"/>
      <c r="AU128" s="282"/>
      <c r="AV128" s="282"/>
      <c r="AW128" s="282"/>
      <c r="AX128" s="940" t="s">
        <v>495</v>
      </c>
      <c r="AY128" s="941"/>
      <c r="AZ128" s="941"/>
      <c r="BA128" s="941"/>
      <c r="BB128" s="941"/>
      <c r="BC128" s="941"/>
      <c r="BD128" s="941"/>
      <c r="BE128" s="942"/>
      <c r="BF128" s="1106" t="s">
        <v>458</v>
      </c>
      <c r="BG128" s="1107"/>
      <c r="BH128" s="1107"/>
      <c r="BI128" s="1107"/>
      <c r="BJ128" s="1107"/>
      <c r="BK128" s="1107"/>
      <c r="BL128" s="1108"/>
      <c r="BM128" s="1106">
        <v>13.11</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496</v>
      </c>
      <c r="CQ128" s="1089"/>
      <c r="CR128" s="1089"/>
      <c r="CS128" s="1089"/>
      <c r="CT128" s="1089"/>
      <c r="CU128" s="1089"/>
      <c r="CV128" s="1089"/>
      <c r="CW128" s="1089"/>
      <c r="CX128" s="1089"/>
      <c r="CY128" s="1089"/>
      <c r="CZ128" s="1089"/>
      <c r="DA128" s="1089"/>
      <c r="DB128" s="1089"/>
      <c r="DC128" s="1089"/>
      <c r="DD128" s="1089"/>
      <c r="DE128" s="1089"/>
      <c r="DF128" s="1090"/>
      <c r="DG128" s="1091" t="s">
        <v>240</v>
      </c>
      <c r="DH128" s="1092"/>
      <c r="DI128" s="1092"/>
      <c r="DJ128" s="1092"/>
      <c r="DK128" s="1092"/>
      <c r="DL128" s="1092" t="s">
        <v>240</v>
      </c>
      <c r="DM128" s="1092"/>
      <c r="DN128" s="1092"/>
      <c r="DO128" s="1092"/>
      <c r="DP128" s="1092"/>
      <c r="DQ128" s="1092" t="s">
        <v>463</v>
      </c>
      <c r="DR128" s="1092"/>
      <c r="DS128" s="1092"/>
      <c r="DT128" s="1092"/>
      <c r="DU128" s="1092"/>
      <c r="DV128" s="1093" t="s">
        <v>458</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497</v>
      </c>
      <c r="X129" s="1126"/>
      <c r="Y129" s="1126"/>
      <c r="Z129" s="1127"/>
      <c r="AA129" s="1010">
        <v>11587169</v>
      </c>
      <c r="AB129" s="1011"/>
      <c r="AC129" s="1011"/>
      <c r="AD129" s="1011"/>
      <c r="AE129" s="1012"/>
      <c r="AF129" s="1013">
        <v>11554681</v>
      </c>
      <c r="AG129" s="1011"/>
      <c r="AH129" s="1011"/>
      <c r="AI129" s="1011"/>
      <c r="AJ129" s="1012"/>
      <c r="AK129" s="1013">
        <v>11554889</v>
      </c>
      <c r="AL129" s="1011"/>
      <c r="AM129" s="1011"/>
      <c r="AN129" s="1011"/>
      <c r="AO129" s="1012"/>
      <c r="AP129" s="1128"/>
      <c r="AQ129" s="1129"/>
      <c r="AR129" s="1129"/>
      <c r="AS129" s="1129"/>
      <c r="AT129" s="1130"/>
      <c r="AU129" s="284"/>
      <c r="AV129" s="284"/>
      <c r="AW129" s="284"/>
      <c r="AX129" s="1119" t="s">
        <v>498</v>
      </c>
      <c r="AY129" s="1002"/>
      <c r="AZ129" s="1002"/>
      <c r="BA129" s="1002"/>
      <c r="BB129" s="1002"/>
      <c r="BC129" s="1002"/>
      <c r="BD129" s="1002"/>
      <c r="BE129" s="1003"/>
      <c r="BF129" s="1120" t="s">
        <v>463</v>
      </c>
      <c r="BG129" s="1121"/>
      <c r="BH129" s="1121"/>
      <c r="BI129" s="1121"/>
      <c r="BJ129" s="1121"/>
      <c r="BK129" s="1121"/>
      <c r="BL129" s="1122"/>
      <c r="BM129" s="1120">
        <v>18.11</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499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500</v>
      </c>
      <c r="X130" s="1126"/>
      <c r="Y130" s="1126"/>
      <c r="Z130" s="1127"/>
      <c r="AA130" s="1010">
        <v>1881257</v>
      </c>
      <c r="AB130" s="1011"/>
      <c r="AC130" s="1011"/>
      <c r="AD130" s="1011"/>
      <c r="AE130" s="1012"/>
      <c r="AF130" s="1013">
        <v>1830677</v>
      </c>
      <c r="AG130" s="1011"/>
      <c r="AH130" s="1011"/>
      <c r="AI130" s="1011"/>
      <c r="AJ130" s="1012"/>
      <c r="AK130" s="1013">
        <v>1737083</v>
      </c>
      <c r="AL130" s="1011"/>
      <c r="AM130" s="1011"/>
      <c r="AN130" s="1011"/>
      <c r="AO130" s="1012"/>
      <c r="AP130" s="1128"/>
      <c r="AQ130" s="1129"/>
      <c r="AR130" s="1129"/>
      <c r="AS130" s="1129"/>
      <c r="AT130" s="1130"/>
      <c r="AU130" s="284"/>
      <c r="AV130" s="284"/>
      <c r="AW130" s="284"/>
      <c r="AX130" s="1119" t="s">
        <v>501</v>
      </c>
      <c r="AY130" s="1002"/>
      <c r="AZ130" s="1002"/>
      <c r="BA130" s="1002"/>
      <c r="BB130" s="1002"/>
      <c r="BC130" s="1002"/>
      <c r="BD130" s="1002"/>
      <c r="BE130" s="1003"/>
      <c r="BF130" s="1156">
        <v>7.9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502</v>
      </c>
      <c r="X131" s="1164"/>
      <c r="Y131" s="1164"/>
      <c r="Z131" s="1165"/>
      <c r="AA131" s="1057">
        <v>9705912</v>
      </c>
      <c r="AB131" s="1036"/>
      <c r="AC131" s="1036"/>
      <c r="AD131" s="1036"/>
      <c r="AE131" s="1037"/>
      <c r="AF131" s="1035">
        <v>9724004</v>
      </c>
      <c r="AG131" s="1036"/>
      <c r="AH131" s="1036"/>
      <c r="AI131" s="1036"/>
      <c r="AJ131" s="1037"/>
      <c r="AK131" s="1035">
        <v>9817806</v>
      </c>
      <c r="AL131" s="1036"/>
      <c r="AM131" s="1036"/>
      <c r="AN131" s="1036"/>
      <c r="AO131" s="1037"/>
      <c r="AP131" s="1166"/>
      <c r="AQ131" s="1167"/>
      <c r="AR131" s="1167"/>
      <c r="AS131" s="1167"/>
      <c r="AT131" s="1168"/>
      <c r="AU131" s="284"/>
      <c r="AV131" s="284"/>
      <c r="AW131" s="284"/>
      <c r="AX131" s="1138" t="s">
        <v>503</v>
      </c>
      <c r="AY131" s="1089"/>
      <c r="AZ131" s="1089"/>
      <c r="BA131" s="1089"/>
      <c r="BB131" s="1089"/>
      <c r="BC131" s="1089"/>
      <c r="BD131" s="1089"/>
      <c r="BE131" s="1090"/>
      <c r="BF131" s="1139">
        <v>72.7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504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505</v>
      </c>
      <c r="W132" s="1149"/>
      <c r="X132" s="1149"/>
      <c r="Y132" s="1149"/>
      <c r="Z132" s="1150"/>
      <c r="AA132" s="1151">
        <v>9.0991758429999994</v>
      </c>
      <c r="AB132" s="1152"/>
      <c r="AC132" s="1152"/>
      <c r="AD132" s="1152"/>
      <c r="AE132" s="1153"/>
      <c r="AF132" s="1154">
        <v>6.7059001619999998</v>
      </c>
      <c r="AG132" s="1152"/>
      <c r="AH132" s="1152"/>
      <c r="AI132" s="1152"/>
      <c r="AJ132" s="1153"/>
      <c r="AK132" s="1154">
        <v>7.9725216149999998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506</v>
      </c>
      <c r="W133" s="1132"/>
      <c r="X133" s="1132"/>
      <c r="Y133" s="1132"/>
      <c r="Z133" s="1133"/>
      <c r="AA133" s="1134">
        <v>9.3000000000000007</v>
      </c>
      <c r="AB133" s="1135"/>
      <c r="AC133" s="1135"/>
      <c r="AD133" s="1135"/>
      <c r="AE133" s="1136"/>
      <c r="AF133" s="1134">
        <v>8</v>
      </c>
      <c r="AG133" s="1135"/>
      <c r="AH133" s="1135"/>
      <c r="AI133" s="1135"/>
      <c r="AJ133" s="1136"/>
      <c r="AK133" s="1134">
        <v>7.9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YQCJkG9hX/9V/usfDQ2cN04HhZCrEi7OX7C2L6Y8nd8/G9zFri7ZVmLcIH1icABaurwfdwZ195F2aI7lpl70tA==" saltValue="vIRYmmZj/uEfwoesdBTX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22" zoomScale="70" zoomScaleNormal="85" zoomScaleSheetLayoutView="70" workbookViewId="0">
      <selection activeCell="AH17" sqref="AH17:AL17"/>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gK6LbBirBc4Cp/pdRIGWJVCQtiWZ0G87ynOuQl5Fik9IzYPeK7C2FxpYgceC1d4qFu4/T3o8OqIapj7rDw3LyQ==" saltValue="T7yNNAoBPwpo2OTz4Aud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N54" zoomScale="80" zoomScaleNormal="80" zoomScaleSheetLayoutView="55" workbookViewId="0">
      <selection activeCell="AH17" sqref="AH17:AL17"/>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NgLbfKRtPJAgsvLBcFYhKV5tME6UyIPIdoDZSvnpgySqHKR3Nj/ihsJcLIB0lj9EutVXWVEKrts+yT1tqTdWw==" saltValue="qutsQJHITFNvAnjQ42KS/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M37" zoomScale="80" zoomScaleSheetLayoutView="80" workbookViewId="0">
      <selection activeCell="AH17" sqref="AH17:AN17"/>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510</v>
      </c>
      <c r="AP7" s="303"/>
      <c r="AQ7" s="304" t="s">
        <v>511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512</v>
      </c>
      <c r="AQ8" s="310" t="s">
        <v>513</v>
      </c>
      <c r="AR8" s="311" t="s">
        <v>514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515</v>
      </c>
      <c r="AL9" s="1175"/>
      <c r="AM9" s="1175"/>
      <c r="AN9" s="1176"/>
      <c r="AO9" s="312">
        <v>2600872</v>
      </c>
      <c r="AP9" s="312">
        <v>58454</v>
      </c>
      <c r="AQ9" s="313">
        <v>69548</v>
      </c>
      <c r="AR9" s="314">
        <v>-16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516</v>
      </c>
      <c r="AL10" s="1175"/>
      <c r="AM10" s="1175"/>
      <c r="AN10" s="1176"/>
      <c r="AO10" s="315">
        <v>482468</v>
      </c>
      <c r="AP10" s="315">
        <v>10843</v>
      </c>
      <c r="AQ10" s="316">
        <v>8149</v>
      </c>
      <c r="AR10" s="317">
        <v>33.1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517</v>
      </c>
      <c r="AL11" s="1175"/>
      <c r="AM11" s="1175"/>
      <c r="AN11" s="1176"/>
      <c r="AO11" s="315">
        <v>526855</v>
      </c>
      <c r="AP11" s="315">
        <v>11841</v>
      </c>
      <c r="AQ11" s="316">
        <v>8204</v>
      </c>
      <c r="AR11" s="317">
        <v>44.3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518</v>
      </c>
      <c r="AL12" s="1175"/>
      <c r="AM12" s="1175"/>
      <c r="AN12" s="1176"/>
      <c r="AO12" s="315">
        <v>163220</v>
      </c>
      <c r="AP12" s="315">
        <v>3668</v>
      </c>
      <c r="AQ12" s="316">
        <v>1139</v>
      </c>
      <c r="AR12" s="317">
        <v>222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519</v>
      </c>
      <c r="AL13" s="1175"/>
      <c r="AM13" s="1175"/>
      <c r="AN13" s="1176"/>
      <c r="AO13" s="315" t="s">
        <v>520</v>
      </c>
      <c r="AP13" s="315" t="s">
        <v>520</v>
      </c>
      <c r="AQ13" s="316">
        <v>20</v>
      </c>
      <c r="AR13" s="317" t="s">
        <v>520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521</v>
      </c>
      <c r="AL14" s="1175"/>
      <c r="AM14" s="1175"/>
      <c r="AN14" s="1176"/>
      <c r="AO14" s="315">
        <v>123777</v>
      </c>
      <c r="AP14" s="315">
        <v>2782</v>
      </c>
      <c r="AQ14" s="316">
        <v>3114</v>
      </c>
      <c r="AR14" s="317">
        <v>-10.7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522</v>
      </c>
      <c r="AL15" s="1175"/>
      <c r="AM15" s="1175"/>
      <c r="AN15" s="1176"/>
      <c r="AO15" s="315">
        <v>14754</v>
      </c>
      <c r="AP15" s="315">
        <v>332</v>
      </c>
      <c r="AQ15" s="316">
        <v>1605</v>
      </c>
      <c r="AR15" s="317">
        <v>-79.3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523</v>
      </c>
      <c r="AL16" s="1178"/>
      <c r="AM16" s="1178"/>
      <c r="AN16" s="1179"/>
      <c r="AO16" s="315">
        <v>-217660</v>
      </c>
      <c r="AP16" s="315">
        <v>-4892</v>
      </c>
      <c r="AQ16" s="316">
        <v>-6253</v>
      </c>
      <c r="AR16" s="317">
        <v>-21.8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3694286</v>
      </c>
      <c r="AP17" s="315">
        <v>83029</v>
      </c>
      <c r="AQ17" s="316">
        <v>85527</v>
      </c>
      <c r="AR17" s="317">
        <v>-2.9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528</v>
      </c>
      <c r="AL21" s="1170"/>
      <c r="AM21" s="1170"/>
      <c r="AN21" s="1171"/>
      <c r="AO21" s="327">
        <v>6.16</v>
      </c>
      <c r="AP21" s="328">
        <v>8.08</v>
      </c>
      <c r="AQ21" s="329">
        <v>-1.92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529</v>
      </c>
      <c r="AL22" s="1170"/>
      <c r="AM22" s="1170"/>
      <c r="AN22" s="1171"/>
      <c r="AO22" s="332">
        <v>99.2</v>
      </c>
      <c r="AP22" s="333">
        <v>97.7</v>
      </c>
      <c r="AQ22" s="334">
        <v>1.5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510</v>
      </c>
      <c r="AP30" s="303"/>
      <c r="AQ30" s="304" t="s">
        <v>511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512</v>
      </c>
      <c r="AQ31" s="310" t="s">
        <v>513</v>
      </c>
      <c r="AR31" s="311" t="s">
        <v>514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533</v>
      </c>
      <c r="AL32" s="1186"/>
      <c r="AM32" s="1186"/>
      <c r="AN32" s="1187"/>
      <c r="AO32" s="342">
        <v>1690290</v>
      </c>
      <c r="AP32" s="342">
        <v>37989</v>
      </c>
      <c r="AQ32" s="343">
        <v>49196</v>
      </c>
      <c r="AR32" s="344">
        <v>-22.8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534</v>
      </c>
      <c r="AL33" s="1186"/>
      <c r="AM33" s="1186"/>
      <c r="AN33" s="1187"/>
      <c r="AO33" s="342" t="s">
        <v>520</v>
      </c>
      <c r="AP33" s="342" t="s">
        <v>520</v>
      </c>
      <c r="AQ33" s="343" t="s">
        <v>520</v>
      </c>
      <c r="AR33" s="344" t="s">
        <v>520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535</v>
      </c>
      <c r="AL34" s="1186"/>
      <c r="AM34" s="1186"/>
      <c r="AN34" s="1187"/>
      <c r="AO34" s="342" t="s">
        <v>520</v>
      </c>
      <c r="AP34" s="342" t="s">
        <v>520</v>
      </c>
      <c r="AQ34" s="343">
        <v>53</v>
      </c>
      <c r="AR34" s="344" t="s">
        <v>520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536</v>
      </c>
      <c r="AL35" s="1186"/>
      <c r="AM35" s="1186"/>
      <c r="AN35" s="1187"/>
      <c r="AO35" s="342">
        <v>971278</v>
      </c>
      <c r="AP35" s="342">
        <v>21829</v>
      </c>
      <c r="AQ35" s="343">
        <v>20035</v>
      </c>
      <c r="AR35" s="344">
        <v>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537</v>
      </c>
      <c r="AL36" s="1186"/>
      <c r="AM36" s="1186"/>
      <c r="AN36" s="1187"/>
      <c r="AO36" s="342">
        <v>81130</v>
      </c>
      <c r="AP36" s="342">
        <v>1823</v>
      </c>
      <c r="AQ36" s="343">
        <v>2549</v>
      </c>
      <c r="AR36" s="344">
        <v>-28.5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538</v>
      </c>
      <c r="AL37" s="1186"/>
      <c r="AM37" s="1186"/>
      <c r="AN37" s="1187"/>
      <c r="AO37" s="342">
        <v>7560</v>
      </c>
      <c r="AP37" s="342">
        <v>170</v>
      </c>
      <c r="AQ37" s="343">
        <v>540</v>
      </c>
      <c r="AR37" s="344">
        <v>-68.5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539</v>
      </c>
      <c r="AL38" s="1189"/>
      <c r="AM38" s="1189"/>
      <c r="AN38" s="1190"/>
      <c r="AO38" s="345" t="s">
        <v>520</v>
      </c>
      <c r="AP38" s="345" t="s">
        <v>520</v>
      </c>
      <c r="AQ38" s="346">
        <v>3</v>
      </c>
      <c r="AR38" s="334" t="s">
        <v>520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540</v>
      </c>
      <c r="AL39" s="1189"/>
      <c r="AM39" s="1189"/>
      <c r="AN39" s="1190"/>
      <c r="AO39" s="342">
        <v>-230448</v>
      </c>
      <c r="AP39" s="342">
        <v>-5179</v>
      </c>
      <c r="AQ39" s="343">
        <v>-4452</v>
      </c>
      <c r="AR39" s="344">
        <v>16.3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541</v>
      </c>
      <c r="AL40" s="1186"/>
      <c r="AM40" s="1186"/>
      <c r="AN40" s="1187"/>
      <c r="AO40" s="342">
        <v>-1737083</v>
      </c>
      <c r="AP40" s="342">
        <v>-39041</v>
      </c>
      <c r="AQ40" s="343">
        <v>-46845</v>
      </c>
      <c r="AR40" s="344">
        <v>-16.7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301</v>
      </c>
      <c r="AL41" s="1192"/>
      <c r="AM41" s="1192"/>
      <c r="AN41" s="1193"/>
      <c r="AO41" s="342">
        <v>782727</v>
      </c>
      <c r="AP41" s="342">
        <v>17592</v>
      </c>
      <c r="AQ41" s="343">
        <v>21079</v>
      </c>
      <c r="AR41" s="344">
        <v>-16.5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510</v>
      </c>
      <c r="AN49" s="1182" t="s">
        <v>545</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546</v>
      </c>
      <c r="AO50" s="359" t="s">
        <v>547</v>
      </c>
      <c r="AP50" s="360" t="s">
        <v>548</v>
      </c>
      <c r="AQ50" s="361" t="s">
        <v>549</v>
      </c>
      <c r="AR50" s="362" t="s">
        <v>550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2140086</v>
      </c>
      <c r="AN51" s="364">
        <v>46684</v>
      </c>
      <c r="AO51" s="365">
        <v>-60.7</v>
      </c>
      <c r="AP51" s="366">
        <v>83623</v>
      </c>
      <c r="AQ51" s="367">
        <v>-0.9</v>
      </c>
      <c r="AR51" s="368">
        <v>-59.8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883691</v>
      </c>
      <c r="AN52" s="372">
        <v>19277</v>
      </c>
      <c r="AO52" s="373">
        <v>-69.400000000000006</v>
      </c>
      <c r="AP52" s="374">
        <v>48787</v>
      </c>
      <c r="AQ52" s="375">
        <v>10</v>
      </c>
      <c r="AR52" s="376">
        <v>-79.400000000000006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3657581</v>
      </c>
      <c r="AN53" s="364">
        <v>80661</v>
      </c>
      <c r="AO53" s="365">
        <v>72.8</v>
      </c>
      <c r="AP53" s="366">
        <v>87974</v>
      </c>
      <c r="AQ53" s="367">
        <v>5.2</v>
      </c>
      <c r="AR53" s="368">
        <v>67.599999999999994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1771133</v>
      </c>
      <c r="AN54" s="372">
        <v>39059</v>
      </c>
      <c r="AO54" s="373">
        <v>102.6</v>
      </c>
      <c r="AP54" s="374">
        <v>48183</v>
      </c>
      <c r="AQ54" s="375">
        <v>-1.2</v>
      </c>
      <c r="AR54" s="376">
        <v>103.8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2399105</v>
      </c>
      <c r="AN55" s="364">
        <v>53196</v>
      </c>
      <c r="AO55" s="365">
        <v>-34</v>
      </c>
      <c r="AP55" s="366">
        <v>65876</v>
      </c>
      <c r="AQ55" s="367">
        <v>-25.1</v>
      </c>
      <c r="AR55" s="368">
        <v>-8.9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1314013</v>
      </c>
      <c r="AN56" s="372">
        <v>29136</v>
      </c>
      <c r="AO56" s="373">
        <v>-25.4</v>
      </c>
      <c r="AP56" s="374">
        <v>36484</v>
      </c>
      <c r="AQ56" s="375">
        <v>-24.3</v>
      </c>
      <c r="AR56" s="376">
        <v>-1.1000000000000001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1855388</v>
      </c>
      <c r="AN57" s="364">
        <v>41555</v>
      </c>
      <c r="AO57" s="365">
        <v>-21.9</v>
      </c>
      <c r="AP57" s="366">
        <v>68468</v>
      </c>
      <c r="AQ57" s="367">
        <v>3.9</v>
      </c>
      <c r="AR57" s="368">
        <v>-25.8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1057641</v>
      </c>
      <c r="AN58" s="372">
        <v>23688</v>
      </c>
      <c r="AO58" s="373">
        <v>-18.7</v>
      </c>
      <c r="AP58" s="374">
        <v>34140</v>
      </c>
      <c r="AQ58" s="375">
        <v>-6.4</v>
      </c>
      <c r="AR58" s="376">
        <v>-12.3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1179148</v>
      </c>
      <c r="AN59" s="364">
        <v>26501</v>
      </c>
      <c r="AO59" s="365">
        <v>-36.200000000000003</v>
      </c>
      <c r="AP59" s="366">
        <v>69729</v>
      </c>
      <c r="AQ59" s="367">
        <v>1.8</v>
      </c>
      <c r="AR59" s="368">
        <v>-38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534869</v>
      </c>
      <c r="AN60" s="372">
        <v>12021</v>
      </c>
      <c r="AO60" s="373">
        <v>-49.3</v>
      </c>
      <c r="AP60" s="374">
        <v>38908</v>
      </c>
      <c r="AQ60" s="375">
        <v>14</v>
      </c>
      <c r="AR60" s="376">
        <v>-63.3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2246262</v>
      </c>
      <c r="AN61" s="379">
        <v>49719</v>
      </c>
      <c r="AO61" s="380">
        <v>-16</v>
      </c>
      <c r="AP61" s="381">
        <v>75134</v>
      </c>
      <c r="AQ61" s="382">
        <v>-3</v>
      </c>
      <c r="AR61" s="368">
        <v>-13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1112269</v>
      </c>
      <c r="AN62" s="372">
        <v>24636</v>
      </c>
      <c r="AO62" s="373">
        <v>-12</v>
      </c>
      <c r="AP62" s="374">
        <v>41300</v>
      </c>
      <c r="AQ62" s="375">
        <v>-1.6</v>
      </c>
      <c r="AR62" s="376">
        <v>-10.4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uozQTgajlCF1SCyPWk9ICgq1Aq1szAkkwJgxTTzDjrALAA4xQGjsXzHagteqNVuVjMel6J6H02TciV3pia8TKw==" saltValue="Ngg7JsVIWi/JaOklxVzZ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1" zoomScale="70" zoomScaleNormal="70" zoomScaleSheetLayoutView="55" workbookViewId="0">
      <selection activeCell="AH17" sqref="AH17:AL17"/>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CFCDTM2nHOjIZpGHyC7bJA44xWYwh2JV+PEVYFrmNEAx2MS9sAKK6dEz2Lqq2tm65eHd0ffJJIeqaHGwQqLEw==" saltValue="V5R0WMEsyYeUrjfeE/i0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1" zoomScale="70" zoomScaleNormal="70" zoomScaleSheetLayoutView="55" workbookViewId="0">
      <selection activeCell="AH17" sqref="AH17:AL17"/>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iYS1xaYdbpUvvM6BeUtqdxmCNEvKM0vdgOlF+q1IVooJa9T0p8sYDPrikvMKVoI7BKHgERkGSgXuYiN8bX4uA==" saltValue="PR1SlsIW2UvoF7ULRTP/4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0" zoomScale="70" zoomScaleNormal="70" zoomScaleSheetLayoutView="100" workbookViewId="0">
      <selection activeCell="AH17" sqref="AH17:AL1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94" t="s">
        <v>3</v>
      </c>
      <c r="D47" s="1194"/>
      <c r="E47" s="1195"/>
      <c r="F47" s="11">
        <v>18.59</v>
      </c>
      <c r="G47" s="12">
        <v>18.55</v>
      </c>
      <c r="H47" s="12">
        <v>14.17</v>
      </c>
      <c r="I47" s="12">
        <v>14.32</v>
      </c>
      <c r="J47" s="13">
        <v>14.53</v>
      </c>
    </row>
    <row r="48" spans="2:10" ht="57.75" customHeight="1">
      <c r="B48" s="14"/>
      <c r="C48" s="1196" t="s">
        <v>4</v>
      </c>
      <c r="D48" s="1196"/>
      <c r="E48" s="1197"/>
      <c r="F48" s="15">
        <v>1.03</v>
      </c>
      <c r="G48" s="16">
        <v>1.1599999999999999</v>
      </c>
      <c r="H48" s="16">
        <v>0.25</v>
      </c>
      <c r="I48" s="16">
        <v>0.48</v>
      </c>
      <c r="J48" s="17">
        <v>2.92</v>
      </c>
    </row>
    <row r="49" spans="2:10" ht="57.75" customHeight="1" thickBot="1">
      <c r="B49" s="18"/>
      <c r="C49" s="1198" t="s">
        <v>5</v>
      </c>
      <c r="D49" s="1198"/>
      <c r="E49" s="1199"/>
      <c r="F49" s="19" t="s">
        <v>566</v>
      </c>
      <c r="G49" s="20">
        <v>0.43</v>
      </c>
      <c r="H49" s="20" t="s">
        <v>567</v>
      </c>
      <c r="I49" s="20">
        <v>0.34</v>
      </c>
      <c r="J49" s="21">
        <v>2.66</v>
      </c>
    </row>
    <row r="50" spans="2:10" ht="13.5" customHeight="1"/>
    <row r="51" spans="2:10" ht="13.5" hidden="1" customHeight="1"/>
    <row r="52" spans="2:10" ht="13.5" hidden="1" customHeight="1"/>
    <row r="53" spans="2:10" ht="13.5" hidden="1" customHeight="1"/>
  </sheetData>
  <sheetProtection algorithmName="SHA-512" hashValue="JoUyXjf9NQYFCAWsKTjCoPOVgmotBSj153Sxc2Us1vCEc6fmp+GyKPTTQ2ApI9ZgjDPMcVbbJhGbJUEmZObhCg==" saltValue="Sy9Zy+4XOFnOtxVNyJMk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北島 雅史</cp:lastModifiedBy>
  <cp:lastPrinted>2020-03-02T02:05:47Z</cp:lastPrinted>
  <dcterms:created xsi:type="dcterms:W3CDTF">2020-02-10T04:51:55Z</dcterms:created>
  <dcterms:modified xsi:type="dcterms:W3CDTF">2020-09-07T05:44:32Z</dcterms:modified>
  <cp:category/>
</cp:coreProperties>
</file>