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charts/chart9.xml" ContentType="application/vnd.openxmlformats-officedocument.drawingml.chart+xml"/>
  <Override PartName="/xl/theme/themeOverride3.xml" ContentType="application/vnd.openxmlformats-officedocument.themeOverride+xml"/>
  <Override PartName="/xl/charts/chart10.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Y:\2 財政係\15 財政公表\2_財政状況資料集H22～\H30\4二回目\結合\"/>
    </mc:Choice>
  </mc:AlternateContent>
  <xr:revisionPtr revIDLastSave="0" documentId="13_ncr:1_{48309DA8-4DEA-4B1F-91E2-C9D676D1CF1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み合わせ分析表" sheetId="20" r:id="rId14"/>
    <sheet name="施設類型別ストック情報分析表①" sheetId="19" r:id="rId15"/>
    <sheet name="施設類型別ストック情報分析表②" sheetId="18"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CO34" i="10"/>
  <c r="CO35" i="10" s="1"/>
  <c r="CO36" i="10" s="1"/>
  <c r="BW34" i="10"/>
  <c r="BW35" i="10" s="1"/>
  <c r="BW36" i="10" s="1"/>
  <c r="BW37" i="10" s="1"/>
  <c r="BW38"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<sst xmlns="http://schemas.openxmlformats.org/spreadsheetml/2006/main" count="1109" uniqueCount="616">
  <si>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</si>
  <si>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</si>
  <si>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</si>
  <si>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</si>
  <si>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</si>
  <si>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</si>
  <si>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</si>
  <si>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</si>
  <si>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</si>
  <si>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</si>
  <si>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</si>
  <si>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</si>
  <si>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</si>
  <si>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</si>
  <si>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</si>
  <si>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</si>
  <si>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</si>
  <si>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</si>
  <si>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</si>
  <si>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</si>
  <si>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</si>
  <si>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</si>
  <si>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</si>
  <si>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</si>
  <si>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</si>
  <si>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</si>
  <si>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</si>
  <si>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</si>
  <si>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</si>
  <si>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</si>
  <si>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</si>
  <si>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</si>
  <si>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</si>
  <si>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</si>
  <si>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</si>
  <si>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</si>
  <si>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</si>
  <si>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</si>
  <si>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</si>
  <si>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</si>
  <si>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</si>
  <si>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</si>
  <si>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</si>
  <si>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</si>
  <si>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</si>
  <si>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</si>
  <si>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</si>
  <si>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</si>
  <si>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</si>
  <si>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</si>
  <si>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</si>
  <si>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</si>
  <si>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</si>
  <si>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</si>
  <si>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</si>
  <si>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</si>
  <si>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</si>
  <si>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</si>
  <si>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</si>
  <si>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</si>
  <si>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</si>
  <si>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</si>
  <si>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</si>
  <si>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</si>
  <si>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</si>
  <si>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</si>
  <si>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</si>
  <si>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</si>
  <si>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</si>
  <si>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</si>
  <si>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</si>
  <si>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</si>
  <si>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</si>
  <si>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</si>
  <si>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</si>
  <si>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</si>
  <si>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</si>
  <si>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</si>
  <si>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</si>
  <si>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</si>
  <si>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</si>
  <si>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</si>
  <si>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</si>
  <si>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</si>
  <si>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</si>
  <si>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</si>
  <si>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</si>
  <si>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</si>
  <si>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</si>
  <si>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</si>
  <si>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</si>
  <si>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</si>
  <si>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</si>
  <si>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</si>
  <si>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</si>
  <si>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</si>
  <si>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</si>
  <si>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</si>
  <si>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篠山市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</si>
  <si>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</si>
  <si>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</si>
  <si>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</si>
  <si>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</si>
  <si>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</si>
  <si>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</si>
  <si>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</si>
  <si>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</si>
  <si>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</si>
  <si>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</si>
  <si>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</si>
  <si>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</si>
  <si>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</si>
  <si>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</si>
  <si>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</si>
  <si>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</si>
  <si>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</si>
  <si>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</si>
  <si>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</si>
  <si>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</si>
  <si>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</si>
  <si>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</si>
  <si>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</si>
  <si>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</si>
  <si>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</si>
  <si>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</si>
  <si>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</si>
  <si>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</si>
  <si>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</si>
  <si>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</si>
  <si>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</si>
  <si>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</si>
  <si>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</si>
  <si>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</si>
  <si>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</si>
  <si>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</si>
  <si>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</si>
  <si>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</si>
  <si>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</si>
  <si>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</si>
  <si>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</si>
  <si>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</si>
  <si>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</si>
  <si>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</si>
  <si>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</si>
  <si>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</si>
  <si>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</si>
  <si>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</si>
  <si>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</si>
  <si>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</si>
  <si>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</si>
  <si>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</si>
  <si>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</si>
  <si>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</si>
  <si>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</si>
  <si>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</si>
  <si>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</si>
  <si>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</si>
  <si>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</si>
  <si>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</si>
  <si>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</si>
  <si>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</si>
  <si>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</si>
  <si>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</si>
  <si>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</si>
  <si>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</si>
  <si>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</si>
  <si>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</si>
  <si>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</si>
  <si>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</si>
  <si>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</si>
  <si>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</si>
  <si>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</si>
  <si>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</si>
  <si>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</si>
  <si>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</si>
  <si>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</si>
  <si>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</si>
  <si>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</si>
  <si>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</si>
  <si>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</si>
  <si>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</si>
  <si>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</si>
  <si>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</si>
  <si>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</si>
  <si>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</si>
  <si>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</si>
  <si>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</si>
  <si>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</si>
  <si>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</si>
  <si>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</si>
  <si>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</si>
  <si>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</si>
  <si>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</si>
  <si>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</si>
  <si>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</si>
  <si>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</si>
  <si>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</si>
  <si>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</si>
  <si>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</si>
  <si>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</si>
  <si>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</si>
  <si>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</si>
  <si>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</si>
  <si>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</si>
  <si>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</si>
  <si>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</si>
  <si>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</si>
  <si>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</si>
  <si>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</si>
  <si>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</si>
  <si>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</si>
  <si>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</si>
  <si>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</si>
  <si>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</si>
  <si>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</si>
  <si>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</si>
  <si>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兵庫県篠山市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</si>
  <si>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</si>
  <si>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</si>
  <si>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</si>
  <si>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</si>
  <si>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</si>
  <si>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</si>
  <si>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</si>
  <si>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</si>
  <si>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</si>
  <si>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</si>
  <si>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</si>
  <si>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</si>
  <si>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</si>
  <si>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</si>
  <si>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</si>
  <si>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</si>
  <si>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</si>
  <si>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</si>
  <si>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</si>
  <si>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</si>
  <si>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</si>
  <si>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</si>
  <si>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</si>
  <si>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</si>
  <si>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</si>
  <si>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</si>
  <si>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</si>
  <si>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</si>
  <si>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</si>
  <si>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</si>
  <si>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</si>
  <si>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</si>
  <si>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</si>
  <si>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</si>
  <si>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</si>
  <si>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</si>
  <si>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</si>
  <si>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</si>
  <si>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</si>
  <si>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</si>
  <si>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</si>
  <si>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</si>
  <si>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</si>
  <si>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</si>
  <si>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</si>
  <si>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</si>
  <si>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</si>
  <si>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</si>
  <si>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</si>
  <si>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</si>
  <si>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</si>
  <si>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</si>
  <si>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</si>
  <si>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</si>
  <si>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</si>
  <si>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</si>
  <si>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</si>
  <si>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</si>
  <si>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</si>
  <si>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</si>
  <si>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</si>
  <si>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</si>
  <si>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</si>
  <si>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</si>
  <si>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</si>
  <si>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</si>
  <si>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</si>
  <si>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</si>
  <si>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</si>
  <si>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</si>
  <si>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</si>
  <si>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</si>
  <si>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</si>
  <si>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</si>
  <si>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</si>
  <si>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</si>
  <si>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</si>
  <si>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</si>
  <si>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</si>
  <si>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</si>
  <si>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</si>
  <si>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</si>
  <si>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</si>
  <si>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</si>
  <si>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</si>
  <si>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</si>
  <si>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</si>
  <si>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</si>
  <si>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</si>
  <si>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</si>
  <si>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</si>
  <si>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</si>
  <si>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</si>
  <si>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</si>
  <si>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</si>
  <si>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</si>
  <si>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</si>
  <si>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</si>
  <si>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</si>
  <si>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</si>
  <si>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</si>
  <si>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</si>
  <si>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</si>
  <si>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</si>
  <si>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</si>
  <si>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</si>
  <si>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</si>
  <si>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</si>
  <si>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</si>
  <si>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</si>
  <si>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</si>
  <si>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</si>
  <si>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</si>
  <si>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</si>
  <si>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</si>
  <si>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</si>
  <si>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</si>
  <si>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</si>
  <si>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</si>
  <si>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</si>
  <si>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</si>
  <si>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</si>
  <si>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</si>
  <si>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</si>
  <si>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</si>
  <si>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</si>
  <si>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</si>
  <si>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</si>
  <si>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</si>
  <si>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</si>
  <si>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</si>
  <si>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</si>
  <si>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</si>
  <si>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</si>
  <si>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</si>
  <si>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</si>
  <si>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</si>
  <si>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</si>
  <si>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</si>
  <si>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</si>
  <si>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</si>
  <si>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</si>
  <si>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</si>
  <si>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</si>
  <si>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</si>
  <si>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</si>
  <si>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</si>
  <si>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</si>
  <si>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兵庫県篠山市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</si>
  <si>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</si>
  <si>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</si>
  <si>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</si>
  <si>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</si>
  <si>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</si>
  <si>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</si>
  <si>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</si>
  <si>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</si>
  <si>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</si>
  <si>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</si>
  <si>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</si>
  <si>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</si>
  <si>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</si>
  <si>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</si>
  <si>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</si>
  <si>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</si>
  <si>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</si>
  <si>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</si>
  <si>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</si>
  <si>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</si>
  <si>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</si>
  <si>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</si>
  <si>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</si>
  <si>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</si>
  <si>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</si>
  <si>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</si>
  <si>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</si>
  <si>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</si>
  <si>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</si>
  <si>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</si>
  <si>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</si>
  <si>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</si>
  <si>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</si>
  <si>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</si>
  <si>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</si>
  <si>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</si>
  <si>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</si>
  <si>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</si>
  <si>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</si>
  <si>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</si>
  <si>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農業共済事業会計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</si>
  <si>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</si>
  <si>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</si>
  <si>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</si>
  <si>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</si>
  <si>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</si>
  <si>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</si>
  <si>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</si>
  <si>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</si>
  <si>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</si>
  <si>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</si>
  <si>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</si>
  <si>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</si>
  <si>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</si>
  <si>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</si>
  <si>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</si>
  <si>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</si>
  <si>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</si>
  <si>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</si>
  <si>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</si>
  <si>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</si>
  <si>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</si>
  <si>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</si>
  <si>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</si>
  <si>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</si>
  <si>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</si>
  <si>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</si>
  <si>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</si>
  <si>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</si>
  <si>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</si>
  <si>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</si>
  <si>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</si>
  <si>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</si>
  <si>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</si>
  <si>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</si>
  <si>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</si>
  <si>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</si>
  <si>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</si>
  <si>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</si>
  <si>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</si>
  <si>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</si>
  <si>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</si>
  <si>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</si>
  <si>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</si>
  <si>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</si>
  <si>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</si>
  <si>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</si>
  <si>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</si>
  <si>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</si>
  <si>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</si>
  <si>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</si>
  <si>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</si>
  <si>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</si>
  <si>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</si>
  <si>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</si>
  <si>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</si>
  <si>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</si>
  <si>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</si>
  <si>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</si>
  <si>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</si>
  <si>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</si>
  <si>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</si>
  <si>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</si>
  <si>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</si>
  <si>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</si>
  <si>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</si>
  <si>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</si>
  <si>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</si>
  <si>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</si>
  <si>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</si>
  <si>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</si>
  <si>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</si>
  <si>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</si>
  <si>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</si>
  <si>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</si>
  <si>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農業共済事業会計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</si>
  <si>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</si>
  <si>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</si>
  <si>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</si>
  <si>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</si>
  <si>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</si>
  <si>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</si>
  <si>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</si>
  <si>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</si>
  <si>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</si>
  <si>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</si>
  <si>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</si>
  <si>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</si>
  <si>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</si>
  <si>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</si>
  <si>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</si>
  <si>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</si>
  <si>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</si>
  <si>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</si>
  <si>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</si>
  <si>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</si>
  <si>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</si>
  <si>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</si>
  <si>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</si>
  <si>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</si>
  <si>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</si>
  <si>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</si>
  <si>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</si>
  <si>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</si>
  <si>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</si>
  <si>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</si>
  <si>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</si>
  <si>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</si>
  <si>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</si>
  <si>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</si>
  <si>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</si>
  <si>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</si>
  <si>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</si>
  <si>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</si>
  <si>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</si>
  <si>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</si>
  <si>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</si>
  <si>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</si>
  <si>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</si>
  <si>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</si>
  <si>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</si>
  <si>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</si>
  <si>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</si>
  <si>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</si>
  <si>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</si>
  <si>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</si>
  <si>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</si>
  <si>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</si>
  <si>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</si>
  <si>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</si>
  <si>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</si>
  <si>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</si>
  <si>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</si>
  <si>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</si>
  <si>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</si>
  <si>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</si>
  <si>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</si>
  <si>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</si>
  <si>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</si>
  <si>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</si>
  <si>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</si>
  <si>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</si>
  <si>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</si>
  <si>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</si>
  <si>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</si>
  <si>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</si>
  <si>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</si>
  <si>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</si>
  <si>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</si>
  <si>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</si>
  <si>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</si>
  <si>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</si>
  <si>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</si>
  <si>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</si>
  <si>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</si>
  <si>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</si>
  <si>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</si>
  <si>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</si>
  <si>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</si>
  <si>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</si>
  <si>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5.65</t>
  </si>
  <si>
    <t>▲ 4.57</t>
  </si>
  <si>
    <t>▲ 5.93</t>
  </si>
  <si>
    <t>▲ 5.97</t>
  </si>
  <si>
    <t>▲ 4.21</t>
  </si>
  <si>
    <t>住宅資金特別会計</t>
  </si>
  <si>
    <t>▲ 0.21</t>
  </si>
  <si>
    <t>▲ 0.20</t>
  </si>
  <si>
    <t>▲ 0.19</t>
  </si>
  <si>
    <t>▲ 0.18</t>
  </si>
  <si>
    <t>▲ 0.17</t>
  </si>
  <si>
    <t>水道事業会計</t>
  </si>
  <si>
    <t>一般会計</t>
  </si>
  <si>
    <t>国民健康保険特別会計</t>
  </si>
  <si>
    <t>下水道事業特別会計</t>
  </si>
  <si>
    <t>農業共済事業会計</t>
  </si>
  <si>
    <t>介護保険特別会計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</si>
  <si>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</si>
  <si>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</si>
  <si>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</si>
  <si>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</si>
  <si>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</si>
  <si>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</si>
  <si>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</si>
  <si>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</si>
  <si>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</si>
  <si>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</si>
  <si>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</si>
  <si>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</si>
  <si>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</si>
  <si>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アクト篠山</t>
    <rPh sb="3" eb="5">
      <t>ササヤマ</t>
    </rPh>
    <phoneticPr fontId="2"/>
  </si>
  <si>
    <t>グリーンファームささやま</t>
    <phoneticPr fontId="2"/>
  </si>
  <si>
    <t>夢こんだ</t>
    <rPh sb="0" eb="1">
      <t>ユメ</t>
    </rPh>
    <phoneticPr fontId="2"/>
  </si>
  <si>
    <t>(地域振興基金(H30年度末現在))</t>
    <rPh sb="1" eb="3">
      <t>チイキ</t>
    </rPh>
    <rPh sb="3" eb="5">
      <t>シンコウ</t>
    </rPh>
    <rPh sb="5" eb="7">
      <t>キキン</t>
    </rPh>
    <rPh sb="11" eb="14">
      <t>ネンドマツ</t>
    </rPh>
    <rPh sb="14" eb="16">
      <t>ゲンザイ</t>
    </rPh>
    <phoneticPr fontId="18"/>
  </si>
  <si>
    <t>(公共施設整備基金(H30年度末現在))</t>
    <rPh sb="1" eb="3">
      <t>コウキョウ</t>
    </rPh>
    <rPh sb="3" eb="5">
      <t>シセツ</t>
    </rPh>
    <rPh sb="5" eb="7">
      <t>セイビ</t>
    </rPh>
    <rPh sb="7" eb="9">
      <t>キキン</t>
    </rPh>
    <rPh sb="13" eb="16">
      <t>ネンドマツ</t>
    </rPh>
    <rPh sb="16" eb="18">
      <t>ゲンザイ</t>
    </rPh>
    <phoneticPr fontId="18"/>
  </si>
  <si>
    <t>(義務教育施設整備基金(H30年度末現在))</t>
    <rPh sb="1" eb="3">
      <t>ギム</t>
    </rPh>
    <rPh sb="3" eb="5">
      <t>キョウイク</t>
    </rPh>
    <rPh sb="5" eb="7">
      <t>シセツ</t>
    </rPh>
    <rPh sb="7" eb="9">
      <t>セイビ</t>
    </rPh>
    <rPh sb="9" eb="11">
      <t>キキン</t>
    </rPh>
    <rPh sb="15" eb="18">
      <t>ネンドマツ</t>
    </rPh>
    <rPh sb="18" eb="20">
      <t>ゲンザイ</t>
    </rPh>
    <phoneticPr fontId="18"/>
  </si>
  <si>
    <t>(丹波篠山ふるさと基金(H30年度末現在))</t>
    <rPh sb="1" eb="3">
      <t>タンバ</t>
    </rPh>
    <rPh sb="3" eb="5">
      <t>ササヤマ</t>
    </rPh>
    <rPh sb="9" eb="11">
      <t>キキン</t>
    </rPh>
    <rPh sb="15" eb="18">
      <t>ネンドマツ</t>
    </rPh>
    <rPh sb="18" eb="20">
      <t>ゲンザイ</t>
    </rPh>
    <phoneticPr fontId="18"/>
  </si>
  <si>
    <t>(宅地開発関連事業基金(H30年度末現在))</t>
    <rPh sb="1" eb="3">
      <t>タクチ</t>
    </rPh>
    <rPh sb="3" eb="5">
      <t>カイハツ</t>
    </rPh>
    <rPh sb="5" eb="7">
      <t>カンレン</t>
    </rPh>
    <rPh sb="7" eb="9">
      <t>ジギョウ</t>
    </rPh>
    <rPh sb="9" eb="11">
      <t>キキン</t>
    </rPh>
    <rPh sb="15" eb="18">
      <t>ネンドマツ</t>
    </rPh>
    <rPh sb="18" eb="20">
      <t>ゲンザイ</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</si>
  <si>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</si>
  <si>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</si>
  <si>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</si>
  <si>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すると、地方債や公営企業債等繰入金の影響により将来負担比率は高くなっているが、合併後のまとまった時期に市債を発行し施設の整備を行ったことにより有形固定資産減価償却率は比較的低くなっている。当面は財政健全化に力を入れる必要があるが、今後は施設の老朽化が進むため維持管理経費への対策にも取り組まなければならない。</t>
    <rPh sb="144" eb="146">
      <t>ケイヒ</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</si>
  <si>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</si>
  <si>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</si>
  <si>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</si>
  <si>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</si>
  <si>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</si>
  <si>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</si>
  <si>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両指数ともに年度を追うごとに左下の方向に推移し改善している。これは、地方債の発行抑制や繰上償還等により、合併後に実施した大規模事業に伴う借入の償還がすすみ、公債費の減少並びに市債の残高が減少していることによる。しかしながら、水道事業・下水道事業への繰出金が多いため類似団体内平均値に比べ右上に位置し、高い水準にあることから、今後も計画的に市債の発行を行い健全財政に努める。</t>
    <rPh sb="59" eb="60">
      <t>ク</t>
    </rPh>
    <rPh sb="60" eb="61">
      <t>ア</t>
    </rPh>
    <rPh sb="61" eb="63">
      <t>ショウカン</t>
    </rPh>
    <rPh sb="63" eb="64">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</si>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</sst>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9" borderId="0" xfId="6" applyFont="1" applyFill="1" applyBorder="1" applyAlignment="1">
      <alignment vertical="center"/>
    </xf>
    <xf numFmtId="0" fontId="15" fillId="9" borderId="0" xfId="6" applyFill="1" applyBorder="1" applyAlignment="1" applyProtection="1">
      <alignment vertical="center"/>
      <protection hidden="1"/>
    </xf>
    <xf numFmtId="0" fontId="1" fillId="9" borderId="0" xfId="16" applyFont="1" applyFill="1" applyBorder="1">
      <alignment vertical="center"/>
    </xf>
    <xf numFmtId="0" fontId="15" fillId="9" borderId="0" xfId="6" applyFill="1" applyBorder="1" applyAlignment="1">
      <alignment vertical="center"/>
    </xf>
    <xf numFmtId="0" fontId="15" fillId="9" borderId="0" xfId="6" applyFill="1" applyBorder="1"/>
    <xf numFmtId="0" fontId="15" fillId="9" borderId="0" xfId="6" applyFill="1" applyBorder="1" applyProtection="1">
      <protection hidden="1"/>
    </xf>
    <xf numFmtId="189" fontId="1" fillId="9" borderId="0" xfId="16" applyNumberFormat="1" applyFont="1" applyFill="1" applyBorder="1">
      <alignment vertical="center"/>
    </xf>
    <xf numFmtId="0" fontId="33" fillId="9" borderId="0" xfId="16" applyFont="1" applyFill="1" applyBorder="1">
      <alignment vertical="center"/>
    </xf>
    <xf numFmtId="178" fontId="37" fillId="9" borderId="0" xfId="16" applyNumberFormat="1" applyFont="1" applyFill="1" applyBorder="1">
      <alignment vertical="center"/>
    </xf>
    <xf numFmtId="178" fontId="1" fillId="9" borderId="0" xfId="16" applyNumberFormat="1" applyFont="1" applyFill="1" applyBorder="1">
      <alignment vertical="center"/>
    </xf>
    <xf numFmtId="179" fontId="1" fillId="9" borderId="0" xfId="17" applyNumberFormat="1" applyFont="1" applyFill="1" applyBorder="1" applyAlignment="1">
      <alignment vertical="center" wrapText="1"/>
    </xf>
    <xf numFmtId="49" fontId="1" fillId="9" borderId="0" xfId="17" applyNumberFormat="1" applyFont="1" applyFill="1" applyBorder="1" applyAlignment="1">
      <alignment horizontal="center" vertical="center" wrapText="1"/>
    </xf>
    <xf numFmtId="49" fontId="1" fillId="9" borderId="0" xfId="17" applyNumberFormat="1" applyFont="1" applyFill="1" applyBorder="1" applyAlignment="1">
      <alignment horizontal="center" vertical="center"/>
    </xf>
    <xf numFmtId="191" fontId="1" fillId="9" borderId="0" xfId="16" applyNumberFormat="1" applyFont="1" applyFill="1" applyBorder="1">
      <alignment vertical="center"/>
    </xf>
    <xf numFmtId="0" fontId="1" fillId="9" borderId="0" xfId="17" applyFont="1" applyFill="1" applyBorder="1">
      <alignment vertical="center"/>
    </xf>
    <xf numFmtId="189" fontId="1" fillId="9" borderId="0" xfId="17" applyNumberFormat="1" applyFont="1" applyFill="1" applyBorder="1">
      <alignment vertical="center"/>
    </xf>
    <xf numFmtId="178" fontId="15" fillId="9" borderId="0" xfId="18" applyNumberFormat="1" applyFill="1" applyBorder="1" applyAlignment="1">
      <alignment vertical="center"/>
    </xf>
    <xf numFmtId="177" fontId="15" fillId="9" borderId="0" xfId="19" applyNumberFormat="1" applyFill="1" applyBorder="1" applyAlignment="1">
      <alignment horizontal="right" vertical="center"/>
    </xf>
    <xf numFmtId="187" fontId="15" fillId="9" borderId="0" xfId="19" applyNumberFormat="1" applyFill="1" applyBorder="1" applyAlignment="1">
      <alignment horizontal="right" vertical="center"/>
    </xf>
    <xf numFmtId="178" fontId="1" fillId="9" borderId="0" xfId="16" applyNumberFormat="1" applyFont="1" applyFill="1" applyBorder="1" applyAlignment="1">
      <alignment vertical="center" wrapText="1"/>
    </xf>
    <xf numFmtId="178" fontId="15" fillId="9" borderId="0" xfId="18" applyNumberFormat="1" applyFill="1" applyBorder="1" applyAlignment="1">
      <alignment horizontal="center" vertical="center"/>
    </xf>
    <xf numFmtId="0" fontId="38" fillId="9" borderId="0" xfId="20" applyFont="1" applyFill="1" applyBorder="1">
      <alignment vertical="center"/>
    </xf>
    <xf numFmtId="180" fontId="1" fillId="9" borderId="0" xfId="16" applyNumberFormat="1"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9" borderId="0" xfId="16" applyFont="1" applyFill="1" applyBorder="1" applyAlignment="1">
      <alignment horizontal="center" vertical="center"/>
    </xf>
    <xf numFmtId="187" fontId="1" fillId="9" borderId="0" xfId="17" applyNumberFormat="1" applyFont="1" applyFill="1" applyBorder="1" applyAlignment="1">
      <alignment horizontal="center" vertical="center" wrapText="1"/>
    </xf>
    <xf numFmtId="187" fontId="1" fillId="9" borderId="0" xfId="17" applyNumberFormat="1" applyFont="1" applyFill="1" applyBorder="1" applyAlignment="1">
      <alignment horizontal="center" vertical="center"/>
    </xf>
    <xf numFmtId="178" fontId="15" fillId="9" borderId="0" xfId="16" applyNumberFormat="1" applyFill="1" applyBorder="1" applyAlignment="1">
      <alignment horizontal="center" vertical="center"/>
    </xf>
    <xf numFmtId="187" fontId="1" fillId="9" borderId="0" xfId="16" applyNumberFormat="1" applyFont="1" applyFill="1" applyBorder="1" applyAlignment="1">
      <alignment horizontal="center" vertical="center"/>
    </xf>
    <xf numFmtId="179" fontId="1" fillId="9" borderId="0" xfId="17" applyNumberFormat="1" applyFont="1" applyFill="1" applyBorder="1" applyAlignment="1">
      <alignment horizontal="center" vertical="center" wrapText="1"/>
    </xf>
    <xf numFmtId="0" fontId="1" fillId="9" borderId="0" xfId="16" applyFont="1" applyFill="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62587EB-FE0F-4E4A-8E40-F3AE5890309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DA47-4A8E-B8AF-51A15D501B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51809</c:v>
                </c:pt>
                <c:pt idx="1">
                  <c:v>32873</c:v>
                </c:pt>
                <c:pt idx="2">
                  <c:v>49638</c:v>
                </c:pt>
                <c:pt idx="3">
                  <c:v>33178</c:v>
                </c:pt>
                <c:pt idx="4">
                  <c:v>71672</c:v>
                </c:pt>
              </c:numCache>
            </c:numRef>
          </c:val>
          <c:smooth val="0"/>
          <c:extLst>
            <c:ext xmlns:c16="http://schemas.microsoft.com/office/drawing/2014/chart" uri="{C3380CC4-5D6E-409C-BE32-E72D297353CC}">
              <c16:uniqueId val="{00000001-DA47-4A8E-B8AF-51A15D501B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{C601F6B0-7B77-46AB-BEC7-8D3BB5573649}</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7DA-426E-8AFC-D491DD0AD2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{F691AF08-1CFE-494D-BF65-94F3C5D42332}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DA-426E-8AFC-D491DD0AD2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{4254EEE4-7FC6-47E1-831B-2617525C04FD}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DA-426E-8AFC-D491DD0AD2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{4FB5DDFF-A205-46D2-B463-050A8DFC2E05}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DA-426E-8AFC-D491DD0AD2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{D551B791-F9E0-456D-97A5-B7EA15E7F913}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DA-426E-8AFC-D491DD0AD2F6}"/>
                </c:ext>
              </c:extLst>
            </c:dLbl>
            <c:dLbl>
              <c:idx val="8"/>
              <c:layout>
                <c:manualLayout>
                  <c:x val="-2.9867687398340365E-2"/>
                  <c:y val="-4.8552407790359249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{863212E2-3DA6-4763-AEF8-47FE54034AF3}</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7DA-426E-8AFC-D491DD0AD2F6}"/>
                </c:ext>
              </c:extLst>
            </c:dLbl>
            <c:dLbl>
              <c:idx val="16"/>
              <c:layout>
                <c:manualLayout>
                  <c:x val="-2.2890935865979286E-2"/>
                  <c:y val="-8.8765243265495702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{001CC053-58B4-4714-B7A1-5364B510C206}</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7DA-426E-8AFC-D491DD0AD2F6}"/>
                </c:ext>
              </c:extLst>
            </c:dLbl>
            <c:dLbl>
              <c:idx val="24"/>
              <c:layout>
                <c:manualLayout>
                  <c:x val="-4.2335279799483545E-2"/>
                  <c:y val="-5.7818751468415475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{197CA02B-72AC-427E-8B93-4B4028DD83BD}</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7DA-426E-8AFC-D491DD0AD2F6}"/>
                </c:ext>
              </c:extLst>
            </c:dLbl>
            <c:dLbl>
              <c:idx val="32"/>
              <c:layout>
                <c:manualLayout>
                  <c:x val="-3.1697991619110633E-2"/>
                  <c:y val="-5.4530185826905456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{C28718F4-5624-45E1-890A-F8F595B26F72}</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7DA-426E-8AFC-D491DD0AD2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21.2</c:v>
                </c:pt>
                <c:pt idx="8">
                  <c:v>19.8</c:v>
                </c:pt>
                <c:pt idx="16">
                  <c:v>19.2</c:v>
                </c:pt>
                <c:pt idx="24">
                  <c:v>19.100000000000001</c:v>
                </c:pt>
                <c:pt idx="32">
                  <c:v>18.8</c:v>
                </c:pt>
              </c:numCache>
            </c:numRef>
          </c:xVal>
          <c:yVal>
            <c:numRef>
              <c:f>[1]公会計指標分析・財政指標組合せ分析表!$BP$73:$DC$73</c:f>
              <c:numCache>
                <c:formatCode>General</c:formatCode>
                <c:ptCount val="40"/>
                <c:pt idx="0">
                  <c:v>219</c:v>
                </c:pt>
                <c:pt idx="8">
                  <c:v>191.7</c:v>
                </c:pt>
                <c:pt idx="16">
                  <c:v>191</c:v>
                </c:pt>
                <c:pt idx="24">
                  <c:v>187.2</c:v>
                </c:pt>
                <c:pt idx="32">
                  <c:v>177</c:v>
                </c:pt>
              </c:numCache>
            </c:numRef>
          </c:yVal>
          <c:smooth val="0"/>
          <c:extLst>
            <c:ext xmlns:c16="http://schemas.microsoft.com/office/drawing/2014/chart" uri="{C3380CC4-5D6E-409C-BE32-E72D297353CC}">
              <c16:uniqueId val="{00000009-57DA-426E-8AFC-D491DD0AD2F6}"/>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536073089258343E-2"/>
                  <c:y val="-7.7441576757971572E-2"/>
                </c:manualLayout>
              </c:layout>
              <c:tx>
                <c:strRef>
                  <c:f>[1]公会計指標分析・財政指標組合せ分析表!$BP$72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{ABD0DECA-1F27-476B-979C-8B912042C9BB}</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7DA-426E-8AFC-D491DD0AD2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{B7A36EB1-EE01-4F85-AB1C-1CF6F17E1EF1}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DA-426E-8AFC-D491DD0AD2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{DD6B1A4B-5CD4-44AC-81DF-A5BF10906E4C}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DA-426E-8AFC-D491DD0AD2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{8EAFCC67-26A9-4019-906A-4389B6AAA3D1}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DA-426E-8AFC-D491DD0AD2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{407B7E1B-37C0-447C-97B6-C63651E67173}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DA-426E-8AFC-D491DD0AD2F6}"/>
                </c:ext>
              </c:extLst>
            </c:dLbl>
            <c:dLbl>
              <c:idx val="8"/>
              <c:layout>
                <c:manualLayout>
                  <c:x val="-3.385991014896296E-2"/>
                  <c:y val="-4.739171741761633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{9191BCF0-47FF-4F9A-B8B4-56DA0C526C3F}</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7DA-426E-8AFC-D491DD0AD2F6}"/>
                </c:ext>
              </c:extLst>
            </c:dLbl>
            <c:dLbl>
              <c:idx val="16"/>
              <c:layout>
                <c:manualLayout>
                  <c:x val="-2.3885850586754152E-2"/>
                  <c:y val="-6.2416647087793951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{93FC4885-0866-4B94-A0A6-2E6C24D555A8}</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7DA-426E-8AFC-D491DD0AD2F6}"/>
                </c:ext>
              </c:extLst>
            </c:dLbl>
            <c:dLbl>
              <c:idx val="24"/>
              <c:layout>
                <c:manualLayout>
                  <c:x val="-3.9510132651467113E-2"/>
                  <c:y val="-7.2360259934365762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{84077438-0A63-45BD-8522-956ED4C29436}</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7DA-426E-8AFC-D491DD0AD2F6}"/>
                </c:ext>
              </c:extLst>
            </c:dLbl>
            <c:dLbl>
              <c:idx val="32"/>
              <c:layout>
                <c:manualLayout>
                  <c:x val="-3.1697991619110633E-2"/>
                  <c:y val="-5.2473034241222218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{3FF0CE98-91B2-45EA-A6FA-E4D75873BC3A}</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7DA-426E-8AFC-D491DD0AD2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11.1</c:v>
                </c:pt>
                <c:pt idx="8">
                  <c:v>10.7</c:v>
                </c:pt>
                <c:pt idx="16">
                  <c:v>10</c:v>
                </c:pt>
                <c:pt idx="24">
                  <c:v>9.8000000000000007</c:v>
                </c:pt>
                <c:pt idx="32">
                  <c:v>9.6</c:v>
                </c:pt>
              </c:numCache>
            </c:numRef>
          </c:xVal>
          <c:yVal>
            <c:numRef>
              <c:f>[1]公会計指標分析・財政指標組合せ分析表!$BP$77:$DC$77</c:f>
              <c:numCache>
                <c:formatCode>General</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57DA-426E-8AFC-D491DD0AD2F6}"/>
            </c:ext>
          </c:extLst>
        </c:ser>
        <c:dLbls>
          <c:showLegendKey val="0"/>
          <c:showVal val="1"/>
          <c:showCatName val="0"/>
          <c:showSerName val="0"/>
          <c:showPercent val="0"/>
          <c:showBubbleSize val="0"/>
        </c:dLbls>
        <c:axId val="84219776"/>
        <c:axId val="84234240"/>
      </c:scatterChart>
      <c:valAx>
        <c:axId val="84219776"/>
        <c:scaling>
          <c:orientation val="minMax"/>
          <c:max val="2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3.16</c:v>
                </c:pt>
                <c:pt idx="1">
                  <c:v>3.59</c:v>
                </c:pt>
                <c:pt idx="2">
                  <c:v>3.76</c:v>
                </c:pt>
                <c:pt idx="3">
                  <c:v>3.54</c:v>
                </c:pt>
                <c:pt idx="4">
                  <c:v>3.54</c:v>
                </c:pt>
              </c:numCache>
            </c:numRef>
          </c:val>
          <c:extLst>
            <c:ext xmlns:c16="http://schemas.microsoft.com/office/drawing/2014/chart" uri="{C3380CC4-5D6E-409C-BE32-E72D297353CC}">
              <c16:uniqueId val="{00000000-37B4-46BB-93E8-A16060658C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23.79</c:v>
                </c:pt>
                <c:pt idx="1">
                  <c:v>20.45</c:v>
                </c:pt>
                <c:pt idx="2">
                  <c:v>16.510000000000002</c:v>
                </c:pt>
                <c:pt idx="3">
                  <c:v>13.39</c:v>
                </c:pt>
                <c:pt idx="4">
                  <c:v>10.86</c:v>
                </c:pt>
              </c:numCache>
            </c:numRef>
          </c:val>
          <c:extLst>
            <c:ext xmlns:c16="http://schemas.microsoft.com/office/drawing/2014/chart" uri="{C3380CC4-5D6E-409C-BE32-E72D297353CC}">
              <c16:uniqueId val="{00000001-37B4-46BB-93E8-A16060658C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-5.65</c:v>
                </c:pt>
                <c:pt idx="1">
                  <c:v>-4.57</c:v>
                </c:pt>
                <c:pt idx="2">
                  <c:v>-5.93</c:v>
                </c:pt>
                <c:pt idx="3">
                  <c:v>-5.97</c:v>
                </c:pt>
                <c:pt idx="4">
                  <c:v>-4.21</c:v>
                </c:pt>
              </c:numCache>
            </c:numRef>
          </c:val>
          <c:smooth val="0"/>
          <c:extLst>
            <c:ext xmlns:c16="http://schemas.microsoft.com/office/drawing/2014/chart" uri="{C3380CC4-5D6E-409C-BE32-E72D297353CC}">
              <c16:uniqueId val="{00000002-37B4-46BB-93E8-A16060658C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0.08</c:v>
                </c:pt>
                <c:pt idx="4">
                  <c:v>#N/A</c:v>
                </c:pt>
                <c:pt idx="5">
                  <c:v>0.09</c:v>
                </c:pt>
                <c:pt idx="6">
                  <c:v>#N/A</c:v>
                </c:pt>
                <c:pt idx="7">
                  <c:v>0.09</c:v>
                </c:pt>
                <c:pt idx="8">
                  <c:v>#N/A</c:v>
                </c:pt>
                <c:pt idx="9">
                  <c:v>0.21</c:v>
                </c:pt>
              </c:numCache>
            </c:numRef>
          </c:val>
          <c:extLst>
            <c:ext xmlns:c16="http://schemas.microsoft.com/office/drawing/2014/chart" uri="{C3380CC4-5D6E-409C-BE32-E72D297353CC}">
              <c16:uniqueId val="{00000000-E036-4F68-B7B4-6D3E696141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36-4F68-B7B4-6D3E696141D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2-E036-4F68-B7B4-6D3E696141D0}"/>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0.17</c:v>
                </c:pt>
                <c:pt idx="4">
                  <c:v>#N/A</c:v>
                </c:pt>
                <c:pt idx="5">
                  <c:v>0.67</c:v>
                </c:pt>
                <c:pt idx="6">
                  <c:v>#N/A</c:v>
                </c:pt>
                <c:pt idx="7">
                  <c:v>0.71</c:v>
                </c:pt>
                <c:pt idx="8">
                  <c:v>#N/A</c:v>
                </c:pt>
                <c:pt idx="9">
                  <c:v>0.54</c:v>
                </c:pt>
              </c:numCache>
            </c:numRef>
          </c:val>
          <c:extLst>
            <c:ext xmlns:c16="http://schemas.microsoft.com/office/drawing/2014/chart" uri="{C3380CC4-5D6E-409C-BE32-E72D297353CC}">
              <c16:uniqueId val="{00000003-E036-4F68-B7B4-6D3E696141D0}"/>
            </c:ext>
          </c:extLst>
        </c:ser>
        <c:ser>
          <c:idx val="4"/>
          <c:order val="4"/>
          <c:tx>
            <c:strRef>
              <c:f>データシート!$A$31</c:f>
              <c:strCache>
                <c:ptCount val="1"/>
                <c:pt idx="0">
                  <c:v>農業共済事業会計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0.86</c:v>
                </c:pt>
                <c:pt idx="2">
                  <c:v>#N/A</c:v>
                </c:pt>
                <c:pt idx="3">
                  <c:v>0.85</c:v>
                </c:pt>
                <c:pt idx="4">
                  <c:v>#N/A</c:v>
                </c:pt>
                <c:pt idx="5">
                  <c:v>0.85</c:v>
                </c:pt>
                <c:pt idx="6">
                  <c:v>#N/A</c:v>
                </c:pt>
                <c:pt idx="7">
                  <c:v>0.86</c:v>
                </c:pt>
                <c:pt idx="8">
                  <c:v>#N/A</c:v>
                </c:pt>
                <c:pt idx="9">
                  <c:v>0.83</c:v>
                </c:pt>
              </c:numCache>
            </c:numRef>
          </c:val>
          <c:extLst>
            <c:ext xmlns:c16="http://schemas.microsoft.com/office/drawing/2014/chart" uri="{C3380CC4-5D6E-409C-BE32-E72D297353CC}">
              <c16:uniqueId val="{00000004-E036-4F68-B7B4-6D3E696141D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0.84</c:v>
                </c:pt>
              </c:numCache>
            </c:numRef>
          </c:val>
          <c:extLst>
            <c:ext xmlns:c16="http://schemas.microsoft.com/office/drawing/2014/chart" uri="{C3380CC4-5D6E-409C-BE32-E72D297353CC}">
              <c16:uniqueId val="{00000005-E036-4F68-B7B4-6D3E696141D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0.44</c:v>
                </c:pt>
                <c:pt idx="4">
                  <c:v>#N/A</c:v>
                </c:pt>
                <c:pt idx="5">
                  <c:v>1.22</c:v>
                </c:pt>
                <c:pt idx="6">
                  <c:v>#N/A</c:v>
                </c:pt>
                <c:pt idx="7">
                  <c:v>0.96</c:v>
                </c:pt>
                <c:pt idx="8">
                  <c:v>#N/A</c:v>
                </c:pt>
                <c:pt idx="9">
                  <c:v>1.1000000000000001</c:v>
                </c:pt>
              </c:numCache>
            </c:numRef>
          </c:val>
          <c:extLst>
            <c:ext xmlns:c16="http://schemas.microsoft.com/office/drawing/2014/chart" uri="{C3380CC4-5D6E-409C-BE32-E72D297353CC}">
              <c16:uniqueId val="{00000006-E036-4F68-B7B4-6D3E696141D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3.37</c:v>
                </c:pt>
                <c:pt idx="2">
                  <c:v>#N/A</c:v>
                </c:pt>
                <c:pt idx="3">
                  <c:v>3.79</c:v>
                </c:pt>
                <c:pt idx="4">
                  <c:v>#N/A</c:v>
                </c:pt>
                <c:pt idx="5">
                  <c:v>3.95</c:v>
                </c:pt>
                <c:pt idx="6">
                  <c:v>#N/A</c:v>
                </c:pt>
                <c:pt idx="7">
                  <c:v>3.72</c:v>
                </c:pt>
                <c:pt idx="8">
                  <c:v>#N/A</c:v>
                </c:pt>
                <c:pt idx="9">
                  <c:v>3.7</c:v>
                </c:pt>
              </c:numCache>
            </c:numRef>
          </c:val>
          <c:extLst>
            <c:ext xmlns:c16="http://schemas.microsoft.com/office/drawing/2014/chart" uri="{C3380CC4-5D6E-409C-BE32-E72D297353CC}">
              <c16:uniqueId val="{00000007-E036-4F68-B7B4-6D3E696141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10.38</c:v>
                </c:pt>
                <c:pt idx="2">
                  <c:v>#N/A</c:v>
                </c:pt>
                <c:pt idx="3">
                  <c:v>9.9499999999999993</c:v>
                </c:pt>
                <c:pt idx="4">
                  <c:v>#N/A</c:v>
                </c:pt>
                <c:pt idx="5">
                  <c:v>10.54</c:v>
                </c:pt>
                <c:pt idx="6">
                  <c:v>#N/A</c:v>
                </c:pt>
                <c:pt idx="7">
                  <c:v>10.89</c:v>
                </c:pt>
                <c:pt idx="8">
                  <c:v>#N/A</c:v>
                </c:pt>
                <c:pt idx="9">
                  <c:v>11.16</c:v>
                </c:pt>
              </c:numCache>
            </c:numRef>
          </c:val>
          <c:extLst>
            <c:ext xmlns:c16="http://schemas.microsoft.com/office/drawing/2014/chart" uri="{C3380CC4-5D6E-409C-BE32-E72D297353CC}">
              <c16:uniqueId val="{00000008-E036-4F68-B7B4-6D3E696141D0}"/>
            </c:ext>
          </c:extLst>
        </c:ser>
        <c:ser>
          <c:idx val="9"/>
          <c:order val="9"/>
          <c:tx>
            <c:strRef>
              <c:f>データシート!$A$36</c:f>
              <c:strCache>
                <c:ptCount val="1"/>
                <c:pt idx="0">
                  <c:v>住宅資金特別会計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0.21</c:v>
                </c:pt>
                <c:pt idx="1">
                  <c:v>#N/A</c:v>
                </c:pt>
                <c:pt idx="2">
                  <c:v>0.2</c:v>
                </c:pt>
                <c:pt idx="3">
                  <c:v>#N/A</c:v>
                </c:pt>
                <c:pt idx="4">
                  <c:v>0.19</c:v>
                </c:pt>
                <c:pt idx="5">
                  <c:v>#N/A</c:v>
                </c:pt>
                <c:pt idx="6">
                  <c:v>0.18</c:v>
                </c:pt>
                <c:pt idx="7">
                  <c:v>#N/A</c:v>
                </c:pt>
                <c:pt idx="8">
                  <c:v>0.17</c:v>
                </c:pt>
                <c:pt idx="9">
                  <c:v>#N/A</c:v>
                </c:pt>
              </c:numCache>
            </c:numRef>
          </c:val>
          <c:extLst>
            <c:ext xmlns:c16="http://schemas.microsoft.com/office/drawing/2014/chart" uri="{C3380CC4-5D6E-409C-BE32-E72D297353CC}">
              <c16:uniqueId val="{00000009-E036-4F68-B7B4-6D3E696141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4436</c:v>
                </c:pt>
                <c:pt idx="5">
                  <c:v>4113</c:v>
                </c:pt>
                <c:pt idx="8">
                  <c:v>3686</c:v>
                </c:pt>
                <c:pt idx="11">
                  <c:v>3202</c:v>
                </c:pt>
                <c:pt idx="14">
                  <c:v>2846</c:v>
                </c:pt>
              </c:numCache>
            </c:numRef>
          </c:val>
          <c:extLst>
            <c:ext xmlns:c16="http://schemas.microsoft.com/office/drawing/2014/chart" uri="{C3380CC4-5D6E-409C-BE32-E72D297353CC}">
              <c16:uniqueId val="{00000000-6F0A-48AB-B35F-AB7169BE9F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0A-48AB-B35F-AB7169BE9F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6F0A-48AB-B35F-AB7169BE9F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0A-48AB-B35F-AB7169BE9F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2220</c:v>
                </c:pt>
                <c:pt idx="3">
                  <c:v>2104</c:v>
                </c:pt>
                <c:pt idx="6">
                  <c:v>2295</c:v>
                </c:pt>
                <c:pt idx="9">
                  <c:v>2322</c:v>
                </c:pt>
                <c:pt idx="12">
                  <c:v>2360</c:v>
                </c:pt>
              </c:numCache>
            </c:numRef>
          </c:val>
          <c:extLst>
            <c:ext xmlns:c16="http://schemas.microsoft.com/office/drawing/2014/chart" uri="{C3380CC4-5D6E-409C-BE32-E72D297353CC}">
              <c16:uniqueId val="{00000004-6F0A-48AB-B35F-AB7169BE9F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0A-48AB-B35F-AB7169BE9F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0A-48AB-B35F-AB7169BE9F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4160</c:v>
                </c:pt>
                <c:pt idx="3">
                  <c:v>3950</c:v>
                </c:pt>
                <c:pt idx="6">
                  <c:v>3478</c:v>
                </c:pt>
                <c:pt idx="9">
                  <c:v>2928</c:v>
                </c:pt>
                <c:pt idx="12">
                  <c:v>2461</c:v>
                </c:pt>
              </c:numCache>
            </c:numRef>
          </c:val>
          <c:extLst>
            <c:ext xmlns:c16="http://schemas.microsoft.com/office/drawing/2014/chart" uri="{C3380CC4-5D6E-409C-BE32-E72D297353CC}">
              <c16:uniqueId val="{00000007-6F0A-48AB-B35F-AB7169BE9F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1950</c:v>
                </c:pt>
                <c:pt idx="2">
                  <c:v>#N/A</c:v>
                </c:pt>
                <c:pt idx="3">
                  <c:v>#N/A</c:v>
                </c:pt>
                <c:pt idx="4">
                  <c:v>1947</c:v>
                </c:pt>
                <c:pt idx="5">
                  <c:v>#N/A</c:v>
                </c:pt>
                <c:pt idx="6">
                  <c:v>#N/A</c:v>
                </c:pt>
                <c:pt idx="7">
                  <c:v>2093</c:v>
                </c:pt>
                <c:pt idx="8">
                  <c:v>#N/A</c:v>
                </c:pt>
                <c:pt idx="9">
                  <c:v>#N/A</c:v>
                </c:pt>
                <c:pt idx="10">
                  <c:v>2054</c:v>
                </c:pt>
                <c:pt idx="11">
                  <c:v>#N/A</c:v>
                </c:pt>
                <c:pt idx="12">
                  <c:v>#N/A</c:v>
                </c:pt>
                <c:pt idx="13">
                  <c:v>1981</c:v>
                </c:pt>
                <c:pt idx="14">
                  <c:v>#N/A</c:v>
                </c:pt>
              </c:numCache>
            </c:numRef>
          </c:val>
          <c:smooth val="0"/>
          <c:extLst>
            <c:ext xmlns:c16="http://schemas.microsoft.com/office/drawing/2014/chart" uri="{C3380CC4-5D6E-409C-BE32-E72D297353CC}">
              <c16:uniqueId val="{00000008-6F0A-48AB-B35F-AB7169BE9F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35819</c:v>
                </c:pt>
                <c:pt idx="5">
                  <c:v>33740</c:v>
                </c:pt>
                <c:pt idx="8">
                  <c:v>31722</c:v>
                </c:pt>
                <c:pt idx="11">
                  <c:v>30089</c:v>
                </c:pt>
                <c:pt idx="14">
                  <c:v>28894</c:v>
                </c:pt>
              </c:numCache>
            </c:numRef>
          </c:val>
          <c:extLst>
            <c:ext xmlns:c16="http://schemas.microsoft.com/office/drawing/2014/chart" uri="{C3380CC4-5D6E-409C-BE32-E72D297353CC}">
              <c16:uniqueId val="{00000000-F622-4A2D-A19A-6B55280FBA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915</c:v>
                </c:pt>
                <c:pt idx="5">
                  <c:v>783</c:v>
                </c:pt>
                <c:pt idx="8">
                  <c:v>640</c:v>
                </c:pt>
                <c:pt idx="11">
                  <c:v>553</c:v>
                </c:pt>
                <c:pt idx="14">
                  <c:v>493</c:v>
                </c:pt>
              </c:numCache>
            </c:numRef>
          </c:val>
          <c:extLst>
            <c:ext xmlns:c16="http://schemas.microsoft.com/office/drawing/2014/chart" uri="{C3380CC4-5D6E-409C-BE32-E72D297353CC}">
              <c16:uniqueId val="{00000001-F622-4A2D-A19A-6B55280FBA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5965</c:v>
                </c:pt>
                <c:pt idx="5">
                  <c:v>5981</c:v>
                </c:pt>
                <c:pt idx="8">
                  <c:v>4968</c:v>
                </c:pt>
                <c:pt idx="11">
                  <c:v>4498</c:v>
                </c:pt>
                <c:pt idx="14">
                  <c:v>3771</c:v>
                </c:pt>
              </c:numCache>
            </c:numRef>
          </c:val>
          <c:extLst>
            <c:ext xmlns:c16="http://schemas.microsoft.com/office/drawing/2014/chart" uri="{C3380CC4-5D6E-409C-BE32-E72D297353CC}">
              <c16:uniqueId val="{00000002-F622-4A2D-A19A-6B55280FBA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22-4A2D-A19A-6B55280FBA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22-4A2D-A19A-6B55280FBA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22-4A2D-A19A-6B55280FBA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5133</c:v>
                </c:pt>
                <c:pt idx="3">
                  <c:v>4777</c:v>
                </c:pt>
                <c:pt idx="6">
                  <c:v>4564</c:v>
                </c:pt>
                <c:pt idx="9">
                  <c:v>4413</c:v>
                </c:pt>
                <c:pt idx="12">
                  <c:v>4132</c:v>
                </c:pt>
              </c:numCache>
            </c:numRef>
          </c:val>
          <c:extLst>
            <c:ext xmlns:c16="http://schemas.microsoft.com/office/drawing/2014/chart" uri="{C3380CC4-5D6E-409C-BE32-E72D297353CC}">
              <c16:uniqueId val="{00000006-F622-4A2D-A19A-6B55280FBA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622-4A2D-A19A-6B55280FBA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34864</c:v>
                </c:pt>
                <c:pt idx="3">
                  <c:v>33194</c:v>
                </c:pt>
                <c:pt idx="6">
                  <c:v>32434</c:v>
                </c:pt>
                <c:pt idx="9">
                  <c:v>31715</c:v>
                </c:pt>
                <c:pt idx="12">
                  <c:v>30209</c:v>
                </c:pt>
              </c:numCache>
            </c:numRef>
          </c:val>
          <c:extLst>
            <c:ext xmlns:c16="http://schemas.microsoft.com/office/drawing/2014/chart" uri="{C3380CC4-5D6E-409C-BE32-E72D297353CC}">
              <c16:uniqueId val="{00000008-F622-4A2D-A19A-6B55280FBA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c:v>
                </c:pt>
                <c:pt idx="3">
                  <c:v>21</c:v>
                </c:pt>
                <c:pt idx="6">
                  <c:v>16</c:v>
                </c:pt>
                <c:pt idx="9">
                  <c:v>11</c:v>
                </c:pt>
                <c:pt idx="12">
                  <c:v>5</c:v>
                </c:pt>
              </c:numCache>
            </c:numRef>
          </c:val>
          <c:extLst>
            <c:ext xmlns:c16="http://schemas.microsoft.com/office/drawing/2014/chart" uri="{C3380CC4-5D6E-409C-BE32-E72D297353CC}">
              <c16:uniqueId val="{00000009-F622-4A2D-A19A-6B55280FBA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24792</c:v>
                </c:pt>
                <c:pt idx="3">
                  <c:v>22475</c:v>
                </c:pt>
                <c:pt idx="6">
                  <c:v>20669</c:v>
                </c:pt>
                <c:pt idx="9">
                  <c:v>19071</c:v>
                </c:pt>
                <c:pt idx="12">
                  <c:v>18618</c:v>
                </c:pt>
              </c:numCache>
            </c:numRef>
          </c:val>
          <c:extLst>
            <c:ext xmlns:c16="http://schemas.microsoft.com/office/drawing/2014/chart" uri="{C3380CC4-5D6E-409C-BE32-E72D297353CC}">
              <c16:uniqueId val="{0000000A-F622-4A2D-A19A-6B55280FBA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22116</c:v>
                </c:pt>
                <c:pt idx="2">
                  <c:v>#N/A</c:v>
                </c:pt>
                <c:pt idx="3">
                  <c:v>#N/A</c:v>
                </c:pt>
                <c:pt idx="4">
                  <c:v>19963</c:v>
                </c:pt>
                <c:pt idx="5">
                  <c:v>#N/A</c:v>
                </c:pt>
                <c:pt idx="6">
                  <c:v>#N/A</c:v>
                </c:pt>
                <c:pt idx="7">
                  <c:v>20354</c:v>
                </c:pt>
                <c:pt idx="8">
                  <c:v>#N/A</c:v>
                </c:pt>
                <c:pt idx="9">
                  <c:v>#N/A</c:v>
                </c:pt>
                <c:pt idx="10">
                  <c:v>20069</c:v>
                </c:pt>
                <c:pt idx="11">
                  <c:v>#N/A</c:v>
                </c:pt>
                <c:pt idx="12">
                  <c:v>#N/A</c:v>
                </c:pt>
                <c:pt idx="13">
                  <c:v>19807</c:v>
                </c:pt>
                <c:pt idx="14">
                  <c:v>#N/A</c:v>
                </c:pt>
              </c:numCache>
            </c:numRef>
          </c:val>
          <c:smooth val="0"/>
          <c:extLst>
            <c:ext xmlns:c16="http://schemas.microsoft.com/office/drawing/2014/chart" uri="{C3380CC4-5D6E-409C-BE32-E72D297353CC}">
              <c16:uniqueId val="{0000000B-F622-4A2D-A19A-6B55280FBA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2345</c:v>
                </c:pt>
                <c:pt idx="1">
                  <c:v>1847</c:v>
                </c:pt>
                <c:pt idx="2">
                  <c:v>1512</c:v>
                </c:pt>
              </c:numCache>
            </c:numRef>
          </c:val>
          <c:extLst>
            <c:ext xmlns:c16="http://schemas.microsoft.com/office/drawing/2014/chart" uri="{C3380CC4-5D6E-409C-BE32-E72D297353CC}">
              <c16:uniqueId val="{00000000-E7CB-4477-A7AA-1201FB27BA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91</c:v>
                </c:pt>
                <c:pt idx="1">
                  <c:v>91</c:v>
                </c:pt>
                <c:pt idx="2">
                  <c:v>12</c:v>
                </c:pt>
              </c:numCache>
            </c:numRef>
          </c:val>
          <c:extLst>
            <c:ext xmlns:c16="http://schemas.microsoft.com/office/drawing/2014/chart" uri="{C3380CC4-5D6E-409C-BE32-E72D297353CC}">
              <c16:uniqueId val="{00000001-E7CB-4477-A7AA-1201FB27BA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3994</c:v>
                </c:pt>
                <c:pt idx="1">
                  <c:v>3840</c:v>
                </c:pt>
                <c:pt idx="2">
                  <c:v>3506</c:v>
                </c:pt>
              </c:numCache>
            </c:numRef>
          </c:val>
          <c:extLst>
            <c:ext xmlns:c16="http://schemas.microsoft.com/office/drawing/2014/chart" uri="{C3380CC4-5D6E-409C-BE32-E72D297353CC}">
              <c16:uniqueId val="{00000002-E7CB-4477-A7AA-1201FB27BA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{E19127DC-F267-4271-8AD6-6CAE7365209E}</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63B-4C45-AD3A-8824CFA265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{FF3B01A4-6CB4-4F6F-91B8-EFE1A7A35A9C}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3B-4C45-AD3A-8824CFA265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{56210BE2-BE7C-47A3-AF02-33FD05497C2E}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3B-4C45-AD3A-8824CFA265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{CD17EA7F-B3A1-427F-A405-AD0A1736A00D}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3B-4C45-AD3A-8824CFA265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{202DD4B2-0FDD-4C05-9C9D-677E8A24E109}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3B-4C45-AD3A-8824CFA265DE}"/>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{643709ED-3427-48EA-A958-8E092DE09160}</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63B-4C45-AD3A-8824CFA265DE}"/>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{1906BFD1-08BC-40CE-82D5-9F1AA26E1D10}</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63B-4C45-AD3A-8824CFA265DE}"/>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{79FDEA1D-69AB-4DDE-BE6E-52322405CA5B}</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63B-4C45-AD3A-8824CFA265DE}"/>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{2871C57A-4E6A-4A0A-92CD-DF2770E5E5E6}</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63B-4C45-AD3A-8824CFA265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44.3</c:v>
                </c:pt>
                <c:pt idx="24">
                  <c:v>46</c:v>
                </c:pt>
                <c:pt idx="32">
                  <c:v>47.1</c:v>
                </c:pt>
              </c:numCache>
            </c:numRef>
          </c:xVal>
          <c:yVal>
            <c:numRef>
              <c:f>[1]公会計指標分析・財政指標組合せ分析表!$BP$51:$DC$51</c:f>
              <c:numCache>
                <c:formatCode>General</c:formatCode>
                <c:ptCount val="40"/>
                <c:pt idx="16">
                  <c:v>191</c:v>
                </c:pt>
                <c:pt idx="24">
                  <c:v>187.2</c:v>
                </c:pt>
                <c:pt idx="32">
                  <c:v>177</c:v>
                </c:pt>
              </c:numCache>
            </c:numRef>
          </c:yVal>
          <c:smooth val="0"/>
          <c:extLst>
            <c:ext xmlns:c16="http://schemas.microsoft.com/office/drawing/2014/chart" uri="{C3380CC4-5D6E-409C-BE32-E72D297353CC}">
              <c16:uniqueId val="{00000009-263B-4C45-AD3A-8824CFA265DE}"/>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{99408118-3130-48D6-813A-6B6020FBBEF1}</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63B-4C45-AD3A-8824CFA265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{8AB11F6B-39B5-4267-9BB5-6CA7C3CA9BBB}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3B-4C45-AD3A-8824CFA265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{A067FA12-2136-4A4C-B694-E07A4055861A}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3B-4C45-AD3A-8824CFA265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{FB5301BD-7462-4A19-82EC-DE9C10D77956}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3B-4C45-AD3A-8824CFA265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{A60D750F-E5E4-4C69-845B-D61E4E3145FC}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3B-4C45-AD3A-8824CFA265DE}"/>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{5EF23115-D6BB-4E78-A569-2E6AF2673894}</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63B-4C45-AD3A-8824CFA265DE}"/>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{493E6263-77CF-42A3-BAF7-DBB1E7CF62CA}</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63B-4C45-AD3A-8824CFA265DE}"/>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{5612BA11-6626-4D97-A9E6-C9B05912A6CA}</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63B-4C45-AD3A-8824CFA265DE}"/>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{B2435DB2-AB38-442C-8D02-DEFF632E78A5}</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63B-4C45-AD3A-8824CFA265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58.3</c:v>
                </c:pt>
                <c:pt idx="24">
                  <c:v>59.6</c:v>
                </c:pt>
                <c:pt idx="32">
                  <c:v>60.5</c:v>
                </c:pt>
              </c:numCache>
            </c:numRef>
          </c:xVal>
          <c:yVal>
            <c:numRef>
              <c:f>[1]公会計指標分析・財政指標組合せ分析表!$BP$55:$DC$55</c:f>
              <c:numCache>
                <c:formatCode>General</c:formatCode>
                <c:ptCount val="40"/>
                <c:pt idx="16">
                  <c:v>54.6</c:v>
                </c:pt>
                <c:pt idx="24">
                  <c:v>53.2</c:v>
                </c:pt>
                <c:pt idx="32">
                  <c:v>47.9</c:v>
                </c:pt>
              </c:numCache>
            </c:numRef>
          </c:yVal>
          <c:smooth val="0"/>
          <c:extLst>
            <c:ext xmlns:c16="http://schemas.microsoft.com/office/drawing/2014/chart" uri="{C3380CC4-5D6E-409C-BE32-E72D297353CC}">
              <c16:uniqueId val="{00000013-263B-4C45-AD3A-8824CFA265DE}"/>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{8B6CE2DD-FA7E-4FE4-B70F-4A4710C38789}</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93F-45CD-8B47-060F679330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{EDA95260-F185-40A1-8187-CD6416117CDD}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3F-45CD-8B47-060F679330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{FC0B98BB-5AC7-4205-8FE2-6F4546227E27}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3F-45CD-8B47-060F679330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{AF02908A-5712-4298-AF1B-EEEC4CA0D191}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3F-45CD-8B47-060F679330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{26F32810-D82C-4907-A43E-836EF23B2224}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3F-45CD-8B47-060F679330AC}"/>
                </c:ext>
              </c:extLst>
            </c:dLbl>
            <c:dLbl>
              <c:idx val="8"/>
              <c:layout>
                <c:manualLayout>
                  <c:x val="-2.9867687398340365E-2"/>
                  <c:y val="-4.8552407790359249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{0F2FCAA8-B433-430C-A591-FE40A61248C5}</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93F-45CD-8B47-060F679330AC}"/>
                </c:ext>
              </c:extLst>
            </c:dLbl>
            <c:dLbl>
              <c:idx val="16"/>
              <c:layout>
                <c:manualLayout>
                  <c:x val="-2.2890935865979286E-2"/>
                  <c:y val="-8.8765243265495702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{E27A8D36-0728-4D7C-963A-13F3D294D679}</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93F-45CD-8B47-060F679330AC}"/>
                </c:ext>
              </c:extLst>
            </c:dLbl>
            <c:dLbl>
              <c:idx val="24"/>
              <c:layout>
                <c:manualLayout>
                  <c:x val="-4.2335279799483545E-2"/>
                  <c:y val="-5.7818751468415475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{8995A9C4-675D-484D-81B7-7BABC2DE3610}</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93F-45CD-8B47-060F679330AC}"/>
                </c:ext>
              </c:extLst>
            </c:dLbl>
            <c:dLbl>
              <c:idx val="32"/>
              <c:layout>
                <c:manualLayout>
                  <c:x val="-3.1697991619110633E-2"/>
                  <c:y val="-5.4530185826905456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{9C8C6D1E-3130-44D4-934D-E984F8BA977E}</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93F-45CD-8B47-060F679330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21.2</c:v>
                </c:pt>
                <c:pt idx="8">
                  <c:v>19.8</c:v>
                </c:pt>
                <c:pt idx="16">
                  <c:v>19.2</c:v>
                </c:pt>
                <c:pt idx="24">
                  <c:v>19.100000000000001</c:v>
                </c:pt>
                <c:pt idx="32">
                  <c:v>18.8</c:v>
                </c:pt>
              </c:numCache>
            </c:numRef>
          </c:xVal>
          <c:yVal>
            <c:numRef>
              <c:f>[1]公会計指標分析・財政指標組合せ分析表!$BP$73:$DC$73</c:f>
              <c:numCache>
                <c:formatCode>General</c:formatCode>
                <c:ptCount val="40"/>
                <c:pt idx="0">
                  <c:v>219</c:v>
                </c:pt>
                <c:pt idx="8">
                  <c:v>191.7</c:v>
                </c:pt>
                <c:pt idx="16">
                  <c:v>191</c:v>
                </c:pt>
                <c:pt idx="24">
                  <c:v>187.2</c:v>
                </c:pt>
                <c:pt idx="32">
                  <c:v>177</c:v>
                </c:pt>
              </c:numCache>
            </c:numRef>
          </c:yVal>
          <c:smooth val="0"/>
          <c:extLst>
            <c:ext xmlns:c16="http://schemas.microsoft.com/office/drawing/2014/chart" uri="{C3380CC4-5D6E-409C-BE32-E72D297353CC}">
              <c16:uniqueId val="{00000009-593F-45CD-8B47-060F679330A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536073089258343E-2"/>
                  <c:y val="-7.7441576757971572E-2"/>
                </c:manualLayout>
              </c:layout>
              <c:tx>
                <c:strRef>
                  <c:f>[1]公会計指標分析・財政指標組合せ分析表!$BP$72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{03B82B5A-22B6-4FC6-A868-F5F06639E8DD}</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93F-45CD-8B47-060F679330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{52A49D6D-1434-430D-A3C0-5D8301910584}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3F-45CD-8B47-060F679330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{E35D78A4-20F1-4D83-BE76-A3B05093D7F6}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3F-45CD-8B47-060F679330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{78E3D38A-2D0B-4929-A672-14EDAA159DE2}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3F-45CD-8B47-060F679330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{2A12FD92-6051-4A46-948A-525D3ECF8585}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3F-45CD-8B47-060F679330AC}"/>
                </c:ext>
              </c:extLst>
            </c:dLbl>
            <c:dLbl>
              <c:idx val="8"/>
              <c:layout>
                <c:manualLayout>
                  <c:x val="-3.385991014896296E-2"/>
                  <c:y val="-4.739171741761633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{67AAC90D-77ED-4FAC-B9B9-06D11308F325}</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93F-45CD-8B47-060F679330AC}"/>
                </c:ext>
              </c:extLst>
            </c:dLbl>
            <c:dLbl>
              <c:idx val="16"/>
              <c:layout>
                <c:manualLayout>
                  <c:x val="-2.3885850586754152E-2"/>
                  <c:y val="-6.2416647087793951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{A3B50992-63E4-48FF-8116-510227D9CB9B}</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93F-45CD-8B47-060F679330AC}"/>
                </c:ext>
              </c:extLst>
            </c:dLbl>
            <c:dLbl>
              <c:idx val="24"/>
              <c:layout>
                <c:manualLayout>
                  <c:x val="-3.9510132651467113E-2"/>
                  <c:y val="-7.2360259934365762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{A9A9298F-1307-4E92-B1F9-CC1B504FFD27}</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93F-45CD-8B47-060F679330AC}"/>
                </c:ext>
              </c:extLst>
            </c:dLbl>
            <c:dLbl>
              <c:idx val="32"/>
              <c:layout>
                <c:manualLayout>
                  <c:x val="-3.1697991619110633E-2"/>
                  <c:y val="-5.2473034241222218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{08D1DF90-1595-4033-83D4-8DCB5847F174}</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93F-45CD-8B47-060F679330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11.1</c:v>
                </c:pt>
                <c:pt idx="8">
                  <c:v>10.7</c:v>
                </c:pt>
                <c:pt idx="16">
                  <c:v>10</c:v>
                </c:pt>
                <c:pt idx="24">
                  <c:v>9.8000000000000007</c:v>
                </c:pt>
                <c:pt idx="32">
                  <c:v>9.6</c:v>
                </c:pt>
              </c:numCache>
            </c:numRef>
          </c:xVal>
          <c:yVal>
            <c:numRef>
              <c:f>[1]公会計指標分析・財政指標組合せ分析表!$BP$77:$DC$77</c:f>
              <c:numCache>
                <c:formatCode>General</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593F-45CD-8B47-060F679330AC}"/>
            </c:ext>
          </c:extLst>
        </c:ser>
        <c:dLbls>
          <c:showLegendKey val="0"/>
          <c:showVal val="1"/>
          <c:showCatName val="0"/>
          <c:showSerName val="0"/>
          <c:showPercent val="0"/>
          <c:showBubbleSize val="0"/>
        </c:dLbls>
        <c:axId val="84219776"/>
        <c:axId val="84234240"/>
      </c:scatterChart>
      <c:valAx>
        <c:axId val="84219776"/>
        <c:scaling>
          <c:orientation val="minMax"/>
          <c:max val="2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{F8BAF4CD-7494-4EAE-ADA9-C7FC6F0E59A6}</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DA5-4813-A4D9-74DC054225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{0EA50824-6821-4C93-9280-9ABD65946756}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A5-4813-A4D9-74DC054225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{70A099F5-9F50-4BC3-A1FD-3A63F7D213F8}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A5-4813-A4D9-74DC054225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{6312034A-7CB5-44F6-96A7-8DC326E51D7D}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A5-4813-A4D9-74DC054225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{D0BDA9B5-36F1-488D-BFB6-2838437FADCD}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A5-4813-A4D9-74DC0542253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{B90EB541-2EAF-4B1D-B494-3D5228E2BD17}</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DA5-4813-A4D9-74DC0542253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{A4668681-A188-4EF1-8B7E-B0E1DC6894A6}</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DA5-4813-A4D9-74DC0542253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{3E33677C-ED59-4E40-A173-E50D3E14EE5C}</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DA5-4813-A4D9-74DC0542253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{A1285273-90A3-4E2E-8069-15A2E3173AE8}</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DA5-4813-A4D9-74DC054225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44.3</c:v>
                </c:pt>
                <c:pt idx="24">
                  <c:v>46</c:v>
                </c:pt>
                <c:pt idx="32">
                  <c:v>47.1</c:v>
                </c:pt>
              </c:numCache>
            </c:numRef>
          </c:xVal>
          <c:yVal>
            <c:numRef>
              <c:f>[1]公会計指標分析・財政指標組合せ分析表!$BP$51:$DC$51</c:f>
              <c:numCache>
                <c:formatCode>General</c:formatCode>
                <c:ptCount val="40"/>
                <c:pt idx="16">
                  <c:v>191</c:v>
                </c:pt>
                <c:pt idx="24">
                  <c:v>187.2</c:v>
                </c:pt>
                <c:pt idx="32">
                  <c:v>177</c:v>
                </c:pt>
              </c:numCache>
            </c:numRef>
          </c:yVal>
          <c:smooth val="0"/>
          <c:extLst>
            <c:ext xmlns:c16="http://schemas.microsoft.com/office/drawing/2014/chart" uri="{C3380CC4-5D6E-409C-BE32-E72D297353CC}">
              <c16:uniqueId val="{00000009-EDA5-4813-A4D9-74DC0542253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{A06FB8C2-D290-4FEA-B827-289AD6BE86B8}</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DA5-4813-A4D9-74DC054225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{A4BBD8A7-2617-464A-8092-4CA80960A64B}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A5-4813-A4D9-74DC054225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{D0C33B81-29CB-47BD-AC5B-DE912906CA28}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A5-4813-A4D9-74DC054225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{BBBBE8BC-8487-472E-81E6-3C6A8A54A1AC}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A5-4813-A4D9-74DC054225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{CB4335BC-5F5C-4112-B0C1-5A77740E3B90}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A5-4813-A4D9-74DC0542253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{F8C4CA60-E874-4A0E-BC97-5A576CFD8AE0}</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DA5-4813-A4D9-74DC0542253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{F3C063CF-B520-4C5F-B858-F8ECFA3579D2}</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DA5-4813-A4D9-74DC0542253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{B2B01F29-9F6E-4C89-A94F-808AE78AB14E}</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DA5-4813-A4D9-74DC0542253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{BE310236-0519-4F16-B369-2DAEF665EF43}</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DA5-4813-A4D9-74DC054225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58.3</c:v>
                </c:pt>
                <c:pt idx="24">
                  <c:v>59.6</c:v>
                </c:pt>
                <c:pt idx="32">
                  <c:v>60.5</c:v>
                </c:pt>
              </c:numCache>
            </c:numRef>
          </c:xVal>
          <c:yVal>
            <c:numRef>
              <c:f>[1]公会計指標分析・財政指標組合せ分析表!$BP$55:$DC$55</c:f>
              <c:numCache>
                <c:formatCode>General</c:formatCode>
                <c:ptCount val="40"/>
                <c:pt idx="16">
                  <c:v>54.6</c:v>
                </c:pt>
                <c:pt idx="24">
                  <c:v>53.2</c:v>
                </c:pt>
                <c:pt idx="32">
                  <c:v>47.9</c:v>
                </c:pt>
              </c:numCache>
            </c:numRef>
          </c:yVal>
          <c:smooth val="0"/>
          <c:extLst>
            <c:ext xmlns:c16="http://schemas.microsoft.com/office/drawing/2014/chart" uri="{C3380CC4-5D6E-409C-BE32-E72D297353CC}">
              <c16:uniqueId val="{00000013-EDA5-4813-A4D9-74DC05422530}"/>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元利償還金等（Ａ）のうち一般会計等に係る元利償還金については、合併後借り入れた市債の償還が進み順次終了してきているため公債費が減少している</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ことにより</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前年度に比べ</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４６７</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endPar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算入公債費等（Ｂ）については交付税算入率が高いものが多く、元利償還金の減少に連動して減少する結果となっている。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将来負担額（Ａ）のうち一般会計等に係る地方債の残高については、合併後短期間のうちに実施した大規模な事業のため借り入れた市債の償還が順次終了してきている</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ことにより、</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２９</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４５３</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百万円減の</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１８６</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１８</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万円となっている。また、公営企業債の元利償還に対する繰出金については、償還が進んでおり徐々に減少しているが、償還期間が長く今後も同様の状況が続く見込みである。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充当可能財源等（Ｂ）のうち充当可能基金については、収支不足のための取崩や公共施設の改修等による基金の取崩しをおこなったことから減少している。また基準財政需要額算入見込額については、公債費の償還がすすんだことで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兵庫県篠山市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収支不足による財政調整基金の取り崩しや事業実施に伴う基金の取崩しを行っていることから減となっている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収支見通しの計画では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には収支バランスがとれることや、清掃センターの基幹的改修事業などが終了することなどから、それ以降は各基金の積立を見込んでいく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地域振興基金・・・地域住民の連携強化や旧町地域内のそれぞれの地域振興を図るための事業を支援する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公共施設整備基金・・・市の公共施設（庁舎や義務教育施設を除く）の整備を図る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地域振興基金については毎年、定住事業の補助金やまちづくり活動の交付金に充てているため減となっていたが、今年度は市税増分を積み立てたため増となっている。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については、清掃センター基幹的改修工事やたきこども園の建設に充てたため減となっている。</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義務教育施設整備基金については、大規模改修などの義務教育施設の改修に充てているため減となっている。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地域振興基金については、特に積立を予定しておらず、引き続き定住事業の補助金等に充てる予定のため減となる。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公共施設整備基金については、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引き続き清掃センター基幹的改修事業に充てること、今田グラウンド改修等</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に充て</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ることとしているため大きく</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減となる</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見込みである。しかしながら老朽化した施設が多数あることから計画的な積立に努める。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義務教育施設整備基金については、学校等の大規模改修等に充てるが、計画終了以降は積立を見込んでいく。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収支不足により取り崩しを行っていることから、</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今年度</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までは減の傾向になる</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見込みである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収支見通しの計画では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には収支バランスがとれるため、それ以降大幅な減額となはらない見込みである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景観まちづくり刷新モデル事業において借り入れた市債の償還財源の一部として地域振興基金を活用するため、今年度までの償還額確定分を減債基金に積み替えたことにより増となった。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年度に行う景観まちづくり刷新モデル事業の実施に伴う公債費負担の積立を行うこととしている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EA0C036-1C35-4985-8A30-05F044B51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4841AC-E745-41F2-8EDD-55B1B5C042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3EA6F21-57EA-443B-BC52-40CAFF6FBD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3042E3-D960-4431-8F88-74D8AF80365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425E9E9-9FD2-4477-AFBF-D8AFB7F068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ECD4E88-7FBB-4741-9E4D-64F13E1E70F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428DE5-4362-4FC7-BCE8-B4B9665AA9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10B71ED-2EAC-4FAB-B423-4828D00E212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8169C0A-999A-4BFB-B627-A2C7B61A68C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9DB691B-2C19-4574-B7F7-BC064D83D02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6C4A5E2-0E16-4BAC-8F8B-22BD5DF79AE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2A12450-9320-4344-92E5-E9FA7DFE75F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
41,031
377.59
24,038,593
23,386,909
492,564
13,928,644
18,618,380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8BBF590-FF30-43C1-86C1-EF36704F95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7B5C763-4319-4373-AD34-373FBEAECD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7B606BC-98A8-4498-BEB5-F7C76F6555E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D88A73A-CC82-4B1A-B86C-52A3097BB93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2920CE9-6864-48C2-BA49-FE777B823A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6C2D976-8B4D-40F7-B7CD-82722B2D48E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06ADB28-A5A6-4A25-9FA5-564A4DE7F3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E9823CE-0E13-45D9-8679-88760470AC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997A0D3-AFAD-45E3-BCE9-CB6ED6036B8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D055984-2829-406C-A0F4-D31B74BBC57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AE2CB5B-4A5F-4069-BBC6-8B6E1B7503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5FA51A7-4CC2-4C1E-A9A2-0C63EE1F070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BFF589F-8EF4-4164-95FE-37DF9FC51C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6141A82-76E4-4B81-A2B6-03DA0D3F8E8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46C8266-F9E3-4646-8282-354259132C5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D4C783B-D235-412D-8086-CA50A0F56CD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CA21A5A-FAFC-4433-86A1-EE87E05CD57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B610830-153C-4D60-904E-0CA421BE065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21AC5398-7DD8-42FA-AA82-4A376F30A14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52D9714-93D5-4C14-B4B7-64DA2569E1E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8D328F5E-71DA-4F53-B11F-17EA28446B2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E43471E-05CB-4D8B-920F-090EA477471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841BA4C-7C15-4746-BAF1-22ADC52342B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3020BCC-0E81-4D2F-A51E-51116A5E721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2375BB3-44B3-4836-9CB4-32BB0D8601A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F55E3A5-961B-413B-A933-1748C3EB95E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3434B73-346B-4950-A83B-E5D2BFF3EE6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AE96ECD-EB85-4B0F-BDE5-CFBA8DAF1CF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9D21CFD-0C8B-4273-A8E4-B291E26F431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D46DB4CA-A83F-4AF3-981F-93B7C4ECCA7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C784F0F-CFA0-4383-AF12-1C501F4184E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16A0E0C-3080-4BED-BF19-2087AC13230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98D6EAE-E0AF-4151-B5F7-3BC9024A0FA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314A087-118D-41A3-A38C-AE390AD23B6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のまとまった時期に市債を発行し施設の整備を行ったことにより全国平均・兵庫県平均と比べると有形固定資産減価償却率は低くなっており、現在のところ資産の老朽化は比較的進んでいない。しかしながら今後老朽化が進んでいくにあたり必要となる維持管理経費の増に備え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2911F76-4E27-464A-988F-5726C51552B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FFA4AB9-2DBB-4BE8-B59F-BE6754C12A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C893C41-A40E-4628-9873-6D3B6478999E}"/>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B6EA3CE0-0F92-4CA0-9D52-F5427A4879E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3F0EB775-CD10-44CE-AB74-4F7B37FE305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42E20038-F7A6-4CCD-83B2-FDBAD5753E0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579BEC9F-B5C4-41DC-96CB-5EDABE3D8ED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FF388726-F93F-4C63-84D0-9480A7F98B4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8679F9C-4119-4BE4-93AE-59555AD6003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EC92EA5-86E5-4C70-89C8-75C679E845D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BF787FA3-98DE-4AAA-81C5-D6B5051FB30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E45D342A-E120-4C7D-979A-9B55DDD6BA2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9CFAA107-5211-44DE-B178-2D6BD9E7C881}"/>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DC365B97-CF5A-469B-87FC-97706635AAC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7B1C84CE-C044-4B28-AF2E-8933731BE2B2}"/>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FBDDD2E1-1603-4DE3-9C48-45E0C24C48E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281C5EB-1483-4F35-B91C-5081E843AA79}"/>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46B40B9F-3879-4502-815E-892AB7EE1C3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94706447-5B71-4D5B-854C-9C0DDE265082}"/>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13CA889B-E7BD-4EDC-8BBB-3177B2D81A49}"/>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1BC0712A-1F6D-4BC8-87D0-AE65EBBB979D}"/>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8FEC392F-426C-4D56-8DDC-E6DCC6944EF3}"/>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3EF0DFA7-A09E-42BE-9B07-B646E24A9392}"/>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2102B817-3E53-4F18-B1BF-45B221874103}"/>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6E729760-3763-48A6-B12E-D689F11CAD3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366CF3E1-A1AF-40FA-AFA9-C345D0C53F1E}"/>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853D749-CD7C-494F-B404-167DF3362C8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0F079FA-064C-4512-9AFE-C4BE3210BA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34ADDC3-5F5B-49FE-BC6A-4B32C1E7E77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128211B-DFF4-4CCE-9041-89EB15DD9E7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E79B2A3-DF10-4D9E-9D57-7917ADBF07A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127317</xdr:rowOff>
    </xdr:from>
    <xdr:to>
      <xdr:col>23</xdr:col>
      <xdr:colOff>136525</xdr:colOff>
      <xdr:row>32</xdr:row>
      <xdr:rowOff>57467</xdr:rowOff>
    </xdr:to>
    <xdr:sp macro="" textlink="">
      <xdr:nvSpPr>
        <xdr:cNvPr id="79" name="楕円 78">
          <a:extLst>
            <a:ext uri="{FF2B5EF4-FFF2-40B4-BE49-F238E27FC236}">
              <a16:creationId xmlns:a16="http://schemas.microsoft.com/office/drawing/2014/main" id="{5AAA5108-9C9E-4EF6-920C-4DD647A50E07}"/>
            </a:ext>
          </a:extLst>
        </xdr:cNvPr>
        <xdr:cNvSpPr/>
      </xdr:nvSpPr>
      <xdr:spPr>
        <a:xfrm>
          <a:off x="47117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105744</xdr:rowOff>
    </xdr:from>
    <xdr:ext cx="405111" cy="259045"/>
    <xdr:sp macro="" textlink="">
      <xdr:nvSpPr>
        <xdr:cNvPr id="80" name="有形固定資産減価償却率該当値テキスト">
          <a:extLst>
            <a:ext uri="{FF2B5EF4-FFF2-40B4-BE49-F238E27FC236}">
              <a16:creationId xmlns:a16="http://schemas.microsoft.com/office/drawing/2014/main" id="{D1988D7C-9731-42F8-AB29-6D8F9DC2AED5}"/>
            </a:ext>
          </a:extLst>
        </xdr:cNvPr>
        <xdr:cNvSpPr txBox="1"/>
      </xdr:nvSpPr>
      <xdr:spPr>
        <a:xfrm>
          <a:off x="4813300" y="619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1" name="楕円 80">
          <a:extLst>
            <a:ext uri="{FF2B5EF4-FFF2-40B4-BE49-F238E27FC236}">
              <a16:creationId xmlns:a16="http://schemas.microsoft.com/office/drawing/2014/main" id="{4ADA81E1-DC83-40E2-9D88-3ED46EC2452E}"/>
            </a:ext>
          </a:extLst>
        </xdr:cNvPr>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6667</xdr:rowOff>
    </xdr:from>
    <xdr:to>
      <xdr:col>23</xdr:col>
      <xdr:colOff>85725</xdr:colOff>
      <xdr:row>32</xdr:row>
      <xdr:rowOff>26458</xdr:rowOff>
    </xdr:to>
    <xdr:cxnSp macro="">
      <xdr:nvCxnSpPr>
        <xdr:cNvPr id="82" name="直線コネクタ 81">
          <a:extLst>
            <a:ext uri="{FF2B5EF4-FFF2-40B4-BE49-F238E27FC236}">
              <a16:creationId xmlns:a16="http://schemas.microsoft.com/office/drawing/2014/main" id="{FC15279F-09DD-4752-8B46-D05C1CE25EDF}"/>
            </a:ext>
          </a:extLst>
        </xdr:cNvPr>
        <xdr:cNvCxnSpPr/>
      </xdr:nvCxnSpPr>
      <xdr:spPr>
        <a:xfrm flipV="1">
          <a:off x="4051300" y="6264592"/>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6244</xdr:rowOff>
    </xdr:from>
    <xdr:to>
      <xdr:col>15</xdr:col>
      <xdr:colOff>187325</xdr:colOff>
      <xdr:row>32</xdr:row>
      <xdr:rowOff>107844</xdr:rowOff>
    </xdr:to>
    <xdr:sp macro="" textlink="">
      <xdr:nvSpPr>
        <xdr:cNvPr id="83" name="楕円 82">
          <a:extLst>
            <a:ext uri="{FF2B5EF4-FFF2-40B4-BE49-F238E27FC236}">
              <a16:creationId xmlns:a16="http://schemas.microsoft.com/office/drawing/2014/main" id="{15FF7488-2085-4C0D-BA83-148CACD85D08}"/>
            </a:ext>
          </a:extLst>
        </xdr:cNvPr>
        <xdr:cNvSpPr/>
      </xdr:nvSpPr>
      <xdr:spPr>
        <a:xfrm>
          <a:off x="3238500" y="62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57044</xdr:rowOff>
    </xdr:to>
    <xdr:cxnSp macro="">
      <xdr:nvCxnSpPr>
        <xdr:cNvPr id="84" name="直線コネクタ 83">
          <a:extLst>
            <a:ext uri="{FF2B5EF4-FFF2-40B4-BE49-F238E27FC236}">
              <a16:creationId xmlns:a16="http://schemas.microsoft.com/office/drawing/2014/main" id="{42876149-83A3-4E65-BFB6-5C1AF06B3ED3}"/>
            </a:ext>
          </a:extLst>
        </xdr:cNvPr>
        <xdr:cNvCxnSpPr/>
      </xdr:nvCxnSpPr>
      <xdr:spPr>
        <a:xfrm flipV="1">
          <a:off x="3289300" y="6284383"/>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5" name="n_1aveValue有形固定資産減価償却率">
          <a:extLst>
            <a:ext uri="{FF2B5EF4-FFF2-40B4-BE49-F238E27FC236}">
              <a16:creationId xmlns:a16="http://schemas.microsoft.com/office/drawing/2014/main" id="{7A353D66-D2E8-4273-AA66-49A5C33641D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6" name="n_2aveValue有形固定資産減価償却率">
          <a:extLst>
            <a:ext uri="{FF2B5EF4-FFF2-40B4-BE49-F238E27FC236}">
              <a16:creationId xmlns:a16="http://schemas.microsoft.com/office/drawing/2014/main" id="{134B6DD9-0A32-4794-B930-5A2F5694B5EE}"/>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a:extLst>
            <a:ext uri="{FF2B5EF4-FFF2-40B4-BE49-F238E27FC236}">
              <a16:creationId xmlns:a16="http://schemas.microsoft.com/office/drawing/2014/main" id="{52D49563-A4BE-421C-A984-5104EF167B65}"/>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88" name="n_1mainValue有形固定資産減価償却率">
          <a:extLst>
            <a:ext uri="{FF2B5EF4-FFF2-40B4-BE49-F238E27FC236}">
              <a16:creationId xmlns:a16="http://schemas.microsoft.com/office/drawing/2014/main" id="{CF074583-68ED-4AAA-8C56-1AADBF2BA164}"/>
            </a:ext>
          </a:extLst>
        </xdr:cNvPr>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98971</xdr:rowOff>
    </xdr:from>
    <xdr:ext cx="405111" cy="259045"/>
    <xdr:sp macro="" textlink="">
      <xdr:nvSpPr>
        <xdr:cNvPr id="89" name="n_2mainValue有形固定資産減価償却率">
          <a:extLst>
            <a:ext uri="{FF2B5EF4-FFF2-40B4-BE49-F238E27FC236}">
              <a16:creationId xmlns:a16="http://schemas.microsoft.com/office/drawing/2014/main" id="{92F69168-558D-42E4-AB5D-46DF946F35CB}"/>
            </a:ext>
          </a:extLst>
        </xdr:cNvPr>
        <xdr:cNvSpPr txBox="1"/>
      </xdr:nvSpPr>
      <xdr:spPr>
        <a:xfrm>
          <a:off x="3086744" y="635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15ECCB45-0DBC-4B5A-8E21-F8837EB95A2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5A164E99-F3B9-4471-8120-09ADA9C4163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F076313-D64F-44AA-8319-DE9B7BC737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1D5E3DDB-56B4-48EB-A771-FF77F8FAB59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36D82AAF-85CF-4A50-BAB7-92C21CBDFD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EDAAA408-6BCF-4B6E-BDC7-9E67D44638A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34D7E3DA-15E0-4C4E-8FA0-89B5140BE41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70AB8DE1-E163-4411-997C-1FE04E3A976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8768C429-A592-4C47-B2A3-3458BEE5E01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1EB42EA5-1BD4-4A48-BAA2-1B8ECCFF0A9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EBD2F227-B9C8-447A-9D68-65C7425D804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D107FC69-7F38-4FB7-9A4F-5C707E41CF6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4CB2AC91-061E-4837-9526-DFE7ED0F06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債務償還比率については全国平均・兵庫県平均と比較しても年数が高くなっているため、今後も引き続き地方債の発行抑制等に取り組みつつ地方債の償還に努めていく。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65DC0055-E293-4BFF-B0A0-48C5E0D3528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69A76885-B1B5-4DE3-99C0-410CB9E7C54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923DB688-FABF-4984-956F-E8D55A36161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6F87D1C6-3E54-438F-85B5-6D8A9282676A}"/>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99C84920-EC91-482C-9F11-CD782835300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E8125579-91BD-423E-927C-2D92C86B21E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A09681E5-3707-48C0-BC00-FF91F77C359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F3C4F889-1B90-43E8-9F69-78369C13AD4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6B6B484B-93B2-4217-B45F-C8C1F8767ED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C82FF4A7-4463-4510-9F9C-B44BF274C0D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B8D82E7F-D3B2-498D-B6AC-A97B8714259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C23AF699-9F5C-4A14-BECA-AC76EAC4D8DF}"/>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B1E75F27-72C8-4266-9ABE-B877457B081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43E14C13-512C-45CE-8982-42BBC7154F16}"/>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B37FDAE4-8E7C-47FE-96F4-FCCD17DCF07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842AA42A-1BCC-4600-B4CA-75F6E35F8F7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C6E13159-67D2-47D5-AC4C-5686BD1F77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a:extLst>
            <a:ext uri="{FF2B5EF4-FFF2-40B4-BE49-F238E27FC236}">
              <a16:creationId xmlns:a16="http://schemas.microsoft.com/office/drawing/2014/main" id="{1FFE0432-19B3-4FB7-A853-1DDDD333F328}"/>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a:extLst>
            <a:ext uri="{FF2B5EF4-FFF2-40B4-BE49-F238E27FC236}">
              <a16:creationId xmlns:a16="http://schemas.microsoft.com/office/drawing/2014/main" id="{A93C04B6-B8FF-47FC-B312-E356FB5E119F}"/>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a:extLst>
            <a:ext uri="{FF2B5EF4-FFF2-40B4-BE49-F238E27FC236}">
              <a16:creationId xmlns:a16="http://schemas.microsoft.com/office/drawing/2014/main" id="{95D17CCB-42FE-40BE-AD85-964B207FF205}"/>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a:extLst>
            <a:ext uri="{FF2B5EF4-FFF2-40B4-BE49-F238E27FC236}">
              <a16:creationId xmlns:a16="http://schemas.microsoft.com/office/drawing/2014/main" id="{0DF0CC29-1AA5-4AEA-BF22-BC9A7E09CC8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a:extLst>
            <a:ext uri="{FF2B5EF4-FFF2-40B4-BE49-F238E27FC236}">
              <a16:creationId xmlns:a16="http://schemas.microsoft.com/office/drawing/2014/main" id="{3F6E284F-C4E2-4A26-85C4-1340D259132A}"/>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a:extLst>
            <a:ext uri="{FF2B5EF4-FFF2-40B4-BE49-F238E27FC236}">
              <a16:creationId xmlns:a16="http://schemas.microsoft.com/office/drawing/2014/main" id="{4D3B917C-764D-4484-8F22-2F9220F5595A}"/>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a:extLst>
            <a:ext uri="{FF2B5EF4-FFF2-40B4-BE49-F238E27FC236}">
              <a16:creationId xmlns:a16="http://schemas.microsoft.com/office/drawing/2014/main" id="{6E0F0F17-C631-4541-8012-5F06AEE1B8B3}"/>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a:extLst>
            <a:ext uri="{FF2B5EF4-FFF2-40B4-BE49-F238E27FC236}">
              <a16:creationId xmlns:a16="http://schemas.microsoft.com/office/drawing/2014/main" id="{A13D7E40-1CB5-4733-BC0F-8E131AA4CB05}"/>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7427423-9195-41D7-BF51-B42D65CF533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4A5E835-925A-42BC-AFFF-1F455942625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83DD1AF-7171-4ABF-869D-0070C62134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A9598F3-FE3E-4E60-A3B5-FA12CFA7C91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C2160BA-618F-43D8-AE17-CA902C1E7A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87715</xdr:rowOff>
    </xdr:from>
    <xdr:to>
      <xdr:col>76</xdr:col>
      <xdr:colOff>73025</xdr:colOff>
      <xdr:row>30</xdr:row>
      <xdr:rowOff>17865</xdr:rowOff>
    </xdr:to>
    <xdr:sp macro="" textlink="">
      <xdr:nvSpPr>
        <xdr:cNvPr id="133" name="楕円 132">
          <a:extLst>
            <a:ext uri="{FF2B5EF4-FFF2-40B4-BE49-F238E27FC236}">
              <a16:creationId xmlns:a16="http://schemas.microsoft.com/office/drawing/2014/main" id="{F56A02B1-B4AE-491D-9326-979C0E2EFC8B}"/>
            </a:ext>
          </a:extLst>
        </xdr:cNvPr>
        <xdr:cNvSpPr/>
      </xdr:nvSpPr>
      <xdr:spPr>
        <a:xfrm>
          <a:off x="14744700" y="58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110592</xdr:rowOff>
    </xdr:from>
    <xdr:ext cx="469744" cy="259045"/>
    <xdr:sp macro="" textlink="">
      <xdr:nvSpPr>
        <xdr:cNvPr id="134" name="債務償還比率該当値テキスト">
          <a:extLst>
            <a:ext uri="{FF2B5EF4-FFF2-40B4-BE49-F238E27FC236}">
              <a16:creationId xmlns:a16="http://schemas.microsoft.com/office/drawing/2014/main" id="{5FC39C0F-3705-4A65-9049-0E5626F1F0E2}"/>
            </a:ext>
          </a:extLst>
        </xdr:cNvPr>
        <xdr:cNvSpPr txBox="1"/>
      </xdr:nvSpPr>
      <xdr:spPr>
        <a:xfrm>
          <a:off x="14846300" y="56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166122</xdr:rowOff>
    </xdr:from>
    <xdr:to>
      <xdr:col>72</xdr:col>
      <xdr:colOff>123825</xdr:colOff>
      <xdr:row>29</xdr:row>
      <xdr:rowOff>96272</xdr:rowOff>
    </xdr:to>
    <xdr:sp macro="" textlink="">
      <xdr:nvSpPr>
        <xdr:cNvPr id="135" name="楕円 134">
          <a:extLst>
            <a:ext uri="{FF2B5EF4-FFF2-40B4-BE49-F238E27FC236}">
              <a16:creationId xmlns:a16="http://schemas.microsoft.com/office/drawing/2014/main" id="{8D44262D-F806-4D52-9A9F-99110C48300D}"/>
            </a:ext>
          </a:extLst>
        </xdr:cNvPr>
        <xdr:cNvSpPr/>
      </xdr:nvSpPr>
      <xdr:spPr>
        <a:xfrm>
          <a:off x="14033500" y="57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45472</xdr:rowOff>
    </xdr:from>
    <xdr:to>
      <xdr:col>76</xdr:col>
      <xdr:colOff>22225</xdr:colOff>
      <xdr:row>29</xdr:row>
      <xdr:rowOff>138515</xdr:rowOff>
    </xdr:to>
    <xdr:cxnSp macro="">
      <xdr:nvCxnSpPr>
        <xdr:cNvPr id="136" name="直線コネクタ 135">
          <a:extLst>
            <a:ext uri="{FF2B5EF4-FFF2-40B4-BE49-F238E27FC236}">
              <a16:creationId xmlns:a16="http://schemas.microsoft.com/office/drawing/2014/main" id="{68AD1E8D-0684-46AC-96D7-56253A23E897}"/>
            </a:ext>
          </a:extLst>
        </xdr:cNvPr>
        <xdr:cNvCxnSpPr/>
      </xdr:nvCxnSpPr>
      <xdr:spPr>
        <a:xfrm>
          <a:off x="14084300" y="5789047"/>
          <a:ext cx="711200" cy="9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a:extLst>
            <a:ext uri="{FF2B5EF4-FFF2-40B4-BE49-F238E27FC236}">
              <a16:creationId xmlns:a16="http://schemas.microsoft.com/office/drawing/2014/main" id="{305489EB-DEFA-4806-B7B5-10D3B6FAAF8B}"/>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112799</xdr:rowOff>
    </xdr:from>
    <xdr:ext cx="469744" cy="259045"/>
    <xdr:sp macro="" textlink="">
      <xdr:nvSpPr>
        <xdr:cNvPr id="138" name="n_1mainValue債務償還比率">
          <a:extLst>
            <a:ext uri="{FF2B5EF4-FFF2-40B4-BE49-F238E27FC236}">
              <a16:creationId xmlns:a16="http://schemas.microsoft.com/office/drawing/2014/main" id="{3A70E466-2421-4542-9819-187CB6BA8B3A}"/>
            </a:ext>
          </a:extLst>
        </xdr:cNvPr>
        <xdr:cNvSpPr txBox="1"/>
      </xdr:nvSpPr>
      <xdr:spPr>
        <a:xfrm>
          <a:off x="13836727" y="551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8599CC58-5486-43D7-B177-B5D1E413400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96845401-48C8-471F-A107-CB179845BF9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949D087C-690B-49AF-A10F-DD5F0EA8A3B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E24337F-3B21-4ECC-B26B-52C78B6F035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19990383-14B0-44E2-A52F-A47EBB50F9B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E8EBD696-71F5-4D9E-B151-43F2CABFB2D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47625</xdr:colOff>
      <xdr:row>44</xdr:row>
      <xdr:rowOff>47625</xdr:rowOff>
    </xdr:from>
    <xdr:to>
      <xdr:col>37</xdr:col>
      <xdr:colOff>57151</xdr:colOff>
      <xdr:row>60</xdr:row>
      <xdr:rowOff>119496</xdr:rowOff>
    </xdr:to>
    <xdr:graphicFrame macro="">
      <xdr:nvGraphicFramePr>
        <xdr:cNvPr id="145" name="グラフ1">
          <a:extLst>
            <a:ext uri="{FF2B5EF4-FFF2-40B4-BE49-F238E27FC236}">
              <a16:creationId xmlns:a16="http://schemas.microsoft.com/office/drawing/2014/main" id="{584FD10E-F6E1-43A6-8F73-9D66D3D47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146" name="グラフ2">
          <a:extLst>
            <a:ext uri="{FF2B5EF4-FFF2-40B4-BE49-F238E27FC236}">
              <a16:creationId xmlns:a16="http://schemas.microsoft.com/office/drawing/2014/main" id="{3885E7DC-9E78-41C9-A9C8-0413DBE0F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147" name="正方形/長方形 146">
          <a:extLst>
            <a:ext uri="{FF2B5EF4-FFF2-40B4-BE49-F238E27FC236}">
              <a16:creationId xmlns:a16="http://schemas.microsoft.com/office/drawing/2014/main" id="{8C80F7C4-5F72-4B2C-B6E3-6D883C2059E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8" name="正方形/長方形 147">
          <a:extLst>
            <a:ext uri="{FF2B5EF4-FFF2-40B4-BE49-F238E27FC236}">
              <a16:creationId xmlns:a16="http://schemas.microsoft.com/office/drawing/2014/main" id="{EC5EEA13-0940-4457-8BE4-B133B01F9A3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9" name="正方形/長方形 148">
          <a:extLst>
            <a:ext uri="{FF2B5EF4-FFF2-40B4-BE49-F238E27FC236}">
              <a16:creationId xmlns:a16="http://schemas.microsoft.com/office/drawing/2014/main" id="{66827ED6-3874-48BF-8AAC-1B56F9CEBF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0" name="正方形/長方形 149">
          <a:extLst>
            <a:ext uri="{FF2B5EF4-FFF2-40B4-BE49-F238E27FC236}">
              <a16:creationId xmlns:a16="http://schemas.microsoft.com/office/drawing/2014/main" id="{D8DD265C-A8AD-465A-8665-E8181F9216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1" name="正方形/長方形 150">
          <a:extLst>
            <a:ext uri="{FF2B5EF4-FFF2-40B4-BE49-F238E27FC236}">
              <a16:creationId xmlns:a16="http://schemas.microsoft.com/office/drawing/2014/main" id="{A34FB29B-76A9-4D49-BA55-3922857532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2" name="正方形/長方形 151">
          <a:extLst>
            <a:ext uri="{FF2B5EF4-FFF2-40B4-BE49-F238E27FC236}">
              <a16:creationId xmlns:a16="http://schemas.microsoft.com/office/drawing/2014/main" id="{7BA3DD6D-114A-40F2-BFBD-EF7A7D579B1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3" name="正方形/長方形 152">
          <a:extLst>
            <a:ext uri="{FF2B5EF4-FFF2-40B4-BE49-F238E27FC236}">
              <a16:creationId xmlns:a16="http://schemas.microsoft.com/office/drawing/2014/main" id="{DF114DF3-71FD-4EB5-A3D0-EDCE020E21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4" name="正方形/長方形 153">
          <a:extLst>
            <a:ext uri="{FF2B5EF4-FFF2-40B4-BE49-F238E27FC236}">
              <a16:creationId xmlns:a16="http://schemas.microsoft.com/office/drawing/2014/main" id="{A5151457-FA92-4916-9EBE-3A75B96936F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5" name="正方形/長方形 154">
          <a:extLst>
            <a:ext uri="{FF2B5EF4-FFF2-40B4-BE49-F238E27FC236}">
              <a16:creationId xmlns:a16="http://schemas.microsoft.com/office/drawing/2014/main" id="{9615252C-DC46-4E75-B0E3-C3FF8F7F91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6" name="正方形/長方形 155">
          <a:extLst>
            <a:ext uri="{FF2B5EF4-FFF2-40B4-BE49-F238E27FC236}">
              <a16:creationId xmlns:a16="http://schemas.microsoft.com/office/drawing/2014/main" id="{E466D670-8A0B-4921-976E-4384DD9AE3B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
41,031
377.59
24,038,593
23,386,909
492,564
13,928,644
18,618,380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7" name="正方形/長方形 156">
          <a:extLst>
            <a:ext uri="{FF2B5EF4-FFF2-40B4-BE49-F238E27FC236}">
              <a16:creationId xmlns:a16="http://schemas.microsoft.com/office/drawing/2014/main" id="{6CF8F546-5192-4FF6-8B54-151681380D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8" name="正方形/長方形 157">
          <a:extLst>
            <a:ext uri="{FF2B5EF4-FFF2-40B4-BE49-F238E27FC236}">
              <a16:creationId xmlns:a16="http://schemas.microsoft.com/office/drawing/2014/main" id="{8B818B5A-E810-4589-B4AD-72F23F27D40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59" name="正方形/長方形 158">
          <a:extLst>
            <a:ext uri="{FF2B5EF4-FFF2-40B4-BE49-F238E27FC236}">
              <a16:creationId xmlns:a16="http://schemas.microsoft.com/office/drawing/2014/main" id="{97E6559F-8E5D-4377-936D-8597F4188F8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60" name="正方形/長方形 159">
          <a:extLst>
            <a:ext uri="{FF2B5EF4-FFF2-40B4-BE49-F238E27FC236}">
              <a16:creationId xmlns:a16="http://schemas.microsoft.com/office/drawing/2014/main" id="{FE85D9CE-6BB9-4BB8-81A0-D28F0FDC3C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61" name="正方形/長方形 160">
          <a:extLst>
            <a:ext uri="{FF2B5EF4-FFF2-40B4-BE49-F238E27FC236}">
              <a16:creationId xmlns:a16="http://schemas.microsoft.com/office/drawing/2014/main" id="{AF6AA00F-E8A3-4FDF-918B-1711204D1B8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62" name="正方形/長方形 161">
          <a:extLst>
            <a:ext uri="{FF2B5EF4-FFF2-40B4-BE49-F238E27FC236}">
              <a16:creationId xmlns:a16="http://schemas.microsoft.com/office/drawing/2014/main" id="{F97C4C03-4E3D-47BF-A72F-8234BE9A9E4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163" name="角丸四角形 19">
          <a:extLst>
            <a:ext uri="{FF2B5EF4-FFF2-40B4-BE49-F238E27FC236}">
              <a16:creationId xmlns:a16="http://schemas.microsoft.com/office/drawing/2014/main" id="{AECBE8BD-9C90-4D4F-8803-2C8CADD33C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164" name="正方形/長方形 163">
          <a:extLst>
            <a:ext uri="{FF2B5EF4-FFF2-40B4-BE49-F238E27FC236}">
              <a16:creationId xmlns:a16="http://schemas.microsoft.com/office/drawing/2014/main" id="{DB082AB9-86EC-4F4E-898F-91F8CDD5EE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165" name="正方形/長方形 164">
          <a:extLst>
            <a:ext uri="{FF2B5EF4-FFF2-40B4-BE49-F238E27FC236}">
              <a16:creationId xmlns:a16="http://schemas.microsoft.com/office/drawing/2014/main" id="{2CD4F169-9B2E-4629-A3AB-45CC55A8997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166" name="正方形/長方形 165">
          <a:extLst>
            <a:ext uri="{FF2B5EF4-FFF2-40B4-BE49-F238E27FC236}">
              <a16:creationId xmlns:a16="http://schemas.microsoft.com/office/drawing/2014/main" id="{F36A56BD-71E0-4375-8B80-1661960EEC1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167" name="直線コネクタ 166">
          <a:extLst>
            <a:ext uri="{FF2B5EF4-FFF2-40B4-BE49-F238E27FC236}">
              <a16:creationId xmlns:a16="http://schemas.microsoft.com/office/drawing/2014/main" id="{4CE3AF6C-41E0-4689-8901-F3E32C23C4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168" name="楕円 167">
          <a:extLst>
            <a:ext uri="{FF2B5EF4-FFF2-40B4-BE49-F238E27FC236}">
              <a16:creationId xmlns:a16="http://schemas.microsoft.com/office/drawing/2014/main" id="{B986D99E-F703-4350-BF0D-1C94A79906B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169" name="フローチャート: 判断 168">
          <a:extLst>
            <a:ext uri="{FF2B5EF4-FFF2-40B4-BE49-F238E27FC236}">
              <a16:creationId xmlns:a16="http://schemas.microsoft.com/office/drawing/2014/main" id="{9F3F2389-8760-4416-B03E-A324ED760FA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170" name="直線コネクタ 169">
          <a:extLst>
            <a:ext uri="{FF2B5EF4-FFF2-40B4-BE49-F238E27FC236}">
              <a16:creationId xmlns:a16="http://schemas.microsoft.com/office/drawing/2014/main" id="{528569C3-BADE-4A43-BFC9-97702BD1B8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171" name="直線コネクタ 170">
          <a:extLst>
            <a:ext uri="{FF2B5EF4-FFF2-40B4-BE49-F238E27FC236}">
              <a16:creationId xmlns:a16="http://schemas.microsoft.com/office/drawing/2014/main" id="{4541C78A-59FC-4149-8FD8-4A055CFF4A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172" name="直線コネクタ 171">
          <a:extLst>
            <a:ext uri="{FF2B5EF4-FFF2-40B4-BE49-F238E27FC236}">
              <a16:creationId xmlns:a16="http://schemas.microsoft.com/office/drawing/2014/main" id="{56F816B7-24B6-44F9-8A13-7F66881EAA6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173" name="直線コネクタ 172">
          <a:extLst>
            <a:ext uri="{FF2B5EF4-FFF2-40B4-BE49-F238E27FC236}">
              <a16:creationId xmlns:a16="http://schemas.microsoft.com/office/drawing/2014/main" id="{DE5CBBB6-517F-4F6F-B4A8-2824E2E65FD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174" name="テキスト ボックス 173">
          <a:extLst>
            <a:ext uri="{FF2B5EF4-FFF2-40B4-BE49-F238E27FC236}">
              <a16:creationId xmlns:a16="http://schemas.microsoft.com/office/drawing/2014/main" id="{171BDB20-19D7-4A88-B780-209DE63FB9B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175" name="テキスト ボックス 174">
          <a:extLst>
            <a:ext uri="{FF2B5EF4-FFF2-40B4-BE49-F238E27FC236}">
              <a16:creationId xmlns:a16="http://schemas.microsoft.com/office/drawing/2014/main" id="{945BCD62-7875-46DD-A756-10B4710CBD3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176" name="テキスト ボックス 175">
          <a:extLst>
            <a:ext uri="{FF2B5EF4-FFF2-40B4-BE49-F238E27FC236}">
              <a16:creationId xmlns:a16="http://schemas.microsoft.com/office/drawing/2014/main" id="{4A296671-12C7-4805-9C2A-059FCB76915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177" name="テキスト ボックス 176">
          <a:extLst>
            <a:ext uri="{FF2B5EF4-FFF2-40B4-BE49-F238E27FC236}">
              <a16:creationId xmlns:a16="http://schemas.microsoft.com/office/drawing/2014/main" id="{9A82F4FB-1CF4-4286-87E8-8B73DE60271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178" name="正方形/長方形 177">
          <a:extLst>
            <a:ext uri="{FF2B5EF4-FFF2-40B4-BE49-F238E27FC236}">
              <a16:creationId xmlns:a16="http://schemas.microsoft.com/office/drawing/2014/main" id="{043ABD8E-C47A-41C9-8671-D4141C2EE8A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179" name="正方形/長方形 178">
          <a:extLst>
            <a:ext uri="{FF2B5EF4-FFF2-40B4-BE49-F238E27FC236}">
              <a16:creationId xmlns:a16="http://schemas.microsoft.com/office/drawing/2014/main" id="{B38C8DF7-00DC-4661-AFB0-7EF7915248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180" name="正方形/長方形 179">
          <a:extLst>
            <a:ext uri="{FF2B5EF4-FFF2-40B4-BE49-F238E27FC236}">
              <a16:creationId xmlns:a16="http://schemas.microsoft.com/office/drawing/2014/main" id="{0D9078FF-0C8C-4F2E-8D43-5E9B66046E1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181" name="正方形/長方形 180">
          <a:extLst>
            <a:ext uri="{FF2B5EF4-FFF2-40B4-BE49-F238E27FC236}">
              <a16:creationId xmlns:a16="http://schemas.microsoft.com/office/drawing/2014/main" id="{97A83B62-E3A4-49EA-A1CA-DC20BC93D9C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182" name="正方形/長方形 181">
          <a:extLst>
            <a:ext uri="{FF2B5EF4-FFF2-40B4-BE49-F238E27FC236}">
              <a16:creationId xmlns:a16="http://schemas.microsoft.com/office/drawing/2014/main" id="{96C4D9F3-19BA-463E-AABE-883139228A9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183" name="正方形/長方形 182">
          <a:extLst>
            <a:ext uri="{FF2B5EF4-FFF2-40B4-BE49-F238E27FC236}">
              <a16:creationId xmlns:a16="http://schemas.microsoft.com/office/drawing/2014/main" id="{71AE4A64-A8E2-44C8-A643-7818337333F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184" name="正方形/長方形 183">
          <a:extLst>
            <a:ext uri="{FF2B5EF4-FFF2-40B4-BE49-F238E27FC236}">
              <a16:creationId xmlns:a16="http://schemas.microsoft.com/office/drawing/2014/main" id="{84B9F93A-5DF8-4C9A-A650-1B3F1EC6B8E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185" name="正方形/長方形 184">
          <a:extLst>
            <a:ext uri="{FF2B5EF4-FFF2-40B4-BE49-F238E27FC236}">
              <a16:creationId xmlns:a16="http://schemas.microsoft.com/office/drawing/2014/main" id="{A8E9896F-9084-4D5A-8385-F7AB50A5D6F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186" name="正方形/長方形 185">
          <a:extLst>
            <a:ext uri="{FF2B5EF4-FFF2-40B4-BE49-F238E27FC236}">
              <a16:creationId xmlns:a16="http://schemas.microsoft.com/office/drawing/2014/main" id="{04A3A804-7BDD-4378-9332-0C3B8BED2CC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187" name="正方形/長方形 186">
          <a:extLst>
            <a:ext uri="{FF2B5EF4-FFF2-40B4-BE49-F238E27FC236}">
              <a16:creationId xmlns:a16="http://schemas.microsoft.com/office/drawing/2014/main" id="{06F8A7D8-9910-4EBD-B74D-AAE985AB99D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188" name="正方形/長方形 187">
          <a:extLst>
            <a:ext uri="{FF2B5EF4-FFF2-40B4-BE49-F238E27FC236}">
              <a16:creationId xmlns:a16="http://schemas.microsoft.com/office/drawing/2014/main" id="{790B1156-2902-4C1C-B16A-BD82BAFCB5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189" name="正方形/長方形 188">
          <a:extLst>
            <a:ext uri="{FF2B5EF4-FFF2-40B4-BE49-F238E27FC236}">
              <a16:creationId xmlns:a16="http://schemas.microsoft.com/office/drawing/2014/main" id="{641D4C5A-F44E-4DFA-9416-3AF6C09010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190" name="テキスト ボックス 189">
          <a:extLst>
            <a:ext uri="{FF2B5EF4-FFF2-40B4-BE49-F238E27FC236}">
              <a16:creationId xmlns:a16="http://schemas.microsoft.com/office/drawing/2014/main" id="{EEBBB1B6-CD7E-499A-81CD-CF37852C509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のまとまった時期に市債を発行し施設の整備を行ったことにより全国平均・兵庫県平均と比べると有形固定資産減価償却率は低くなっており、現在のところ資産の老朽化は比較的進んでいない。しかしながら今後老朽化が進んでいくにあたり必要となる維持管理経費の増に備える必要がある。</a:t>
          </a:r>
        </a:p>
      </xdr:txBody>
    </xdr:sp>
    <xdr:clientData/>
  </xdr:twoCellAnchor>
  <xdr:oneCellAnchor>
    <xdr:from>
      <xdr:col>4</xdr:col>
      <xdr:colOff>174625</xdr:colOff>
      <xdr:row>23</xdr:row>
      <xdr:rowOff>47625</xdr:rowOff>
    </xdr:from>
    <xdr:ext cx="349839" cy="225703"/>
    <xdr:sp macro="" textlink="">
      <xdr:nvSpPr>
        <xdr:cNvPr id="191" name="テキスト ボックス 190">
          <a:extLst>
            <a:ext uri="{FF2B5EF4-FFF2-40B4-BE49-F238E27FC236}">
              <a16:creationId xmlns:a16="http://schemas.microsoft.com/office/drawing/2014/main" id="{3FC0F3E3-77D5-48BA-81CE-BE6F1A135C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192" name="直線コネクタ 191">
          <a:extLst>
            <a:ext uri="{FF2B5EF4-FFF2-40B4-BE49-F238E27FC236}">
              <a16:creationId xmlns:a16="http://schemas.microsoft.com/office/drawing/2014/main" id="{964196AB-63C0-4FEE-89AC-F5646747559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193" name="テキスト ボックス 192">
          <a:extLst>
            <a:ext uri="{FF2B5EF4-FFF2-40B4-BE49-F238E27FC236}">
              <a16:creationId xmlns:a16="http://schemas.microsoft.com/office/drawing/2014/main" id="{EB85256B-92A2-40B9-A3EC-29FBB6575C8A}"/>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194" name="直線コネクタ 193">
          <a:extLst>
            <a:ext uri="{FF2B5EF4-FFF2-40B4-BE49-F238E27FC236}">
              <a16:creationId xmlns:a16="http://schemas.microsoft.com/office/drawing/2014/main" id="{1F2500BF-8108-4E17-A8E0-EA4224AD2B3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195" name="テキスト ボックス 194">
          <a:extLst>
            <a:ext uri="{FF2B5EF4-FFF2-40B4-BE49-F238E27FC236}">
              <a16:creationId xmlns:a16="http://schemas.microsoft.com/office/drawing/2014/main" id="{C5755EA8-7CF5-4286-9982-C52A19E61A7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196" name="直線コネクタ 195">
          <a:extLst>
            <a:ext uri="{FF2B5EF4-FFF2-40B4-BE49-F238E27FC236}">
              <a16:creationId xmlns:a16="http://schemas.microsoft.com/office/drawing/2014/main" id="{F767AF21-42B0-466E-BBAE-616EA9AD495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197" name="テキスト ボックス 196">
          <a:extLst>
            <a:ext uri="{FF2B5EF4-FFF2-40B4-BE49-F238E27FC236}">
              <a16:creationId xmlns:a16="http://schemas.microsoft.com/office/drawing/2014/main" id="{438F2D16-86A1-4BF8-951F-A7792AC90FA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198" name="直線コネクタ 197">
          <a:extLst>
            <a:ext uri="{FF2B5EF4-FFF2-40B4-BE49-F238E27FC236}">
              <a16:creationId xmlns:a16="http://schemas.microsoft.com/office/drawing/2014/main" id="{C42D1ED3-B982-4A66-A636-E65F192E786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199" name="テキスト ボックス 198">
          <a:extLst>
            <a:ext uri="{FF2B5EF4-FFF2-40B4-BE49-F238E27FC236}">
              <a16:creationId xmlns:a16="http://schemas.microsoft.com/office/drawing/2014/main" id="{964F2E58-690B-49C6-9CBD-B3F3339FB98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200" name="直線コネクタ 199">
          <a:extLst>
            <a:ext uri="{FF2B5EF4-FFF2-40B4-BE49-F238E27FC236}">
              <a16:creationId xmlns:a16="http://schemas.microsoft.com/office/drawing/2014/main" id="{11A5E00F-CD75-4EC3-9D17-926648C1D0F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201" name="テキスト ボックス 200">
          <a:extLst>
            <a:ext uri="{FF2B5EF4-FFF2-40B4-BE49-F238E27FC236}">
              <a16:creationId xmlns:a16="http://schemas.microsoft.com/office/drawing/2014/main" id="{25D0BBDE-8C50-41EC-B360-F5FF75A0165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202" name="直線コネクタ 201">
          <a:extLst>
            <a:ext uri="{FF2B5EF4-FFF2-40B4-BE49-F238E27FC236}">
              <a16:creationId xmlns:a16="http://schemas.microsoft.com/office/drawing/2014/main" id="{943D4EFD-0200-4E62-B852-E6F63EF7008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203" name="テキスト ボックス 202">
          <a:extLst>
            <a:ext uri="{FF2B5EF4-FFF2-40B4-BE49-F238E27FC236}">
              <a16:creationId xmlns:a16="http://schemas.microsoft.com/office/drawing/2014/main" id="{410DB5E0-74D7-49BA-B4B1-6DB458A8DF1E}"/>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204" name="直線コネクタ 203">
          <a:extLst>
            <a:ext uri="{FF2B5EF4-FFF2-40B4-BE49-F238E27FC236}">
              <a16:creationId xmlns:a16="http://schemas.microsoft.com/office/drawing/2014/main" id="{A58DFE3B-D39D-4DA3-BF46-1EB44A6C08E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205" name="テキスト ボックス 204">
          <a:extLst>
            <a:ext uri="{FF2B5EF4-FFF2-40B4-BE49-F238E27FC236}">
              <a16:creationId xmlns:a16="http://schemas.microsoft.com/office/drawing/2014/main" id="{338D675B-50FA-40FE-A16F-EF74CAD1473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206" name="有形固定資産減価償却率グラフ枠">
          <a:extLst>
            <a:ext uri="{FF2B5EF4-FFF2-40B4-BE49-F238E27FC236}">
              <a16:creationId xmlns:a16="http://schemas.microsoft.com/office/drawing/2014/main" id="{5396187D-FEEA-403C-8E5D-7DD3DBB2D52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207" name="直線コネクタ 206">
          <a:extLst>
            <a:ext uri="{FF2B5EF4-FFF2-40B4-BE49-F238E27FC236}">
              <a16:creationId xmlns:a16="http://schemas.microsoft.com/office/drawing/2014/main" id="{BC09F129-3431-4655-B89E-E0D11EC95627}"/>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208" name="有形固定資産減価償却率最小値テキスト">
          <a:extLst>
            <a:ext uri="{FF2B5EF4-FFF2-40B4-BE49-F238E27FC236}">
              <a16:creationId xmlns:a16="http://schemas.microsoft.com/office/drawing/2014/main" id="{176C3266-891E-4324-87FC-68451E97B91D}"/>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209" name="直線コネクタ 208">
          <a:extLst>
            <a:ext uri="{FF2B5EF4-FFF2-40B4-BE49-F238E27FC236}">
              <a16:creationId xmlns:a16="http://schemas.microsoft.com/office/drawing/2014/main" id="{59D397B2-5D47-4F11-9A41-D23FB5D1E27E}"/>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210" name="有形固定資産減価償却率最大値テキスト">
          <a:extLst>
            <a:ext uri="{FF2B5EF4-FFF2-40B4-BE49-F238E27FC236}">
              <a16:creationId xmlns:a16="http://schemas.microsoft.com/office/drawing/2014/main" id="{D52762A3-A148-425C-BF64-9504502B57F5}"/>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211" name="直線コネクタ 210">
          <a:extLst>
            <a:ext uri="{FF2B5EF4-FFF2-40B4-BE49-F238E27FC236}">
              <a16:creationId xmlns:a16="http://schemas.microsoft.com/office/drawing/2014/main" id="{5EB6A828-9AE7-478E-B1E0-273DB9A62DDB}"/>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212" name="有形固定資産減価償却率平均値テキスト">
          <a:extLst>
            <a:ext uri="{FF2B5EF4-FFF2-40B4-BE49-F238E27FC236}">
              <a16:creationId xmlns:a16="http://schemas.microsoft.com/office/drawing/2014/main" id="{9DDAC192-563B-4FA5-979C-413053E914CB}"/>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213" name="フローチャート: 判断 212">
          <a:extLst>
            <a:ext uri="{FF2B5EF4-FFF2-40B4-BE49-F238E27FC236}">
              <a16:creationId xmlns:a16="http://schemas.microsoft.com/office/drawing/2014/main" id="{586A4974-4DC7-4A1D-986F-772464939746}"/>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214" name="フローチャート: 判断 213">
          <a:extLst>
            <a:ext uri="{FF2B5EF4-FFF2-40B4-BE49-F238E27FC236}">
              <a16:creationId xmlns:a16="http://schemas.microsoft.com/office/drawing/2014/main" id="{6B490529-D464-4EEF-BB7F-36FF4267F7CC}"/>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215" name="フローチャート: 判断 214">
          <a:extLst>
            <a:ext uri="{FF2B5EF4-FFF2-40B4-BE49-F238E27FC236}">
              <a16:creationId xmlns:a16="http://schemas.microsoft.com/office/drawing/2014/main" id="{3FC1B83E-8EE7-43BA-BA40-942177A7F832}"/>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216" name="フローチャート: 判断 215">
          <a:extLst>
            <a:ext uri="{FF2B5EF4-FFF2-40B4-BE49-F238E27FC236}">
              <a16:creationId xmlns:a16="http://schemas.microsoft.com/office/drawing/2014/main" id="{888D9CA8-B276-427D-BA38-CE9C5F4F538F}"/>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217" name="テキスト ボックス 216">
          <a:extLst>
            <a:ext uri="{FF2B5EF4-FFF2-40B4-BE49-F238E27FC236}">
              <a16:creationId xmlns:a16="http://schemas.microsoft.com/office/drawing/2014/main" id="{999F08B0-44A9-473B-91AF-4068D992D55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218" name="テキスト ボックス 217">
          <a:extLst>
            <a:ext uri="{FF2B5EF4-FFF2-40B4-BE49-F238E27FC236}">
              <a16:creationId xmlns:a16="http://schemas.microsoft.com/office/drawing/2014/main" id="{46911323-3FD3-4DBE-BC1E-CA3E613469F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219" name="テキスト ボックス 218">
          <a:extLst>
            <a:ext uri="{FF2B5EF4-FFF2-40B4-BE49-F238E27FC236}">
              <a16:creationId xmlns:a16="http://schemas.microsoft.com/office/drawing/2014/main" id="{50AE95E5-CD0B-4136-A654-CCC45386C6F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220" name="テキスト ボックス 219">
          <a:extLst>
            <a:ext uri="{FF2B5EF4-FFF2-40B4-BE49-F238E27FC236}">
              <a16:creationId xmlns:a16="http://schemas.microsoft.com/office/drawing/2014/main" id="{D8A9760F-25EB-44B4-9C89-C951ACB6952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221" name="テキスト ボックス 220">
          <a:extLst>
            <a:ext uri="{FF2B5EF4-FFF2-40B4-BE49-F238E27FC236}">
              <a16:creationId xmlns:a16="http://schemas.microsoft.com/office/drawing/2014/main" id="{97F8F9DF-1C1E-4A95-ACF3-88A12C334CC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127317</xdr:rowOff>
    </xdr:from>
    <xdr:to>
      <xdr:col>23</xdr:col>
      <xdr:colOff>136525</xdr:colOff>
      <xdr:row>32</xdr:row>
      <xdr:rowOff>57467</xdr:rowOff>
    </xdr:to>
    <xdr:sp macro="" textlink="">
      <xdr:nvSpPr>
        <xdr:cNvPr id="222" name="楕円 221">
          <a:extLst>
            <a:ext uri="{FF2B5EF4-FFF2-40B4-BE49-F238E27FC236}">
              <a16:creationId xmlns:a16="http://schemas.microsoft.com/office/drawing/2014/main" id="{C492BA0A-939A-4F10-A8C1-14C9AACEE2B3}"/>
            </a:ext>
          </a:extLst>
        </xdr:cNvPr>
        <xdr:cNvSpPr/>
      </xdr:nvSpPr>
      <xdr:spPr>
        <a:xfrm>
          <a:off x="47117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105744</xdr:rowOff>
    </xdr:from>
    <xdr:ext cx="405111" cy="259045"/>
    <xdr:sp macro="" textlink="">
      <xdr:nvSpPr>
        <xdr:cNvPr id="223" name="有形固定資産減価償却率該当値テキスト">
          <a:extLst>
            <a:ext uri="{FF2B5EF4-FFF2-40B4-BE49-F238E27FC236}">
              <a16:creationId xmlns:a16="http://schemas.microsoft.com/office/drawing/2014/main" id="{2140694B-ACD2-4FA7-8B18-4642E3B8C103}"/>
            </a:ext>
          </a:extLst>
        </xdr:cNvPr>
        <xdr:cNvSpPr txBox="1"/>
      </xdr:nvSpPr>
      <xdr:spPr>
        <a:xfrm>
          <a:off x="4813300" y="619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224" name="楕円 223">
          <a:extLst>
            <a:ext uri="{FF2B5EF4-FFF2-40B4-BE49-F238E27FC236}">
              <a16:creationId xmlns:a16="http://schemas.microsoft.com/office/drawing/2014/main" id="{27F09F51-0A70-4CA3-9934-7E4D080A19F7}"/>
            </a:ext>
          </a:extLst>
        </xdr:cNvPr>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6667</xdr:rowOff>
    </xdr:from>
    <xdr:to>
      <xdr:col>23</xdr:col>
      <xdr:colOff>85725</xdr:colOff>
      <xdr:row>32</xdr:row>
      <xdr:rowOff>26458</xdr:rowOff>
    </xdr:to>
    <xdr:cxnSp macro="">
      <xdr:nvCxnSpPr>
        <xdr:cNvPr id="225" name="直線コネクタ 224">
          <a:extLst>
            <a:ext uri="{FF2B5EF4-FFF2-40B4-BE49-F238E27FC236}">
              <a16:creationId xmlns:a16="http://schemas.microsoft.com/office/drawing/2014/main" id="{912CA5BF-0FD2-49F7-ABF5-7ECB539FFE86}"/>
            </a:ext>
          </a:extLst>
        </xdr:cNvPr>
        <xdr:cNvCxnSpPr/>
      </xdr:nvCxnSpPr>
      <xdr:spPr>
        <a:xfrm flipV="1">
          <a:off x="4051300" y="6264592"/>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6244</xdr:rowOff>
    </xdr:from>
    <xdr:to>
      <xdr:col>15</xdr:col>
      <xdr:colOff>187325</xdr:colOff>
      <xdr:row>32</xdr:row>
      <xdr:rowOff>107844</xdr:rowOff>
    </xdr:to>
    <xdr:sp macro="" textlink="">
      <xdr:nvSpPr>
        <xdr:cNvPr id="226" name="楕円 225">
          <a:extLst>
            <a:ext uri="{FF2B5EF4-FFF2-40B4-BE49-F238E27FC236}">
              <a16:creationId xmlns:a16="http://schemas.microsoft.com/office/drawing/2014/main" id="{49AD9103-210A-45F1-8D8B-E8230D5F502E}"/>
            </a:ext>
          </a:extLst>
        </xdr:cNvPr>
        <xdr:cNvSpPr/>
      </xdr:nvSpPr>
      <xdr:spPr>
        <a:xfrm>
          <a:off x="3238500" y="62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57044</xdr:rowOff>
    </xdr:to>
    <xdr:cxnSp macro="">
      <xdr:nvCxnSpPr>
        <xdr:cNvPr id="227" name="直線コネクタ 226">
          <a:extLst>
            <a:ext uri="{FF2B5EF4-FFF2-40B4-BE49-F238E27FC236}">
              <a16:creationId xmlns:a16="http://schemas.microsoft.com/office/drawing/2014/main" id="{AA1A7B69-B130-4402-8913-48EEC19D0FF8}"/>
            </a:ext>
          </a:extLst>
        </xdr:cNvPr>
        <xdr:cNvCxnSpPr/>
      </xdr:nvCxnSpPr>
      <xdr:spPr>
        <a:xfrm flipV="1">
          <a:off x="3289300" y="6284383"/>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228" name="n_1aveValue有形固定資産減価償却率">
          <a:extLst>
            <a:ext uri="{FF2B5EF4-FFF2-40B4-BE49-F238E27FC236}">
              <a16:creationId xmlns:a16="http://schemas.microsoft.com/office/drawing/2014/main" id="{79BBA13B-A92B-44B5-A02B-A6A2C43095BD}"/>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229" name="n_2aveValue有形固定資産減価償却率">
          <a:extLst>
            <a:ext uri="{FF2B5EF4-FFF2-40B4-BE49-F238E27FC236}">
              <a16:creationId xmlns:a16="http://schemas.microsoft.com/office/drawing/2014/main" id="{A4F256F0-45B7-402D-8127-330296A60B47}"/>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230" name="n_3aveValue有形固定資産減価償却率">
          <a:extLst>
            <a:ext uri="{FF2B5EF4-FFF2-40B4-BE49-F238E27FC236}">
              <a16:creationId xmlns:a16="http://schemas.microsoft.com/office/drawing/2014/main" id="{9810A13C-0C5B-440F-8E1F-FFD227C603B3}"/>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231" name="n_1mainValue有形固定資産減価償却率">
          <a:extLst>
            <a:ext uri="{FF2B5EF4-FFF2-40B4-BE49-F238E27FC236}">
              <a16:creationId xmlns:a16="http://schemas.microsoft.com/office/drawing/2014/main" id="{A341D668-7D6A-4037-8688-AD1C6CCDDB48}"/>
            </a:ext>
          </a:extLst>
        </xdr:cNvPr>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98971</xdr:rowOff>
    </xdr:from>
    <xdr:ext cx="405111" cy="259045"/>
    <xdr:sp macro="" textlink="">
      <xdr:nvSpPr>
        <xdr:cNvPr id="232" name="n_2mainValue有形固定資産減価償却率">
          <a:extLst>
            <a:ext uri="{FF2B5EF4-FFF2-40B4-BE49-F238E27FC236}">
              <a16:creationId xmlns:a16="http://schemas.microsoft.com/office/drawing/2014/main" id="{AE6E387E-52C8-47E3-B299-935D66B9981D}"/>
            </a:ext>
          </a:extLst>
        </xdr:cNvPr>
        <xdr:cNvSpPr txBox="1"/>
      </xdr:nvSpPr>
      <xdr:spPr>
        <a:xfrm>
          <a:off x="3086744" y="635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233" name="正方形/長方形 232">
          <a:extLst>
            <a:ext uri="{FF2B5EF4-FFF2-40B4-BE49-F238E27FC236}">
              <a16:creationId xmlns:a16="http://schemas.microsoft.com/office/drawing/2014/main" id="{D968F89F-F669-4872-A439-45B216A5898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234" name="正方形/長方形 233">
          <a:extLst>
            <a:ext uri="{FF2B5EF4-FFF2-40B4-BE49-F238E27FC236}">
              <a16:creationId xmlns:a16="http://schemas.microsoft.com/office/drawing/2014/main" id="{8EADF89D-5632-4B9A-8ED3-204051EF9B6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235" name="正方形/長方形 234">
          <a:extLst>
            <a:ext uri="{FF2B5EF4-FFF2-40B4-BE49-F238E27FC236}">
              <a16:creationId xmlns:a16="http://schemas.microsoft.com/office/drawing/2014/main" id="{6203638D-5C7F-438F-90E4-D5D84A505A4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236" name="正方形/長方形 235">
          <a:extLst>
            <a:ext uri="{FF2B5EF4-FFF2-40B4-BE49-F238E27FC236}">
              <a16:creationId xmlns:a16="http://schemas.microsoft.com/office/drawing/2014/main" id="{233E39A0-BBC9-490F-A303-9ECA1E1B728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237" name="正方形/長方形 236">
          <a:extLst>
            <a:ext uri="{FF2B5EF4-FFF2-40B4-BE49-F238E27FC236}">
              <a16:creationId xmlns:a16="http://schemas.microsoft.com/office/drawing/2014/main" id="{2E1C9266-1004-4AD8-A653-787B4348622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238" name="正方形/長方形 237">
          <a:extLst>
            <a:ext uri="{FF2B5EF4-FFF2-40B4-BE49-F238E27FC236}">
              <a16:creationId xmlns:a16="http://schemas.microsoft.com/office/drawing/2014/main" id="{E5C9928F-3DD6-47EB-8EC7-8C787A8AC48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239" name="正方形/長方形 238">
          <a:extLst>
            <a:ext uri="{FF2B5EF4-FFF2-40B4-BE49-F238E27FC236}">
              <a16:creationId xmlns:a16="http://schemas.microsoft.com/office/drawing/2014/main" id="{EBD53266-B98A-4013-B759-8DFCFD3EF2B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240" name="正方形/長方形 239">
          <a:extLst>
            <a:ext uri="{FF2B5EF4-FFF2-40B4-BE49-F238E27FC236}">
              <a16:creationId xmlns:a16="http://schemas.microsoft.com/office/drawing/2014/main" id="{1D624CEA-61AE-49AF-B908-6C2BBBDB931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241" name="正方形/長方形 240">
          <a:extLst>
            <a:ext uri="{FF2B5EF4-FFF2-40B4-BE49-F238E27FC236}">
              <a16:creationId xmlns:a16="http://schemas.microsoft.com/office/drawing/2014/main" id="{3E7CA84F-CBC1-4F27-9E33-334DF895D7A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242" name="正方形/長方形 241">
          <a:extLst>
            <a:ext uri="{FF2B5EF4-FFF2-40B4-BE49-F238E27FC236}">
              <a16:creationId xmlns:a16="http://schemas.microsoft.com/office/drawing/2014/main" id="{A60D28FE-0DCE-40F3-8718-0FD2484ED97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243" name="正方形/長方形 242">
          <a:extLst>
            <a:ext uri="{FF2B5EF4-FFF2-40B4-BE49-F238E27FC236}">
              <a16:creationId xmlns:a16="http://schemas.microsoft.com/office/drawing/2014/main" id="{45E6AC95-5E37-4E4C-B1AC-23765C3D51A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244" name="正方形/長方形 243">
          <a:extLst>
            <a:ext uri="{FF2B5EF4-FFF2-40B4-BE49-F238E27FC236}">
              <a16:creationId xmlns:a16="http://schemas.microsoft.com/office/drawing/2014/main" id="{DE28AAF1-16A5-4596-BB15-34A0841A911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245" name="テキスト ボックス 244">
          <a:extLst>
            <a:ext uri="{FF2B5EF4-FFF2-40B4-BE49-F238E27FC236}">
              <a16:creationId xmlns:a16="http://schemas.microsoft.com/office/drawing/2014/main" id="{DE516165-B88D-43EC-8F5A-C0B969F99F6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債務償還比率については全国平均・兵庫県平均と比較しても年数が高くなっているため、今後も引き続き地方債の発行抑制等に取り組みつつ地方債の償還に努めていく。</a:t>
          </a:r>
        </a:p>
      </xdr:txBody>
    </xdr:sp>
    <xdr:clientData/>
  </xdr:twoCellAnchor>
  <xdr:oneCellAnchor>
    <xdr:from>
      <xdr:col>57</xdr:col>
      <xdr:colOff>111125</xdr:colOff>
      <xdr:row>23</xdr:row>
      <xdr:rowOff>47625</xdr:rowOff>
    </xdr:from>
    <xdr:ext cx="349839" cy="225703"/>
    <xdr:sp macro="" textlink="">
      <xdr:nvSpPr>
        <xdr:cNvPr id="246" name="テキスト ボックス 245">
          <a:extLst>
            <a:ext uri="{FF2B5EF4-FFF2-40B4-BE49-F238E27FC236}">
              <a16:creationId xmlns:a16="http://schemas.microsoft.com/office/drawing/2014/main" id="{D9737989-EA26-4F77-BADC-C415E142CD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247" name="直線コネクタ 246">
          <a:extLst>
            <a:ext uri="{FF2B5EF4-FFF2-40B4-BE49-F238E27FC236}">
              <a16:creationId xmlns:a16="http://schemas.microsoft.com/office/drawing/2014/main" id="{85C994CD-0E7B-43BB-9D4D-6432AD34271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248" name="直線コネクタ 247">
          <a:extLst>
            <a:ext uri="{FF2B5EF4-FFF2-40B4-BE49-F238E27FC236}">
              <a16:creationId xmlns:a16="http://schemas.microsoft.com/office/drawing/2014/main" id="{CDE556BC-B778-4DAD-84FC-36130B42F51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249" name="テキスト ボックス 248">
          <a:extLst>
            <a:ext uri="{FF2B5EF4-FFF2-40B4-BE49-F238E27FC236}">
              <a16:creationId xmlns:a16="http://schemas.microsoft.com/office/drawing/2014/main" id="{059CEA58-4976-4BE5-9057-5146756198CE}"/>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250" name="直線コネクタ 249">
          <a:extLst>
            <a:ext uri="{FF2B5EF4-FFF2-40B4-BE49-F238E27FC236}">
              <a16:creationId xmlns:a16="http://schemas.microsoft.com/office/drawing/2014/main" id="{539F9D5A-383A-4B32-A973-3EC8BC8E4A8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251" name="テキスト ボックス 250">
          <a:extLst>
            <a:ext uri="{FF2B5EF4-FFF2-40B4-BE49-F238E27FC236}">
              <a16:creationId xmlns:a16="http://schemas.microsoft.com/office/drawing/2014/main" id="{A855275C-4358-4FE6-9310-3F295D8FB2C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252" name="直線コネクタ 251">
          <a:extLst>
            <a:ext uri="{FF2B5EF4-FFF2-40B4-BE49-F238E27FC236}">
              <a16:creationId xmlns:a16="http://schemas.microsoft.com/office/drawing/2014/main" id="{A8467BFB-C713-4731-ABB6-001AB04F4C9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253" name="テキスト ボックス 252">
          <a:extLst>
            <a:ext uri="{FF2B5EF4-FFF2-40B4-BE49-F238E27FC236}">
              <a16:creationId xmlns:a16="http://schemas.microsoft.com/office/drawing/2014/main" id="{78AB77A3-8584-452E-A032-256D0220E9C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254" name="直線コネクタ 253">
          <a:extLst>
            <a:ext uri="{FF2B5EF4-FFF2-40B4-BE49-F238E27FC236}">
              <a16:creationId xmlns:a16="http://schemas.microsoft.com/office/drawing/2014/main" id="{D288058F-9A43-4B2D-99AB-31728E810BB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255" name="テキスト ボックス 254">
          <a:extLst>
            <a:ext uri="{FF2B5EF4-FFF2-40B4-BE49-F238E27FC236}">
              <a16:creationId xmlns:a16="http://schemas.microsoft.com/office/drawing/2014/main" id="{36D8CEAC-1B93-446A-948F-1B8D0340D29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256" name="直線コネクタ 255">
          <a:extLst>
            <a:ext uri="{FF2B5EF4-FFF2-40B4-BE49-F238E27FC236}">
              <a16:creationId xmlns:a16="http://schemas.microsoft.com/office/drawing/2014/main" id="{774BFED9-8713-476D-B4A9-B538D8CD792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257" name="テキスト ボックス 256">
          <a:extLst>
            <a:ext uri="{FF2B5EF4-FFF2-40B4-BE49-F238E27FC236}">
              <a16:creationId xmlns:a16="http://schemas.microsoft.com/office/drawing/2014/main" id="{F08F6B76-8EE6-4D6C-95DC-609609D8B544}"/>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258" name="直線コネクタ 257">
          <a:extLst>
            <a:ext uri="{FF2B5EF4-FFF2-40B4-BE49-F238E27FC236}">
              <a16:creationId xmlns:a16="http://schemas.microsoft.com/office/drawing/2014/main" id="{17901A59-C384-44F7-A999-E2D25FE2869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259" name="テキスト ボックス 258">
          <a:extLst>
            <a:ext uri="{FF2B5EF4-FFF2-40B4-BE49-F238E27FC236}">
              <a16:creationId xmlns:a16="http://schemas.microsoft.com/office/drawing/2014/main" id="{205E14D3-2F02-47DA-B118-C026C53DAAA8}"/>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260" name="直線コネクタ 259">
          <a:extLst>
            <a:ext uri="{FF2B5EF4-FFF2-40B4-BE49-F238E27FC236}">
              <a16:creationId xmlns:a16="http://schemas.microsoft.com/office/drawing/2014/main" id="{E657E8A9-EDAA-4A88-ADB6-99A01291A0F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261" name="テキスト ボックス 260">
          <a:extLst>
            <a:ext uri="{FF2B5EF4-FFF2-40B4-BE49-F238E27FC236}">
              <a16:creationId xmlns:a16="http://schemas.microsoft.com/office/drawing/2014/main" id="{A33FA87D-0D2D-425A-928E-397BDA89FAB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262" name="債務償還比率グラフ枠">
          <a:extLst>
            <a:ext uri="{FF2B5EF4-FFF2-40B4-BE49-F238E27FC236}">
              <a16:creationId xmlns:a16="http://schemas.microsoft.com/office/drawing/2014/main" id="{8EC90805-728C-49EA-B4DD-A3C9B83A1E5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263" name="直線コネクタ 262">
          <a:extLst>
            <a:ext uri="{FF2B5EF4-FFF2-40B4-BE49-F238E27FC236}">
              <a16:creationId xmlns:a16="http://schemas.microsoft.com/office/drawing/2014/main" id="{7870362E-B461-42C8-8435-4BBCF715C4F5}"/>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264" name="債務償還比率最小値テキスト">
          <a:extLst>
            <a:ext uri="{FF2B5EF4-FFF2-40B4-BE49-F238E27FC236}">
              <a16:creationId xmlns:a16="http://schemas.microsoft.com/office/drawing/2014/main" id="{9B5BFD1A-3091-4771-AB31-4ECBF9A7DE67}"/>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265" name="直線コネクタ 264">
          <a:extLst>
            <a:ext uri="{FF2B5EF4-FFF2-40B4-BE49-F238E27FC236}">
              <a16:creationId xmlns:a16="http://schemas.microsoft.com/office/drawing/2014/main" id="{BB94C437-C7A6-4515-9652-EC2BAE20CACD}"/>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266" name="債務償還比率最大値テキスト">
          <a:extLst>
            <a:ext uri="{FF2B5EF4-FFF2-40B4-BE49-F238E27FC236}">
              <a16:creationId xmlns:a16="http://schemas.microsoft.com/office/drawing/2014/main" id="{BD942089-957F-4310-8B95-886C350CCF1E}"/>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267" name="直線コネクタ 266">
          <a:extLst>
            <a:ext uri="{FF2B5EF4-FFF2-40B4-BE49-F238E27FC236}">
              <a16:creationId xmlns:a16="http://schemas.microsoft.com/office/drawing/2014/main" id="{B4821DC1-0B10-4443-9B47-3817FE9CD26D}"/>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268" name="債務償還比率平均値テキスト">
          <a:extLst>
            <a:ext uri="{FF2B5EF4-FFF2-40B4-BE49-F238E27FC236}">
              <a16:creationId xmlns:a16="http://schemas.microsoft.com/office/drawing/2014/main" id="{9B5F1A71-CBC0-4F66-B814-DFC4B2CA0190}"/>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269" name="フローチャート: 判断 268">
          <a:extLst>
            <a:ext uri="{FF2B5EF4-FFF2-40B4-BE49-F238E27FC236}">
              <a16:creationId xmlns:a16="http://schemas.microsoft.com/office/drawing/2014/main" id="{10B3852D-04C8-48BA-9E4B-F38CDEB58B9E}"/>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270" name="フローチャート: 判断 269">
          <a:extLst>
            <a:ext uri="{FF2B5EF4-FFF2-40B4-BE49-F238E27FC236}">
              <a16:creationId xmlns:a16="http://schemas.microsoft.com/office/drawing/2014/main" id="{A71FFE3D-A90F-44FE-BC63-F2B38EDDFAA4}"/>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271" name="テキスト ボックス 270">
          <a:extLst>
            <a:ext uri="{FF2B5EF4-FFF2-40B4-BE49-F238E27FC236}">
              <a16:creationId xmlns:a16="http://schemas.microsoft.com/office/drawing/2014/main" id="{4702AC79-CD1A-4DAA-9C58-93EB0831878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272" name="テキスト ボックス 271">
          <a:extLst>
            <a:ext uri="{FF2B5EF4-FFF2-40B4-BE49-F238E27FC236}">
              <a16:creationId xmlns:a16="http://schemas.microsoft.com/office/drawing/2014/main" id="{27E6DF95-7570-4132-9849-A5F7ABB84BA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273" name="テキスト ボックス 272">
          <a:extLst>
            <a:ext uri="{FF2B5EF4-FFF2-40B4-BE49-F238E27FC236}">
              <a16:creationId xmlns:a16="http://schemas.microsoft.com/office/drawing/2014/main" id="{F17187D2-B0C7-4678-940A-6AE0EB274B9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274" name="テキスト ボックス 273">
          <a:extLst>
            <a:ext uri="{FF2B5EF4-FFF2-40B4-BE49-F238E27FC236}">
              <a16:creationId xmlns:a16="http://schemas.microsoft.com/office/drawing/2014/main" id="{307942FD-3126-4960-A7D2-BB9ADFF7BA2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275" name="テキスト ボックス 274">
          <a:extLst>
            <a:ext uri="{FF2B5EF4-FFF2-40B4-BE49-F238E27FC236}">
              <a16:creationId xmlns:a16="http://schemas.microsoft.com/office/drawing/2014/main" id="{76740D7D-9544-413A-874C-9CD6A52188B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87715</xdr:rowOff>
    </xdr:from>
    <xdr:to>
      <xdr:col>76</xdr:col>
      <xdr:colOff>73025</xdr:colOff>
      <xdr:row>30</xdr:row>
      <xdr:rowOff>17865</xdr:rowOff>
    </xdr:to>
    <xdr:sp macro="" textlink="">
      <xdr:nvSpPr>
        <xdr:cNvPr id="276" name="楕円 275">
          <a:extLst>
            <a:ext uri="{FF2B5EF4-FFF2-40B4-BE49-F238E27FC236}">
              <a16:creationId xmlns:a16="http://schemas.microsoft.com/office/drawing/2014/main" id="{BA585A72-3640-4026-97FC-4D2251DFA830}"/>
            </a:ext>
          </a:extLst>
        </xdr:cNvPr>
        <xdr:cNvSpPr/>
      </xdr:nvSpPr>
      <xdr:spPr>
        <a:xfrm>
          <a:off x="14744700" y="58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110592</xdr:rowOff>
    </xdr:from>
    <xdr:ext cx="469744" cy="259045"/>
    <xdr:sp macro="" textlink="">
      <xdr:nvSpPr>
        <xdr:cNvPr id="277" name="債務償還比率該当値テキスト">
          <a:extLst>
            <a:ext uri="{FF2B5EF4-FFF2-40B4-BE49-F238E27FC236}">
              <a16:creationId xmlns:a16="http://schemas.microsoft.com/office/drawing/2014/main" id="{82D43CF1-C30E-4CEB-85D5-2B1D758AEAD0}"/>
            </a:ext>
          </a:extLst>
        </xdr:cNvPr>
        <xdr:cNvSpPr txBox="1"/>
      </xdr:nvSpPr>
      <xdr:spPr>
        <a:xfrm>
          <a:off x="14846300" y="56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166122</xdr:rowOff>
    </xdr:from>
    <xdr:to>
      <xdr:col>72</xdr:col>
      <xdr:colOff>123825</xdr:colOff>
      <xdr:row>29</xdr:row>
      <xdr:rowOff>96272</xdr:rowOff>
    </xdr:to>
    <xdr:sp macro="" textlink="">
      <xdr:nvSpPr>
        <xdr:cNvPr id="278" name="楕円 277">
          <a:extLst>
            <a:ext uri="{FF2B5EF4-FFF2-40B4-BE49-F238E27FC236}">
              <a16:creationId xmlns:a16="http://schemas.microsoft.com/office/drawing/2014/main" id="{8FA65A39-B7D7-4AB6-A105-3D65C1AFBD6A}"/>
            </a:ext>
          </a:extLst>
        </xdr:cNvPr>
        <xdr:cNvSpPr/>
      </xdr:nvSpPr>
      <xdr:spPr>
        <a:xfrm>
          <a:off x="14033500" y="57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45472</xdr:rowOff>
    </xdr:from>
    <xdr:to>
      <xdr:col>76</xdr:col>
      <xdr:colOff>22225</xdr:colOff>
      <xdr:row>29</xdr:row>
      <xdr:rowOff>138515</xdr:rowOff>
    </xdr:to>
    <xdr:cxnSp macro="">
      <xdr:nvCxnSpPr>
        <xdr:cNvPr id="279" name="直線コネクタ 278">
          <a:extLst>
            <a:ext uri="{FF2B5EF4-FFF2-40B4-BE49-F238E27FC236}">
              <a16:creationId xmlns:a16="http://schemas.microsoft.com/office/drawing/2014/main" id="{9721B368-4E27-4637-9BA4-BAB965D50DD5}"/>
            </a:ext>
          </a:extLst>
        </xdr:cNvPr>
        <xdr:cNvCxnSpPr/>
      </xdr:nvCxnSpPr>
      <xdr:spPr>
        <a:xfrm>
          <a:off x="14084300" y="5789047"/>
          <a:ext cx="711200" cy="9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280" name="n_1aveValue債務償還比率">
          <a:extLst>
            <a:ext uri="{FF2B5EF4-FFF2-40B4-BE49-F238E27FC236}">
              <a16:creationId xmlns:a16="http://schemas.microsoft.com/office/drawing/2014/main" id="{0037D7FA-360E-4A13-B634-1E6D23DB10F8}"/>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112799</xdr:rowOff>
    </xdr:from>
    <xdr:ext cx="469744" cy="259045"/>
    <xdr:sp macro="" textlink="">
      <xdr:nvSpPr>
        <xdr:cNvPr id="281" name="n_1mainValue債務償還比率">
          <a:extLst>
            <a:ext uri="{FF2B5EF4-FFF2-40B4-BE49-F238E27FC236}">
              <a16:creationId xmlns:a16="http://schemas.microsoft.com/office/drawing/2014/main" id="{99FBA8FF-BB4F-4CEA-A467-C4ECD488221A}"/>
            </a:ext>
          </a:extLst>
        </xdr:cNvPr>
        <xdr:cNvSpPr txBox="1"/>
      </xdr:nvSpPr>
      <xdr:spPr>
        <a:xfrm>
          <a:off x="13836727" y="551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282" name="正方形/長方形 281">
          <a:extLst>
            <a:ext uri="{FF2B5EF4-FFF2-40B4-BE49-F238E27FC236}">
              <a16:creationId xmlns:a16="http://schemas.microsoft.com/office/drawing/2014/main" id="{8623CAAC-0131-46C6-BA1B-1F36EEACEC9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283" name="正方形/長方形 282">
          <a:extLst>
            <a:ext uri="{FF2B5EF4-FFF2-40B4-BE49-F238E27FC236}">
              <a16:creationId xmlns:a16="http://schemas.microsoft.com/office/drawing/2014/main" id="{09A23571-818E-4052-8515-4B9CC354463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284" name="テキスト ボックス 283">
          <a:extLst>
            <a:ext uri="{FF2B5EF4-FFF2-40B4-BE49-F238E27FC236}">
              <a16:creationId xmlns:a16="http://schemas.microsoft.com/office/drawing/2014/main" id="{E69EE3E8-CD2F-4E65-8330-943890A373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285" name="テキスト ボックス 284">
          <a:extLst>
            <a:ext uri="{FF2B5EF4-FFF2-40B4-BE49-F238E27FC236}">
              <a16:creationId xmlns:a16="http://schemas.microsoft.com/office/drawing/2014/main" id="{71304C62-A0E5-47C2-8643-3FC07CD0E5A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286" name="テキスト ボックス 285">
          <a:extLst>
            <a:ext uri="{FF2B5EF4-FFF2-40B4-BE49-F238E27FC236}">
              <a16:creationId xmlns:a16="http://schemas.microsoft.com/office/drawing/2014/main" id="{A3C0491E-212F-47A3-B8DA-CDAC77A1508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287" name="テキスト ボックス 286">
          <a:extLst>
            <a:ext uri="{FF2B5EF4-FFF2-40B4-BE49-F238E27FC236}">
              <a16:creationId xmlns:a16="http://schemas.microsoft.com/office/drawing/2014/main" id="{DC812A57-E2F1-4BE6-97F8-23C23E37509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E0F4B6-9E7C-42FA-B498-45CEAE76ED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85E0657-D9F5-45E5-AD0E-2D4E0F185D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92A8F2-85E0-4A11-9C49-9B0A4BDF13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77E8AB-6867-4060-826E-9ABD7EAB2F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72F801-E5FF-48E6-B754-CC840C65B6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AFA77E-E20A-4D9C-91F8-215B398761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E60705-2A3F-45D8-A7F5-B065C8A5B1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7A7510-3106-4BB0-89B3-19CD6D0CAF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A420D5-7864-4F75-B7D6-1F3275318D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020167-C1CA-4379-B5C5-A743229A51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
41,031
377.59
24,038,593
23,386,909
492,564
13,928,644
18,618,380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C2CD9A-D17F-46FD-A6BC-6483244451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FE0BE0-326F-4BF3-83D4-A457B15D77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38B018-BA07-4878-B93D-6F77200C77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0B7C14-D325-426B-BC0F-A71AC57467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64CCA5-069E-4C25-8A69-DC4716FFFE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07EE754-BC81-4F05-A903-E5C85EBA2F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55C457-EF57-442A-AACA-806BC74DC2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432DE1-E249-4398-987C-DAA99CFBCA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05BCF1-820D-4FEB-AE4D-0692C85579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A0B1EA-F76C-42E0-97E4-BA8A7D1C30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87EF40-B96F-4C6D-8BEB-E420F46C57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A99420-F347-47FC-8A2C-A208F1CDA8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AAA183-7C88-4BAB-8A5E-648B506C99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E3FB69-3677-4DDA-BB22-329636F505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0C6055-B549-4EF8-B826-883657A70F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6D7BCA-D322-4F73-8DB9-8AE5C511DD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8A17EE-2D73-4EAD-A4BE-3557436FF9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AAA1D7-34A0-4FB0-9108-79CAEA31CA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C5383E-2D78-4740-8D9D-02C6ED56A8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50B5CB6-51A6-4298-B72D-E391A3DD54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CF4C70A-1E3D-4902-84E3-EDC83A7AD4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E862481-4258-4ACE-AA04-B4DCE3F916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CC2C3B7-3252-4CB3-BCA5-65D26A0973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1250844-7085-41F8-A202-0F4E6914FB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62643BF-B75F-4C21-A7EE-DE4C35E5D1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67ADDF3-0137-4F8D-8A39-510D0A20F02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BBF9127-08BE-41E9-A347-9CDA1A6478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DC13F5E-E4E5-434E-AC4E-62943C24E1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03A8C23-1167-4ED0-9A90-B4E77C81B4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6B228C0-D350-4F08-9783-49C737D59F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3D35DE55-2664-4D54-81A6-431FD095D7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C5204BA-7537-48C6-A399-8056200C31E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BB60022-4EDD-47EE-95B8-09AC600476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1E7BA5F-3C12-4B60-B66F-D80B8CACF1A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E4782E7-E09F-420D-8EC0-56F7E7531A3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820AC91-C6B9-4B40-85F8-59F4AD6A68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5BA797C-5EC7-495D-822E-2498FF13620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84ADBF6-D206-4913-8665-E01300F227F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C903C7B-5C2F-4470-B4BF-80229E76659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F600C31-FCA4-488A-AE8B-613FE862A23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AF604C9-B9E4-497F-B7B7-E34A47DDD32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0201BCB-A209-476B-A68F-3C9969A3704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359AEB7-CFAA-4B4D-A4AD-B5D30190FF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5EFE00E-90F5-4E21-B4F6-21FC1461E6C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F55C686-8DD3-4106-9063-FC881B4DC86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76C86720-2025-44E8-9FED-B510A030EC1F}"/>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A1C6CB51-097C-40FD-9F3E-C811913DF06F}"/>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624C66F0-595F-4A29-B571-91514C011F4A}"/>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11F28E84-7D8B-482C-AF3C-22A357AFF1C5}"/>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2589F67F-7AAA-471A-AEF4-7C6CC8DFCF41}"/>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4E7293A8-98DA-44C6-89A8-7C770E741F4A}"/>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8945BCF6-AC62-445B-9566-8F323F9EC67B}"/>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6FEA0FCD-9A85-4800-BABC-0B9BC6FB588E}"/>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A31B9623-6C9F-42C3-902F-36EBDA15FB22}"/>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51933006-BA64-45D9-B238-C916088B9FA6}"/>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E92962B-5FD9-46DA-B539-D942E7C3F8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4C1D639-D05E-4BE2-BA23-A73791E8BD6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66E84B5-C1DD-43DC-9DB9-33921C6CCF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289783-AD87-4BA0-818B-02E28A802A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5FAC31-30FD-4BB2-AA3C-1E444A7525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2" name="楕円 71">
          <a:extLst>
            <a:ext uri="{FF2B5EF4-FFF2-40B4-BE49-F238E27FC236}">
              <a16:creationId xmlns:a16="http://schemas.microsoft.com/office/drawing/2014/main" id="{05498545-91F4-416E-A533-340DDADD9ADB}"/>
            </a:ext>
          </a:extLst>
        </xdr:cNvPr>
        <xdr:cNvSpPr/>
      </xdr:nvSpPr>
      <xdr:spPr>
        <a:xfrm>
          <a:off x="4584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124658</xdr:rowOff>
    </xdr:from>
    <xdr:ext cx="405111" cy="259045"/>
    <xdr:sp macro="" textlink="">
      <xdr:nvSpPr>
        <xdr:cNvPr id="73" name="【道路】&#10;有形固定資産減価償却率該当値テキスト">
          <a:extLst>
            <a:ext uri="{FF2B5EF4-FFF2-40B4-BE49-F238E27FC236}">
              <a16:creationId xmlns:a16="http://schemas.microsoft.com/office/drawing/2014/main" id="{38134734-3E9A-4F4D-8890-6B530152C2B4}"/>
            </a:ext>
          </a:extLst>
        </xdr:cNvPr>
        <xdr:cNvSpPr txBox="1"/>
      </xdr:nvSpPr>
      <xdr:spPr>
        <a:xfrm>
          <a:off x="4673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xdr:rowOff>
    </xdr:from>
    <xdr:to>
      <xdr:col>20</xdr:col>
      <xdr:colOff>38100</xdr:colOff>
      <xdr:row>40</xdr:row>
      <xdr:rowOff>109038</xdr:rowOff>
    </xdr:to>
    <xdr:sp macro="" textlink="">
      <xdr:nvSpPr>
        <xdr:cNvPr id="74" name="楕円 73">
          <a:extLst>
            <a:ext uri="{FF2B5EF4-FFF2-40B4-BE49-F238E27FC236}">
              <a16:creationId xmlns:a16="http://schemas.microsoft.com/office/drawing/2014/main" id="{4BF97DE6-4108-4952-B875-7EF5918DA223}"/>
            </a:ext>
          </a:extLst>
        </xdr:cNvPr>
        <xdr:cNvSpPr/>
      </xdr:nvSpPr>
      <xdr:spPr>
        <a:xfrm>
          <a:off x="3746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25581</xdr:rowOff>
    </xdr:from>
    <xdr:to>
      <xdr:col>24</xdr:col>
      <xdr:colOff>63500</xdr:colOff>
      <xdr:row>40</xdr:row>
      <xdr:rowOff>58238</xdr:rowOff>
    </xdr:to>
    <xdr:cxnSp macro="">
      <xdr:nvCxnSpPr>
        <xdr:cNvPr id="75" name="直線コネクタ 74">
          <a:extLst>
            <a:ext uri="{FF2B5EF4-FFF2-40B4-BE49-F238E27FC236}">
              <a16:creationId xmlns:a16="http://schemas.microsoft.com/office/drawing/2014/main" id="{E58CA0CE-400E-4F28-A050-454F156E5CFD}"/>
            </a:ext>
          </a:extLst>
        </xdr:cNvPr>
        <xdr:cNvCxnSpPr/>
      </xdr:nvCxnSpPr>
      <xdr:spPr>
        <a:xfrm flipV="1">
          <a:off x="3797300" y="68835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40096</xdr:rowOff>
    </xdr:from>
    <xdr:to>
      <xdr:col>15</xdr:col>
      <xdr:colOff>101600</xdr:colOff>
      <xdr:row>40</xdr:row>
      <xdr:rowOff>141696</xdr:rowOff>
    </xdr:to>
    <xdr:sp macro="" textlink="">
      <xdr:nvSpPr>
        <xdr:cNvPr id="76" name="楕円 75">
          <a:extLst>
            <a:ext uri="{FF2B5EF4-FFF2-40B4-BE49-F238E27FC236}">
              <a16:creationId xmlns:a16="http://schemas.microsoft.com/office/drawing/2014/main" id="{B644F2AD-67DA-44C2-BB03-B3F1F336E828}"/>
            </a:ext>
          </a:extLst>
        </xdr:cNvPr>
        <xdr:cNvSpPr/>
      </xdr:nvSpPr>
      <xdr:spPr>
        <a:xfrm>
          <a:off x="2857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58238</xdr:rowOff>
    </xdr:from>
    <xdr:to>
      <xdr:col>19</xdr:col>
      <xdr:colOff>177800</xdr:colOff>
      <xdr:row>40</xdr:row>
      <xdr:rowOff>90896</xdr:rowOff>
    </xdr:to>
    <xdr:cxnSp macro="">
      <xdr:nvCxnSpPr>
        <xdr:cNvPr id="77" name="直線コネクタ 76">
          <a:extLst>
            <a:ext uri="{FF2B5EF4-FFF2-40B4-BE49-F238E27FC236}">
              <a16:creationId xmlns:a16="http://schemas.microsoft.com/office/drawing/2014/main" id="{71F6746E-2F96-4143-ACF8-5394C2DD123A}"/>
            </a:ext>
          </a:extLst>
        </xdr:cNvPr>
        <xdr:cNvCxnSpPr/>
      </xdr:nvCxnSpPr>
      <xdr:spPr>
        <a:xfrm flipV="1">
          <a:off x="2908300" y="69162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a:extLst>
            <a:ext uri="{FF2B5EF4-FFF2-40B4-BE49-F238E27FC236}">
              <a16:creationId xmlns:a16="http://schemas.microsoft.com/office/drawing/2014/main" id="{E59D039F-ACE8-4707-8E2A-7FACFF06DE08}"/>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a:extLst>
            <a:ext uri="{FF2B5EF4-FFF2-40B4-BE49-F238E27FC236}">
              <a16:creationId xmlns:a16="http://schemas.microsoft.com/office/drawing/2014/main" id="{58547528-ADE7-4ABA-A785-C61F1DB587AB}"/>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DB3BA285-0647-4854-8DA9-084F82FA7907}"/>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100165</xdr:rowOff>
    </xdr:from>
    <xdr:ext cx="405111" cy="259045"/>
    <xdr:sp macro="" textlink="">
      <xdr:nvSpPr>
        <xdr:cNvPr id="81" name="n_1mainValue【道路】&#10;有形固定資産減価償却率">
          <a:extLst>
            <a:ext uri="{FF2B5EF4-FFF2-40B4-BE49-F238E27FC236}">
              <a16:creationId xmlns:a16="http://schemas.microsoft.com/office/drawing/2014/main" id="{293AC3C7-014B-431F-8ED6-22C44D71F4D9}"/>
            </a:ext>
          </a:extLst>
        </xdr:cNvPr>
        <xdr:cNvSpPr txBox="1"/>
      </xdr:nvSpPr>
      <xdr:spPr>
        <a:xfrm>
          <a:off x="3582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132823</xdr:rowOff>
    </xdr:from>
    <xdr:ext cx="405111" cy="259045"/>
    <xdr:sp macro="" textlink="">
      <xdr:nvSpPr>
        <xdr:cNvPr id="82" name="n_2mainValue【道路】&#10;有形固定資産減価償却率">
          <a:extLst>
            <a:ext uri="{FF2B5EF4-FFF2-40B4-BE49-F238E27FC236}">
              <a16:creationId xmlns:a16="http://schemas.microsoft.com/office/drawing/2014/main" id="{10E0B560-BB20-4D0C-8AAB-0810E4B83E51}"/>
            </a:ext>
          </a:extLst>
        </xdr:cNvPr>
        <xdr:cNvSpPr txBox="1"/>
      </xdr:nvSpPr>
      <xdr:spPr>
        <a:xfrm>
          <a:off x="2705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0998B0F-2728-4CFC-AE47-BEDF0C597D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BA858601-CDEA-4FB8-9B0A-1B8787E3DC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218EBF0B-48E9-41E4-912E-B0E1552C9A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95AE9E56-E48E-40B7-BC38-3E8470F133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418B460C-1CC1-466E-8E4D-22578F6F3A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BCF473F-42BB-4A1F-9878-8AD26EBDF5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3E0ED34-A669-4A91-94EB-48D360379E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73C8DC5-B183-4C45-B00D-40861DE978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23E8A2B4-0A3C-41F8-87FD-0D0DB627EBE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AE38C211-FCCF-4403-9297-00A9FBD8A1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876432BE-CF08-4452-9B14-BB2C3BC1E4E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6E1AE03-447B-4DF1-BC95-37640A0C3F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893E5331-F66E-408D-8691-7819A11166D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81026706-3CB6-42EC-A5FD-2F793312834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C33C5F17-261B-4F1B-A9D7-ACEFE2C655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A67618-E133-4891-855B-8A4B69544B9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CECF67-94F0-43C1-8B82-636987F481A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692E69D-1FCD-4C25-90B0-01CC2589846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34E0EBF0-6B73-4B80-A2D5-87CE8D33869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9AEE8DD3-19EC-4039-9EC2-C19C28E9625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EE715C7-6854-4620-8B43-CD354C5E429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B7A78D75-D4E4-4543-91C2-70F0D5A35A5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5EB05A9B-8E82-44ED-A302-9AD1D2B3DB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FF407577-54C8-4E5E-8F3E-E29EDDF9C46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B224D664-85F9-4D48-8BF9-1E132D842992}"/>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7D2B3EB1-8627-4A57-8B06-3C8ABF857889}"/>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E8B93C54-A29A-46C5-BA49-760A328F5E8A}"/>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40416E91-8B7A-4E8C-9841-FDCB58D59DA7}"/>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1" name="【道路】&#10;一人当たり延長平均値テキスト">
          <a:extLst>
            <a:ext uri="{FF2B5EF4-FFF2-40B4-BE49-F238E27FC236}">
              <a16:creationId xmlns:a16="http://schemas.microsoft.com/office/drawing/2014/main" id="{98A9A692-72A4-49A7-826E-6725664865F2}"/>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2B413C2F-49B1-4B0A-98B6-23B5F9066334}"/>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CEBBE745-10E2-488D-B8A2-BB50F3F49AB2}"/>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1742AEC5-7B69-4458-A2B6-2BB81E345034}"/>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686F95CB-97F9-4D18-91A7-7FB19B7A56A4}"/>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7044DBE-3052-4D44-B7D6-66FDC38379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CA60CDB-3208-4FEC-AAE2-5A9A0A2D93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6CB4A4E-DE38-4FE5-9116-910A5648E8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5CBE9B4-C0F3-41C3-BE22-996B0D901C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2AADEDE-5292-4C59-AECD-F77D401378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123298</xdr:rowOff>
    </xdr:from>
    <xdr:to>
      <xdr:col>55</xdr:col>
      <xdr:colOff>50800</xdr:colOff>
      <xdr:row>40</xdr:row>
      <xdr:rowOff>53448</xdr:rowOff>
    </xdr:to>
    <xdr:sp macro="" textlink="">
      <xdr:nvSpPr>
        <xdr:cNvPr id="121" name="楕円 120">
          <a:extLst>
            <a:ext uri="{FF2B5EF4-FFF2-40B4-BE49-F238E27FC236}">
              <a16:creationId xmlns:a16="http://schemas.microsoft.com/office/drawing/2014/main" id="{3A3FA1E4-14BA-4C3B-90E6-4FEACEF9A49B}"/>
            </a:ext>
          </a:extLst>
        </xdr:cNvPr>
        <xdr:cNvSpPr/>
      </xdr:nvSpPr>
      <xdr:spPr>
        <a:xfrm>
          <a:off x="10426700" y="68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101725</xdr:rowOff>
    </xdr:from>
    <xdr:ext cx="534377" cy="259045"/>
    <xdr:sp macro="" textlink="">
      <xdr:nvSpPr>
        <xdr:cNvPr id="122" name="【道路】&#10;一人当たり延長該当値テキスト">
          <a:extLst>
            <a:ext uri="{FF2B5EF4-FFF2-40B4-BE49-F238E27FC236}">
              <a16:creationId xmlns:a16="http://schemas.microsoft.com/office/drawing/2014/main" id="{DFD7B03C-05A7-4269-A89A-B72DCE7FA860}"/>
            </a:ext>
          </a:extLst>
        </xdr:cNvPr>
        <xdr:cNvSpPr txBox="1"/>
      </xdr:nvSpPr>
      <xdr:spPr>
        <a:xfrm>
          <a:off x="10515600" y="67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126441</xdr:rowOff>
    </xdr:from>
    <xdr:to>
      <xdr:col>50</xdr:col>
      <xdr:colOff>165100</xdr:colOff>
      <xdr:row>40</xdr:row>
      <xdr:rowOff>56591</xdr:rowOff>
    </xdr:to>
    <xdr:sp macro="" textlink="">
      <xdr:nvSpPr>
        <xdr:cNvPr id="123" name="楕円 122">
          <a:extLst>
            <a:ext uri="{FF2B5EF4-FFF2-40B4-BE49-F238E27FC236}">
              <a16:creationId xmlns:a16="http://schemas.microsoft.com/office/drawing/2014/main" id="{171B397F-6C1A-4697-AC52-871DEF25AA5A}"/>
            </a:ext>
          </a:extLst>
        </xdr:cNvPr>
        <xdr:cNvSpPr/>
      </xdr:nvSpPr>
      <xdr:spPr>
        <a:xfrm>
          <a:off x="9588500" y="6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2648</xdr:rowOff>
    </xdr:from>
    <xdr:to>
      <xdr:col>55</xdr:col>
      <xdr:colOff>0</xdr:colOff>
      <xdr:row>40</xdr:row>
      <xdr:rowOff>5791</xdr:rowOff>
    </xdr:to>
    <xdr:cxnSp macro="">
      <xdr:nvCxnSpPr>
        <xdr:cNvPr id="124" name="直線コネクタ 123">
          <a:extLst>
            <a:ext uri="{FF2B5EF4-FFF2-40B4-BE49-F238E27FC236}">
              <a16:creationId xmlns:a16="http://schemas.microsoft.com/office/drawing/2014/main" id="{BF82F8F5-9AE2-4EE8-98BC-3E0D471585D6}"/>
            </a:ext>
          </a:extLst>
        </xdr:cNvPr>
        <xdr:cNvCxnSpPr/>
      </xdr:nvCxnSpPr>
      <xdr:spPr>
        <a:xfrm flipV="1">
          <a:off x="9639300" y="6860648"/>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130651</xdr:rowOff>
    </xdr:from>
    <xdr:to>
      <xdr:col>46</xdr:col>
      <xdr:colOff>38100</xdr:colOff>
      <xdr:row>40</xdr:row>
      <xdr:rowOff>60801</xdr:rowOff>
    </xdr:to>
    <xdr:sp macro="" textlink="">
      <xdr:nvSpPr>
        <xdr:cNvPr id="125" name="楕円 124">
          <a:extLst>
            <a:ext uri="{FF2B5EF4-FFF2-40B4-BE49-F238E27FC236}">
              <a16:creationId xmlns:a16="http://schemas.microsoft.com/office/drawing/2014/main" id="{293177DF-1FDB-483E-9604-7420C5FFC028}"/>
            </a:ext>
          </a:extLst>
        </xdr:cNvPr>
        <xdr:cNvSpPr/>
      </xdr:nvSpPr>
      <xdr:spPr>
        <a:xfrm>
          <a:off x="8699500" y="68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5791</xdr:rowOff>
    </xdr:from>
    <xdr:to>
      <xdr:col>50</xdr:col>
      <xdr:colOff>114300</xdr:colOff>
      <xdr:row>40</xdr:row>
      <xdr:rowOff>10001</xdr:rowOff>
    </xdr:to>
    <xdr:cxnSp macro="">
      <xdr:nvCxnSpPr>
        <xdr:cNvPr id="126" name="直線コネクタ 125">
          <a:extLst>
            <a:ext uri="{FF2B5EF4-FFF2-40B4-BE49-F238E27FC236}">
              <a16:creationId xmlns:a16="http://schemas.microsoft.com/office/drawing/2014/main" id="{30D45963-B78A-42C5-8CFB-751CCE549D96}"/>
            </a:ext>
          </a:extLst>
        </xdr:cNvPr>
        <xdr:cNvCxnSpPr/>
      </xdr:nvCxnSpPr>
      <xdr:spPr>
        <a:xfrm flipV="1">
          <a:off x="8750300" y="6863791"/>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7" name="n_1aveValue【道路】&#10;一人当たり延長">
          <a:extLst>
            <a:ext uri="{FF2B5EF4-FFF2-40B4-BE49-F238E27FC236}">
              <a16:creationId xmlns:a16="http://schemas.microsoft.com/office/drawing/2014/main" id="{73C6308C-8514-474D-8701-8BF6AF415F92}"/>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a:extLst>
            <a:ext uri="{FF2B5EF4-FFF2-40B4-BE49-F238E27FC236}">
              <a16:creationId xmlns:a16="http://schemas.microsoft.com/office/drawing/2014/main" id="{6594A7DA-4AEE-4653-BD95-A411A272E4F1}"/>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84A4CE09-C8F7-4EA3-85EE-A0E57B07DC62}"/>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47718</xdr:rowOff>
    </xdr:from>
    <xdr:ext cx="534377" cy="259045"/>
    <xdr:sp macro="" textlink="">
      <xdr:nvSpPr>
        <xdr:cNvPr id="130" name="n_1mainValue【道路】&#10;一人当たり延長">
          <a:extLst>
            <a:ext uri="{FF2B5EF4-FFF2-40B4-BE49-F238E27FC236}">
              <a16:creationId xmlns:a16="http://schemas.microsoft.com/office/drawing/2014/main" id="{BD39D147-4EB2-4626-BA94-E76F7D9DD953}"/>
            </a:ext>
          </a:extLst>
        </xdr:cNvPr>
        <xdr:cNvSpPr txBox="1"/>
      </xdr:nvSpPr>
      <xdr:spPr>
        <a:xfrm>
          <a:off x="9359411" y="69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51928</xdr:rowOff>
    </xdr:from>
    <xdr:ext cx="534377" cy="259045"/>
    <xdr:sp macro="" textlink="">
      <xdr:nvSpPr>
        <xdr:cNvPr id="131" name="n_2mainValue【道路】&#10;一人当たり延長">
          <a:extLst>
            <a:ext uri="{FF2B5EF4-FFF2-40B4-BE49-F238E27FC236}">
              <a16:creationId xmlns:a16="http://schemas.microsoft.com/office/drawing/2014/main" id="{6DCF5FEC-CD5C-41C6-844D-476E8E81416B}"/>
            </a:ext>
          </a:extLst>
        </xdr:cNvPr>
        <xdr:cNvSpPr txBox="1"/>
      </xdr:nvSpPr>
      <xdr:spPr>
        <a:xfrm>
          <a:off x="8483111" y="69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1F69B994-68A8-4DB5-A26A-B68CB532CC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BE4B1036-5339-4CDC-80D4-4817AEB5D0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67F521E4-49A7-4985-8197-6F28D9F808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F09176EB-EDEE-4EE6-BEEF-3BA28E30D8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783A8E12-48A1-4A43-9686-E90E93244A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137C87DC-8281-4075-B2BB-2DA53A1C68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7BCBF1A7-51E1-43AF-A55B-CB75D32E51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C32668B7-5605-414F-8342-0218E92846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42882545-0FA6-48FA-8FC2-634A0F6135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DB6CA6D1-0B3D-4CB2-9FE5-22DDED8C76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8C0DC6F6-484C-4F18-88D5-58BF28E0DD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CF4CBB36-2924-4624-8E09-5A0448A41F4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FA7F82F-4E5D-4E96-A121-C53DB081BC2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607ADDF0-E54F-4987-9D9C-C0567A22F6C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D5E4770B-B88B-43CC-91E9-35E78C41D25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7319D05F-039F-4110-A1D2-D53E70AE119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622ADA7D-D636-4230-AE15-E9D3BD84D32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D65C187E-F014-42EE-BD94-3B892139C4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8FF8DD79-DA75-4594-994C-16CE00ADFB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61C5C750-0312-4741-AB1C-1F24F9BCC9F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60649DBE-B7DF-4DAB-89F1-D52AD190DC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3F010154-A644-4249-88D8-7587CA616D0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25776F3F-8148-4ABF-9DF6-FC4A6C0DDB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C0872DD6-3846-42A0-98E9-D60C748CCD4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F09A5CFE-1827-4FAB-886E-50F1943300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A16C08D2-2D2A-45A5-920F-3AEF36563376}"/>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44B46B21-2553-4CF2-B19C-08C8628486E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F61A96A3-675F-4BE1-8B82-A43AFEFC12EF}"/>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F9B4E5B9-0DA7-415B-8831-E210DE8B3275}"/>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E645E981-8D31-459A-9E6C-999D7BBE0FDD}"/>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2C88358D-AAD5-49B7-B653-67F81E71DF74}"/>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51C6E279-C069-4322-BF73-32EE0119EFC3}"/>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115E8363-1D81-4D82-BEF9-D468A800CF5B}"/>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03B44441-3D75-4B89-8841-2772CC0B9E5C}"/>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79EA0E1B-ECD4-4D9B-ACFA-8F6E3D6AD268}"/>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AA5CE33-36F8-46DC-B917-EDA4A2424F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C74B2A6-E72F-4E2E-8DBC-C200EA3C41B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5F946B2-E571-4E72-925F-ECB0E240CD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1EBC326-ACEA-496A-999F-BF12702293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8C979B9-8874-4F0B-BF50-C73400D9FD3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60234</xdr:rowOff>
    </xdr:from>
    <xdr:to>
      <xdr:col>24</xdr:col>
      <xdr:colOff>114300</xdr:colOff>
      <xdr:row>59</xdr:row>
      <xdr:rowOff>161834</xdr:rowOff>
    </xdr:to>
    <xdr:sp macro="" textlink="">
      <xdr:nvSpPr>
        <xdr:cNvPr id="172" name="楕円 171">
          <a:extLst>
            <a:ext uri="{FF2B5EF4-FFF2-40B4-BE49-F238E27FC236}">
              <a16:creationId xmlns:a16="http://schemas.microsoft.com/office/drawing/2014/main" id="{51920147-16B1-48BD-AF21-7C688A9D21CD}"/>
            </a:ext>
          </a:extLst>
        </xdr:cNvPr>
        <xdr:cNvSpPr/>
      </xdr:nvSpPr>
      <xdr:spPr>
        <a:xfrm>
          <a:off x="4584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38661</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C25AF203-841B-4405-98B9-FF00A2FD6291}"/>
            </a:ext>
          </a:extLst>
        </xdr:cNvPr>
        <xdr:cNvSpPr txBox="1"/>
      </xdr:nvSpPr>
      <xdr:spPr>
        <a:xfrm>
          <a:off x="4673600"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87993</xdr:rowOff>
    </xdr:from>
    <xdr:to>
      <xdr:col>20</xdr:col>
      <xdr:colOff>38100</xdr:colOff>
      <xdr:row>60</xdr:row>
      <xdr:rowOff>18143</xdr:rowOff>
    </xdr:to>
    <xdr:sp macro="" textlink="">
      <xdr:nvSpPr>
        <xdr:cNvPr id="174" name="楕円 173">
          <a:extLst>
            <a:ext uri="{FF2B5EF4-FFF2-40B4-BE49-F238E27FC236}">
              <a16:creationId xmlns:a16="http://schemas.microsoft.com/office/drawing/2014/main" id="{968322E0-1947-45FD-A380-CB1F950D3E0E}"/>
            </a:ext>
          </a:extLst>
        </xdr:cNvPr>
        <xdr:cNvSpPr/>
      </xdr:nvSpPr>
      <xdr:spPr>
        <a:xfrm>
          <a:off x="3746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111034</xdr:rowOff>
    </xdr:from>
    <xdr:to>
      <xdr:col>24</xdr:col>
      <xdr:colOff>63500</xdr:colOff>
      <xdr:row>59</xdr:row>
      <xdr:rowOff>138793</xdr:rowOff>
    </xdr:to>
    <xdr:cxnSp macro="">
      <xdr:nvCxnSpPr>
        <xdr:cNvPr id="175" name="直線コネクタ 174">
          <a:extLst>
            <a:ext uri="{FF2B5EF4-FFF2-40B4-BE49-F238E27FC236}">
              <a16:creationId xmlns:a16="http://schemas.microsoft.com/office/drawing/2014/main" id="{4A8A1C40-79F6-4C5E-8960-813AE82CC996}"/>
            </a:ext>
          </a:extLst>
        </xdr:cNvPr>
        <xdr:cNvCxnSpPr/>
      </xdr:nvCxnSpPr>
      <xdr:spPr>
        <a:xfrm flipV="1">
          <a:off x="3797300" y="102265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76" name="楕円 175">
          <a:extLst>
            <a:ext uri="{FF2B5EF4-FFF2-40B4-BE49-F238E27FC236}">
              <a16:creationId xmlns:a16="http://schemas.microsoft.com/office/drawing/2014/main" id="{E37519C5-8CC3-4E49-971B-F06EED5BD3C9}"/>
            </a:ext>
          </a:extLst>
        </xdr:cNvPr>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59</xdr:row>
      <xdr:rowOff>151856</xdr:rowOff>
    </xdr:to>
    <xdr:cxnSp macro="">
      <xdr:nvCxnSpPr>
        <xdr:cNvPr id="177" name="直線コネクタ 176">
          <a:extLst>
            <a:ext uri="{FF2B5EF4-FFF2-40B4-BE49-F238E27FC236}">
              <a16:creationId xmlns:a16="http://schemas.microsoft.com/office/drawing/2014/main" id="{1EC3B7D6-CFF1-452D-9013-7A5CCAC1BDDB}"/>
            </a:ext>
          </a:extLst>
        </xdr:cNvPr>
        <xdr:cNvCxnSpPr/>
      </xdr:nvCxnSpPr>
      <xdr:spPr>
        <a:xfrm flipV="1">
          <a:off x="2908300" y="102543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92C61E94-4D0B-427C-9EC1-C561A3E229C8}"/>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618F2A2A-1560-4FFE-AC72-1CBF0DCFFFCE}"/>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F5F1C77D-23BA-4DFF-81DE-3A0B587E1653}"/>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9270</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6335D9C9-0FDA-4643-AF77-57E7FC838ADB}"/>
            </a:ext>
          </a:extLst>
        </xdr:cNvPr>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22333</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D5C95362-C189-4BB6-BB9E-4F01029BDB0B}"/>
            </a:ext>
          </a:extLst>
        </xdr:cNvPr>
        <xdr:cNvSpPr txBox="1"/>
      </xdr:nvSpPr>
      <xdr:spPr>
        <a:xfrm>
          <a:off x="2705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1802F5A-D5BC-4533-BCE3-750D483522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F2057F0F-A36C-4EBB-BA48-2B47FC6037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6353F183-8FE3-45BB-BC3A-E6FC3EE772B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2ABD2822-7FD2-405B-88A8-4194274378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DB5E395-ECC2-4A42-90E7-840B5079373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F5DB33A5-0874-4A19-B1A9-266CF56724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753F818B-BD09-4B4E-A856-6421B3EE24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519977A-58FF-4495-B271-C79B4DBCA6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DC2A501-3A74-4A85-A4CC-E83D096938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8247EED1-37CE-4E01-90AE-6D34715AFE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201F893E-EBA8-418E-996F-E59DB9568B6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52AABA36-E88D-411B-8080-9A61DD20561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D4FC5206-D652-4F66-8747-2D34753DAD4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A4CBAE8-F536-455C-BD5B-AB08A9363BD9}"/>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5E4602A4-E1EC-4537-96F5-1A9B741C953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CE45F754-55F8-4A2F-926B-FFE92810F9B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BFE56142-733D-4A1D-A314-314B3FED197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447ED948-5942-49C3-80A4-F8EDA38D375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94210DB6-D9E5-4032-AF43-24361AEE0E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CEB648C0-9BFF-4245-BB5A-0826BE2B3EE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3230FD4C-9EF6-4D2B-A1C1-B316DC5519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E6A6C2E7-7F91-4F1B-A1B3-47BAA05A818A}"/>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316EAA32-8B8F-470E-ADF1-F0B628B65A49}"/>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3AC09224-A69E-4C22-868C-FE796FED1ACA}"/>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9C34DE14-3461-4132-A200-E2BD50BC203D}"/>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6D8F205C-BC5D-41A4-881F-00EFD5D974E2}"/>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B63EC57C-330F-4AFC-8004-E426392945B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3D5CA2A6-85D7-4585-B168-C4B5C9C74985}"/>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24FDD456-D885-4B6C-9C88-1843700C5108}"/>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EF4610C3-2B5D-4B16-A74C-507B7C625182}"/>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8DC62456-1A7F-4DD6-9486-72B4FAD6B855}"/>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BFD83EA0-BF12-42D6-882B-E9BD044F93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E3750484-F940-400B-B0A4-FAD9881016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C57D1A3-2462-42A7-B0B2-5F6A4671EA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E6E6A9D2-C1DF-4DD6-A2EB-EB30738148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51872AB9-CA3E-46B9-AD6F-692F8FBAD3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30399</xdr:rowOff>
    </xdr:from>
    <xdr:to>
      <xdr:col>55</xdr:col>
      <xdr:colOff>50800</xdr:colOff>
      <xdr:row>61</xdr:row>
      <xdr:rowOff>131999</xdr:rowOff>
    </xdr:to>
    <xdr:sp macro="" textlink="">
      <xdr:nvSpPr>
        <xdr:cNvPr id="219" name="楕円 218">
          <a:extLst>
            <a:ext uri="{FF2B5EF4-FFF2-40B4-BE49-F238E27FC236}">
              <a16:creationId xmlns:a16="http://schemas.microsoft.com/office/drawing/2014/main" id="{D78BD251-5090-444F-B2B9-E12BB1192B9D}"/>
            </a:ext>
          </a:extLst>
        </xdr:cNvPr>
        <xdr:cNvSpPr/>
      </xdr:nvSpPr>
      <xdr:spPr>
        <a:xfrm>
          <a:off x="10426700" y="104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53276</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B33095CF-53F5-412C-932D-D789B893B7E8}"/>
            </a:ext>
          </a:extLst>
        </xdr:cNvPr>
        <xdr:cNvSpPr txBox="1"/>
      </xdr:nvSpPr>
      <xdr:spPr>
        <a:xfrm>
          <a:off x="10515600" y="1034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33832</xdr:rowOff>
    </xdr:from>
    <xdr:to>
      <xdr:col>50</xdr:col>
      <xdr:colOff>165100</xdr:colOff>
      <xdr:row>61</xdr:row>
      <xdr:rowOff>135432</xdr:rowOff>
    </xdr:to>
    <xdr:sp macro="" textlink="">
      <xdr:nvSpPr>
        <xdr:cNvPr id="221" name="楕円 220">
          <a:extLst>
            <a:ext uri="{FF2B5EF4-FFF2-40B4-BE49-F238E27FC236}">
              <a16:creationId xmlns:a16="http://schemas.microsoft.com/office/drawing/2014/main" id="{7359D656-8603-401B-9A2E-28CB5580697C}"/>
            </a:ext>
          </a:extLst>
        </xdr:cNvPr>
        <xdr:cNvSpPr/>
      </xdr:nvSpPr>
      <xdr:spPr>
        <a:xfrm>
          <a:off x="9588500" y="104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81199</xdr:rowOff>
    </xdr:from>
    <xdr:to>
      <xdr:col>55</xdr:col>
      <xdr:colOff>0</xdr:colOff>
      <xdr:row>61</xdr:row>
      <xdr:rowOff>84632</xdr:rowOff>
    </xdr:to>
    <xdr:cxnSp macro="">
      <xdr:nvCxnSpPr>
        <xdr:cNvPr id="222" name="直線コネクタ 221">
          <a:extLst>
            <a:ext uri="{FF2B5EF4-FFF2-40B4-BE49-F238E27FC236}">
              <a16:creationId xmlns:a16="http://schemas.microsoft.com/office/drawing/2014/main" id="{E89CDB60-2B74-448F-AD88-CF6AD4B6B3F3}"/>
            </a:ext>
          </a:extLst>
        </xdr:cNvPr>
        <xdr:cNvCxnSpPr/>
      </xdr:nvCxnSpPr>
      <xdr:spPr>
        <a:xfrm flipV="1">
          <a:off x="9639300" y="10539649"/>
          <a:ext cx="8382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61226</xdr:rowOff>
    </xdr:from>
    <xdr:to>
      <xdr:col>46</xdr:col>
      <xdr:colOff>38100</xdr:colOff>
      <xdr:row>61</xdr:row>
      <xdr:rowOff>162826</xdr:rowOff>
    </xdr:to>
    <xdr:sp macro="" textlink="">
      <xdr:nvSpPr>
        <xdr:cNvPr id="223" name="楕円 222">
          <a:extLst>
            <a:ext uri="{FF2B5EF4-FFF2-40B4-BE49-F238E27FC236}">
              <a16:creationId xmlns:a16="http://schemas.microsoft.com/office/drawing/2014/main" id="{2B1BB8AF-DA67-491D-855D-52C6776713D3}"/>
            </a:ext>
          </a:extLst>
        </xdr:cNvPr>
        <xdr:cNvSpPr/>
      </xdr:nvSpPr>
      <xdr:spPr>
        <a:xfrm>
          <a:off x="8699500" y="105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84632</xdr:rowOff>
    </xdr:from>
    <xdr:to>
      <xdr:col>50</xdr:col>
      <xdr:colOff>114300</xdr:colOff>
      <xdr:row>61</xdr:row>
      <xdr:rowOff>112026</xdr:rowOff>
    </xdr:to>
    <xdr:cxnSp macro="">
      <xdr:nvCxnSpPr>
        <xdr:cNvPr id="224" name="直線コネクタ 223">
          <a:extLst>
            <a:ext uri="{FF2B5EF4-FFF2-40B4-BE49-F238E27FC236}">
              <a16:creationId xmlns:a16="http://schemas.microsoft.com/office/drawing/2014/main" id="{3ACB5E2E-969A-45DB-8FF3-971EB6A0CD2F}"/>
            </a:ext>
          </a:extLst>
        </xdr:cNvPr>
        <xdr:cNvCxnSpPr/>
      </xdr:nvCxnSpPr>
      <xdr:spPr>
        <a:xfrm flipV="1">
          <a:off x="8750300" y="10543082"/>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500D87DC-369D-4D80-95DF-C95BD7160189}"/>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83225C76-1F4C-48A7-B83D-B3DEC7314886}"/>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1D426046-C714-4E18-B688-7E0AF781F7AF}"/>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151959</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F699AF19-2DEE-4151-B7A3-64A8E3A5B9CB}"/>
            </a:ext>
          </a:extLst>
        </xdr:cNvPr>
        <xdr:cNvSpPr txBox="1"/>
      </xdr:nvSpPr>
      <xdr:spPr>
        <a:xfrm>
          <a:off x="9327095" y="102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7903</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29B6AA0C-399B-412F-BCEC-9A28E55FF91B}"/>
            </a:ext>
          </a:extLst>
        </xdr:cNvPr>
        <xdr:cNvSpPr txBox="1"/>
      </xdr:nvSpPr>
      <xdr:spPr>
        <a:xfrm>
          <a:off x="8450795" y="1029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AFE47788-B361-44F6-AF66-9EE430E7BF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201B5909-70C5-4ABE-A329-840521050C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5D68C172-2296-47E1-AB9B-65E9DC31A1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CAEA3716-DE81-474B-AF0A-F52FDC0819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35672172-1686-4172-87DE-A639907FBD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C6F66BE6-A153-4030-8968-8118BFAF5D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B7C48216-F577-46ED-A5D5-61525959DB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BFE6F532-8291-4EBD-95FC-4EC72D3316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175A450A-B630-4018-8AD1-22844A02F76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34D642D2-50DA-4E49-8A74-F138FE0C35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FA35AE0E-25F3-4492-9CDC-4DB2662B018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79806F40-942E-4C9E-AC63-3F588E6245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21768185-87CF-4060-AAE9-26B71BA7B72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D3BE7F3D-155E-48C5-8248-9024144E575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70F71BF3-6933-4A10-B332-FCE9BF3C977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DF6F5CE7-7E64-45EF-80EF-D6383260816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66B6865A-79FA-4D81-AD13-3607D4A08F4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A19964EA-7601-42DA-AB17-399DD51368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765A6431-114D-4367-8528-1EBDD5AE232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4B7BC300-D603-4A28-B4B8-9D2E92178B6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DB526EC7-E341-4E91-A22A-F74155C1CA6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5DEDE18F-E0EA-4776-9186-CC48A7FB45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EDEC22B-2CA2-4875-811E-145F03F8FC7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569EA009-6465-4779-9FAB-45D625657B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500AD0A-AC5C-42D3-8BBD-5125C081FEE3}"/>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C702C1B3-B6FF-4A50-A973-891B5E5A0AF1}"/>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B4856AC0-ADF5-4DF2-B366-FA2453A28AC7}"/>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977C5879-A05A-46A0-9725-C4E09797EA56}"/>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47FD7CB4-AD13-45B7-BD74-71C64CA8AF75}"/>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C025524A-E607-4D88-906D-42B40CE73F71}"/>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91B5C84F-CB2E-4683-8092-908C5EB2D4A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EDA307BD-C70E-4D25-B59B-EEF8FDA18021}"/>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C246BB6D-6CC4-416A-BBDB-C6333F6EACD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5F599ECD-FFA6-4DDB-88EE-9DDD5055E8E6}"/>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E100B021-8549-4887-940C-C2E7C1A30F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8011D257-0C89-4EF9-BA80-6AB3DF8EBE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C2456D1-86F4-44B3-9FEA-D2BBEB86BF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8164672-6066-4E24-8CC4-4A2DD3EC6E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42B1B5C-CB6D-4EA0-8902-1198969D45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269" name="楕円 268">
          <a:extLst>
            <a:ext uri="{FF2B5EF4-FFF2-40B4-BE49-F238E27FC236}">
              <a16:creationId xmlns:a16="http://schemas.microsoft.com/office/drawing/2014/main" id="{C9AFD49B-F0AA-4BF8-BCCC-F822266D3EAB}"/>
            </a:ext>
          </a:extLst>
        </xdr:cNvPr>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65E3C769-4B80-4D62-8D17-8D2E13C99E9C}"/>
            </a:ext>
          </a:extLst>
        </xdr:cNvPr>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156845</xdr:rowOff>
    </xdr:from>
    <xdr:to>
      <xdr:col>20</xdr:col>
      <xdr:colOff>38100</xdr:colOff>
      <xdr:row>81</xdr:row>
      <xdr:rowOff>86995</xdr:rowOff>
    </xdr:to>
    <xdr:sp macro="" textlink="">
      <xdr:nvSpPr>
        <xdr:cNvPr id="271" name="楕円 270">
          <a:extLst>
            <a:ext uri="{FF2B5EF4-FFF2-40B4-BE49-F238E27FC236}">
              <a16:creationId xmlns:a16="http://schemas.microsoft.com/office/drawing/2014/main" id="{3F52F050-A1B6-4503-8E23-D9C6393BE466}"/>
            </a:ext>
          </a:extLst>
        </xdr:cNvPr>
        <xdr:cNvSpPr/>
      </xdr:nvSpPr>
      <xdr:spPr>
        <a:xfrm>
          <a:off x="3746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36195</xdr:rowOff>
    </xdr:to>
    <xdr:cxnSp macro="">
      <xdr:nvCxnSpPr>
        <xdr:cNvPr id="272" name="直線コネクタ 271">
          <a:extLst>
            <a:ext uri="{FF2B5EF4-FFF2-40B4-BE49-F238E27FC236}">
              <a16:creationId xmlns:a16="http://schemas.microsoft.com/office/drawing/2014/main" id="{B02B5C6A-09EF-4F43-A8A2-F4A3B53D95B2}"/>
            </a:ext>
          </a:extLst>
        </xdr:cNvPr>
        <xdr:cNvCxnSpPr/>
      </xdr:nvCxnSpPr>
      <xdr:spPr>
        <a:xfrm flipV="1">
          <a:off x="3797300" y="13885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273" name="楕円 272">
          <a:extLst>
            <a:ext uri="{FF2B5EF4-FFF2-40B4-BE49-F238E27FC236}">
              <a16:creationId xmlns:a16="http://schemas.microsoft.com/office/drawing/2014/main" id="{69D902FA-31C9-4F60-90CE-83D112AC637C}"/>
            </a:ext>
          </a:extLst>
        </xdr:cNvPr>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36195</xdr:rowOff>
    </xdr:from>
    <xdr:to>
      <xdr:col>19</xdr:col>
      <xdr:colOff>177800</xdr:colOff>
      <xdr:row>81</xdr:row>
      <xdr:rowOff>81914</xdr:rowOff>
    </xdr:to>
    <xdr:cxnSp macro="">
      <xdr:nvCxnSpPr>
        <xdr:cNvPr id="274" name="直線コネクタ 273">
          <a:extLst>
            <a:ext uri="{FF2B5EF4-FFF2-40B4-BE49-F238E27FC236}">
              <a16:creationId xmlns:a16="http://schemas.microsoft.com/office/drawing/2014/main" id="{BC826287-276F-4FCB-AB1D-68334C957D5A}"/>
            </a:ext>
          </a:extLst>
        </xdr:cNvPr>
        <xdr:cNvCxnSpPr/>
      </xdr:nvCxnSpPr>
      <xdr:spPr>
        <a:xfrm flipV="1">
          <a:off x="2908300" y="139236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a:extLst>
            <a:ext uri="{FF2B5EF4-FFF2-40B4-BE49-F238E27FC236}">
              <a16:creationId xmlns:a16="http://schemas.microsoft.com/office/drawing/2014/main" id="{CA6203FE-AEC7-4D37-8C35-E60029CF0217}"/>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a:extLst>
            <a:ext uri="{FF2B5EF4-FFF2-40B4-BE49-F238E27FC236}">
              <a16:creationId xmlns:a16="http://schemas.microsoft.com/office/drawing/2014/main" id="{95C3D67E-CF5D-4BB4-A51F-C77A3556F40D}"/>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07177F13-D895-4D85-8529-D8F6BCEE9C3D}"/>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103522</xdr:rowOff>
    </xdr:from>
    <xdr:ext cx="405111" cy="259045"/>
    <xdr:sp macro="" textlink="">
      <xdr:nvSpPr>
        <xdr:cNvPr id="278" name="n_1mainValue【公営住宅】&#10;有形固定資産減価償却率">
          <a:extLst>
            <a:ext uri="{FF2B5EF4-FFF2-40B4-BE49-F238E27FC236}">
              <a16:creationId xmlns:a16="http://schemas.microsoft.com/office/drawing/2014/main" id="{E54DB105-60A5-45D0-BD1B-0411483A3009}"/>
            </a:ext>
          </a:extLst>
        </xdr:cNvPr>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79" name="n_2mainValue【公営住宅】&#10;有形固定資産減価償却率">
          <a:extLst>
            <a:ext uri="{FF2B5EF4-FFF2-40B4-BE49-F238E27FC236}">
              <a16:creationId xmlns:a16="http://schemas.microsoft.com/office/drawing/2014/main" id="{739752E8-90E0-45CB-9D7D-AA9C05561967}"/>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8C53F722-A3E3-46AF-999C-103946CF56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662F1B82-8144-48B2-82B6-7C28954627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C8A7A93E-31B2-4CEA-972D-7A9B01D776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6B6661FB-71AA-430A-B06A-C23A1FD512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3AAC0F21-AA2A-4F89-AB2C-975FFC36EF9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66FF39ED-ED7D-4613-9614-B92EB47939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ABEAE7BA-BFA0-4DF7-AAE7-64FDD5695A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696FD56F-E951-461B-83BD-0B4A8609C3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2BFB8286-511D-4E83-B6C3-2EB1778CD6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AA37697F-1FCE-4DEC-9A6D-F719880E97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F5FCE7F7-9179-4409-97AB-C503ABC6C8A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4C264F09-0220-451A-8F16-EC65FC537A1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47B542D0-F918-4EB6-934C-0F0E66AB884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05CF5899-BC8A-4F01-B4DA-7D9AFEC8A27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9E82C840-3DDC-423B-9AD5-E52271174F3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DB2C474E-FEC5-4856-8B9F-F3384EEB6DE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F2433ED-6D49-43D0-BB30-F6FEAD46445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31DC6105-4032-4217-B182-2017F9B5A6E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DFC22969-1E01-4815-B32F-3D8A353F498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FDC23321-5C8E-43A0-AB12-5511425A68E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5E12FF5E-8A63-404B-80DB-C33168B10D8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9DD8BC8C-439E-4621-B932-02E422DC456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60D038F2-CDF4-4335-A4B2-0B003B081CB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ACF7201F-D1B1-4777-835C-582DF9DC192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E0822E5B-E852-4663-A735-FF6EF390B6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A712A914-100F-4532-94DC-72EDA78FF131}"/>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0725BA76-626C-4737-8870-F93590AAED8F}"/>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767543ED-3C58-4F09-B247-DCDEE1F75F29}"/>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CED65316-D26D-42D3-8BC6-CADC84CDE75E}"/>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539D0892-82B1-43C1-892D-56E2916DE6E6}"/>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a:extLst>
            <a:ext uri="{FF2B5EF4-FFF2-40B4-BE49-F238E27FC236}">
              <a16:creationId xmlns:a16="http://schemas.microsoft.com/office/drawing/2014/main" id="{1C442170-92A4-490B-945F-F66AD3816453}"/>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722607BF-6B20-4819-AB86-0F3B70AC2904}"/>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29A9DD06-DF18-42E0-912B-77426EF9393A}"/>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494E779B-AFD6-4122-A68C-5C47BD7549E6}"/>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C38F6229-8745-4D64-AB19-39DF03F19463}"/>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DEF3235C-8121-4445-B96C-21FE5DD0C2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B0883B1-6FD8-4A7F-BB85-8278F91D73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063FEBC-D999-44C0-9FB1-E16387D08E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66987794-30FE-481B-B825-429798C58A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5740A-5B9B-4148-8050-BBE55E7E27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156628</xdr:rowOff>
    </xdr:from>
    <xdr:to>
      <xdr:col>55</xdr:col>
      <xdr:colOff>50800</xdr:colOff>
      <xdr:row>86</xdr:row>
      <xdr:rowOff>86778</xdr:rowOff>
    </xdr:to>
    <xdr:sp macro="" textlink="">
      <xdr:nvSpPr>
        <xdr:cNvPr id="320" name="楕円 319">
          <a:extLst>
            <a:ext uri="{FF2B5EF4-FFF2-40B4-BE49-F238E27FC236}">
              <a16:creationId xmlns:a16="http://schemas.microsoft.com/office/drawing/2014/main" id="{D62251D1-D8CD-499B-8938-6949F6FF5495}"/>
            </a:ext>
          </a:extLst>
        </xdr:cNvPr>
        <xdr:cNvSpPr/>
      </xdr:nvSpPr>
      <xdr:spPr>
        <a:xfrm>
          <a:off x="10426700" y="147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71555</xdr:rowOff>
    </xdr:from>
    <xdr:ext cx="469744" cy="259045"/>
    <xdr:sp macro="" textlink="">
      <xdr:nvSpPr>
        <xdr:cNvPr id="321" name="【公営住宅】&#10;一人当たり面積該当値テキスト">
          <a:extLst>
            <a:ext uri="{FF2B5EF4-FFF2-40B4-BE49-F238E27FC236}">
              <a16:creationId xmlns:a16="http://schemas.microsoft.com/office/drawing/2014/main" id="{9ED7AFB4-25FD-4970-807E-DF6577DAFF7D}"/>
            </a:ext>
          </a:extLst>
        </xdr:cNvPr>
        <xdr:cNvSpPr txBox="1"/>
      </xdr:nvSpPr>
      <xdr:spPr>
        <a:xfrm>
          <a:off x="10515600" y="1464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157607</xdr:rowOff>
    </xdr:from>
    <xdr:to>
      <xdr:col>50</xdr:col>
      <xdr:colOff>165100</xdr:colOff>
      <xdr:row>86</xdr:row>
      <xdr:rowOff>87757</xdr:rowOff>
    </xdr:to>
    <xdr:sp macro="" textlink="">
      <xdr:nvSpPr>
        <xdr:cNvPr id="322" name="楕円 321">
          <a:extLst>
            <a:ext uri="{FF2B5EF4-FFF2-40B4-BE49-F238E27FC236}">
              <a16:creationId xmlns:a16="http://schemas.microsoft.com/office/drawing/2014/main" id="{77A28E24-57A7-4723-B7F5-28E17F465B60}"/>
            </a:ext>
          </a:extLst>
        </xdr:cNvPr>
        <xdr:cNvSpPr/>
      </xdr:nvSpPr>
      <xdr:spPr>
        <a:xfrm>
          <a:off x="95885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35978</xdr:rowOff>
    </xdr:from>
    <xdr:to>
      <xdr:col>55</xdr:col>
      <xdr:colOff>0</xdr:colOff>
      <xdr:row>86</xdr:row>
      <xdr:rowOff>36957</xdr:rowOff>
    </xdr:to>
    <xdr:cxnSp macro="">
      <xdr:nvCxnSpPr>
        <xdr:cNvPr id="323" name="直線コネクタ 322">
          <a:extLst>
            <a:ext uri="{FF2B5EF4-FFF2-40B4-BE49-F238E27FC236}">
              <a16:creationId xmlns:a16="http://schemas.microsoft.com/office/drawing/2014/main" id="{5DA61B41-96B9-47A9-A0BC-C050826EEFCA}"/>
            </a:ext>
          </a:extLst>
        </xdr:cNvPr>
        <xdr:cNvCxnSpPr/>
      </xdr:nvCxnSpPr>
      <xdr:spPr>
        <a:xfrm flipV="1">
          <a:off x="9639300" y="1478067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80209</xdr:rowOff>
    </xdr:from>
    <xdr:to>
      <xdr:col>46</xdr:col>
      <xdr:colOff>38100</xdr:colOff>
      <xdr:row>87</xdr:row>
      <xdr:rowOff>10359</xdr:rowOff>
    </xdr:to>
    <xdr:sp macro="" textlink="">
      <xdr:nvSpPr>
        <xdr:cNvPr id="324" name="楕円 323">
          <a:extLst>
            <a:ext uri="{FF2B5EF4-FFF2-40B4-BE49-F238E27FC236}">
              <a16:creationId xmlns:a16="http://schemas.microsoft.com/office/drawing/2014/main" id="{C72A8F08-DAFE-4685-B734-566972BC13D3}"/>
            </a:ext>
          </a:extLst>
        </xdr:cNvPr>
        <xdr:cNvSpPr/>
      </xdr:nvSpPr>
      <xdr:spPr>
        <a:xfrm>
          <a:off x="8699500" y="148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36957</xdr:rowOff>
    </xdr:from>
    <xdr:to>
      <xdr:col>50</xdr:col>
      <xdr:colOff>114300</xdr:colOff>
      <xdr:row>86</xdr:row>
      <xdr:rowOff>131009</xdr:rowOff>
    </xdr:to>
    <xdr:cxnSp macro="">
      <xdr:nvCxnSpPr>
        <xdr:cNvPr id="325" name="直線コネクタ 324">
          <a:extLst>
            <a:ext uri="{FF2B5EF4-FFF2-40B4-BE49-F238E27FC236}">
              <a16:creationId xmlns:a16="http://schemas.microsoft.com/office/drawing/2014/main" id="{547BEFC1-364B-4225-AB94-3596369F42D6}"/>
            </a:ext>
          </a:extLst>
        </xdr:cNvPr>
        <xdr:cNvCxnSpPr/>
      </xdr:nvCxnSpPr>
      <xdr:spPr>
        <a:xfrm flipV="1">
          <a:off x="8750300" y="14781657"/>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a:extLst>
            <a:ext uri="{FF2B5EF4-FFF2-40B4-BE49-F238E27FC236}">
              <a16:creationId xmlns:a16="http://schemas.microsoft.com/office/drawing/2014/main" id="{82FC55D4-F64D-4664-B867-ED984260748C}"/>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a:extLst>
            <a:ext uri="{FF2B5EF4-FFF2-40B4-BE49-F238E27FC236}">
              <a16:creationId xmlns:a16="http://schemas.microsoft.com/office/drawing/2014/main" id="{B77E3291-4D59-4AFB-9892-5462FF8DDFD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E8B01087-5246-4239-BDAB-7478DC777911}"/>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78884</xdr:rowOff>
    </xdr:from>
    <xdr:ext cx="469744" cy="259045"/>
    <xdr:sp macro="" textlink="">
      <xdr:nvSpPr>
        <xdr:cNvPr id="329" name="n_1mainValue【公営住宅】&#10;一人当たり面積">
          <a:extLst>
            <a:ext uri="{FF2B5EF4-FFF2-40B4-BE49-F238E27FC236}">
              <a16:creationId xmlns:a16="http://schemas.microsoft.com/office/drawing/2014/main" id="{2963E319-F5F6-41C6-A9F3-7F4C997FB5B3}"/>
            </a:ext>
          </a:extLst>
        </xdr:cNvPr>
        <xdr:cNvSpPr txBox="1"/>
      </xdr:nvSpPr>
      <xdr:spPr>
        <a:xfrm>
          <a:off x="9391727" y="148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1486</xdr:rowOff>
    </xdr:from>
    <xdr:ext cx="469744" cy="259045"/>
    <xdr:sp macro="" textlink="">
      <xdr:nvSpPr>
        <xdr:cNvPr id="330" name="n_2mainValue【公営住宅】&#10;一人当たり面積">
          <a:extLst>
            <a:ext uri="{FF2B5EF4-FFF2-40B4-BE49-F238E27FC236}">
              <a16:creationId xmlns:a16="http://schemas.microsoft.com/office/drawing/2014/main" id="{19EE6A90-F4A1-4436-8641-D1627F512062}"/>
            </a:ext>
          </a:extLst>
        </xdr:cNvPr>
        <xdr:cNvSpPr txBox="1"/>
      </xdr:nvSpPr>
      <xdr:spPr>
        <a:xfrm>
          <a:off x="8515427" y="1491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398B1FD1-B3D9-4A08-87D1-15F0A7DE31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50418AE8-EC73-4BB7-9B49-E052DAA320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6ACEDEE5-64D8-42C3-95AD-1C22661052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A1C50024-BB2F-4813-8BFF-830F7E38D0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C9DDA05A-7022-43A3-B17E-965DBF6F22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B7D4C81D-182E-42A8-90D8-43D5549661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DB4A901-18CE-4532-BE8A-D30B283A8F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42E1C0BB-EC48-4028-9847-213DBA5D78F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4835744A-41A0-41BB-9DAB-03FA544023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791218D5-5AC1-407E-9E20-B638196C08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4A273C55-39FC-45C0-AD58-A1CA302FF7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2EBF910C-D7DF-4DD1-94CD-7950E72AB5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417AB6C7-6DF5-4A30-9C3A-4F0AF35B7A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F595AD34-68E6-455F-B857-8386140A82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66D39896-50C8-480A-AC42-D1D4120F0B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2BCB828-E691-4432-982C-D9B9C844ADB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B0436E69-17AC-47AE-A72D-DEB2DB290F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A4E3A7D2-1485-40B2-9960-97C351A3C7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13F1BA79-7681-44FB-B850-850532359C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687806AF-3EA6-4706-B866-72E5CDBD72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ED3109CA-53F5-40C7-B8A6-E4C5118302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6DF1A250-5438-488C-A220-E1EDF611B1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6EC1704F-1037-43F5-99E2-5F8F104118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C3B61ED5-A8BF-4CF2-B359-2119DFAF93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A2DFB1EB-8860-45FE-8DE5-06B21F35E4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CDFD6B65-B701-4E0E-BD85-F0E4765E0C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970957EE-43BC-4371-81C8-77C01B21F84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FC778CCB-7EBE-4BAB-9B8C-670CAA1963D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1AFF6BC7-558C-4712-9011-6BEA5885628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AC54AF56-06DC-46B6-95A9-3F13A72C16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E0BA4558-02C5-45EB-BB2C-DC8AC441C57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72B49B2D-12FD-446A-A653-0CF13C71BCA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C69A3930-A15B-4DC3-8A7A-F44985EB83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5E36140E-AD99-4453-ACC3-066AB85F679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DE5EDB48-D0EE-4B7C-BFD2-47261E1140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D0EE9365-57E5-4CF6-979B-EE69BB2D09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B1975B4D-B4F6-4F5C-8926-03E05EF92DE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4582F204-1ED5-4842-8815-740F988E477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FF95F747-6BC0-4948-BCE8-1FABD18CC2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C2635B38-F3DE-449E-85E9-BA6F13F0701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BCE98038-C17A-4C98-B4AC-481FA921522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a:extLst>
            <a:ext uri="{FF2B5EF4-FFF2-40B4-BE49-F238E27FC236}">
              <a16:creationId xmlns:a16="http://schemas.microsoft.com/office/drawing/2014/main" id="{23DC5798-056A-46EC-8C2E-74D4E7A1EEB5}"/>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A43E633D-A230-4ED8-AD1C-D614C42E6B54}"/>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a:extLst>
            <a:ext uri="{FF2B5EF4-FFF2-40B4-BE49-F238E27FC236}">
              <a16:creationId xmlns:a16="http://schemas.microsoft.com/office/drawing/2014/main" id="{7A92C7CD-BA15-4DC2-BAD3-40A225A5A6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D42E47CE-5A11-4149-9906-D1CF8476BF8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E90A45C7-3680-400F-9BAC-FBC1F19D88E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ECDF1B33-242C-4E82-9BBD-8768E331B369}"/>
            </a:ext>
          </a:extLst>
        </xdr:cNvPr>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a:extLst>
            <a:ext uri="{FF2B5EF4-FFF2-40B4-BE49-F238E27FC236}">
              <a16:creationId xmlns:a16="http://schemas.microsoft.com/office/drawing/2014/main" id="{5F2E67E5-7C71-406A-83AB-7D5C696C6934}"/>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a:extLst>
            <a:ext uri="{FF2B5EF4-FFF2-40B4-BE49-F238E27FC236}">
              <a16:creationId xmlns:a16="http://schemas.microsoft.com/office/drawing/2014/main" id="{EB254BD5-912B-4202-A3C2-687159DF4951}"/>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a:extLst>
            <a:ext uri="{FF2B5EF4-FFF2-40B4-BE49-F238E27FC236}">
              <a16:creationId xmlns:a16="http://schemas.microsoft.com/office/drawing/2014/main" id="{4C5C6944-03DB-412A-B521-4AFD0979FEB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81" name="フローチャート: 判断 380">
          <a:extLst>
            <a:ext uri="{FF2B5EF4-FFF2-40B4-BE49-F238E27FC236}">
              <a16:creationId xmlns:a16="http://schemas.microsoft.com/office/drawing/2014/main" id="{AE2C378C-F24E-4925-AAE7-39F83373051F}"/>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3D207291-BD49-45F7-8913-0ECF7AB1CB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44E3E8E-282A-419E-AC4D-33E2CE0B1C6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8C5824DC-FF5C-49E6-B7A8-1F9B1D0516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B8E515D6-118F-48C0-BA60-DC83CA36B2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BE758C04-B855-4B5A-BC9F-75D174AD25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87" name="楕円 386">
          <a:extLst>
            <a:ext uri="{FF2B5EF4-FFF2-40B4-BE49-F238E27FC236}">
              <a16:creationId xmlns:a16="http://schemas.microsoft.com/office/drawing/2014/main" id="{EACCCA03-D4DD-45B8-9DD0-6008FC50C566}"/>
            </a:ext>
          </a:extLst>
        </xdr:cNvPr>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13624</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id="{34F682A3-B3FA-43BD-86EC-42B33EBF5DC4}"/>
            </a:ext>
          </a:extLst>
        </xdr:cNvPr>
        <xdr:cNvSpPr txBox="1"/>
      </xdr:nvSpPr>
      <xdr:spPr>
        <a:xfrm>
          <a:off x="16357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113574</xdr:rowOff>
    </xdr:from>
    <xdr:to>
      <xdr:col>81</xdr:col>
      <xdr:colOff>101600</xdr:colOff>
      <xdr:row>38</xdr:row>
      <xdr:rowOff>43724</xdr:rowOff>
    </xdr:to>
    <xdr:sp macro="" textlink="">
      <xdr:nvSpPr>
        <xdr:cNvPr id="389" name="楕円 388">
          <a:extLst>
            <a:ext uri="{FF2B5EF4-FFF2-40B4-BE49-F238E27FC236}">
              <a16:creationId xmlns:a16="http://schemas.microsoft.com/office/drawing/2014/main" id="{E2EC382C-475C-497E-AB28-259984761765}"/>
            </a:ext>
          </a:extLst>
        </xdr:cNvPr>
        <xdr:cNvSpPr/>
      </xdr:nvSpPr>
      <xdr:spPr>
        <a:xfrm>
          <a:off x="15430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164374</xdr:rowOff>
    </xdr:from>
    <xdr:to>
      <xdr:col>85</xdr:col>
      <xdr:colOff>127000</xdr:colOff>
      <xdr:row>38</xdr:row>
      <xdr:rowOff>85997</xdr:rowOff>
    </xdr:to>
    <xdr:cxnSp macro="">
      <xdr:nvCxnSpPr>
        <xdr:cNvPr id="390" name="直線コネクタ 389">
          <a:extLst>
            <a:ext uri="{FF2B5EF4-FFF2-40B4-BE49-F238E27FC236}">
              <a16:creationId xmlns:a16="http://schemas.microsoft.com/office/drawing/2014/main" id="{FE692FB2-FEA8-4521-8009-A00262478447}"/>
            </a:ext>
          </a:extLst>
        </xdr:cNvPr>
        <xdr:cNvCxnSpPr/>
      </xdr:nvCxnSpPr>
      <xdr:spPr>
        <a:xfrm>
          <a:off x="15481300" y="650802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391" name="楕円 390">
          <a:extLst>
            <a:ext uri="{FF2B5EF4-FFF2-40B4-BE49-F238E27FC236}">
              <a16:creationId xmlns:a16="http://schemas.microsoft.com/office/drawing/2014/main" id="{661A0D6E-03E3-45B6-9AFB-C5E58A701FA2}"/>
            </a:ext>
          </a:extLst>
        </xdr:cNvPr>
        <xdr:cNvSpPr/>
      </xdr:nvSpPr>
      <xdr:spPr>
        <a:xfrm>
          <a:off x="14541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37</xdr:row>
      <xdr:rowOff>164374</xdr:rowOff>
    </xdr:to>
    <xdr:cxnSp macro="">
      <xdr:nvCxnSpPr>
        <xdr:cNvPr id="392" name="直線コネクタ 391">
          <a:extLst>
            <a:ext uri="{FF2B5EF4-FFF2-40B4-BE49-F238E27FC236}">
              <a16:creationId xmlns:a16="http://schemas.microsoft.com/office/drawing/2014/main" id="{DBCD5CA2-D8B1-4FD6-A083-2CC9CC590518}"/>
            </a:ext>
          </a:extLst>
        </xdr:cNvPr>
        <xdr:cNvCxnSpPr/>
      </xdr:nvCxnSpPr>
      <xdr:spPr>
        <a:xfrm>
          <a:off x="14592300" y="65047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9380171B-79CA-4966-8993-AF5625C86D76}"/>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FC2D6F3B-36CE-479B-B8BD-9CB244A82C8E}"/>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B825069E-D671-414F-8913-83A1C72AB1C3}"/>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34851</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11180E09-58C0-405B-9417-1F750612C9F2}"/>
            </a:ext>
          </a:extLst>
        </xdr:cNvPr>
        <xdr:cNvSpPr txBox="1"/>
      </xdr:nvSpPr>
      <xdr:spPr>
        <a:xfrm>
          <a:off x="15266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31586</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3F83EA59-FBC9-46D2-B813-794CB2B397BF}"/>
            </a:ext>
          </a:extLst>
        </xdr:cNvPr>
        <xdr:cNvSpPr txBox="1"/>
      </xdr:nvSpPr>
      <xdr:spPr>
        <a:xfrm>
          <a:off x="14389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D54CDA4A-AF5A-41C0-B9F2-2617C9F7E8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807E2E72-B397-42B2-9BEA-359A9A2D63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D0064E2F-EC0D-4906-9AAC-6AE26772E2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035BD972-7184-41F6-8FF8-604B792109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7AA21EFC-C7F2-4D87-AC23-3DF4631DF3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54A96312-2E59-4E53-B837-BCFB52C43C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E334080F-DBA5-4D1B-8827-6A6976FA19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588E341F-D3F9-43B2-8C79-602E6AE963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7209881D-45F3-484D-BE8F-942C417EB5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CBB5B7DF-B38C-486B-A7A1-1251995BBBE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07FDE89F-C383-4946-92B1-D5BEC53CEB8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id="{EF00FCE9-7B7F-498F-BE01-B351B504938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83ED0D8A-5CC5-49E4-9223-6A887AE77B6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id="{A59EBF1F-7BA7-45C1-907D-D0A8D626C25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8B995034-89DB-4ECF-BE4D-3B3804A66C4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id="{99C8994B-BDBD-4CFF-808A-FE8F5F6155C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D40E31C2-DB3D-4626-977C-6C6EB1637D1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id="{5051DDD2-3377-4D29-98EA-84F98A8E35C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56D112B0-3AE4-4B2F-AE25-2F36408BF5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7CD3FA9A-D058-4F17-9B5A-F926E2A33AE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9E3DD635-C0E4-4C8E-BC26-7B3E0E02DF3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a:extLst>
            <a:ext uri="{FF2B5EF4-FFF2-40B4-BE49-F238E27FC236}">
              <a16:creationId xmlns:a16="http://schemas.microsoft.com/office/drawing/2014/main" id="{3F6FB830-3202-4AC2-9865-8B8343368CE1}"/>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A39C6AA8-51F5-47F3-A3CF-E022D51DFD78}"/>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a:extLst>
            <a:ext uri="{FF2B5EF4-FFF2-40B4-BE49-F238E27FC236}">
              <a16:creationId xmlns:a16="http://schemas.microsoft.com/office/drawing/2014/main" id="{C9DBD7F9-533E-4537-95DA-519F883A3DC1}"/>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B7CA3523-A1F5-4F3C-8ACC-AD7980B9319F}"/>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a:extLst>
            <a:ext uri="{FF2B5EF4-FFF2-40B4-BE49-F238E27FC236}">
              <a16:creationId xmlns:a16="http://schemas.microsoft.com/office/drawing/2014/main" id="{0C900C40-C5D1-4DE1-B61E-596C67A19DF6}"/>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E687FB55-B55A-4BC7-AC75-4A8B6603EBA7}"/>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a:extLst>
            <a:ext uri="{FF2B5EF4-FFF2-40B4-BE49-F238E27FC236}">
              <a16:creationId xmlns:a16="http://schemas.microsoft.com/office/drawing/2014/main" id="{283BEF90-7EF1-4463-8CEF-0A0B7F9561F9}"/>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a:extLst>
            <a:ext uri="{FF2B5EF4-FFF2-40B4-BE49-F238E27FC236}">
              <a16:creationId xmlns:a16="http://schemas.microsoft.com/office/drawing/2014/main" id="{2C86BA3A-02A5-4492-A30D-3732436F4E06}"/>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a:extLst>
            <a:ext uri="{FF2B5EF4-FFF2-40B4-BE49-F238E27FC236}">
              <a16:creationId xmlns:a16="http://schemas.microsoft.com/office/drawing/2014/main" id="{7CEC8C42-C323-4CC4-A249-74A1F8FDACA5}"/>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a:extLst>
            <a:ext uri="{FF2B5EF4-FFF2-40B4-BE49-F238E27FC236}">
              <a16:creationId xmlns:a16="http://schemas.microsoft.com/office/drawing/2014/main" id="{F82CB5DF-6D88-4DD8-B40D-F1E0E1213A62}"/>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0B80236-CAE9-4B09-BC49-D41B110FA2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14D12C7-DF28-44F9-BA02-5220E0ADAE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475C8FA-F308-4764-BC04-5761EECF4A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C24D7CC-3909-4886-8FD0-684468B90D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4C2BB76-F82B-49D1-BAF2-B0386F304D7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39116</xdr:rowOff>
    </xdr:from>
    <xdr:to>
      <xdr:col>116</xdr:col>
      <xdr:colOff>114300</xdr:colOff>
      <xdr:row>38</xdr:row>
      <xdr:rowOff>140716</xdr:rowOff>
    </xdr:to>
    <xdr:sp macro="" textlink="">
      <xdr:nvSpPr>
        <xdr:cNvPr id="434" name="楕円 433">
          <a:extLst>
            <a:ext uri="{FF2B5EF4-FFF2-40B4-BE49-F238E27FC236}">
              <a16:creationId xmlns:a16="http://schemas.microsoft.com/office/drawing/2014/main" id="{BE30CA59-696D-443B-81EA-2417CA9EB38B}"/>
            </a:ext>
          </a:extLst>
        </xdr:cNvPr>
        <xdr:cNvSpPr/>
      </xdr:nvSpPr>
      <xdr:spPr>
        <a:xfrm>
          <a:off x="22110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61993</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EF9D0ECA-B29A-4006-9BCE-D3820A1629CF}"/>
            </a:ext>
          </a:extLst>
        </xdr:cNvPr>
        <xdr:cNvSpPr txBox="1"/>
      </xdr:nvSpPr>
      <xdr:spPr>
        <a:xfrm>
          <a:off x="22199600"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36" name="楕円 435">
          <a:extLst>
            <a:ext uri="{FF2B5EF4-FFF2-40B4-BE49-F238E27FC236}">
              <a16:creationId xmlns:a16="http://schemas.microsoft.com/office/drawing/2014/main" id="{BC80F9E9-B0B7-465E-B837-46B5BD3048DE}"/>
            </a:ext>
          </a:extLst>
        </xdr:cNvPr>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126492</xdr:rowOff>
    </xdr:to>
    <xdr:cxnSp macro="">
      <xdr:nvCxnSpPr>
        <xdr:cNvPr id="437" name="直線コネクタ 436">
          <a:extLst>
            <a:ext uri="{FF2B5EF4-FFF2-40B4-BE49-F238E27FC236}">
              <a16:creationId xmlns:a16="http://schemas.microsoft.com/office/drawing/2014/main" id="{A4A6E2BB-00A3-496F-9CD9-EA35EC611E65}"/>
            </a:ext>
          </a:extLst>
        </xdr:cNvPr>
        <xdr:cNvCxnSpPr/>
      </xdr:nvCxnSpPr>
      <xdr:spPr>
        <a:xfrm flipV="1">
          <a:off x="21323300" y="66050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89408</xdr:rowOff>
    </xdr:from>
    <xdr:to>
      <xdr:col>107</xdr:col>
      <xdr:colOff>101600</xdr:colOff>
      <xdr:row>39</xdr:row>
      <xdr:rowOff>19558</xdr:rowOff>
    </xdr:to>
    <xdr:sp macro="" textlink="">
      <xdr:nvSpPr>
        <xdr:cNvPr id="438" name="楕円 437">
          <a:extLst>
            <a:ext uri="{FF2B5EF4-FFF2-40B4-BE49-F238E27FC236}">
              <a16:creationId xmlns:a16="http://schemas.microsoft.com/office/drawing/2014/main" id="{604EDBDC-9CAD-4E13-88EA-E2E24C525676}"/>
            </a:ext>
          </a:extLst>
        </xdr:cNvPr>
        <xdr:cNvSpPr/>
      </xdr:nvSpPr>
      <xdr:spPr>
        <a:xfrm>
          <a:off x="20383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38</xdr:row>
      <xdr:rowOff>140208</xdr:rowOff>
    </xdr:to>
    <xdr:cxnSp macro="">
      <xdr:nvCxnSpPr>
        <xdr:cNvPr id="439" name="直線コネクタ 438">
          <a:extLst>
            <a:ext uri="{FF2B5EF4-FFF2-40B4-BE49-F238E27FC236}">
              <a16:creationId xmlns:a16="http://schemas.microsoft.com/office/drawing/2014/main" id="{02FC26F6-B9B0-4711-AB23-8AFCD3371F64}"/>
            </a:ext>
          </a:extLst>
        </xdr:cNvPr>
        <xdr:cNvCxnSpPr/>
      </xdr:nvCxnSpPr>
      <xdr:spPr>
        <a:xfrm flipV="1">
          <a:off x="20434300" y="6641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ACB3E41B-D9E5-49FF-84E2-CC52467516B9}"/>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48F1035E-4FBB-442D-A719-9BBBFA190C53}"/>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E3678AE2-0E45-4DEA-80A3-D1712A1BED03}"/>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50E9BE5E-E28C-4808-BF02-0A6C083B2FDA}"/>
            </a:ext>
          </a:extLst>
        </xdr:cNvPr>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D7D8AE9B-9D1B-415B-9A02-CEF44B2BED8A}"/>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CD9EF69D-249F-4162-9537-A35575571A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2139A2BD-C710-49E3-BEF2-3DA4C3CF5F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751CAF4D-C2AC-4E5B-BBB4-C225C9E6EB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7265F6AD-2285-451F-804F-54DC136810F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C8DDB9D7-217A-4265-A773-C5C0126AEC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E1CCEF1A-0857-4DD7-8ACB-5578C4F4FB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7858B4A-06CE-457F-B730-19A1040849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A59362E-59C4-4F9B-9A21-9BABDDFCF8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DB8A02DA-572A-43B6-8E69-9A5B6E952A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950C7C57-36FB-4BD7-A482-AA4E3494ED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F8CCC3D9-B69C-40F0-A637-1AFB60131B4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55C917A5-1C00-4377-A3EF-E1A94F9CBDA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E087C3B7-0DDF-4352-9BBA-5979F97A779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D7EF749E-B8CC-443F-8481-18A523FE25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FAD45F80-797E-4EFA-836F-2D5D4AC1382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F3586134-B433-4C22-BE4F-C547B383A28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CFBC97E8-2A81-4649-84F3-D0102CB64BF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C7776938-7052-4240-96C3-EE7087A14AD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7B878DCE-282B-461E-8901-BFF89578C1C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327B78A5-3B18-4154-89FD-4FDF8BD2BC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17E10F73-0E11-4786-8504-4024E4F86F2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A1128E6A-D004-44EE-B976-0679727015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F279CD5E-FD25-4330-B704-6DEC5546E89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11FB42A8-DD53-49D5-B0F7-D73A7D7627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a:extLst>
            <a:ext uri="{FF2B5EF4-FFF2-40B4-BE49-F238E27FC236}">
              <a16:creationId xmlns:a16="http://schemas.microsoft.com/office/drawing/2014/main" id="{6869E826-6BCA-4D64-A11C-3C037ABF901D}"/>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611ABC1E-D46A-4B53-899F-3985676D9B52}"/>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a:extLst>
            <a:ext uri="{FF2B5EF4-FFF2-40B4-BE49-F238E27FC236}">
              <a16:creationId xmlns:a16="http://schemas.microsoft.com/office/drawing/2014/main" id="{67520B04-4EF0-45BB-B194-8EAA1A5933B9}"/>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C00B21B-962C-4992-80BE-5E72D7C9A2BE}"/>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a:extLst>
            <a:ext uri="{FF2B5EF4-FFF2-40B4-BE49-F238E27FC236}">
              <a16:creationId xmlns:a16="http://schemas.microsoft.com/office/drawing/2014/main" id="{A562A004-BD8F-4472-A77B-E46873778481}"/>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2C3C7DC5-4318-44E4-B24D-87224D4B12F7}"/>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a:extLst>
            <a:ext uri="{FF2B5EF4-FFF2-40B4-BE49-F238E27FC236}">
              <a16:creationId xmlns:a16="http://schemas.microsoft.com/office/drawing/2014/main" id="{8F1248E0-1B05-4E20-AF67-A3C86691F53E}"/>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a:extLst>
            <a:ext uri="{FF2B5EF4-FFF2-40B4-BE49-F238E27FC236}">
              <a16:creationId xmlns:a16="http://schemas.microsoft.com/office/drawing/2014/main" id="{E2F6CAD1-865C-4D6A-8577-E8A610CB365B}"/>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a:extLst>
            <a:ext uri="{FF2B5EF4-FFF2-40B4-BE49-F238E27FC236}">
              <a16:creationId xmlns:a16="http://schemas.microsoft.com/office/drawing/2014/main" id="{57482141-D81B-418C-B731-0961E9D38C57}"/>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a:extLst>
            <a:ext uri="{FF2B5EF4-FFF2-40B4-BE49-F238E27FC236}">
              <a16:creationId xmlns:a16="http://schemas.microsoft.com/office/drawing/2014/main" id="{D98449E7-CCBB-4EC9-94A5-43E80FCEDFA2}"/>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DC886BDE-5DB0-4381-B50B-5F501351AA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A5FC34BB-8FD9-41C5-AD13-5766969D7A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DF0D81E-F4D6-4D5A-9DE9-E43E433153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23789574-E145-442F-9F43-8A65A8DCC0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A82A85E-882B-4D6C-BC2F-42459D2B95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484" name="楕円 483">
          <a:extLst>
            <a:ext uri="{FF2B5EF4-FFF2-40B4-BE49-F238E27FC236}">
              <a16:creationId xmlns:a16="http://schemas.microsoft.com/office/drawing/2014/main" id="{C00BFE35-9111-46DC-AFE4-E1B24902C79A}"/>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123842</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1B89C5C2-2902-44EC-8E52-3D5ADB30D69A}"/>
            </a:ext>
          </a:extLst>
        </xdr:cNvPr>
        <xdr:cNvSpPr txBox="1"/>
      </xdr:nvSpPr>
      <xdr:spPr>
        <a:xfrm>
          <a:off x="16357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164465</xdr:rowOff>
    </xdr:from>
    <xdr:to>
      <xdr:col>81</xdr:col>
      <xdr:colOff>101600</xdr:colOff>
      <xdr:row>60</xdr:row>
      <xdr:rowOff>94615</xdr:rowOff>
    </xdr:to>
    <xdr:sp macro="" textlink="">
      <xdr:nvSpPr>
        <xdr:cNvPr id="486" name="楕円 485">
          <a:extLst>
            <a:ext uri="{FF2B5EF4-FFF2-40B4-BE49-F238E27FC236}">
              <a16:creationId xmlns:a16="http://schemas.microsoft.com/office/drawing/2014/main" id="{5723EA31-23FC-4DF8-BFAC-2C968A5552FC}"/>
            </a:ext>
          </a:extLst>
        </xdr:cNvPr>
        <xdr:cNvSpPr/>
      </xdr:nvSpPr>
      <xdr:spPr>
        <a:xfrm>
          <a:off x="1543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43815</xdr:rowOff>
    </xdr:to>
    <xdr:cxnSp macro="">
      <xdr:nvCxnSpPr>
        <xdr:cNvPr id="487" name="直線コネクタ 486">
          <a:extLst>
            <a:ext uri="{FF2B5EF4-FFF2-40B4-BE49-F238E27FC236}">
              <a16:creationId xmlns:a16="http://schemas.microsoft.com/office/drawing/2014/main" id="{257EF8E7-3A46-49D7-8FEB-098745B638F1}"/>
            </a:ext>
          </a:extLst>
        </xdr:cNvPr>
        <xdr:cNvCxnSpPr/>
      </xdr:nvCxnSpPr>
      <xdr:spPr>
        <a:xfrm flipV="1">
          <a:off x="15481300" y="103117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488" name="楕円 487">
          <a:extLst>
            <a:ext uri="{FF2B5EF4-FFF2-40B4-BE49-F238E27FC236}">
              <a16:creationId xmlns:a16="http://schemas.microsoft.com/office/drawing/2014/main" id="{4B826FF6-87D1-4161-8407-C33FB2E72C3B}"/>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43815</xdr:rowOff>
    </xdr:from>
    <xdr:to>
      <xdr:col>81</xdr:col>
      <xdr:colOff>50800</xdr:colOff>
      <xdr:row>60</xdr:row>
      <xdr:rowOff>68580</xdr:rowOff>
    </xdr:to>
    <xdr:cxnSp macro="">
      <xdr:nvCxnSpPr>
        <xdr:cNvPr id="489" name="直線コネクタ 488">
          <a:extLst>
            <a:ext uri="{FF2B5EF4-FFF2-40B4-BE49-F238E27FC236}">
              <a16:creationId xmlns:a16="http://schemas.microsoft.com/office/drawing/2014/main" id="{32278ACB-5AEE-4016-BAA4-1E58DA9DAE4B}"/>
            </a:ext>
          </a:extLst>
        </xdr:cNvPr>
        <xdr:cNvCxnSpPr/>
      </xdr:nvCxnSpPr>
      <xdr:spPr>
        <a:xfrm flipV="1">
          <a:off x="14592300" y="103308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90" name="n_1aveValue【学校施設】&#10;有形固定資産減価償却率">
          <a:extLst>
            <a:ext uri="{FF2B5EF4-FFF2-40B4-BE49-F238E27FC236}">
              <a16:creationId xmlns:a16="http://schemas.microsoft.com/office/drawing/2014/main" id="{C63D8B45-FAC3-43C7-BAA8-113CE59F4804}"/>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91" name="n_2aveValue【学校施設】&#10;有形固定資産減価償却率">
          <a:extLst>
            <a:ext uri="{FF2B5EF4-FFF2-40B4-BE49-F238E27FC236}">
              <a16:creationId xmlns:a16="http://schemas.microsoft.com/office/drawing/2014/main" id="{CD1C5536-808A-4AA2-BBBF-A548CEC59189}"/>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92" name="n_3aveValue【学校施設】&#10;有形固定資産減価償却率">
          <a:extLst>
            <a:ext uri="{FF2B5EF4-FFF2-40B4-BE49-F238E27FC236}">
              <a16:creationId xmlns:a16="http://schemas.microsoft.com/office/drawing/2014/main" id="{1FDDE7A9-5932-4E83-BFD7-D7073425F039}"/>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85742</xdr:rowOff>
    </xdr:from>
    <xdr:ext cx="405111" cy="259045"/>
    <xdr:sp macro="" textlink="">
      <xdr:nvSpPr>
        <xdr:cNvPr id="493" name="n_1mainValue【学校施設】&#10;有形固定資産減価償却率">
          <a:extLst>
            <a:ext uri="{FF2B5EF4-FFF2-40B4-BE49-F238E27FC236}">
              <a16:creationId xmlns:a16="http://schemas.microsoft.com/office/drawing/2014/main" id="{746154E3-65FE-40BB-ADDF-97514C2EB8AA}"/>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494" name="n_2mainValue【学校施設】&#10;有形固定資産減価償却率">
          <a:extLst>
            <a:ext uri="{FF2B5EF4-FFF2-40B4-BE49-F238E27FC236}">
              <a16:creationId xmlns:a16="http://schemas.microsoft.com/office/drawing/2014/main" id="{EA9DD8A7-0AF6-4ADF-BFF4-2A79C3FA08B5}"/>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14D18764-51F4-4567-ADB3-019C18C70D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AA32ABED-DBBD-4FC3-A6FF-56E38ACF8F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FC25090E-A1FA-4A97-9FBF-AA463C0ABD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E5438D3A-1964-460F-AA28-121DE78662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1E99E244-3255-44C2-A768-0041F21DF2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A4C0FB9E-0B78-48E0-A9C5-7879260F54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8A16F59B-FAFD-4D37-99F2-703107FEA3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9F279088-C670-46F2-A835-B97C9E1FF4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4488BC71-8F53-4B0A-936C-804E476119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C2AC1ED8-DB3E-4BEF-AE69-F1B6272729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id="{96B0994F-8536-4B87-97E2-26876DB597B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id="{882798C5-3684-4EBD-8A93-F3036CFCE45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id="{1FF6250D-9501-440E-901E-28B884D13DD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a:extLst>
            <a:ext uri="{FF2B5EF4-FFF2-40B4-BE49-F238E27FC236}">
              <a16:creationId xmlns:a16="http://schemas.microsoft.com/office/drawing/2014/main" id="{36ABDE33-4F4A-4AD4-AF4B-6B8FC7366552}"/>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id="{03CDF28C-1789-4689-8A61-0668119A29C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a:extLst>
            <a:ext uri="{FF2B5EF4-FFF2-40B4-BE49-F238E27FC236}">
              <a16:creationId xmlns:a16="http://schemas.microsoft.com/office/drawing/2014/main" id="{8F8977D7-7C62-4BF0-8D34-36E8741A8E2D}"/>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id="{DE1AC892-483A-4388-A86A-FFA60E025CA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a:extLst>
            <a:ext uri="{FF2B5EF4-FFF2-40B4-BE49-F238E27FC236}">
              <a16:creationId xmlns:a16="http://schemas.microsoft.com/office/drawing/2014/main" id="{BCB87B52-BBD7-4FC6-B8C5-0B69F86A2725}"/>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8F000140-3773-40EA-9B6E-ED3346D336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a:extLst>
            <a:ext uri="{FF2B5EF4-FFF2-40B4-BE49-F238E27FC236}">
              <a16:creationId xmlns:a16="http://schemas.microsoft.com/office/drawing/2014/main" id="{40B99F93-C71B-431F-BD53-FE16A3B747E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id="{F623A34B-45E5-493D-B40B-C97955628FF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a:extLst>
            <a:ext uri="{FF2B5EF4-FFF2-40B4-BE49-F238E27FC236}">
              <a16:creationId xmlns:a16="http://schemas.microsoft.com/office/drawing/2014/main" id="{67109274-ECF3-4528-8E15-F4BCDBA4CB27}"/>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a:extLst>
            <a:ext uri="{FF2B5EF4-FFF2-40B4-BE49-F238E27FC236}">
              <a16:creationId xmlns:a16="http://schemas.microsoft.com/office/drawing/2014/main" id="{7FDBECC7-F496-41C6-8082-A09CEB6B0093}"/>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a:extLst>
            <a:ext uri="{FF2B5EF4-FFF2-40B4-BE49-F238E27FC236}">
              <a16:creationId xmlns:a16="http://schemas.microsoft.com/office/drawing/2014/main" id="{5F64CD21-1755-46DE-8FB2-12331B3F560D}"/>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a:extLst>
            <a:ext uri="{FF2B5EF4-FFF2-40B4-BE49-F238E27FC236}">
              <a16:creationId xmlns:a16="http://schemas.microsoft.com/office/drawing/2014/main" id="{212B68F3-E12C-4A00-8C0B-6CE7044EACB3}"/>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a:extLst>
            <a:ext uri="{FF2B5EF4-FFF2-40B4-BE49-F238E27FC236}">
              <a16:creationId xmlns:a16="http://schemas.microsoft.com/office/drawing/2014/main" id="{E61D38B8-CB38-4329-9F1E-C3ACEA6B8B3A}"/>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21" name="【学校施設】&#10;一人当たり面積平均値テキスト">
          <a:extLst>
            <a:ext uri="{FF2B5EF4-FFF2-40B4-BE49-F238E27FC236}">
              <a16:creationId xmlns:a16="http://schemas.microsoft.com/office/drawing/2014/main" id="{DD614A89-7E94-448D-AA9B-F724DC8D4D60}"/>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a:extLst>
            <a:ext uri="{FF2B5EF4-FFF2-40B4-BE49-F238E27FC236}">
              <a16:creationId xmlns:a16="http://schemas.microsoft.com/office/drawing/2014/main" id="{51C0A357-357D-4900-BE81-ABCD7DD5D9F4}"/>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a:extLst>
            <a:ext uri="{FF2B5EF4-FFF2-40B4-BE49-F238E27FC236}">
              <a16:creationId xmlns:a16="http://schemas.microsoft.com/office/drawing/2014/main" id="{5E789635-F804-4E9D-954E-2B3C9AA503C2}"/>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a:extLst>
            <a:ext uri="{FF2B5EF4-FFF2-40B4-BE49-F238E27FC236}">
              <a16:creationId xmlns:a16="http://schemas.microsoft.com/office/drawing/2014/main" id="{55EE0451-2B42-4299-A932-296A7931D369}"/>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25" name="フローチャート: 判断 524">
          <a:extLst>
            <a:ext uri="{FF2B5EF4-FFF2-40B4-BE49-F238E27FC236}">
              <a16:creationId xmlns:a16="http://schemas.microsoft.com/office/drawing/2014/main" id="{1CABAEC0-4D4A-4411-B788-4A59B257F012}"/>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F9A659B-7892-4ECB-AB70-918B735D74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6D39681F-B0D8-4F3F-8806-7B5B242A8D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EDA7EA2-6616-4B1E-B047-79C52196F5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38867026-83BD-40A1-851E-1AEE9430D4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4BCE7AF7-8CD1-44C7-B661-BFEFFB8C4E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3424</xdr:rowOff>
    </xdr:from>
    <xdr:to>
      <xdr:col>116</xdr:col>
      <xdr:colOff>114300</xdr:colOff>
      <xdr:row>63</xdr:row>
      <xdr:rowOff>105024</xdr:rowOff>
    </xdr:to>
    <xdr:sp macro="" textlink="">
      <xdr:nvSpPr>
        <xdr:cNvPr id="531" name="楕円 530">
          <a:extLst>
            <a:ext uri="{FF2B5EF4-FFF2-40B4-BE49-F238E27FC236}">
              <a16:creationId xmlns:a16="http://schemas.microsoft.com/office/drawing/2014/main" id="{922ED88A-C0A3-4C86-9870-F8712D6DCF1F}"/>
            </a:ext>
          </a:extLst>
        </xdr:cNvPr>
        <xdr:cNvSpPr/>
      </xdr:nvSpPr>
      <xdr:spPr>
        <a:xfrm>
          <a:off x="22110700" y="108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134251</xdr:rowOff>
    </xdr:from>
    <xdr:ext cx="469744" cy="259045"/>
    <xdr:sp macro="" textlink="">
      <xdr:nvSpPr>
        <xdr:cNvPr id="532" name="【学校施設】&#10;一人当たり面積該当値テキスト">
          <a:extLst>
            <a:ext uri="{FF2B5EF4-FFF2-40B4-BE49-F238E27FC236}">
              <a16:creationId xmlns:a16="http://schemas.microsoft.com/office/drawing/2014/main" id="{3A2C6AEA-31BC-4D15-8E5A-70EF9753EDA9}"/>
            </a:ext>
          </a:extLst>
        </xdr:cNvPr>
        <xdr:cNvSpPr txBox="1"/>
      </xdr:nvSpPr>
      <xdr:spPr>
        <a:xfrm>
          <a:off x="22199600" y="105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4338</xdr:rowOff>
    </xdr:from>
    <xdr:to>
      <xdr:col>112</xdr:col>
      <xdr:colOff>38100</xdr:colOff>
      <xdr:row>63</xdr:row>
      <xdr:rowOff>105938</xdr:rowOff>
    </xdr:to>
    <xdr:sp macro="" textlink="">
      <xdr:nvSpPr>
        <xdr:cNvPr id="533" name="楕円 532">
          <a:extLst>
            <a:ext uri="{FF2B5EF4-FFF2-40B4-BE49-F238E27FC236}">
              <a16:creationId xmlns:a16="http://schemas.microsoft.com/office/drawing/2014/main" id="{5503B071-2D9D-494E-B028-100058A5C144}"/>
            </a:ext>
          </a:extLst>
        </xdr:cNvPr>
        <xdr:cNvSpPr/>
      </xdr:nvSpPr>
      <xdr:spPr>
        <a:xfrm>
          <a:off x="21272500" y="1080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54224</xdr:rowOff>
    </xdr:from>
    <xdr:to>
      <xdr:col>116</xdr:col>
      <xdr:colOff>63500</xdr:colOff>
      <xdr:row>63</xdr:row>
      <xdr:rowOff>55138</xdr:rowOff>
    </xdr:to>
    <xdr:cxnSp macro="">
      <xdr:nvCxnSpPr>
        <xdr:cNvPr id="534" name="直線コネクタ 533">
          <a:extLst>
            <a:ext uri="{FF2B5EF4-FFF2-40B4-BE49-F238E27FC236}">
              <a16:creationId xmlns:a16="http://schemas.microsoft.com/office/drawing/2014/main" id="{238DA606-2580-40D6-BCCD-DA7559012B92}"/>
            </a:ext>
          </a:extLst>
        </xdr:cNvPr>
        <xdr:cNvCxnSpPr/>
      </xdr:nvCxnSpPr>
      <xdr:spPr>
        <a:xfrm flipV="1">
          <a:off x="21323300" y="1085557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21620</xdr:rowOff>
    </xdr:from>
    <xdr:to>
      <xdr:col>107</xdr:col>
      <xdr:colOff>101600</xdr:colOff>
      <xdr:row>63</xdr:row>
      <xdr:rowOff>123220</xdr:rowOff>
    </xdr:to>
    <xdr:sp macro="" textlink="">
      <xdr:nvSpPr>
        <xdr:cNvPr id="535" name="楕円 534">
          <a:extLst>
            <a:ext uri="{FF2B5EF4-FFF2-40B4-BE49-F238E27FC236}">
              <a16:creationId xmlns:a16="http://schemas.microsoft.com/office/drawing/2014/main" id="{64E8405C-FD77-4F1D-A0F7-49A6A4CC60A5}"/>
            </a:ext>
          </a:extLst>
        </xdr:cNvPr>
        <xdr:cNvSpPr/>
      </xdr:nvSpPr>
      <xdr:spPr>
        <a:xfrm>
          <a:off x="20383500" y="108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55138</xdr:rowOff>
    </xdr:from>
    <xdr:to>
      <xdr:col>111</xdr:col>
      <xdr:colOff>177800</xdr:colOff>
      <xdr:row>63</xdr:row>
      <xdr:rowOff>72420</xdr:rowOff>
    </xdr:to>
    <xdr:cxnSp macro="">
      <xdr:nvCxnSpPr>
        <xdr:cNvPr id="536" name="直線コネクタ 535">
          <a:extLst>
            <a:ext uri="{FF2B5EF4-FFF2-40B4-BE49-F238E27FC236}">
              <a16:creationId xmlns:a16="http://schemas.microsoft.com/office/drawing/2014/main" id="{BC8B6B4B-CC74-4795-B43C-2EEF4177E23F}"/>
            </a:ext>
          </a:extLst>
        </xdr:cNvPr>
        <xdr:cNvCxnSpPr/>
      </xdr:nvCxnSpPr>
      <xdr:spPr>
        <a:xfrm flipV="1">
          <a:off x="20434300" y="10856488"/>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37" name="n_1aveValue【学校施設】&#10;一人当たり面積">
          <a:extLst>
            <a:ext uri="{FF2B5EF4-FFF2-40B4-BE49-F238E27FC236}">
              <a16:creationId xmlns:a16="http://schemas.microsoft.com/office/drawing/2014/main" id="{5BB7C516-504B-4BCE-85A8-A0EE5F908051}"/>
            </a:ext>
          </a:extLst>
        </xdr:cNvPr>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8" name="n_2aveValue【学校施設】&#10;一人当たり面積">
          <a:extLst>
            <a:ext uri="{FF2B5EF4-FFF2-40B4-BE49-F238E27FC236}">
              <a16:creationId xmlns:a16="http://schemas.microsoft.com/office/drawing/2014/main" id="{791AE03C-2AB7-4D22-945A-35C7152048CE}"/>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39" name="n_3aveValue【学校施設】&#10;一人当たり面積">
          <a:extLst>
            <a:ext uri="{FF2B5EF4-FFF2-40B4-BE49-F238E27FC236}">
              <a16:creationId xmlns:a16="http://schemas.microsoft.com/office/drawing/2014/main" id="{AEB42E5B-25EA-484C-9D7E-9A76C897AD5B}"/>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122465</xdr:rowOff>
    </xdr:from>
    <xdr:ext cx="469744" cy="259045"/>
    <xdr:sp macro="" textlink="">
      <xdr:nvSpPr>
        <xdr:cNvPr id="540" name="n_1mainValue【学校施設】&#10;一人当たり面積">
          <a:extLst>
            <a:ext uri="{FF2B5EF4-FFF2-40B4-BE49-F238E27FC236}">
              <a16:creationId xmlns:a16="http://schemas.microsoft.com/office/drawing/2014/main" id="{E52B6C8D-32F9-4582-8D3F-0D8CBC965363}"/>
            </a:ext>
          </a:extLst>
        </xdr:cNvPr>
        <xdr:cNvSpPr txBox="1"/>
      </xdr:nvSpPr>
      <xdr:spPr>
        <a:xfrm>
          <a:off x="21075727" y="1058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114347</xdr:rowOff>
    </xdr:from>
    <xdr:ext cx="469744" cy="259045"/>
    <xdr:sp macro="" textlink="">
      <xdr:nvSpPr>
        <xdr:cNvPr id="541" name="n_2mainValue【学校施設】&#10;一人当たり面積">
          <a:extLst>
            <a:ext uri="{FF2B5EF4-FFF2-40B4-BE49-F238E27FC236}">
              <a16:creationId xmlns:a16="http://schemas.microsoft.com/office/drawing/2014/main" id="{00CDF3CE-AA23-48E3-8233-DE2CA045DE50}"/>
            </a:ext>
          </a:extLst>
        </xdr:cNvPr>
        <xdr:cNvSpPr txBox="1"/>
      </xdr:nvSpPr>
      <xdr:spPr>
        <a:xfrm>
          <a:off x="20199427" y="10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492B1652-8A44-4BA4-A316-B2BDE8298D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DD3E5EA7-D10E-48D0-BDDF-C49D4D6012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BE2360EC-66CC-4B3C-A2D4-B2F851A156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A8837263-7693-43CE-BDAD-6FF53D52CA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335BF467-FFB6-4CE0-AB90-D84A9A4ECF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F14880F6-2DB9-4B2E-879C-15ACC5B9AA5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31148384-D9B8-444D-9CC0-069B60BA5B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A42DA647-77A6-4F27-B87C-326FC0021A6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a:extLst>
            <a:ext uri="{FF2B5EF4-FFF2-40B4-BE49-F238E27FC236}">
              <a16:creationId xmlns:a16="http://schemas.microsoft.com/office/drawing/2014/main" id="{F270683D-CAD6-450E-98DE-15E54A4C892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BE8C41B1-F4B5-473F-821E-092FB507155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a:extLst>
            <a:ext uri="{FF2B5EF4-FFF2-40B4-BE49-F238E27FC236}">
              <a16:creationId xmlns:a16="http://schemas.microsoft.com/office/drawing/2014/main" id="{C4CDE934-CE36-4F9E-9A6A-F18CF41304D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a:extLst>
            <a:ext uri="{FF2B5EF4-FFF2-40B4-BE49-F238E27FC236}">
              <a16:creationId xmlns:a16="http://schemas.microsoft.com/office/drawing/2014/main" id="{17BDAD26-96B4-4E2F-9F40-0908328468C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a:extLst>
            <a:ext uri="{FF2B5EF4-FFF2-40B4-BE49-F238E27FC236}">
              <a16:creationId xmlns:a16="http://schemas.microsoft.com/office/drawing/2014/main" id="{931C688B-3B37-4B6E-BFDC-C3D0B98F159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a:extLst>
            <a:ext uri="{FF2B5EF4-FFF2-40B4-BE49-F238E27FC236}">
              <a16:creationId xmlns:a16="http://schemas.microsoft.com/office/drawing/2014/main" id="{6CE6B42C-A020-4848-974B-5546482357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a:extLst>
            <a:ext uri="{FF2B5EF4-FFF2-40B4-BE49-F238E27FC236}">
              <a16:creationId xmlns:a16="http://schemas.microsoft.com/office/drawing/2014/main" id="{1618510F-145A-40D4-B6E3-AF2AF4895B0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a:extLst>
            <a:ext uri="{FF2B5EF4-FFF2-40B4-BE49-F238E27FC236}">
              <a16:creationId xmlns:a16="http://schemas.microsoft.com/office/drawing/2014/main" id="{D13E9D0F-C20C-4F19-9E8B-5C0BBD9BE66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a:extLst>
            <a:ext uri="{FF2B5EF4-FFF2-40B4-BE49-F238E27FC236}">
              <a16:creationId xmlns:a16="http://schemas.microsoft.com/office/drawing/2014/main" id="{F60ABF22-BE04-40A5-B862-C0F6AFB50BB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a:extLst>
            <a:ext uri="{FF2B5EF4-FFF2-40B4-BE49-F238E27FC236}">
              <a16:creationId xmlns:a16="http://schemas.microsoft.com/office/drawing/2014/main" id="{C04733B7-59DC-4F76-8A61-5AD2FD0D5D6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a:extLst>
            <a:ext uri="{FF2B5EF4-FFF2-40B4-BE49-F238E27FC236}">
              <a16:creationId xmlns:a16="http://schemas.microsoft.com/office/drawing/2014/main" id="{341FB21D-850C-463D-9C53-7458181D0B4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a:extLst>
            <a:ext uri="{FF2B5EF4-FFF2-40B4-BE49-F238E27FC236}">
              <a16:creationId xmlns:a16="http://schemas.microsoft.com/office/drawing/2014/main" id="{58D6193C-E817-4072-9BB7-2B77D662A8C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a:extLst>
            <a:ext uri="{FF2B5EF4-FFF2-40B4-BE49-F238E27FC236}">
              <a16:creationId xmlns:a16="http://schemas.microsoft.com/office/drawing/2014/main" id="{94CBA13E-6515-4484-A0A2-D52FA195FF2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AE71E7C6-B0CD-4EC6-893F-390B55FE3EB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4A17AE12-20BF-4BF5-9126-82E45863C5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4D087151-F87F-4A11-8D9A-1CC2C0B6F2C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a:extLst>
            <a:ext uri="{FF2B5EF4-FFF2-40B4-BE49-F238E27FC236}">
              <a16:creationId xmlns:a16="http://schemas.microsoft.com/office/drawing/2014/main" id="{C3B14A87-4ED2-4ADA-BAAD-80E0B2F3F0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7" name="直線コネクタ 566">
          <a:extLst>
            <a:ext uri="{FF2B5EF4-FFF2-40B4-BE49-F238E27FC236}">
              <a16:creationId xmlns:a16="http://schemas.microsoft.com/office/drawing/2014/main" id="{1C3A7887-E3EC-444E-BE9D-A7207F0D4FA6}"/>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8" name="【児童館】&#10;有形固定資産減価償却率最小値テキスト">
          <a:extLst>
            <a:ext uri="{FF2B5EF4-FFF2-40B4-BE49-F238E27FC236}">
              <a16:creationId xmlns:a16="http://schemas.microsoft.com/office/drawing/2014/main" id="{42983210-353E-421C-9E28-250979D178A3}"/>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9" name="直線コネクタ 568">
          <a:extLst>
            <a:ext uri="{FF2B5EF4-FFF2-40B4-BE49-F238E27FC236}">
              <a16:creationId xmlns:a16="http://schemas.microsoft.com/office/drawing/2014/main" id="{810207FD-C0EC-4F98-A64E-CB398356012A}"/>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児童館】&#10;有形固定資産減価償却率最大値テキスト">
          <a:extLst>
            <a:ext uri="{FF2B5EF4-FFF2-40B4-BE49-F238E27FC236}">
              <a16:creationId xmlns:a16="http://schemas.microsoft.com/office/drawing/2014/main" id="{622F2F10-717A-4406-ADA9-68CDA459C2B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a:extLst>
            <a:ext uri="{FF2B5EF4-FFF2-40B4-BE49-F238E27FC236}">
              <a16:creationId xmlns:a16="http://schemas.microsoft.com/office/drawing/2014/main" id="{BE98A12D-489E-40C1-9E9C-CCC532B3288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72" name="【児童館】&#10;有形固定資産減価償却率平均値テキスト">
          <a:extLst>
            <a:ext uri="{FF2B5EF4-FFF2-40B4-BE49-F238E27FC236}">
              <a16:creationId xmlns:a16="http://schemas.microsoft.com/office/drawing/2014/main" id="{0F56DE32-BC8D-41C7-8C88-A98BF901A90A}"/>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a:extLst>
            <a:ext uri="{FF2B5EF4-FFF2-40B4-BE49-F238E27FC236}">
              <a16:creationId xmlns:a16="http://schemas.microsoft.com/office/drawing/2014/main" id="{A52E7277-2858-4816-98B9-01915B0114C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4" name="フローチャート: 判断 573">
          <a:extLst>
            <a:ext uri="{FF2B5EF4-FFF2-40B4-BE49-F238E27FC236}">
              <a16:creationId xmlns:a16="http://schemas.microsoft.com/office/drawing/2014/main" id="{0CCAA178-48F5-4357-97B4-D03ED62FF60C}"/>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5" name="フローチャート: 判断 574">
          <a:extLst>
            <a:ext uri="{FF2B5EF4-FFF2-40B4-BE49-F238E27FC236}">
              <a16:creationId xmlns:a16="http://schemas.microsoft.com/office/drawing/2014/main" id="{C40A434F-BA00-4760-8A2F-6811CF621251}"/>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76" name="フローチャート: 判断 575">
          <a:extLst>
            <a:ext uri="{FF2B5EF4-FFF2-40B4-BE49-F238E27FC236}">
              <a16:creationId xmlns:a16="http://schemas.microsoft.com/office/drawing/2014/main" id="{758EB29B-C074-4AF6-9CF2-FA32E0BE49C3}"/>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F0005D39-C5C3-4CF1-A6ED-72D43F2ABA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3B6305C0-9EEE-4E73-8196-315A18195F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51DA3044-E1D0-4F3F-9024-E60DBA32084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853A3B51-1040-44D7-B01E-BEB1CBAD6CB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A5FFD7C2-18C7-4741-AC48-A580A17BD6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52614</xdr:rowOff>
    </xdr:from>
    <xdr:to>
      <xdr:col>85</xdr:col>
      <xdr:colOff>177800</xdr:colOff>
      <xdr:row>78</xdr:row>
      <xdr:rowOff>154214</xdr:rowOff>
    </xdr:to>
    <xdr:sp macro="" textlink="">
      <xdr:nvSpPr>
        <xdr:cNvPr id="582" name="楕円 581">
          <a:extLst>
            <a:ext uri="{FF2B5EF4-FFF2-40B4-BE49-F238E27FC236}">
              <a16:creationId xmlns:a16="http://schemas.microsoft.com/office/drawing/2014/main" id="{1C192267-2F68-480A-BFBD-3F0D905A832F}"/>
            </a:ext>
          </a:extLst>
        </xdr:cNvPr>
        <xdr:cNvSpPr/>
      </xdr:nvSpPr>
      <xdr:spPr>
        <a:xfrm>
          <a:off x="16268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75491</xdr:rowOff>
    </xdr:from>
    <xdr:ext cx="405111" cy="259045"/>
    <xdr:sp macro="" textlink="">
      <xdr:nvSpPr>
        <xdr:cNvPr id="583" name="【児童館】&#10;有形固定資産減価償却率該当値テキスト">
          <a:extLst>
            <a:ext uri="{FF2B5EF4-FFF2-40B4-BE49-F238E27FC236}">
              <a16:creationId xmlns:a16="http://schemas.microsoft.com/office/drawing/2014/main" id="{438788B3-ECE4-437D-A916-033EC3701369}"/>
            </a:ext>
          </a:extLst>
        </xdr:cNvPr>
        <xdr:cNvSpPr txBox="1"/>
      </xdr:nvSpPr>
      <xdr:spPr>
        <a:xfrm>
          <a:off x="16357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88537</xdr:rowOff>
    </xdr:from>
    <xdr:to>
      <xdr:col>81</xdr:col>
      <xdr:colOff>101600</xdr:colOff>
      <xdr:row>79</xdr:row>
      <xdr:rowOff>18687</xdr:rowOff>
    </xdr:to>
    <xdr:sp macro="" textlink="">
      <xdr:nvSpPr>
        <xdr:cNvPr id="584" name="楕円 583">
          <a:extLst>
            <a:ext uri="{FF2B5EF4-FFF2-40B4-BE49-F238E27FC236}">
              <a16:creationId xmlns:a16="http://schemas.microsoft.com/office/drawing/2014/main" id="{D436FE54-49BF-46E4-B2A4-5927C2491210}"/>
            </a:ext>
          </a:extLst>
        </xdr:cNvPr>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78</xdr:row>
      <xdr:rowOff>139337</xdr:rowOff>
    </xdr:to>
    <xdr:cxnSp macro="">
      <xdr:nvCxnSpPr>
        <xdr:cNvPr id="585" name="直線コネクタ 584">
          <a:extLst>
            <a:ext uri="{FF2B5EF4-FFF2-40B4-BE49-F238E27FC236}">
              <a16:creationId xmlns:a16="http://schemas.microsoft.com/office/drawing/2014/main" id="{FC9F0571-013C-4008-8D01-0D13AF3CF3AE}"/>
            </a:ext>
          </a:extLst>
        </xdr:cNvPr>
        <xdr:cNvCxnSpPr/>
      </xdr:nvCxnSpPr>
      <xdr:spPr>
        <a:xfrm flipV="1">
          <a:off x="15481300" y="13476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586" name="楕円 585">
          <a:extLst>
            <a:ext uri="{FF2B5EF4-FFF2-40B4-BE49-F238E27FC236}">
              <a16:creationId xmlns:a16="http://schemas.microsoft.com/office/drawing/2014/main" id="{31F3B399-9292-4356-82B5-FDECE2C573B0}"/>
            </a:ext>
          </a:extLst>
        </xdr:cNvPr>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139337</xdr:rowOff>
    </xdr:from>
    <xdr:to>
      <xdr:col>81</xdr:col>
      <xdr:colOff>50800</xdr:colOff>
      <xdr:row>79</xdr:row>
      <xdr:rowOff>3811</xdr:rowOff>
    </xdr:to>
    <xdr:cxnSp macro="">
      <xdr:nvCxnSpPr>
        <xdr:cNvPr id="587" name="直線コネクタ 586">
          <a:extLst>
            <a:ext uri="{FF2B5EF4-FFF2-40B4-BE49-F238E27FC236}">
              <a16:creationId xmlns:a16="http://schemas.microsoft.com/office/drawing/2014/main" id="{F1E4ED5F-71A5-42D8-93EC-9EE86954B539}"/>
            </a:ext>
          </a:extLst>
        </xdr:cNvPr>
        <xdr:cNvCxnSpPr/>
      </xdr:nvCxnSpPr>
      <xdr:spPr>
        <a:xfrm flipV="1">
          <a:off x="14592300" y="135124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88" name="n_1aveValue【児童館】&#10;有形固定資産減価償却率">
          <a:extLst>
            <a:ext uri="{FF2B5EF4-FFF2-40B4-BE49-F238E27FC236}">
              <a16:creationId xmlns:a16="http://schemas.microsoft.com/office/drawing/2014/main" id="{73258B57-1973-41E2-BCE9-3D199981CC55}"/>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89" name="n_2aveValue【児童館】&#10;有形固定資産減価償却率">
          <a:extLst>
            <a:ext uri="{FF2B5EF4-FFF2-40B4-BE49-F238E27FC236}">
              <a16:creationId xmlns:a16="http://schemas.microsoft.com/office/drawing/2014/main" id="{B8FF17BC-7B11-4B73-ABF4-6320152AEB3A}"/>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90" name="n_3aveValue【児童館】&#10;有形固定資産減価償却率">
          <a:extLst>
            <a:ext uri="{FF2B5EF4-FFF2-40B4-BE49-F238E27FC236}">
              <a16:creationId xmlns:a16="http://schemas.microsoft.com/office/drawing/2014/main" id="{08BA2BC0-8E8B-4DF3-A096-CD47B4CFBE2D}"/>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35214</xdr:rowOff>
    </xdr:from>
    <xdr:ext cx="405111" cy="259045"/>
    <xdr:sp macro="" textlink="">
      <xdr:nvSpPr>
        <xdr:cNvPr id="591" name="n_1mainValue【児童館】&#10;有形固定資産減価償却率">
          <a:extLst>
            <a:ext uri="{FF2B5EF4-FFF2-40B4-BE49-F238E27FC236}">
              <a16:creationId xmlns:a16="http://schemas.microsoft.com/office/drawing/2014/main" id="{99F6AC60-3C32-4D53-86CB-2D9BFFC71CEA}"/>
            </a:ext>
          </a:extLst>
        </xdr:cNvPr>
        <xdr:cNvSpPr txBox="1"/>
      </xdr:nvSpPr>
      <xdr:spPr>
        <a:xfrm>
          <a:off x="15266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592" name="n_2mainValue【児童館】&#10;有形固定資産減価償却率">
          <a:extLst>
            <a:ext uri="{FF2B5EF4-FFF2-40B4-BE49-F238E27FC236}">
              <a16:creationId xmlns:a16="http://schemas.microsoft.com/office/drawing/2014/main" id="{7F74A0BF-6629-481A-A55E-B85DF53A3134}"/>
            </a:ext>
          </a:extLst>
        </xdr:cNvPr>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42FC508E-4DAE-4BEA-BA8A-CEEFDF28B2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6D74F21A-6E97-4BD5-AC84-3C7FC20F27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449B96CC-5BDB-467F-A0A0-1ABB8C9C82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A43E63BF-730F-42D0-A66F-2B5094FE1E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CF55EF46-E3D4-44C1-9911-EB08104A29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6AD26141-4A19-46A5-B953-A75F7C6379D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E0C86DBB-D980-4654-8099-18B4892192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F54C303E-A3DF-4598-983C-6AC176F443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a:extLst>
            <a:ext uri="{FF2B5EF4-FFF2-40B4-BE49-F238E27FC236}">
              <a16:creationId xmlns:a16="http://schemas.microsoft.com/office/drawing/2014/main" id="{DB948A36-0151-49AE-B9E4-16F0ADA81C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5849A754-A32B-4947-B37C-E6EFC8C1B88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a:extLst>
            <a:ext uri="{FF2B5EF4-FFF2-40B4-BE49-F238E27FC236}">
              <a16:creationId xmlns:a16="http://schemas.microsoft.com/office/drawing/2014/main" id="{6B75EEDF-C519-43B3-9C61-62FA9F6FE74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E2A991A7-74FA-4E6C-ADA9-BB18635859B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a:extLst>
            <a:ext uri="{FF2B5EF4-FFF2-40B4-BE49-F238E27FC236}">
              <a16:creationId xmlns:a16="http://schemas.microsoft.com/office/drawing/2014/main" id="{1C856ED9-E787-431E-B80F-6A719841039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a:extLst>
            <a:ext uri="{FF2B5EF4-FFF2-40B4-BE49-F238E27FC236}">
              <a16:creationId xmlns:a16="http://schemas.microsoft.com/office/drawing/2014/main" id="{EA876DCF-F403-45CE-9BD5-CB149AEE05D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a:extLst>
            <a:ext uri="{FF2B5EF4-FFF2-40B4-BE49-F238E27FC236}">
              <a16:creationId xmlns:a16="http://schemas.microsoft.com/office/drawing/2014/main" id="{C95D8D50-EDEE-4BD5-8A37-81114637723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a:extLst>
            <a:ext uri="{FF2B5EF4-FFF2-40B4-BE49-F238E27FC236}">
              <a16:creationId xmlns:a16="http://schemas.microsoft.com/office/drawing/2014/main" id="{17FDE666-0A8F-46FA-8BD4-2593EB70C49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a:extLst>
            <a:ext uri="{FF2B5EF4-FFF2-40B4-BE49-F238E27FC236}">
              <a16:creationId xmlns:a16="http://schemas.microsoft.com/office/drawing/2014/main" id="{AD63CF25-B7DB-4588-82BA-6F152AC2603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a:extLst>
            <a:ext uri="{FF2B5EF4-FFF2-40B4-BE49-F238E27FC236}">
              <a16:creationId xmlns:a16="http://schemas.microsoft.com/office/drawing/2014/main" id="{A9558281-3D44-4C9F-B9E1-966A423ABE8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a:extLst>
            <a:ext uri="{FF2B5EF4-FFF2-40B4-BE49-F238E27FC236}">
              <a16:creationId xmlns:a16="http://schemas.microsoft.com/office/drawing/2014/main" id="{BA884AC9-E647-43EA-9960-A1DA14D3794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a:extLst>
            <a:ext uri="{FF2B5EF4-FFF2-40B4-BE49-F238E27FC236}">
              <a16:creationId xmlns:a16="http://schemas.microsoft.com/office/drawing/2014/main" id="{A1DEDF6A-1311-4E36-86C1-E361D9C0E43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a:extLst>
            <a:ext uri="{FF2B5EF4-FFF2-40B4-BE49-F238E27FC236}">
              <a16:creationId xmlns:a16="http://schemas.microsoft.com/office/drawing/2014/main" id="{2E3080E5-0C47-45D0-A615-0718A35A7DB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C0AE5070-F6A3-4DA6-9D8C-AE6325037B9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B9855278-085B-4DB0-9F70-F9D2E8B3216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4018EA55-F011-4E70-80DE-3EE0F9AC25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1EC8D992-C556-4361-B27E-0CC04B7DB89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8" name="直線コネクタ 617">
          <a:extLst>
            <a:ext uri="{FF2B5EF4-FFF2-40B4-BE49-F238E27FC236}">
              <a16:creationId xmlns:a16="http://schemas.microsoft.com/office/drawing/2014/main" id="{1B5C2C24-46E8-4C6A-9AAF-735B954974C5}"/>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9" name="【児童館】&#10;一人当たり面積最小値テキスト">
          <a:extLst>
            <a:ext uri="{FF2B5EF4-FFF2-40B4-BE49-F238E27FC236}">
              <a16:creationId xmlns:a16="http://schemas.microsoft.com/office/drawing/2014/main" id="{5B5083C8-C56A-47DE-AED4-2350EDE3CE0F}"/>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0" name="直線コネクタ 619">
          <a:extLst>
            <a:ext uri="{FF2B5EF4-FFF2-40B4-BE49-F238E27FC236}">
              <a16:creationId xmlns:a16="http://schemas.microsoft.com/office/drawing/2014/main" id="{D04D4279-B6E0-4866-9065-1AA9E38C0741}"/>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1" name="【児童館】&#10;一人当たり面積最大値テキスト">
          <a:extLst>
            <a:ext uri="{FF2B5EF4-FFF2-40B4-BE49-F238E27FC236}">
              <a16:creationId xmlns:a16="http://schemas.microsoft.com/office/drawing/2014/main" id="{B58A57DC-4EB2-4948-94AC-EBCF6AB27C14}"/>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2" name="直線コネクタ 621">
          <a:extLst>
            <a:ext uri="{FF2B5EF4-FFF2-40B4-BE49-F238E27FC236}">
              <a16:creationId xmlns:a16="http://schemas.microsoft.com/office/drawing/2014/main" id="{FC683428-750D-472C-80F2-DF4376D9043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3" name="【児童館】&#10;一人当たり面積平均値テキスト">
          <a:extLst>
            <a:ext uri="{FF2B5EF4-FFF2-40B4-BE49-F238E27FC236}">
              <a16:creationId xmlns:a16="http://schemas.microsoft.com/office/drawing/2014/main" id="{69194CC5-1556-4646-81A2-58C65367BC93}"/>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a:extLst>
            <a:ext uri="{FF2B5EF4-FFF2-40B4-BE49-F238E27FC236}">
              <a16:creationId xmlns:a16="http://schemas.microsoft.com/office/drawing/2014/main" id="{7A23D01C-4F72-4FAC-8530-139BE907F051}"/>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5" name="フローチャート: 判断 624">
          <a:extLst>
            <a:ext uri="{FF2B5EF4-FFF2-40B4-BE49-F238E27FC236}">
              <a16:creationId xmlns:a16="http://schemas.microsoft.com/office/drawing/2014/main" id="{C41B4893-EAAD-4BDB-A8D2-B19F0B89CCC1}"/>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フローチャート: 判断 625">
          <a:extLst>
            <a:ext uri="{FF2B5EF4-FFF2-40B4-BE49-F238E27FC236}">
              <a16:creationId xmlns:a16="http://schemas.microsoft.com/office/drawing/2014/main" id="{DE813F52-3498-4239-A1E8-6B1E49C97E73}"/>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27" name="フローチャート: 判断 626">
          <a:extLst>
            <a:ext uri="{FF2B5EF4-FFF2-40B4-BE49-F238E27FC236}">
              <a16:creationId xmlns:a16="http://schemas.microsoft.com/office/drawing/2014/main" id="{9F2F5885-8E76-4676-BCD5-DF23FA7A94CA}"/>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A0CC0001-E438-470E-8E4F-DD7E12EC80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4DCA5932-A77D-4E5E-9A2E-F81437E0190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92CE7143-C900-46C4-BCEA-B3DF622D2F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63B2191-0F27-465C-82EA-F2754C03EC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2D4131B9-3FDF-4F9B-B53C-3E912A4D33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633" name="楕円 632">
          <a:extLst>
            <a:ext uri="{FF2B5EF4-FFF2-40B4-BE49-F238E27FC236}">
              <a16:creationId xmlns:a16="http://schemas.microsoft.com/office/drawing/2014/main" id="{61322646-EE7E-412C-A135-ECDF082ACEBE}"/>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634" name="【児童館】&#10;一人当たり面積該当値テキスト">
          <a:extLst>
            <a:ext uri="{FF2B5EF4-FFF2-40B4-BE49-F238E27FC236}">
              <a16:creationId xmlns:a16="http://schemas.microsoft.com/office/drawing/2014/main" id="{A7D2911D-92D7-4B91-80B7-165CF17A16C9}"/>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635" name="楕円 634">
          <a:extLst>
            <a:ext uri="{FF2B5EF4-FFF2-40B4-BE49-F238E27FC236}">
              <a16:creationId xmlns:a16="http://schemas.microsoft.com/office/drawing/2014/main" id="{7F09FAAC-4B80-4A89-AA81-E2B4761DDB33}"/>
            </a:ext>
          </a:extLst>
        </xdr:cNvPr>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636" name="直線コネクタ 635">
          <a:extLst>
            <a:ext uri="{FF2B5EF4-FFF2-40B4-BE49-F238E27FC236}">
              <a16:creationId xmlns:a16="http://schemas.microsoft.com/office/drawing/2014/main" id="{36FCABCE-C350-429B-BAA2-4A2685CCEB75}"/>
            </a:ext>
          </a:extLst>
        </xdr:cNvPr>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637" name="楕円 636">
          <a:extLst>
            <a:ext uri="{FF2B5EF4-FFF2-40B4-BE49-F238E27FC236}">
              <a16:creationId xmlns:a16="http://schemas.microsoft.com/office/drawing/2014/main" id="{8D99986E-5199-4566-AD38-A35C24CA8B9A}"/>
            </a:ext>
          </a:extLst>
        </xdr:cNvPr>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638" name="直線コネクタ 637">
          <a:extLst>
            <a:ext uri="{FF2B5EF4-FFF2-40B4-BE49-F238E27FC236}">
              <a16:creationId xmlns:a16="http://schemas.microsoft.com/office/drawing/2014/main" id="{48BB7169-9443-4105-9FE5-661383A2A743}"/>
            </a:ext>
          </a:extLst>
        </xdr:cNvPr>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39" name="n_1aveValue【児童館】&#10;一人当たり面積">
          <a:extLst>
            <a:ext uri="{FF2B5EF4-FFF2-40B4-BE49-F238E27FC236}">
              <a16:creationId xmlns:a16="http://schemas.microsoft.com/office/drawing/2014/main" id="{AB31F3DC-6DA0-4A16-8304-87DEFAA709FA}"/>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40" name="n_2aveValue【児童館】&#10;一人当たり面積">
          <a:extLst>
            <a:ext uri="{FF2B5EF4-FFF2-40B4-BE49-F238E27FC236}">
              <a16:creationId xmlns:a16="http://schemas.microsoft.com/office/drawing/2014/main" id="{88938F28-721D-4E22-B539-B7CACD03D0ED}"/>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41" name="n_3aveValue【児童館】&#10;一人当たり面積">
          <a:extLst>
            <a:ext uri="{FF2B5EF4-FFF2-40B4-BE49-F238E27FC236}">
              <a16:creationId xmlns:a16="http://schemas.microsoft.com/office/drawing/2014/main" id="{2D8F84B8-EDA7-4C09-992C-BD1590C50426}"/>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642" name="n_1mainValue【児童館】&#10;一人当たり面積">
          <a:extLst>
            <a:ext uri="{FF2B5EF4-FFF2-40B4-BE49-F238E27FC236}">
              <a16:creationId xmlns:a16="http://schemas.microsoft.com/office/drawing/2014/main" id="{91BD0A04-E84E-45B0-A934-2F6CCD3662D2}"/>
            </a:ext>
          </a:extLst>
        </xdr:cNvPr>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643" name="n_2mainValue【児童館】&#10;一人当たり面積">
          <a:extLst>
            <a:ext uri="{FF2B5EF4-FFF2-40B4-BE49-F238E27FC236}">
              <a16:creationId xmlns:a16="http://schemas.microsoft.com/office/drawing/2014/main" id="{A2EB7332-EF38-49F6-B4FB-53A05EA4D705}"/>
            </a:ext>
          </a:extLst>
        </xdr:cNvPr>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3CBDE98E-B2E8-4256-9B4C-6C88594C2C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F98A312-5E08-4A94-A589-C1A884B167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E7D3E0F5-2995-4C2B-8FA8-83DAAEBBB6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3A1D9FA4-8C46-4717-BD08-2B32ECB970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B8C22BE2-3C46-451D-9778-2F9DB36B33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9DB02EE8-B6B2-4D2E-A5B1-7538246B96A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FEAAA774-AC37-4E4E-BFBF-5CD4592B0F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97AE7836-C4E6-450A-94B9-DB47F28FA5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FE4B96E5-FAEE-4A67-8FE2-443317AC3C4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A32DC6F8-6F0B-42EB-84B6-6AC04B9614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A361076B-9BCC-4E33-9019-FBADD47BD85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56C552CF-7759-4481-B594-5543D835B93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62BEC241-76A3-4DD5-A324-C8DFC21954D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787AC17B-D3CC-4ADC-ACEB-050CD1ED905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36309D2F-604A-46E8-B40B-F57774612FE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119A87FF-6DD3-45AF-9F58-B54B86BADF7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829993FD-2AF9-4800-A781-2B9BB5CEA50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B1BCF4B1-0785-4E8F-A429-A9D600A79D2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B4943743-7677-47C8-8FD5-72B302B5FA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5438AFBE-4031-48D6-B310-3B172BFE9DE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FED51EC0-D717-4834-875A-51C8980322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6A99E2A0-7F86-4455-A60C-71EA0A21F28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DC194D21-BDB4-43E1-B44D-D882BD6811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9C35A595-7C7E-49A1-847F-534C7D615CE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FC9EC934-1FFD-431F-82B8-13896915F0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9" name="直線コネクタ 668">
          <a:extLst>
            <a:ext uri="{FF2B5EF4-FFF2-40B4-BE49-F238E27FC236}">
              <a16:creationId xmlns:a16="http://schemas.microsoft.com/office/drawing/2014/main" id="{D50C75DA-176A-45E8-8C94-1C708B4BC956}"/>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70" name="【公民館】&#10;有形固定資産減価償却率最小値テキスト">
          <a:extLst>
            <a:ext uri="{FF2B5EF4-FFF2-40B4-BE49-F238E27FC236}">
              <a16:creationId xmlns:a16="http://schemas.microsoft.com/office/drawing/2014/main" id="{58543CCC-81C8-49E3-956E-4D2A9080749B}"/>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71" name="直線コネクタ 670">
          <a:extLst>
            <a:ext uri="{FF2B5EF4-FFF2-40B4-BE49-F238E27FC236}">
              <a16:creationId xmlns:a16="http://schemas.microsoft.com/office/drawing/2014/main" id="{0E67B011-21EA-4ABF-BD7A-842C9F7F6E32}"/>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8CA41030-8F7A-4A98-8B07-27F99251A15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FF9EC996-9ADA-4F20-AFAF-27453D1F0ED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4" name="【公民館】&#10;有形固定資産減価償却率平均値テキスト">
          <a:extLst>
            <a:ext uri="{FF2B5EF4-FFF2-40B4-BE49-F238E27FC236}">
              <a16:creationId xmlns:a16="http://schemas.microsoft.com/office/drawing/2014/main" id="{A83F79B7-B633-400F-B948-9558168C47D2}"/>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5" name="フローチャート: 判断 674">
          <a:extLst>
            <a:ext uri="{FF2B5EF4-FFF2-40B4-BE49-F238E27FC236}">
              <a16:creationId xmlns:a16="http://schemas.microsoft.com/office/drawing/2014/main" id="{03CC2784-3C34-4CFD-B123-E4D07720C56D}"/>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6" name="フローチャート: 判断 675">
          <a:extLst>
            <a:ext uri="{FF2B5EF4-FFF2-40B4-BE49-F238E27FC236}">
              <a16:creationId xmlns:a16="http://schemas.microsoft.com/office/drawing/2014/main" id="{B03961AC-8FB6-4843-AD99-A0840A24585A}"/>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7" name="フローチャート: 判断 676">
          <a:extLst>
            <a:ext uri="{FF2B5EF4-FFF2-40B4-BE49-F238E27FC236}">
              <a16:creationId xmlns:a16="http://schemas.microsoft.com/office/drawing/2014/main" id="{87C4572A-3259-49A1-9870-3415B4726DC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8" name="フローチャート: 判断 677">
          <a:extLst>
            <a:ext uri="{FF2B5EF4-FFF2-40B4-BE49-F238E27FC236}">
              <a16:creationId xmlns:a16="http://schemas.microsoft.com/office/drawing/2014/main" id="{45BFBAE1-0CD5-4366-AA57-A192C1ED928B}"/>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C908291-59B0-4C50-B99F-98A17419B9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2E0ACEF-7754-4F89-9615-B9228182D9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4C981D6-58EE-444C-8039-D077D12800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B32200E-1CF8-4EB8-9191-CCA48F350E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AC94138-3E4F-4463-BCED-2EE331ECF3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141332</xdr:rowOff>
    </xdr:from>
    <xdr:to>
      <xdr:col>85</xdr:col>
      <xdr:colOff>177800</xdr:colOff>
      <xdr:row>101</xdr:row>
      <xdr:rowOff>71482</xdr:rowOff>
    </xdr:to>
    <xdr:sp macro="" textlink="">
      <xdr:nvSpPr>
        <xdr:cNvPr id="684" name="楕円 683">
          <a:extLst>
            <a:ext uri="{FF2B5EF4-FFF2-40B4-BE49-F238E27FC236}">
              <a16:creationId xmlns:a16="http://schemas.microsoft.com/office/drawing/2014/main" id="{A53DB873-3E20-4CAE-9C8D-31CC44E61F07}"/>
            </a:ext>
          </a:extLst>
        </xdr:cNvPr>
        <xdr:cNvSpPr/>
      </xdr:nvSpPr>
      <xdr:spPr>
        <a:xfrm>
          <a:off x="162687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164209</xdr:rowOff>
    </xdr:from>
    <xdr:ext cx="405111" cy="259045"/>
    <xdr:sp macro="" textlink="">
      <xdr:nvSpPr>
        <xdr:cNvPr id="685" name="【公民館】&#10;有形固定資産減価償却率該当値テキスト">
          <a:extLst>
            <a:ext uri="{FF2B5EF4-FFF2-40B4-BE49-F238E27FC236}">
              <a16:creationId xmlns:a16="http://schemas.microsoft.com/office/drawing/2014/main" id="{1B12930B-FAA2-4B02-9A67-BE6D62394638}"/>
            </a:ext>
          </a:extLst>
        </xdr:cNvPr>
        <xdr:cNvSpPr txBox="1"/>
      </xdr:nvSpPr>
      <xdr:spPr>
        <a:xfrm>
          <a:off x="16357600" y="171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4173</xdr:rowOff>
    </xdr:from>
    <xdr:to>
      <xdr:col>81</xdr:col>
      <xdr:colOff>101600</xdr:colOff>
      <xdr:row>101</xdr:row>
      <xdr:rowOff>105773</xdr:rowOff>
    </xdr:to>
    <xdr:sp macro="" textlink="">
      <xdr:nvSpPr>
        <xdr:cNvPr id="686" name="楕円 685">
          <a:extLst>
            <a:ext uri="{FF2B5EF4-FFF2-40B4-BE49-F238E27FC236}">
              <a16:creationId xmlns:a16="http://schemas.microsoft.com/office/drawing/2014/main" id="{C7968894-45A6-47AE-8282-371ADD24507C}"/>
            </a:ext>
          </a:extLst>
        </xdr:cNvPr>
        <xdr:cNvSpPr/>
      </xdr:nvSpPr>
      <xdr:spPr>
        <a:xfrm>
          <a:off x="15430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20682</xdr:rowOff>
    </xdr:from>
    <xdr:to>
      <xdr:col>85</xdr:col>
      <xdr:colOff>127000</xdr:colOff>
      <xdr:row>101</xdr:row>
      <xdr:rowOff>54973</xdr:rowOff>
    </xdr:to>
    <xdr:cxnSp macro="">
      <xdr:nvCxnSpPr>
        <xdr:cNvPr id="687" name="直線コネクタ 686">
          <a:extLst>
            <a:ext uri="{FF2B5EF4-FFF2-40B4-BE49-F238E27FC236}">
              <a16:creationId xmlns:a16="http://schemas.microsoft.com/office/drawing/2014/main" id="{F8134B0E-14F2-4739-843A-EC6F12B6500E}"/>
            </a:ext>
          </a:extLst>
        </xdr:cNvPr>
        <xdr:cNvCxnSpPr/>
      </xdr:nvCxnSpPr>
      <xdr:spPr>
        <a:xfrm flipV="1">
          <a:off x="15481300" y="173371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159294</xdr:rowOff>
    </xdr:from>
    <xdr:to>
      <xdr:col>76</xdr:col>
      <xdr:colOff>165100</xdr:colOff>
      <xdr:row>101</xdr:row>
      <xdr:rowOff>89444</xdr:rowOff>
    </xdr:to>
    <xdr:sp macro="" textlink="">
      <xdr:nvSpPr>
        <xdr:cNvPr id="688" name="楕円 687">
          <a:extLst>
            <a:ext uri="{FF2B5EF4-FFF2-40B4-BE49-F238E27FC236}">
              <a16:creationId xmlns:a16="http://schemas.microsoft.com/office/drawing/2014/main" id="{7A7DCF24-F14E-43AC-8140-85EE08683A18}"/>
            </a:ext>
          </a:extLst>
        </xdr:cNvPr>
        <xdr:cNvSpPr/>
      </xdr:nvSpPr>
      <xdr:spPr>
        <a:xfrm>
          <a:off x="14541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38644</xdr:rowOff>
    </xdr:from>
    <xdr:to>
      <xdr:col>81</xdr:col>
      <xdr:colOff>50800</xdr:colOff>
      <xdr:row>101</xdr:row>
      <xdr:rowOff>54973</xdr:rowOff>
    </xdr:to>
    <xdr:cxnSp macro="">
      <xdr:nvCxnSpPr>
        <xdr:cNvPr id="689" name="直線コネクタ 688">
          <a:extLst>
            <a:ext uri="{FF2B5EF4-FFF2-40B4-BE49-F238E27FC236}">
              <a16:creationId xmlns:a16="http://schemas.microsoft.com/office/drawing/2014/main" id="{CF2AC394-6BF6-4986-B8E7-DDCB14370EBF}"/>
            </a:ext>
          </a:extLst>
        </xdr:cNvPr>
        <xdr:cNvCxnSpPr/>
      </xdr:nvCxnSpPr>
      <xdr:spPr>
        <a:xfrm>
          <a:off x="14592300" y="173550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90" name="n_1aveValue【公民館】&#10;有形固定資産減価償却率">
          <a:extLst>
            <a:ext uri="{FF2B5EF4-FFF2-40B4-BE49-F238E27FC236}">
              <a16:creationId xmlns:a16="http://schemas.microsoft.com/office/drawing/2014/main" id="{90A21621-D414-462B-90D6-994EE9229CD3}"/>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91" name="n_2aveValue【公民館】&#10;有形固定資産減価償却率">
          <a:extLst>
            <a:ext uri="{FF2B5EF4-FFF2-40B4-BE49-F238E27FC236}">
              <a16:creationId xmlns:a16="http://schemas.microsoft.com/office/drawing/2014/main" id="{678866D0-058E-4DE7-BD3F-0B14E249381B}"/>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92" name="n_3aveValue【公民館】&#10;有形固定資産減価償却率">
          <a:extLst>
            <a:ext uri="{FF2B5EF4-FFF2-40B4-BE49-F238E27FC236}">
              <a16:creationId xmlns:a16="http://schemas.microsoft.com/office/drawing/2014/main" id="{444B160E-D1ED-4A01-AA54-DA4C9C0AECC9}"/>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122300</xdr:rowOff>
    </xdr:from>
    <xdr:ext cx="405111" cy="259045"/>
    <xdr:sp macro="" textlink="">
      <xdr:nvSpPr>
        <xdr:cNvPr id="693" name="n_1mainValue【公民館】&#10;有形固定資産減価償却率">
          <a:extLst>
            <a:ext uri="{FF2B5EF4-FFF2-40B4-BE49-F238E27FC236}">
              <a16:creationId xmlns:a16="http://schemas.microsoft.com/office/drawing/2014/main" id="{8A7C6E6C-9E81-493B-986A-9D4DA0B46A6A}"/>
            </a:ext>
          </a:extLst>
        </xdr:cNvPr>
        <xdr:cNvSpPr txBox="1"/>
      </xdr:nvSpPr>
      <xdr:spPr>
        <a:xfrm>
          <a:off x="152660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105971</xdr:rowOff>
    </xdr:from>
    <xdr:ext cx="405111" cy="259045"/>
    <xdr:sp macro="" textlink="">
      <xdr:nvSpPr>
        <xdr:cNvPr id="694" name="n_2mainValue【公民館】&#10;有形固定資産減価償却率">
          <a:extLst>
            <a:ext uri="{FF2B5EF4-FFF2-40B4-BE49-F238E27FC236}">
              <a16:creationId xmlns:a16="http://schemas.microsoft.com/office/drawing/2014/main" id="{106862C9-997E-47A2-9DB7-D37B55E3ABEE}"/>
            </a:ext>
          </a:extLst>
        </xdr:cNvPr>
        <xdr:cNvSpPr txBox="1"/>
      </xdr:nvSpPr>
      <xdr:spPr>
        <a:xfrm>
          <a:off x="14389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81A21436-176D-4EDE-A360-30CE629622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CFDEA1E3-3281-47A8-9649-BE846C6C37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1DB5F817-F245-4671-8D7A-3E40DBA718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28A0DBFF-1D44-43FB-8DA6-C81C14C637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51BD343-D47D-4D3F-B00A-C89430F230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B9D6243-2210-479C-A328-5D8BC268D7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E17755A1-ED1B-435A-81E0-158B74DF08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E2BB701A-365D-4E9B-AAB8-A167F91D91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2F52ECF1-98DD-4117-9447-1978FED198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FD90083A-034C-471D-AB52-0B903E6FD7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85540A21-4408-4AE3-88CB-1D88473A083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C2D58D38-DA3C-4E67-9499-98F66B7F3C6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7D172596-5010-43DD-8F81-5B0B79B486E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1E08FA20-308C-41B1-80EC-89AFF50A45E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D1D3D4D9-F4A2-4E9E-B599-92A0C93E372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57A47C1F-F128-4041-A3C1-00EDA916E27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CE09A405-784F-4BD7-BCB0-3EEB6CCDEB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5455BA88-3057-460C-BC98-8D1FFDC2984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39583B48-F9F9-46E2-BDC1-8AB5E0897F6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63273DD2-B07E-4C38-9F3D-36F96FB237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2931CB80-9A49-4112-87B9-FD3EF032A8A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C869153C-0E65-4911-8494-BA040B361F4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E8089974-77AE-4197-9068-D85C07673B0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17F409D5-4591-4D14-A8DD-D518B9CF2B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8A81A652-6917-44F9-BE3C-0DEED02866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0" name="直線コネクタ 719">
          <a:extLst>
            <a:ext uri="{FF2B5EF4-FFF2-40B4-BE49-F238E27FC236}">
              <a16:creationId xmlns:a16="http://schemas.microsoft.com/office/drawing/2014/main" id="{3DFFD9D1-72CE-42C3-BCED-0392F0C99E4A}"/>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1" name="【公民館】&#10;一人当たり面積最小値テキスト">
          <a:extLst>
            <a:ext uri="{FF2B5EF4-FFF2-40B4-BE49-F238E27FC236}">
              <a16:creationId xmlns:a16="http://schemas.microsoft.com/office/drawing/2014/main" id="{1078C910-9727-492A-A6DE-75FDB7B15B31}"/>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2" name="直線コネクタ 721">
          <a:extLst>
            <a:ext uri="{FF2B5EF4-FFF2-40B4-BE49-F238E27FC236}">
              <a16:creationId xmlns:a16="http://schemas.microsoft.com/office/drawing/2014/main" id="{0D3987C8-9FA0-4034-9AB8-F28BA6454658}"/>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3" name="【公民館】&#10;一人当たり面積最大値テキスト">
          <a:extLst>
            <a:ext uri="{FF2B5EF4-FFF2-40B4-BE49-F238E27FC236}">
              <a16:creationId xmlns:a16="http://schemas.microsoft.com/office/drawing/2014/main" id="{29AFD5E2-A869-41A0-8855-09A5B6662ECF}"/>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4" name="直線コネクタ 723">
          <a:extLst>
            <a:ext uri="{FF2B5EF4-FFF2-40B4-BE49-F238E27FC236}">
              <a16:creationId xmlns:a16="http://schemas.microsoft.com/office/drawing/2014/main" id="{76EA039E-0DF5-4CC1-8907-C6F14629BD82}"/>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5" name="【公民館】&#10;一人当たり面積平均値テキスト">
          <a:extLst>
            <a:ext uri="{FF2B5EF4-FFF2-40B4-BE49-F238E27FC236}">
              <a16:creationId xmlns:a16="http://schemas.microsoft.com/office/drawing/2014/main" id="{C7422C0A-5D9E-4F5F-9C38-5F15AB8F4111}"/>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a:extLst>
            <a:ext uri="{FF2B5EF4-FFF2-40B4-BE49-F238E27FC236}">
              <a16:creationId xmlns:a16="http://schemas.microsoft.com/office/drawing/2014/main" id="{4C5F5936-61C6-446B-BD6A-9AD66C2998BA}"/>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a:extLst>
            <a:ext uri="{FF2B5EF4-FFF2-40B4-BE49-F238E27FC236}">
              <a16:creationId xmlns:a16="http://schemas.microsoft.com/office/drawing/2014/main" id="{0895083E-FE6E-4491-84E3-5688AD8F096E}"/>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8" name="フローチャート: 判断 727">
          <a:extLst>
            <a:ext uri="{FF2B5EF4-FFF2-40B4-BE49-F238E27FC236}">
              <a16:creationId xmlns:a16="http://schemas.microsoft.com/office/drawing/2014/main" id="{717F1458-75AA-41D5-BF26-5484C268062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9" name="フローチャート: 判断 728">
          <a:extLst>
            <a:ext uri="{FF2B5EF4-FFF2-40B4-BE49-F238E27FC236}">
              <a16:creationId xmlns:a16="http://schemas.microsoft.com/office/drawing/2014/main" id="{B8E9835C-71D3-4DFE-AC5B-D1DD686C2AC1}"/>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22D78E4E-6E0F-4103-AC0C-4A5007DB7E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75DD39F-A3DF-4847-8BBE-B1191DF10A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721CCF4-B30A-4277-83B7-0BCFFEE59C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5CDC28F-3CF5-413C-AFDD-F9C6189558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DC81100-929F-4019-A103-19FF8FCE34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35" name="楕円 734">
          <a:extLst>
            <a:ext uri="{FF2B5EF4-FFF2-40B4-BE49-F238E27FC236}">
              <a16:creationId xmlns:a16="http://schemas.microsoft.com/office/drawing/2014/main" id="{EBB8B3C2-8500-4E93-B812-ED4527CAB1E5}"/>
            </a:ext>
          </a:extLst>
        </xdr:cNvPr>
        <xdr:cNvSpPr/>
      </xdr:nvSpPr>
      <xdr:spPr>
        <a:xfrm>
          <a:off x="22110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142620</xdr:rowOff>
    </xdr:from>
    <xdr:ext cx="469744" cy="259045"/>
    <xdr:sp macro="" textlink="">
      <xdr:nvSpPr>
        <xdr:cNvPr id="736" name="【公民館】&#10;一人当たり面積該当値テキスト">
          <a:extLst>
            <a:ext uri="{FF2B5EF4-FFF2-40B4-BE49-F238E27FC236}">
              <a16:creationId xmlns:a16="http://schemas.microsoft.com/office/drawing/2014/main" id="{6321D298-FF12-4523-B37B-D3620BC926FD}"/>
            </a:ext>
          </a:extLst>
        </xdr:cNvPr>
        <xdr:cNvSpPr txBox="1"/>
      </xdr:nvSpPr>
      <xdr:spPr>
        <a:xfrm>
          <a:off x="22199600"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737" name="楕円 736">
          <a:extLst>
            <a:ext uri="{FF2B5EF4-FFF2-40B4-BE49-F238E27FC236}">
              <a16:creationId xmlns:a16="http://schemas.microsoft.com/office/drawing/2014/main" id="{937A4183-0BC8-4C78-A688-6B0AA235D143}"/>
            </a:ext>
          </a:extLst>
        </xdr:cNvPr>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43543</xdr:rowOff>
    </xdr:from>
    <xdr:to>
      <xdr:col>116</xdr:col>
      <xdr:colOff>63500</xdr:colOff>
      <xdr:row>107</xdr:row>
      <xdr:rowOff>45176</xdr:rowOff>
    </xdr:to>
    <xdr:cxnSp macro="">
      <xdr:nvCxnSpPr>
        <xdr:cNvPr id="738" name="直線コネクタ 737">
          <a:extLst>
            <a:ext uri="{FF2B5EF4-FFF2-40B4-BE49-F238E27FC236}">
              <a16:creationId xmlns:a16="http://schemas.microsoft.com/office/drawing/2014/main" id="{CB9B357C-E7FF-478B-B4AB-200DBEA333B3}"/>
            </a:ext>
          </a:extLst>
        </xdr:cNvPr>
        <xdr:cNvCxnSpPr/>
      </xdr:nvCxnSpPr>
      <xdr:spPr>
        <a:xfrm flipV="1">
          <a:off x="21323300" y="183886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79284</xdr:rowOff>
    </xdr:from>
    <xdr:to>
      <xdr:col>107</xdr:col>
      <xdr:colOff>101600</xdr:colOff>
      <xdr:row>109</xdr:row>
      <xdr:rowOff>9434</xdr:rowOff>
    </xdr:to>
    <xdr:sp macro="" textlink="">
      <xdr:nvSpPr>
        <xdr:cNvPr id="739" name="楕円 738">
          <a:extLst>
            <a:ext uri="{FF2B5EF4-FFF2-40B4-BE49-F238E27FC236}">
              <a16:creationId xmlns:a16="http://schemas.microsoft.com/office/drawing/2014/main" id="{F9A482E0-1232-4019-A001-2AC09A1B75E0}"/>
            </a:ext>
          </a:extLst>
        </xdr:cNvPr>
        <xdr:cNvSpPr/>
      </xdr:nvSpPr>
      <xdr:spPr>
        <a:xfrm>
          <a:off x="20383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108</xdr:row>
      <xdr:rowOff>130084</xdr:rowOff>
    </xdr:to>
    <xdr:cxnSp macro="">
      <xdr:nvCxnSpPr>
        <xdr:cNvPr id="740" name="直線コネクタ 739">
          <a:extLst>
            <a:ext uri="{FF2B5EF4-FFF2-40B4-BE49-F238E27FC236}">
              <a16:creationId xmlns:a16="http://schemas.microsoft.com/office/drawing/2014/main" id="{DAF050AE-AF02-483B-B2B8-0C03F6AA37B8}"/>
            </a:ext>
          </a:extLst>
        </xdr:cNvPr>
        <xdr:cNvCxnSpPr/>
      </xdr:nvCxnSpPr>
      <xdr:spPr>
        <a:xfrm flipV="1">
          <a:off x="20434300" y="18390326"/>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41" name="n_1aveValue【公民館】&#10;一人当たり面積">
          <a:extLst>
            <a:ext uri="{FF2B5EF4-FFF2-40B4-BE49-F238E27FC236}">
              <a16:creationId xmlns:a16="http://schemas.microsoft.com/office/drawing/2014/main" id="{EEAFBDB3-C2E7-4E1D-955D-FE9DE64B5FC2}"/>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2" name="n_2aveValue【公民館】&#10;一人当たり面積">
          <a:extLst>
            <a:ext uri="{FF2B5EF4-FFF2-40B4-BE49-F238E27FC236}">
              <a16:creationId xmlns:a16="http://schemas.microsoft.com/office/drawing/2014/main" id="{E1E9FB99-A49A-4E41-852D-CB3FA83DF927}"/>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43" name="n_3aveValue【公民館】&#10;一人当たり面積">
          <a:extLst>
            <a:ext uri="{FF2B5EF4-FFF2-40B4-BE49-F238E27FC236}">
              <a16:creationId xmlns:a16="http://schemas.microsoft.com/office/drawing/2014/main" id="{9D48AB86-BCA8-4CA4-B15C-7DE3C4570B99}"/>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744" name="n_1mainValue【公民館】&#10;一人当たり面積">
          <a:extLst>
            <a:ext uri="{FF2B5EF4-FFF2-40B4-BE49-F238E27FC236}">
              <a16:creationId xmlns:a16="http://schemas.microsoft.com/office/drawing/2014/main" id="{32F0356F-86A3-45A3-8DC0-135467F0148D}"/>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561</xdr:rowOff>
    </xdr:from>
    <xdr:ext cx="469744" cy="259045"/>
    <xdr:sp macro="" textlink="">
      <xdr:nvSpPr>
        <xdr:cNvPr id="745" name="n_2mainValue【公民館】&#10;一人当たり面積">
          <a:extLst>
            <a:ext uri="{FF2B5EF4-FFF2-40B4-BE49-F238E27FC236}">
              <a16:creationId xmlns:a16="http://schemas.microsoft.com/office/drawing/2014/main" id="{5171265D-B41D-45BE-AA2E-34BF036AC36D}"/>
            </a:ext>
          </a:extLst>
        </xdr:cNvPr>
        <xdr:cNvSpPr txBox="1"/>
      </xdr:nvSpPr>
      <xdr:spPr>
        <a:xfrm>
          <a:off x="20199427" y="1868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7C178519-63EE-4378-9EC8-81C0D46880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902C378C-E3AE-4DE7-9742-2178E9DBB9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1813FC67-AC03-49B2-9FEA-8F52C42A01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旧町を結ぶ道路整備を行ったことから、全国平均・兵庫県平均・類似団体と比較して、有形固定資産減価償却率は低くなっている。また、認定こども園等の有形固定資産減価償却率については、たきこども園整備事業を実施したことにより、前年度比で</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一方で、児童館や公民館については合併後大規模な改修に取り組んでいないため、全国平均・兵庫県平均・類似団体と比較して、有形固定資産減価償却率は高く老朽化が進んでいることから、計画的な改修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348E2C-1890-4831-BBAB-F1DBE1BC0D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97A67B-C092-4ECE-8EC5-A7235187D7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CCED99-73EB-4B4A-AF7C-926A42AFA6E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478EF6-15A5-4612-8BA5-B075CB2952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CE2A4D-DDE8-4E30-A03C-E0F73D3E17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D8FA62-FD94-4E2F-9F22-D739E1282C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534F33-3FBE-4E4A-A2D3-D3CF26FE76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653198-19E1-4857-839E-86747B80D8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CABF28-1A8E-41A2-8849-A5423936C1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254B70-AED0-4EE1-B9D6-BCC55C7C82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
41,031
377.59
24,038,593
23,386,909
492,564
13,928,644
18,618,380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578D12-370D-4107-A2FE-67FAF05D2D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B4159D-534C-4E20-895C-A2717A3172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5A912D-D561-461F-809C-ED333DF9CA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0FF4CF-D9D9-4185-82BE-C47F899108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6B072D-1391-44BE-BCDD-82F1593070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6B6EA0A-D0CD-417A-B609-C439CE21F3A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F46AAC-EEE7-43C1-96DE-9BF6CEA80D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393505-087A-4C47-86B3-3F7F02E34F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1211E6-EC22-4929-A84C-0D3860C7C3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A08080-B728-4B93-B2DC-9AE2F21303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1F4281-C13F-4218-875C-4285ADF835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EBC48F-64AB-476C-AE97-868FD28A4E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BC0A91-91D1-436F-80B9-02A6D618C1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345EF9-DCFD-46A3-8A1A-CC51E98C850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72EA24-A085-4F3C-8053-B1954FDBBD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1F0A07-547C-44C4-A681-DBA4905D3A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6D9772-CCAA-42DA-8CCE-1F59E5DCB1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EAAA5F-EF8B-496E-B1FE-B63E638926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BEE373-B666-40F0-AFB5-C606878FBB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26033E-0CDA-418F-8DA6-710FAB7AB33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5941D9-DA53-488E-874F-15E2EBCE76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F4F027C-FC3E-4316-BACE-E78DD29D42A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740EA05-7AF4-4FAF-8E08-D4CA41FFFB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1AEEF98-5C4C-4884-819A-65B65B3D69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2D3396B-0492-46AD-BE88-EA9AE4D2A4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6E529F9-EB64-4D45-A9E8-AB490F1F2E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B75F33C-ABB7-4C0E-AA47-54B003D8B0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1389038-4586-4C1A-AF89-3CE03FB89B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4EA6AD9-8693-4ECA-893E-0CF241AB91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520BFA4-2595-47DB-98F8-696CCB142E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3B83F7C2-73E8-4456-81F0-7EC7405306C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F6D77E5A-7564-4A3C-A7F7-4E4498D88DA7}"/>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CDEC241F-692E-4641-A51C-5224BA947C2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40406C3A-A2BF-4098-A195-0D735C2F281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B56B0B4E-E008-47C2-A0F9-B46965FB81E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C5027583-4228-404A-8B4E-F65138BC197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B05FBC3C-9835-4DD3-BF77-2679D599841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8C691B34-DF62-4B44-B510-75A021C84F1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A3145140-E5AE-444C-A9C9-D0FD0E62579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821FFF4A-3966-44F2-ADFD-AD73A60CAB4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06AE37B-B019-471D-A889-8D3FDD59FB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1F08C8BD-14B0-408C-BACE-054AC3A71FF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9CE2744F-B490-4C14-B6B8-D6BBACC747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9BE351BB-D25C-4020-A4E4-D4F2F317F64F}"/>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DB6BAD3D-0308-4E97-9CBC-FA763451AF2F}"/>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B86CC8C-9228-47B4-BD67-855E8EDBFE0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DDC59BB0-17D2-4587-A26B-3312A654ABD1}"/>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18C3F89E-D017-4D86-A618-DC4C26E28362}"/>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a:extLst>
            <a:ext uri="{FF2B5EF4-FFF2-40B4-BE49-F238E27FC236}">
              <a16:creationId xmlns:a16="http://schemas.microsoft.com/office/drawing/2014/main" id="{2FB0EBE0-66A7-4366-9BF4-DC53510BC6C3}"/>
            </a:ext>
          </a:extLst>
        </xdr:cNvPr>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7B239FF0-293E-453B-925B-D7E8E96A4158}"/>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CF976563-A71F-4E0D-A463-0937009BA16A}"/>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B97CF17D-2558-4504-A115-35781F47A8C6}"/>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91B102C9-4553-4F67-9A70-C12970236232}"/>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FCA40AD-0F15-4C16-B806-4319B6BAD2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7A8BF39-205D-4EB5-B0F4-C992BDDC9FF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33737EF-10C8-402A-A269-8396C3BB08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F85A470-1963-4F31-8EF3-BAD7A1559E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1AFEFFE-EE2F-4F72-AF64-CB71B6E7D7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92710</xdr:rowOff>
    </xdr:from>
    <xdr:to>
      <xdr:col>24</xdr:col>
      <xdr:colOff>114300</xdr:colOff>
      <xdr:row>40</xdr:row>
      <xdr:rowOff>22860</xdr:rowOff>
    </xdr:to>
    <xdr:sp macro="" textlink="">
      <xdr:nvSpPr>
        <xdr:cNvPr id="70" name="楕円 69">
          <a:extLst>
            <a:ext uri="{FF2B5EF4-FFF2-40B4-BE49-F238E27FC236}">
              <a16:creationId xmlns:a16="http://schemas.microsoft.com/office/drawing/2014/main" id="{934B5D97-FFF1-459A-83E6-6FA6AFE0A532}"/>
            </a:ext>
          </a:extLst>
        </xdr:cNvPr>
        <xdr:cNvSpPr/>
      </xdr:nvSpPr>
      <xdr:spPr>
        <a:xfrm>
          <a:off x="45847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71137</xdr:rowOff>
    </xdr:from>
    <xdr:ext cx="405111" cy="259045"/>
    <xdr:sp macro="" textlink="">
      <xdr:nvSpPr>
        <xdr:cNvPr id="71" name="【図書館】&#10;有形固定資産減価償却率該当値テキスト">
          <a:extLst>
            <a:ext uri="{FF2B5EF4-FFF2-40B4-BE49-F238E27FC236}">
              <a16:creationId xmlns:a16="http://schemas.microsoft.com/office/drawing/2014/main" id="{51732B4B-D2FB-436D-B52D-A4C3DC0BB2E1}"/>
            </a:ext>
          </a:extLst>
        </xdr:cNvPr>
        <xdr:cNvSpPr txBox="1"/>
      </xdr:nvSpPr>
      <xdr:spPr>
        <a:xfrm>
          <a:off x="4673600" y="675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118110</xdr:rowOff>
    </xdr:from>
    <xdr:to>
      <xdr:col>20</xdr:col>
      <xdr:colOff>38100</xdr:colOff>
      <xdr:row>40</xdr:row>
      <xdr:rowOff>48260</xdr:rowOff>
    </xdr:to>
    <xdr:sp macro="" textlink="">
      <xdr:nvSpPr>
        <xdr:cNvPr id="72" name="楕円 71">
          <a:extLst>
            <a:ext uri="{FF2B5EF4-FFF2-40B4-BE49-F238E27FC236}">
              <a16:creationId xmlns:a16="http://schemas.microsoft.com/office/drawing/2014/main" id="{0D4C42FD-C12D-41D6-9AC6-00D4DCE5D30C}"/>
            </a:ext>
          </a:extLst>
        </xdr:cNvPr>
        <xdr:cNvSpPr/>
      </xdr:nvSpPr>
      <xdr:spPr>
        <a:xfrm>
          <a:off x="37465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143510</xdr:rowOff>
    </xdr:from>
    <xdr:to>
      <xdr:col>24</xdr:col>
      <xdr:colOff>63500</xdr:colOff>
      <xdr:row>39</xdr:row>
      <xdr:rowOff>168910</xdr:rowOff>
    </xdr:to>
    <xdr:cxnSp macro="">
      <xdr:nvCxnSpPr>
        <xdr:cNvPr id="73" name="直線コネクタ 72">
          <a:extLst>
            <a:ext uri="{FF2B5EF4-FFF2-40B4-BE49-F238E27FC236}">
              <a16:creationId xmlns:a16="http://schemas.microsoft.com/office/drawing/2014/main" id="{D3A59586-C770-4A2C-B221-8DD423F770B4}"/>
            </a:ext>
          </a:extLst>
        </xdr:cNvPr>
        <xdr:cNvCxnSpPr/>
      </xdr:nvCxnSpPr>
      <xdr:spPr>
        <a:xfrm flipV="1">
          <a:off x="3797300" y="683006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146050</xdr:rowOff>
    </xdr:from>
    <xdr:to>
      <xdr:col>15</xdr:col>
      <xdr:colOff>101600</xdr:colOff>
      <xdr:row>40</xdr:row>
      <xdr:rowOff>76200</xdr:rowOff>
    </xdr:to>
    <xdr:sp macro="" textlink="">
      <xdr:nvSpPr>
        <xdr:cNvPr id="74" name="楕円 73">
          <a:extLst>
            <a:ext uri="{FF2B5EF4-FFF2-40B4-BE49-F238E27FC236}">
              <a16:creationId xmlns:a16="http://schemas.microsoft.com/office/drawing/2014/main" id="{11FD1836-446E-422D-AF2B-D1177B1096B1}"/>
            </a:ext>
          </a:extLst>
        </xdr:cNvPr>
        <xdr:cNvSpPr/>
      </xdr:nvSpPr>
      <xdr:spPr>
        <a:xfrm>
          <a:off x="2857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168910</xdr:rowOff>
    </xdr:from>
    <xdr:to>
      <xdr:col>19</xdr:col>
      <xdr:colOff>177800</xdr:colOff>
      <xdr:row>40</xdr:row>
      <xdr:rowOff>25400</xdr:rowOff>
    </xdr:to>
    <xdr:cxnSp macro="">
      <xdr:nvCxnSpPr>
        <xdr:cNvPr id="75" name="直線コネクタ 74">
          <a:extLst>
            <a:ext uri="{FF2B5EF4-FFF2-40B4-BE49-F238E27FC236}">
              <a16:creationId xmlns:a16="http://schemas.microsoft.com/office/drawing/2014/main" id="{DE9A83CE-DE7C-47FF-8476-2370FD941946}"/>
            </a:ext>
          </a:extLst>
        </xdr:cNvPr>
        <xdr:cNvCxnSpPr/>
      </xdr:nvCxnSpPr>
      <xdr:spPr>
        <a:xfrm flipV="1">
          <a:off x="2908300" y="68554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a:extLst>
            <a:ext uri="{FF2B5EF4-FFF2-40B4-BE49-F238E27FC236}">
              <a16:creationId xmlns:a16="http://schemas.microsoft.com/office/drawing/2014/main" id="{5E882C23-252D-4919-88FB-B118ACF94A5C}"/>
            </a:ext>
          </a:extLst>
        </xdr:cNvPr>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a:extLst>
            <a:ext uri="{FF2B5EF4-FFF2-40B4-BE49-F238E27FC236}">
              <a16:creationId xmlns:a16="http://schemas.microsoft.com/office/drawing/2014/main" id="{D763AABA-ED20-4BDC-9130-0591AE2D487B}"/>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D4AAEC0D-F4F4-47DC-870A-2F8EF6D4DA2A}"/>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39387</xdr:rowOff>
    </xdr:from>
    <xdr:ext cx="405111" cy="259045"/>
    <xdr:sp macro="" textlink="">
      <xdr:nvSpPr>
        <xdr:cNvPr id="79" name="n_1mainValue【図書館】&#10;有形固定資産減価償却率">
          <a:extLst>
            <a:ext uri="{FF2B5EF4-FFF2-40B4-BE49-F238E27FC236}">
              <a16:creationId xmlns:a16="http://schemas.microsoft.com/office/drawing/2014/main" id="{3ECE0D51-5858-4182-97D2-57895F248A39}"/>
            </a:ext>
          </a:extLst>
        </xdr:cNvPr>
        <xdr:cNvSpPr txBox="1"/>
      </xdr:nvSpPr>
      <xdr:spPr>
        <a:xfrm>
          <a:off x="3582044"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67327</xdr:rowOff>
    </xdr:from>
    <xdr:ext cx="405111" cy="259045"/>
    <xdr:sp macro="" textlink="">
      <xdr:nvSpPr>
        <xdr:cNvPr id="80" name="n_2mainValue【図書館】&#10;有形固定資産減価償却率">
          <a:extLst>
            <a:ext uri="{FF2B5EF4-FFF2-40B4-BE49-F238E27FC236}">
              <a16:creationId xmlns:a16="http://schemas.microsoft.com/office/drawing/2014/main" id="{D7B10D92-080A-47F4-BD7D-7D356E5A524B}"/>
            </a:ext>
          </a:extLst>
        </xdr:cNvPr>
        <xdr:cNvSpPr txBox="1"/>
      </xdr:nvSpPr>
      <xdr:spPr>
        <a:xfrm>
          <a:off x="2705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199C5AC2-31E6-496F-9555-85310B2390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C0C8D6BC-AA03-4DBE-93C6-0A60ACC8E81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16D7D03A-EE6B-4519-9741-BCBA602DFE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14F2C7DC-3141-4760-9610-1AE052E9C9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8E776E96-91A9-422D-9009-49FC6A5085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D6C03DAC-4CED-40E8-9124-214E538063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2FFD462F-D85F-43E8-B530-B9EEDBE8D5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C6626853-83B2-4CBD-9D40-141F960BF7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8E758F2B-7573-4F94-A841-12C2887F204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99CBA5E1-BD57-402D-882E-9E19CDDE447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5FAFAA18-88A1-442A-A0B9-D5C648E652C5}"/>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5D65D8CB-9ECA-4B5B-9893-0823C43F17DA}"/>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7153B703-4363-4458-9DDB-01629B40D65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CBBFDF0C-891A-4DEA-AFBC-5130BF612F0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0D672BB4-1902-425F-88A7-9385A1BE7D7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06AD47E3-B866-4F3C-A1DF-5AD1ECE8FBED}"/>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88C9C963-ACC3-4461-A642-E418DD319D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776D18E-50E0-430D-BB4D-199EC6BB8A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68DD2AA0-8A6F-4CF1-AE19-44C47E6FC8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2A10E671-2A58-445C-8429-8439EFC4CE06}"/>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2CAD1B87-AED1-4038-8482-14963945194F}"/>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2128BD21-13B2-4609-BF63-191BE8DE16D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DE2B4A85-F74D-49C0-9003-110E24B6FD6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088763EA-F539-4CF6-AA46-BF1568AB8762}"/>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EA169070-34C5-4731-9E85-B3B053BDBBBC}"/>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34976F78-2ED0-48E0-83EE-1D14830CE597}"/>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03C9C7C6-57D9-4A97-B33E-D6E8828ADB21}"/>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DC35DCE3-A289-4B23-B16B-C37E85D5F449}"/>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1C969873-0999-4E4F-B310-A7A9C54D254F}"/>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6B2FF6E5-04A9-4418-95C3-C266647CDD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5B95B71-C448-4D5D-A954-C5CA66C5AD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290F27F5-0F55-4472-9345-0BC0C926B5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D390CA0-C87A-4957-BBD5-E686A294E32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EB0A96D-B397-461B-AF2B-64DC4B5824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5" name="楕円 114">
          <a:extLst>
            <a:ext uri="{FF2B5EF4-FFF2-40B4-BE49-F238E27FC236}">
              <a16:creationId xmlns:a16="http://schemas.microsoft.com/office/drawing/2014/main" id="{C82BA343-19E2-4B7A-9877-916B4957CE3C}"/>
            </a:ext>
          </a:extLst>
        </xdr:cNvPr>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71137</xdr:rowOff>
    </xdr:from>
    <xdr:ext cx="469744" cy="259045"/>
    <xdr:sp macro="" textlink="">
      <xdr:nvSpPr>
        <xdr:cNvPr id="116" name="【図書館】&#10;一人当たり面積該当値テキスト">
          <a:extLst>
            <a:ext uri="{FF2B5EF4-FFF2-40B4-BE49-F238E27FC236}">
              <a16:creationId xmlns:a16="http://schemas.microsoft.com/office/drawing/2014/main" id="{6CE0C76B-26A6-4737-95E7-523415E0E318}"/>
            </a:ext>
          </a:extLst>
        </xdr:cNvPr>
        <xdr:cNvSpPr txBox="1"/>
      </xdr:nvSpPr>
      <xdr:spPr>
        <a:xfrm>
          <a:off x="10515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53975</xdr:rowOff>
    </xdr:from>
    <xdr:to>
      <xdr:col>50</xdr:col>
      <xdr:colOff>165100</xdr:colOff>
      <xdr:row>38</xdr:row>
      <xdr:rowOff>155575</xdr:rowOff>
    </xdr:to>
    <xdr:sp macro="" textlink="">
      <xdr:nvSpPr>
        <xdr:cNvPr id="117" name="楕円 116">
          <a:extLst>
            <a:ext uri="{FF2B5EF4-FFF2-40B4-BE49-F238E27FC236}">
              <a16:creationId xmlns:a16="http://schemas.microsoft.com/office/drawing/2014/main" id="{7B85942D-B6AD-4FF1-AFD5-86C45CB8B831}"/>
            </a:ext>
          </a:extLst>
        </xdr:cNvPr>
        <xdr:cNvSpPr/>
      </xdr:nvSpPr>
      <xdr:spPr>
        <a:xfrm>
          <a:off x="958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104775</xdr:rowOff>
    </xdr:to>
    <xdr:cxnSp macro="">
      <xdr:nvCxnSpPr>
        <xdr:cNvPr id="118" name="直線コネクタ 117">
          <a:extLst>
            <a:ext uri="{FF2B5EF4-FFF2-40B4-BE49-F238E27FC236}">
              <a16:creationId xmlns:a16="http://schemas.microsoft.com/office/drawing/2014/main" id="{8EC8FAF8-59AB-413C-A0F5-D4A227CE9F32}"/>
            </a:ext>
          </a:extLst>
        </xdr:cNvPr>
        <xdr:cNvCxnSpPr/>
      </xdr:nvCxnSpPr>
      <xdr:spPr>
        <a:xfrm flipV="1">
          <a:off x="9639300" y="6614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65405</xdr:rowOff>
    </xdr:from>
    <xdr:to>
      <xdr:col>46</xdr:col>
      <xdr:colOff>38100</xdr:colOff>
      <xdr:row>38</xdr:row>
      <xdr:rowOff>167005</xdr:rowOff>
    </xdr:to>
    <xdr:sp macro="" textlink="">
      <xdr:nvSpPr>
        <xdr:cNvPr id="119" name="楕円 118">
          <a:extLst>
            <a:ext uri="{FF2B5EF4-FFF2-40B4-BE49-F238E27FC236}">
              <a16:creationId xmlns:a16="http://schemas.microsoft.com/office/drawing/2014/main" id="{E161677C-2F4E-4B8F-84BB-7B4FB761B879}"/>
            </a:ext>
          </a:extLst>
        </xdr:cNvPr>
        <xdr:cNvSpPr/>
      </xdr:nvSpPr>
      <xdr:spPr>
        <a:xfrm>
          <a:off x="869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104775</xdr:rowOff>
    </xdr:from>
    <xdr:to>
      <xdr:col>50</xdr:col>
      <xdr:colOff>114300</xdr:colOff>
      <xdr:row>38</xdr:row>
      <xdr:rowOff>116205</xdr:rowOff>
    </xdr:to>
    <xdr:cxnSp macro="">
      <xdr:nvCxnSpPr>
        <xdr:cNvPr id="120" name="直線コネクタ 119">
          <a:extLst>
            <a:ext uri="{FF2B5EF4-FFF2-40B4-BE49-F238E27FC236}">
              <a16:creationId xmlns:a16="http://schemas.microsoft.com/office/drawing/2014/main" id="{66F2098B-25AB-4607-86CB-0764425780D7}"/>
            </a:ext>
          </a:extLst>
        </xdr:cNvPr>
        <xdr:cNvCxnSpPr/>
      </xdr:nvCxnSpPr>
      <xdr:spPr>
        <a:xfrm flipV="1">
          <a:off x="8750300" y="661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BB88516C-3FEC-460C-8C74-6F96C1B61338}"/>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a:extLst>
            <a:ext uri="{FF2B5EF4-FFF2-40B4-BE49-F238E27FC236}">
              <a16:creationId xmlns:a16="http://schemas.microsoft.com/office/drawing/2014/main" id="{630045A3-048B-47A1-94C2-BF0C1A770F42}"/>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AAE1F5A8-6F87-4315-A03A-D845A76EDE67}"/>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652</xdr:rowOff>
    </xdr:from>
    <xdr:ext cx="469744" cy="259045"/>
    <xdr:sp macro="" textlink="">
      <xdr:nvSpPr>
        <xdr:cNvPr id="124" name="n_1mainValue【図書館】&#10;一人当たり面積">
          <a:extLst>
            <a:ext uri="{FF2B5EF4-FFF2-40B4-BE49-F238E27FC236}">
              <a16:creationId xmlns:a16="http://schemas.microsoft.com/office/drawing/2014/main" id="{7B164A5D-4441-4838-9C67-B87858610887}"/>
            </a:ext>
          </a:extLst>
        </xdr:cNvPr>
        <xdr:cNvSpPr txBox="1"/>
      </xdr:nvSpPr>
      <xdr:spPr>
        <a:xfrm>
          <a:off x="93917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12082</xdr:rowOff>
    </xdr:from>
    <xdr:ext cx="469744" cy="259045"/>
    <xdr:sp macro="" textlink="">
      <xdr:nvSpPr>
        <xdr:cNvPr id="125" name="n_2mainValue【図書館】&#10;一人当たり面積">
          <a:extLst>
            <a:ext uri="{FF2B5EF4-FFF2-40B4-BE49-F238E27FC236}">
              <a16:creationId xmlns:a16="http://schemas.microsoft.com/office/drawing/2014/main" id="{B156A5E4-CFFC-4281-B187-2588BA767ADF}"/>
            </a:ext>
          </a:extLst>
        </xdr:cNvPr>
        <xdr:cNvSpPr txBox="1"/>
      </xdr:nvSpPr>
      <xdr:spPr>
        <a:xfrm>
          <a:off x="85154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D2C9A94E-EC9E-4F33-A52F-551DD5E8BC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46BD7D44-1599-4959-BFD7-F934C4E7D2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D7872C16-D474-4776-B82F-9744AF27C7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23CA344A-6183-4136-8371-E6834D342F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5B26DD09-7F42-470C-94F4-DD339BAA86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28D0C7B4-8EF5-421F-83F6-808BFE5326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42F1A26E-E047-4264-9306-398EA8B3C2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81EBA472-4FDE-4C30-B213-A7CA7A42AB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8747C757-6FE4-4363-BE83-88C01D65D6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1E95996C-7739-4B25-A3DC-CE5016248A2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FE6EA236-2F64-4189-908D-5D7E7B92783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B332671D-19C1-44F9-80D6-28B680D8D51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FA6D501-EA7B-44CE-BC88-718267D7496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D3AA5F55-45B1-4A86-8712-8A9366A6086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F9571EA3-623B-4EBC-ACD8-D9D46C92FB1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628E9E03-C06E-469E-A841-FDDFD66C945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4B1A8230-C123-428B-87F0-A965CA6DE8D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5561C171-C218-406C-A12F-F398DCDA187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F9C23802-14EC-41A5-AD16-059E73311C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1C62C9DB-86D8-44E7-8137-81703E3693A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B725E059-A1B9-414A-8CA8-48B9DE389E5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216D66E6-642C-42E1-B56F-4F5A23FF02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9E567137-2D89-49D6-8220-11B60DCAC62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3232BD5F-DC5A-4F3C-A958-67E2310A54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E611D497-8207-40BE-A4BF-A1BDB7C3444E}"/>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E94580F8-315F-4E72-B5B3-A32ED195E368}"/>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574EC48A-9022-4E6D-87A6-C5FB1AAA2A68}"/>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16C24B0C-2955-4017-9188-ADA75B4FCDA4}"/>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893844E9-7969-43DD-9EC8-E356B96F32C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F11A9400-D718-426F-8E3F-B5DDE63C31CD}"/>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70A4606A-42C2-4F49-A888-A95CCFFC9DE1}"/>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F74D005F-9D4D-4611-A846-44E1A38CAB1E}"/>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60882271-686A-4FB6-8A65-53F0F323BB4D}"/>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2341C55A-44E6-462A-935D-0E7EDC6EE3BC}"/>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98DF0589-4B10-42E0-B9E3-50A3778E258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2FFAC6F-8B95-4AEE-84CB-547464E00E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D3BEFF3-F992-43F8-9F44-59C9D14BE3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689FD9F-646E-453B-A2A1-9D48D35650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55588F0D-54AA-437B-B016-6A365BB6C3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65" name="楕円 164">
          <a:extLst>
            <a:ext uri="{FF2B5EF4-FFF2-40B4-BE49-F238E27FC236}">
              <a16:creationId xmlns:a16="http://schemas.microsoft.com/office/drawing/2014/main" id="{BD840F19-9B53-4242-82F4-D06F72702C74}"/>
            </a:ext>
          </a:extLst>
        </xdr:cNvPr>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1922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EAE0F798-9CBE-4D64-A35C-211E82D518CD}"/>
            </a:ext>
          </a:extLst>
        </xdr:cNvPr>
        <xdr:cNvSpPr txBox="1"/>
      </xdr:nvSpPr>
      <xdr:spPr>
        <a:xfrm>
          <a:off x="4673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67" name="楕円 166">
          <a:extLst>
            <a:ext uri="{FF2B5EF4-FFF2-40B4-BE49-F238E27FC236}">
              <a16:creationId xmlns:a16="http://schemas.microsoft.com/office/drawing/2014/main" id="{CE88464E-276D-441B-9EFA-539C49CA6C8F}"/>
            </a:ext>
          </a:extLst>
        </xdr:cNvPr>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116205</xdr:rowOff>
    </xdr:to>
    <xdr:cxnSp macro="">
      <xdr:nvCxnSpPr>
        <xdr:cNvPr id="168" name="直線コネクタ 167">
          <a:extLst>
            <a:ext uri="{FF2B5EF4-FFF2-40B4-BE49-F238E27FC236}">
              <a16:creationId xmlns:a16="http://schemas.microsoft.com/office/drawing/2014/main" id="{0D383B31-C328-4EF2-93D7-D41E6A3C911D}"/>
            </a:ext>
          </a:extLst>
        </xdr:cNvPr>
        <xdr:cNvCxnSpPr/>
      </xdr:nvCxnSpPr>
      <xdr:spPr>
        <a:xfrm flipV="1">
          <a:off x="3797300" y="10532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69" name="楕円 168">
          <a:extLst>
            <a:ext uri="{FF2B5EF4-FFF2-40B4-BE49-F238E27FC236}">
              <a16:creationId xmlns:a16="http://schemas.microsoft.com/office/drawing/2014/main" id="{1C1CCC56-21C0-449B-B7A7-2F92F3BEEE86}"/>
            </a:ext>
          </a:extLst>
        </xdr:cNvPr>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161925</xdr:rowOff>
    </xdr:to>
    <xdr:cxnSp macro="">
      <xdr:nvCxnSpPr>
        <xdr:cNvPr id="170" name="直線コネクタ 169">
          <a:extLst>
            <a:ext uri="{FF2B5EF4-FFF2-40B4-BE49-F238E27FC236}">
              <a16:creationId xmlns:a16="http://schemas.microsoft.com/office/drawing/2014/main" id="{09403B61-243E-435E-867B-A9F3D53FB303}"/>
            </a:ext>
          </a:extLst>
        </xdr:cNvPr>
        <xdr:cNvCxnSpPr/>
      </xdr:nvCxnSpPr>
      <xdr:spPr>
        <a:xfrm flipV="1">
          <a:off x="2908300" y="10574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1" name="n_1aveValue【体育館・プール】&#10;有形固定資産減価償却率">
          <a:extLst>
            <a:ext uri="{FF2B5EF4-FFF2-40B4-BE49-F238E27FC236}">
              <a16:creationId xmlns:a16="http://schemas.microsoft.com/office/drawing/2014/main" id="{838DBEB4-6C01-4415-8A46-8E23784EC6B9}"/>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72" name="n_2aveValue【体育館・プール】&#10;有形固定資産減価償却率">
          <a:extLst>
            <a:ext uri="{FF2B5EF4-FFF2-40B4-BE49-F238E27FC236}">
              <a16:creationId xmlns:a16="http://schemas.microsoft.com/office/drawing/2014/main" id="{4E1A2714-2EC3-4E0B-8E94-05CB3965506A}"/>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27F7CDEC-AD32-43BA-BCD3-A4B4D14F2BCA}"/>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174" name="n_1mainValue【体育館・プール】&#10;有形固定資産減価償却率">
          <a:extLst>
            <a:ext uri="{FF2B5EF4-FFF2-40B4-BE49-F238E27FC236}">
              <a16:creationId xmlns:a16="http://schemas.microsoft.com/office/drawing/2014/main" id="{0D6AEF91-67BD-4EA8-A41A-9FD9DC74954E}"/>
            </a:ext>
          </a:extLst>
        </xdr:cNvPr>
        <xdr:cNvSpPr txBox="1"/>
      </xdr:nvSpPr>
      <xdr:spPr>
        <a:xfrm>
          <a:off x="3582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175" name="n_2mainValue【体育館・プール】&#10;有形固定資産減価償却率">
          <a:extLst>
            <a:ext uri="{FF2B5EF4-FFF2-40B4-BE49-F238E27FC236}">
              <a16:creationId xmlns:a16="http://schemas.microsoft.com/office/drawing/2014/main" id="{A0D293CC-CFB4-49D8-8358-4AD2AB5F05C2}"/>
            </a:ext>
          </a:extLst>
        </xdr:cNvPr>
        <xdr:cNvSpPr txBox="1"/>
      </xdr:nvSpPr>
      <xdr:spPr>
        <a:xfrm>
          <a:off x="2705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EEB473F1-969F-48D0-B905-79FF5B76D4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FF3A50DD-9F12-4EF9-A74E-5636CADF20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D4C3670-0E9B-4429-BC03-D55EA78E41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693CAB71-48B7-4FDF-9B96-2A54E0228D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35ED3AA2-618F-4D2B-95FC-A660D8DD14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839A1E92-0843-4876-AC9D-58D0AF834B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3261FEA1-3A5A-44A5-996D-824CF2EADC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D026D861-C7D9-462B-9B14-77681A0E2D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9FB842B8-0B41-4E8B-BC58-A8D03495021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F22DB019-7BAC-43E1-A68B-5EC2B18949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9B0A0449-B0B8-4653-ACD2-B58031AAB4B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12CB7839-977A-425F-ACCA-831B514E10E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DDD84425-AB2F-4111-936A-302126C122F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9A5CA983-A5D2-4757-B28E-69CED28A643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D6BCCFD2-BD54-4844-B124-739D4EDAE99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D8B330AC-32FD-4390-8A97-FB2A34008BD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D33CB19E-B660-4F46-871C-27D99D98A85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2A1284BE-389A-4C0C-925E-86D335C67EF8}"/>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20491772-F132-4837-B3B5-74135923A0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CEB63644-8A1C-4F6E-8A66-1AEE953446E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A564508A-3477-4F58-A413-4422FE0C8D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9BF8FC27-999D-49D7-A1C4-F2C48643FB8A}"/>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59632138-2E76-458F-9757-37CDE82BCD18}"/>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84BA8273-7A90-44C3-8445-50902D494B3A}"/>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8EABE476-DF72-4AE9-8449-B6D73541BF37}"/>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A4C178FF-9464-4A68-8B04-DB76CE63F162}"/>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02" name="【体育館・プール】&#10;一人当たり面積平均値テキスト">
          <a:extLst>
            <a:ext uri="{FF2B5EF4-FFF2-40B4-BE49-F238E27FC236}">
              <a16:creationId xmlns:a16="http://schemas.microsoft.com/office/drawing/2014/main" id="{E05FDA44-0F4C-4133-8393-948F2BDD37B7}"/>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E4239A87-9034-4AFB-AC6A-C1BE310333A9}"/>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995D92AC-A305-4CDC-B179-3D2509B24C4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3C91FDB3-2398-4555-9A2C-1E05CEEF998A}"/>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A6DBCDD6-1781-4296-8C7E-CBDC61472CD8}"/>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B8E5834B-C68A-47B8-8FC5-3DB954B42A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9AE8263-977B-42E7-B7E2-DD38F18AB3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6F6C6F9-F2B2-4412-BB71-B8ECA3985E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8D504A20-AAFD-42E2-9DF8-199DB1E52C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2C821AA-FC7D-4EB9-97F7-D1B3390188B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148539</xdr:rowOff>
    </xdr:from>
    <xdr:to>
      <xdr:col>55</xdr:col>
      <xdr:colOff>50800</xdr:colOff>
      <xdr:row>63</xdr:row>
      <xdr:rowOff>78689</xdr:rowOff>
    </xdr:to>
    <xdr:sp macro="" textlink="">
      <xdr:nvSpPr>
        <xdr:cNvPr id="212" name="楕円 211">
          <a:extLst>
            <a:ext uri="{FF2B5EF4-FFF2-40B4-BE49-F238E27FC236}">
              <a16:creationId xmlns:a16="http://schemas.microsoft.com/office/drawing/2014/main" id="{C0DA8C73-FB71-451D-879E-520D89DD9076}"/>
            </a:ext>
          </a:extLst>
        </xdr:cNvPr>
        <xdr:cNvSpPr/>
      </xdr:nvSpPr>
      <xdr:spPr>
        <a:xfrm>
          <a:off x="104267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126966</xdr:rowOff>
    </xdr:from>
    <xdr:ext cx="469744" cy="259045"/>
    <xdr:sp macro="" textlink="">
      <xdr:nvSpPr>
        <xdr:cNvPr id="213" name="【体育館・プール】&#10;一人当たり面積該当値テキスト">
          <a:extLst>
            <a:ext uri="{FF2B5EF4-FFF2-40B4-BE49-F238E27FC236}">
              <a16:creationId xmlns:a16="http://schemas.microsoft.com/office/drawing/2014/main" id="{CB1F8FBD-0805-416A-BC07-764172C5F3B9}"/>
            </a:ext>
          </a:extLst>
        </xdr:cNvPr>
        <xdr:cNvSpPr txBox="1"/>
      </xdr:nvSpPr>
      <xdr:spPr>
        <a:xfrm>
          <a:off x="10515600" y="1075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149911</xdr:rowOff>
    </xdr:from>
    <xdr:to>
      <xdr:col>50</xdr:col>
      <xdr:colOff>165100</xdr:colOff>
      <xdr:row>63</xdr:row>
      <xdr:rowOff>80061</xdr:rowOff>
    </xdr:to>
    <xdr:sp macro="" textlink="">
      <xdr:nvSpPr>
        <xdr:cNvPr id="214" name="楕円 213">
          <a:extLst>
            <a:ext uri="{FF2B5EF4-FFF2-40B4-BE49-F238E27FC236}">
              <a16:creationId xmlns:a16="http://schemas.microsoft.com/office/drawing/2014/main" id="{38E1AAC8-F4F7-44C1-8A3B-6BF0766452CB}"/>
            </a:ext>
          </a:extLst>
        </xdr:cNvPr>
        <xdr:cNvSpPr/>
      </xdr:nvSpPr>
      <xdr:spPr>
        <a:xfrm>
          <a:off x="9588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27889</xdr:rowOff>
    </xdr:from>
    <xdr:to>
      <xdr:col>55</xdr:col>
      <xdr:colOff>0</xdr:colOff>
      <xdr:row>63</xdr:row>
      <xdr:rowOff>29261</xdr:rowOff>
    </xdr:to>
    <xdr:cxnSp macro="">
      <xdr:nvCxnSpPr>
        <xdr:cNvPr id="215" name="直線コネクタ 214">
          <a:extLst>
            <a:ext uri="{FF2B5EF4-FFF2-40B4-BE49-F238E27FC236}">
              <a16:creationId xmlns:a16="http://schemas.microsoft.com/office/drawing/2014/main" id="{DF4354C0-0FAE-4AD4-B5F7-55D625D465B9}"/>
            </a:ext>
          </a:extLst>
        </xdr:cNvPr>
        <xdr:cNvCxnSpPr/>
      </xdr:nvCxnSpPr>
      <xdr:spPr>
        <a:xfrm flipV="1">
          <a:off x="9639300" y="1082923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152654</xdr:rowOff>
    </xdr:from>
    <xdr:to>
      <xdr:col>46</xdr:col>
      <xdr:colOff>38100</xdr:colOff>
      <xdr:row>63</xdr:row>
      <xdr:rowOff>82804</xdr:rowOff>
    </xdr:to>
    <xdr:sp macro="" textlink="">
      <xdr:nvSpPr>
        <xdr:cNvPr id="216" name="楕円 215">
          <a:extLst>
            <a:ext uri="{FF2B5EF4-FFF2-40B4-BE49-F238E27FC236}">
              <a16:creationId xmlns:a16="http://schemas.microsoft.com/office/drawing/2014/main" id="{1372F142-F0AC-43FA-A842-F16C067986BC}"/>
            </a:ext>
          </a:extLst>
        </xdr:cNvPr>
        <xdr:cNvSpPr/>
      </xdr:nvSpPr>
      <xdr:spPr>
        <a:xfrm>
          <a:off x="8699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29261</xdr:rowOff>
    </xdr:from>
    <xdr:to>
      <xdr:col>50</xdr:col>
      <xdr:colOff>114300</xdr:colOff>
      <xdr:row>63</xdr:row>
      <xdr:rowOff>32004</xdr:rowOff>
    </xdr:to>
    <xdr:cxnSp macro="">
      <xdr:nvCxnSpPr>
        <xdr:cNvPr id="217" name="直線コネクタ 216">
          <a:extLst>
            <a:ext uri="{FF2B5EF4-FFF2-40B4-BE49-F238E27FC236}">
              <a16:creationId xmlns:a16="http://schemas.microsoft.com/office/drawing/2014/main" id="{5F132B99-D9E7-46DC-BF6D-D8557D8F6E89}"/>
            </a:ext>
          </a:extLst>
        </xdr:cNvPr>
        <xdr:cNvCxnSpPr/>
      </xdr:nvCxnSpPr>
      <xdr:spPr>
        <a:xfrm flipV="1">
          <a:off x="8750300" y="108306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18" name="n_1aveValue【体育館・プール】&#10;一人当たり面積">
          <a:extLst>
            <a:ext uri="{FF2B5EF4-FFF2-40B4-BE49-F238E27FC236}">
              <a16:creationId xmlns:a16="http://schemas.microsoft.com/office/drawing/2014/main" id="{58D758F7-2E57-4631-A554-58630E8662C9}"/>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9" name="n_2aveValue【体育館・プール】&#10;一人当たり面積">
          <a:extLst>
            <a:ext uri="{FF2B5EF4-FFF2-40B4-BE49-F238E27FC236}">
              <a16:creationId xmlns:a16="http://schemas.microsoft.com/office/drawing/2014/main" id="{C17E346C-E41A-49F1-8008-A25509819603}"/>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FD136B7B-4C0D-49F4-A126-B4F5BC6EA4BF}"/>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71188</xdr:rowOff>
    </xdr:from>
    <xdr:ext cx="469744" cy="259045"/>
    <xdr:sp macro="" textlink="">
      <xdr:nvSpPr>
        <xdr:cNvPr id="221" name="n_1mainValue【体育館・プール】&#10;一人当たり面積">
          <a:extLst>
            <a:ext uri="{FF2B5EF4-FFF2-40B4-BE49-F238E27FC236}">
              <a16:creationId xmlns:a16="http://schemas.microsoft.com/office/drawing/2014/main" id="{5D6644AF-F58E-45F2-B4FC-6B63FBEB9D35}"/>
            </a:ext>
          </a:extLst>
        </xdr:cNvPr>
        <xdr:cNvSpPr txBox="1"/>
      </xdr:nvSpPr>
      <xdr:spPr>
        <a:xfrm>
          <a:off x="93917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73931</xdr:rowOff>
    </xdr:from>
    <xdr:ext cx="469744" cy="259045"/>
    <xdr:sp macro="" textlink="">
      <xdr:nvSpPr>
        <xdr:cNvPr id="222" name="n_2mainValue【体育館・プール】&#10;一人当たり面積">
          <a:extLst>
            <a:ext uri="{FF2B5EF4-FFF2-40B4-BE49-F238E27FC236}">
              <a16:creationId xmlns:a16="http://schemas.microsoft.com/office/drawing/2014/main" id="{1FA3B814-9E4E-4A12-A114-0C59CFAA5892}"/>
            </a:ext>
          </a:extLst>
        </xdr:cNvPr>
        <xdr:cNvSpPr txBox="1"/>
      </xdr:nvSpPr>
      <xdr:spPr>
        <a:xfrm>
          <a:off x="8515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462732CA-FCE1-40DD-A028-9E8068C0B0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6E3014E-ED4E-4C32-B967-52E5B450E3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74058232-D1D0-4E66-B54B-BCD741E820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99BF3BF-96A4-4FFC-AA0F-EF17DF6B1F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9E413E84-813B-4C2A-AB4F-9EB9CDCEDA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2325EEB3-2ABD-4A26-A7D8-A406DF6DAAB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2BEBB5B5-0936-4E90-9F42-2556D08DFD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69E0BA6D-D275-4219-858E-B677090A8C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16F0A59E-DB80-42D3-9ADF-4AEA0B37E51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D15E07E1-207D-4BB4-9E94-A1B6AB42BFA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BB5613A-3BE6-4AD0-99D8-E15E5D1A028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A483787B-D0A4-4479-84CB-1AEAC88B336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4ABB76CB-EBB5-4BCC-9D8C-A0944A52920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58527089-104B-47E0-B164-FFE4A8994D5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CDC662CC-2A83-41B4-801F-4FA6793ECF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B2FBC509-0861-40B4-8A5E-97B3B039E84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22512A59-2742-46B4-B7B7-517C3E24B25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3F7DC138-2C52-4BB9-8520-94EE571B987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66913BB7-FE4F-4732-8CD6-73F38C5CB52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A8F21B0D-23BA-465C-B054-283A216793E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5871CD98-A9CD-4663-8E89-FA8F3E2ACE6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C5B7E748-5C92-40D3-B8D6-34AE5E2096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55BD88D1-026D-4228-B876-B311A196AF9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F5363E39-4304-4D29-AB54-3BAED50C45B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321EA905-0CE9-41C1-B0C2-F74309FEE427}"/>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8E5A2F64-232D-4433-A5DD-7AAF4A1A3451}"/>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51CDCC83-306D-45A8-B4C3-C0BE0D92C738}"/>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458A9193-ACB3-40A4-A921-CA02446DAD7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647E0ACE-00EB-4C89-9027-425C62671CE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5F933873-197A-4AD3-B75F-7C7A064960CA}"/>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C484E206-9A78-47B8-9161-3DEB3D793CE3}"/>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F982252C-E550-43B6-914D-2514E13E0481}"/>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65412F01-B0CA-4A4D-B029-4BB1E19274B9}"/>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99D53FBB-9132-48A2-978E-5C69F6E87E1B}"/>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085D6DE-1921-4C61-91D5-760E9C6E9F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CB6363D-385D-41C9-B33E-F185872500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9F98A97-8F70-44E6-B27A-AAB28B8B60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64F42C4-5D4F-4FDB-809C-4030B0CCFDF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F67C1C2-7AED-4CDE-A7F9-38BAA6FDAB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262" name="楕円 261">
          <a:extLst>
            <a:ext uri="{FF2B5EF4-FFF2-40B4-BE49-F238E27FC236}">
              <a16:creationId xmlns:a16="http://schemas.microsoft.com/office/drawing/2014/main" id="{BA011033-63D0-44EF-B8F1-78F22A86C679}"/>
            </a:ext>
          </a:extLst>
        </xdr:cNvPr>
        <xdr:cNvSpPr/>
      </xdr:nvSpPr>
      <xdr:spPr>
        <a:xfrm>
          <a:off x="4584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8272</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2146263C-B5B2-4931-997E-532F1F2B8251}"/>
            </a:ext>
          </a:extLst>
        </xdr:cNvPr>
        <xdr:cNvSpPr txBox="1"/>
      </xdr:nvSpPr>
      <xdr:spPr>
        <a:xfrm>
          <a:off x="4673600"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264" name="楕円 263">
          <a:extLst>
            <a:ext uri="{FF2B5EF4-FFF2-40B4-BE49-F238E27FC236}">
              <a16:creationId xmlns:a16="http://schemas.microsoft.com/office/drawing/2014/main" id="{26B0E0AD-5AE4-4558-A959-AD95A86D0CCB}"/>
            </a:ext>
          </a:extLst>
        </xdr:cNvPr>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70486</xdr:rowOff>
    </xdr:to>
    <xdr:cxnSp macro="">
      <xdr:nvCxnSpPr>
        <xdr:cNvPr id="265" name="直線コネクタ 264">
          <a:extLst>
            <a:ext uri="{FF2B5EF4-FFF2-40B4-BE49-F238E27FC236}">
              <a16:creationId xmlns:a16="http://schemas.microsoft.com/office/drawing/2014/main" id="{91FBEBCB-A27A-4960-901E-7FB670E61BDC}"/>
            </a:ext>
          </a:extLst>
        </xdr:cNvPr>
        <xdr:cNvCxnSpPr/>
      </xdr:nvCxnSpPr>
      <xdr:spPr>
        <a:xfrm flipV="1">
          <a:off x="3797300" y="140950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66" name="楕円 265">
          <a:extLst>
            <a:ext uri="{FF2B5EF4-FFF2-40B4-BE49-F238E27FC236}">
              <a16:creationId xmlns:a16="http://schemas.microsoft.com/office/drawing/2014/main" id="{29E49919-AFA9-46EF-9ABB-42677C58AAA3}"/>
            </a:ext>
          </a:extLst>
        </xdr:cNvPr>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114300</xdr:rowOff>
    </xdr:to>
    <xdr:cxnSp macro="">
      <xdr:nvCxnSpPr>
        <xdr:cNvPr id="267" name="直線コネクタ 266">
          <a:extLst>
            <a:ext uri="{FF2B5EF4-FFF2-40B4-BE49-F238E27FC236}">
              <a16:creationId xmlns:a16="http://schemas.microsoft.com/office/drawing/2014/main" id="{F89BB69B-DA3E-41E0-B212-AA780C9C4686}"/>
            </a:ext>
          </a:extLst>
        </xdr:cNvPr>
        <xdr:cNvCxnSpPr/>
      </xdr:nvCxnSpPr>
      <xdr:spPr>
        <a:xfrm flipV="1">
          <a:off x="2908300" y="14129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a:extLst>
            <a:ext uri="{FF2B5EF4-FFF2-40B4-BE49-F238E27FC236}">
              <a16:creationId xmlns:a16="http://schemas.microsoft.com/office/drawing/2014/main" id="{4CB1D779-4026-40BE-A029-D30F69FBE67E}"/>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a:extLst>
            <a:ext uri="{FF2B5EF4-FFF2-40B4-BE49-F238E27FC236}">
              <a16:creationId xmlns:a16="http://schemas.microsoft.com/office/drawing/2014/main" id="{8234F03E-A6EB-4DAA-A86A-572946BE2E12}"/>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a:extLst>
            <a:ext uri="{FF2B5EF4-FFF2-40B4-BE49-F238E27FC236}">
              <a16:creationId xmlns:a16="http://schemas.microsoft.com/office/drawing/2014/main" id="{0E3A3F1E-E048-496B-99D3-30F729F59CBE}"/>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137813</xdr:rowOff>
    </xdr:from>
    <xdr:ext cx="405111" cy="259045"/>
    <xdr:sp macro="" textlink="">
      <xdr:nvSpPr>
        <xdr:cNvPr id="271" name="n_1mainValue【福祉施設】&#10;有形固定資産減価償却率">
          <a:extLst>
            <a:ext uri="{FF2B5EF4-FFF2-40B4-BE49-F238E27FC236}">
              <a16:creationId xmlns:a16="http://schemas.microsoft.com/office/drawing/2014/main" id="{47D58E9D-B338-4242-ADEC-B677511B3546}"/>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72" name="n_2mainValue【福祉施設】&#10;有形固定資産減価償却率">
          <a:extLst>
            <a:ext uri="{FF2B5EF4-FFF2-40B4-BE49-F238E27FC236}">
              <a16:creationId xmlns:a16="http://schemas.microsoft.com/office/drawing/2014/main" id="{BE309DC7-2DEC-49D1-84F5-65B8B141506C}"/>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D263B14C-C783-4FA7-AF03-13456CB61D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A0BB2F16-6550-4E4E-8DC6-3BA69F3B16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6CF963F4-F3A5-4F50-BF27-C2D59595A7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133B8D10-8742-4FA0-8567-802F589793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361FD57D-F5A0-47BE-92CF-4E51F7B4C7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CC80446D-D773-46C4-9249-2803F35B7A4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97D72509-7ABF-4827-B783-18D4642025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6E25BCB5-D97A-44FF-8023-0A13515F46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D6C520FC-95A4-440E-98BD-A40E40A906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33D4215F-0839-495B-B96A-C710218492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98ED83CE-CC7C-4BEF-983A-4153F121C18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67F62E66-7A4B-4732-9636-CA5AB1C45EC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D9828DE2-96D1-4491-97A4-185EC55B5A7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140C5891-BF90-4328-9710-2409CCAC288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15071918-3998-465F-86BD-9DE8FE3A1F7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651E9BDB-02A7-4E27-AB82-CC08CD6F83E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46C5699C-E994-4F70-AB92-2A9002CEA71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2841590-D688-48EC-B006-A3493FA3628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AA23EC6F-B1D5-4140-B192-2879CC9F0C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79B33F83-5492-4F3C-BD1A-6C2DAF5FE5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C719A740-D9A1-484C-BDF2-1F57A285BE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D98BE983-EA78-4964-B2B8-15A0D971315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710DA4A3-3C9B-4A69-9CDD-BBCF2CF358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64A3682F-227B-42AD-95AF-CD8B37A4D14C}"/>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C47C4D3F-1815-40BE-A51A-191C4C088FD4}"/>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E37D8201-55D5-419D-B583-3B9CE0FDECF4}"/>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EBAAAC37-BDE2-4800-B51C-C19D746B5EDB}"/>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FBE76A21-B75B-4C17-8084-6E35BBC2453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a:extLst>
            <a:ext uri="{FF2B5EF4-FFF2-40B4-BE49-F238E27FC236}">
              <a16:creationId xmlns:a16="http://schemas.microsoft.com/office/drawing/2014/main" id="{32D148F0-67F9-4FBD-98DE-5AF79097679B}"/>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DB6648A3-CB19-4961-871C-AB62677E9F9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587C59EE-0A64-4F7E-A696-A0986824C446}"/>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496288A2-BAAA-45CA-B427-744824DB39BA}"/>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EBC8006E-7106-4F9A-A0E9-F9F73FE55671}"/>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2FC893C-4C34-4DFF-9D78-10E85DFB9F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9530DF5-1560-4922-B21E-A1B5FB7FA8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FAC2A33-0EE5-4345-BD09-FFFD799679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389F132F-D416-4136-8CB0-6C69860FC0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84743462-E87D-4E54-B9EC-43F432EFBC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104139</xdr:rowOff>
    </xdr:from>
    <xdr:to>
      <xdr:col>55</xdr:col>
      <xdr:colOff>50800</xdr:colOff>
      <xdr:row>85</xdr:row>
      <xdr:rowOff>34289</xdr:rowOff>
    </xdr:to>
    <xdr:sp macro="" textlink="">
      <xdr:nvSpPr>
        <xdr:cNvPr id="311" name="楕円 310">
          <a:extLst>
            <a:ext uri="{FF2B5EF4-FFF2-40B4-BE49-F238E27FC236}">
              <a16:creationId xmlns:a16="http://schemas.microsoft.com/office/drawing/2014/main" id="{0C59B3D8-936C-4534-BF01-6DA0CD594AB3}"/>
            </a:ext>
          </a:extLst>
        </xdr:cNvPr>
        <xdr:cNvSpPr/>
      </xdr:nvSpPr>
      <xdr:spPr>
        <a:xfrm>
          <a:off x="104267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127016</xdr:rowOff>
    </xdr:from>
    <xdr:ext cx="469744" cy="259045"/>
    <xdr:sp macro="" textlink="">
      <xdr:nvSpPr>
        <xdr:cNvPr id="312" name="【福祉施設】&#10;一人当たり面積該当値テキスト">
          <a:extLst>
            <a:ext uri="{FF2B5EF4-FFF2-40B4-BE49-F238E27FC236}">
              <a16:creationId xmlns:a16="http://schemas.microsoft.com/office/drawing/2014/main" id="{8614E7D1-F5AF-45AB-A7B5-EA19C4DEBFAE}"/>
            </a:ext>
          </a:extLst>
        </xdr:cNvPr>
        <xdr:cNvSpPr txBox="1"/>
      </xdr:nvSpPr>
      <xdr:spPr>
        <a:xfrm>
          <a:off x="10515600"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106680</xdr:rowOff>
    </xdr:from>
    <xdr:to>
      <xdr:col>50</xdr:col>
      <xdr:colOff>165100</xdr:colOff>
      <xdr:row>85</xdr:row>
      <xdr:rowOff>36830</xdr:rowOff>
    </xdr:to>
    <xdr:sp macro="" textlink="">
      <xdr:nvSpPr>
        <xdr:cNvPr id="313" name="楕円 312">
          <a:extLst>
            <a:ext uri="{FF2B5EF4-FFF2-40B4-BE49-F238E27FC236}">
              <a16:creationId xmlns:a16="http://schemas.microsoft.com/office/drawing/2014/main" id="{664BDF2F-9481-4DD6-B3D2-CD07E5535A62}"/>
            </a:ext>
          </a:extLst>
        </xdr:cNvPr>
        <xdr:cNvSpPr/>
      </xdr:nvSpPr>
      <xdr:spPr>
        <a:xfrm>
          <a:off x="95885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154939</xdr:rowOff>
    </xdr:from>
    <xdr:to>
      <xdr:col>55</xdr:col>
      <xdr:colOff>0</xdr:colOff>
      <xdr:row>84</xdr:row>
      <xdr:rowOff>157480</xdr:rowOff>
    </xdr:to>
    <xdr:cxnSp macro="">
      <xdr:nvCxnSpPr>
        <xdr:cNvPr id="314" name="直線コネクタ 313">
          <a:extLst>
            <a:ext uri="{FF2B5EF4-FFF2-40B4-BE49-F238E27FC236}">
              <a16:creationId xmlns:a16="http://schemas.microsoft.com/office/drawing/2014/main" id="{87F36E9E-E4EF-4FD7-8E03-4296957E887C}"/>
            </a:ext>
          </a:extLst>
        </xdr:cNvPr>
        <xdr:cNvCxnSpPr/>
      </xdr:nvCxnSpPr>
      <xdr:spPr>
        <a:xfrm flipV="1">
          <a:off x="9639300" y="145567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15" name="楕円 314">
          <a:extLst>
            <a:ext uri="{FF2B5EF4-FFF2-40B4-BE49-F238E27FC236}">
              <a16:creationId xmlns:a16="http://schemas.microsoft.com/office/drawing/2014/main" id="{B0B3D63E-E691-4405-96CC-BB1C3BF13D9A}"/>
            </a:ext>
          </a:extLst>
        </xdr:cNvPr>
        <xdr:cNvSpPr/>
      </xdr:nvSpPr>
      <xdr:spPr>
        <a:xfrm>
          <a:off x="8699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157480</xdr:rowOff>
    </xdr:from>
    <xdr:to>
      <xdr:col>50</xdr:col>
      <xdr:colOff>114300</xdr:colOff>
      <xdr:row>85</xdr:row>
      <xdr:rowOff>63500</xdr:rowOff>
    </xdr:to>
    <xdr:cxnSp macro="">
      <xdr:nvCxnSpPr>
        <xdr:cNvPr id="316" name="直線コネクタ 315">
          <a:extLst>
            <a:ext uri="{FF2B5EF4-FFF2-40B4-BE49-F238E27FC236}">
              <a16:creationId xmlns:a16="http://schemas.microsoft.com/office/drawing/2014/main" id="{A0FB1111-0162-41F8-97F6-F54A9EA3B99A}"/>
            </a:ext>
          </a:extLst>
        </xdr:cNvPr>
        <xdr:cNvCxnSpPr/>
      </xdr:nvCxnSpPr>
      <xdr:spPr>
        <a:xfrm flipV="1">
          <a:off x="8750300" y="1455928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17" name="n_1aveValue【福祉施設】&#10;一人当たり面積">
          <a:extLst>
            <a:ext uri="{FF2B5EF4-FFF2-40B4-BE49-F238E27FC236}">
              <a16:creationId xmlns:a16="http://schemas.microsoft.com/office/drawing/2014/main" id="{BE5F78B8-030E-42FA-A127-4CAEB5868D26}"/>
            </a:ext>
          </a:extLst>
        </xdr:cNvPr>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18" name="n_2aveValue【福祉施設】&#10;一人当たり面積">
          <a:extLst>
            <a:ext uri="{FF2B5EF4-FFF2-40B4-BE49-F238E27FC236}">
              <a16:creationId xmlns:a16="http://schemas.microsoft.com/office/drawing/2014/main" id="{6AE3248E-9C93-48FA-8770-47F9CB0AD704}"/>
            </a:ext>
          </a:extLst>
        </xdr:cNvPr>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a:extLst>
            <a:ext uri="{FF2B5EF4-FFF2-40B4-BE49-F238E27FC236}">
              <a16:creationId xmlns:a16="http://schemas.microsoft.com/office/drawing/2014/main" id="{6F678014-13BD-4E25-80F4-9CE05E76984C}"/>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53357</xdr:rowOff>
    </xdr:from>
    <xdr:ext cx="469744" cy="259045"/>
    <xdr:sp macro="" textlink="">
      <xdr:nvSpPr>
        <xdr:cNvPr id="320" name="n_1mainValue【福祉施設】&#10;一人当たり面積">
          <a:extLst>
            <a:ext uri="{FF2B5EF4-FFF2-40B4-BE49-F238E27FC236}">
              <a16:creationId xmlns:a16="http://schemas.microsoft.com/office/drawing/2014/main" id="{4B62B49B-93DA-4E8B-8BCF-F5A36F9CBBB0}"/>
            </a:ext>
          </a:extLst>
        </xdr:cNvPr>
        <xdr:cNvSpPr txBox="1"/>
      </xdr:nvSpPr>
      <xdr:spPr>
        <a:xfrm>
          <a:off x="93917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21" name="n_2mainValue【福祉施設】&#10;一人当たり面積">
          <a:extLst>
            <a:ext uri="{FF2B5EF4-FFF2-40B4-BE49-F238E27FC236}">
              <a16:creationId xmlns:a16="http://schemas.microsoft.com/office/drawing/2014/main" id="{B1A14C2F-CAA0-4B15-9E8B-6F71F0193E71}"/>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D907F4B4-59B1-42D1-BFD6-467B9985C7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28FAFB44-2F25-45AF-B01C-E6DCBC8BE1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36147F1C-9A1F-4003-B6EE-42D94B823C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BCEE3673-6586-4B91-83AF-7955DE8806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E0D8A7AB-5450-4FC9-924D-E76CBD1194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D6260CFC-A892-4435-8461-4FB8E7AE20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3560B1C6-087C-44FB-92A1-8DF3AF119A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FE3E3825-E7CB-4762-AEF2-53EE15D75C8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79E0676F-1E66-4A50-869B-1F561669218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BD3C49C3-D62C-42D9-81DE-5D508C38586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D28F5402-422D-4A4B-A820-E80A6772A65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40EFCBB4-C159-4719-92B5-3A1EA4C4BC5A}"/>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D5529C68-7704-4428-9949-F15780E0C14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157AD1D5-F657-4AD0-9383-016E1BC718D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E3CB7EDB-933D-4645-8CFD-01567FD6DA1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6B5928C3-57E4-4BD1-BA67-A5F63E0CA35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CD8650FB-9C71-4188-B76F-EB2C6E32C1B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CF3CF3B2-1B5D-4CD7-B10B-3B252B651A0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A8383C05-D90C-48A6-A254-30C34BDC7C4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2D4D770D-7C74-4BD7-A5A0-DD28A8D84F44}"/>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A5BE56CC-FC56-4035-A62C-977C918CA89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F730999F-8C77-4015-9CC0-7E09031237C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C5163161-081A-456E-B83F-12C1761B2BA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E9FF95DA-807E-4803-AAAC-84167B80FC72}"/>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37A74053-6559-40B4-B2AE-42AA7D97BD5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182BBE1B-0D8F-48D9-9544-1CF0C9D59DB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73A5E7F4-ED05-4E06-A231-FDFF20E1EC42}"/>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25785C81-EB1B-4E0E-BAC5-231B3D751721}"/>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FE5565F9-CB6F-4F6A-AC8C-DA2DA2BCF779}"/>
            </a:ext>
          </a:extLst>
        </xdr:cNvPr>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7DCC5C62-A3C5-48F0-8DE8-23AD48140D31}"/>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DF8E28EF-AC3C-488C-9A66-B218510367F5}"/>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6231C3E2-CFE3-4AC2-9B45-2E6F2AF001A1}"/>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54E37F4C-2DE8-4272-91AD-7D773DE25BF8}"/>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580FF7A2-6339-470F-BCAB-951E11009E7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EEA81C4C-74DE-4611-A333-6212BB4391B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90EBBE0D-4087-4548-A082-3595EE080D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1D12DA47-6EEF-41EA-BE5F-49F1976EB2B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5FE14F43-5481-494B-8FEE-1F8D6FF0A4C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360" name="楕円 359">
          <a:extLst>
            <a:ext uri="{FF2B5EF4-FFF2-40B4-BE49-F238E27FC236}">
              <a16:creationId xmlns:a16="http://schemas.microsoft.com/office/drawing/2014/main" id="{D4D1A7E6-E802-4009-BEAF-47DB8B176A16}"/>
            </a:ext>
          </a:extLst>
        </xdr:cNvPr>
        <xdr:cNvSpPr/>
      </xdr:nvSpPr>
      <xdr:spPr>
        <a:xfrm>
          <a:off x="4584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26688</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76F9E1EA-176A-4931-9045-9D430EFE7026}"/>
            </a:ext>
          </a:extLst>
        </xdr:cNvPr>
        <xdr:cNvSpPr txBox="1"/>
      </xdr:nvSpPr>
      <xdr:spPr>
        <a:xfrm>
          <a:off x="4673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76200</xdr:rowOff>
    </xdr:from>
    <xdr:to>
      <xdr:col>20</xdr:col>
      <xdr:colOff>38100</xdr:colOff>
      <xdr:row>106</xdr:row>
      <xdr:rowOff>6350</xdr:rowOff>
    </xdr:to>
    <xdr:sp macro="" textlink="">
      <xdr:nvSpPr>
        <xdr:cNvPr id="362" name="楕円 361">
          <a:extLst>
            <a:ext uri="{FF2B5EF4-FFF2-40B4-BE49-F238E27FC236}">
              <a16:creationId xmlns:a16="http://schemas.microsoft.com/office/drawing/2014/main" id="{8ED1ECB9-48BC-46AB-8AEF-6B4A448589D1}"/>
            </a:ext>
          </a:extLst>
        </xdr:cNvPr>
        <xdr:cNvSpPr/>
      </xdr:nvSpPr>
      <xdr:spPr>
        <a:xfrm>
          <a:off x="3746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99061</xdr:rowOff>
    </xdr:from>
    <xdr:to>
      <xdr:col>24</xdr:col>
      <xdr:colOff>63500</xdr:colOff>
      <xdr:row>105</xdr:row>
      <xdr:rowOff>127000</xdr:rowOff>
    </xdr:to>
    <xdr:cxnSp macro="">
      <xdr:nvCxnSpPr>
        <xdr:cNvPr id="363" name="直線コネクタ 362">
          <a:extLst>
            <a:ext uri="{FF2B5EF4-FFF2-40B4-BE49-F238E27FC236}">
              <a16:creationId xmlns:a16="http://schemas.microsoft.com/office/drawing/2014/main" id="{6D2CB041-C576-4044-BB57-62790D9F542B}"/>
            </a:ext>
          </a:extLst>
        </xdr:cNvPr>
        <xdr:cNvCxnSpPr/>
      </xdr:nvCxnSpPr>
      <xdr:spPr>
        <a:xfrm flipV="1">
          <a:off x="3797300" y="1810131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104139</xdr:rowOff>
    </xdr:from>
    <xdr:to>
      <xdr:col>15</xdr:col>
      <xdr:colOff>101600</xdr:colOff>
      <xdr:row>106</xdr:row>
      <xdr:rowOff>34289</xdr:rowOff>
    </xdr:to>
    <xdr:sp macro="" textlink="">
      <xdr:nvSpPr>
        <xdr:cNvPr id="364" name="楕円 363">
          <a:extLst>
            <a:ext uri="{FF2B5EF4-FFF2-40B4-BE49-F238E27FC236}">
              <a16:creationId xmlns:a16="http://schemas.microsoft.com/office/drawing/2014/main" id="{8AE6AA30-AD3F-4A89-A979-A85939ED52E3}"/>
            </a:ext>
          </a:extLst>
        </xdr:cNvPr>
        <xdr:cNvSpPr/>
      </xdr:nvSpPr>
      <xdr:spPr>
        <a:xfrm>
          <a:off x="2857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127000</xdr:rowOff>
    </xdr:from>
    <xdr:to>
      <xdr:col>19</xdr:col>
      <xdr:colOff>177800</xdr:colOff>
      <xdr:row>105</xdr:row>
      <xdr:rowOff>154939</xdr:rowOff>
    </xdr:to>
    <xdr:cxnSp macro="">
      <xdr:nvCxnSpPr>
        <xdr:cNvPr id="365" name="直線コネクタ 364">
          <a:extLst>
            <a:ext uri="{FF2B5EF4-FFF2-40B4-BE49-F238E27FC236}">
              <a16:creationId xmlns:a16="http://schemas.microsoft.com/office/drawing/2014/main" id="{94AACB63-99A0-488C-85DD-D7613E62EE66}"/>
            </a:ext>
          </a:extLst>
        </xdr:cNvPr>
        <xdr:cNvCxnSpPr/>
      </xdr:nvCxnSpPr>
      <xdr:spPr>
        <a:xfrm flipV="1">
          <a:off x="2908300" y="181292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66" name="n_1aveValue【市民会館】&#10;有形固定資産減価償却率">
          <a:extLst>
            <a:ext uri="{FF2B5EF4-FFF2-40B4-BE49-F238E27FC236}">
              <a16:creationId xmlns:a16="http://schemas.microsoft.com/office/drawing/2014/main" id="{E385CC6D-353E-4866-B3A4-EFC1AD917BB3}"/>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7" name="n_2aveValue【市民会館】&#10;有形固定資産減価償却率">
          <a:extLst>
            <a:ext uri="{FF2B5EF4-FFF2-40B4-BE49-F238E27FC236}">
              <a16:creationId xmlns:a16="http://schemas.microsoft.com/office/drawing/2014/main" id="{0CF0C7F3-8AD0-4E0B-A818-117CEF1B0E8D}"/>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a:extLst>
            <a:ext uri="{FF2B5EF4-FFF2-40B4-BE49-F238E27FC236}">
              <a16:creationId xmlns:a16="http://schemas.microsoft.com/office/drawing/2014/main" id="{941D0A28-14F1-4755-B4BD-F740BDABD717}"/>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168927</xdr:rowOff>
    </xdr:from>
    <xdr:ext cx="405111" cy="259045"/>
    <xdr:sp macro="" textlink="">
      <xdr:nvSpPr>
        <xdr:cNvPr id="369" name="n_1mainValue【市民会館】&#10;有形固定資産減価償却率">
          <a:extLst>
            <a:ext uri="{FF2B5EF4-FFF2-40B4-BE49-F238E27FC236}">
              <a16:creationId xmlns:a16="http://schemas.microsoft.com/office/drawing/2014/main" id="{5E45553D-A8E4-482D-A0D5-F4586186C970}"/>
            </a:ext>
          </a:extLst>
        </xdr:cNvPr>
        <xdr:cNvSpPr txBox="1"/>
      </xdr:nvSpPr>
      <xdr:spPr>
        <a:xfrm>
          <a:off x="3582044"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25416</xdr:rowOff>
    </xdr:from>
    <xdr:ext cx="405111" cy="259045"/>
    <xdr:sp macro="" textlink="">
      <xdr:nvSpPr>
        <xdr:cNvPr id="370" name="n_2mainValue【市民会館】&#10;有形固定資産減価償却率">
          <a:extLst>
            <a:ext uri="{FF2B5EF4-FFF2-40B4-BE49-F238E27FC236}">
              <a16:creationId xmlns:a16="http://schemas.microsoft.com/office/drawing/2014/main" id="{A91230FC-2169-474F-A230-CA1DA31A005E}"/>
            </a:ext>
          </a:extLst>
        </xdr:cNvPr>
        <xdr:cNvSpPr txBox="1"/>
      </xdr:nvSpPr>
      <xdr:spPr>
        <a:xfrm>
          <a:off x="27057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B9443DC8-7A96-451B-B6C9-D14D92BD71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4D3CB0D7-82A1-4178-AB56-14E12DA1B5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4FDF7E48-E5A4-4F59-86B5-BA2442527B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4B2E5630-B83A-4AE7-8DD7-C0A6C993AC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7D499B89-3325-4705-958F-705899419F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450CE085-D47F-47DA-8EAA-218410F5A8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76547AB8-5303-4C3F-B6B0-D970098B5E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E37D6109-C059-4E82-A92D-05E3854D71F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ECC5CBD7-A7BC-4981-8FC5-E3783F82030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758E0C4C-303F-4403-BBEB-885F5BB24B1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A1370D04-C891-439A-A572-0962FAD1FE1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40B9C13B-764B-4478-85CD-3254C7233A4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9839950B-692E-4030-B771-FD03B227063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72877349-6EB4-476B-A93E-6450DAABE71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D1D8548C-9C68-47AE-AECE-C73EA017277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98763BF4-56FD-4ECE-AABA-75E277605D4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ECF63DED-6CC8-4063-B60C-65A5DCCC2B7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819C0BD2-6C43-494E-B540-AE9157ADADB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1F5D293B-40FB-4A2F-BD02-6437FBCC04A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A8BD7D23-EFF9-4A68-8E9B-3AA9DF391F9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45C4F23-D7CC-4214-B197-D6F6F2516BF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663C0E43-1403-4D3C-AD1B-F734A70F76C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4F9B08F6-7851-4364-ACAC-28AD8174C1F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18505EEF-9892-4612-8F5A-89856C6B179F}"/>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547690AE-D79D-40CA-B7AD-F3CBB322AC12}"/>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8CD2C59C-A330-440B-92E2-13A551602447}"/>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1020067F-21EB-4CF2-8F03-2F699F98F4DA}"/>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53C4448A-EA09-4070-BDB2-F500ABC6B216}"/>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a:extLst>
            <a:ext uri="{FF2B5EF4-FFF2-40B4-BE49-F238E27FC236}">
              <a16:creationId xmlns:a16="http://schemas.microsoft.com/office/drawing/2014/main" id="{3D6005DD-D0A6-46A6-BB61-3F18D07A18FB}"/>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B6817DE8-9565-4B39-B3B6-19DFDDC32EC1}"/>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06F63F7F-E24D-4CE4-AFAB-5E9A27E988FA}"/>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8B1AAB08-D84B-44A2-AEA7-0F9318AB047D}"/>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a:extLst>
            <a:ext uri="{FF2B5EF4-FFF2-40B4-BE49-F238E27FC236}">
              <a16:creationId xmlns:a16="http://schemas.microsoft.com/office/drawing/2014/main" id="{5C441643-C43D-44A0-BD7D-70CA40E676EC}"/>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6539E040-81DB-46F1-AEFC-B1036F06138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C6B2FF-6E05-4900-B680-ADC9B48388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88D87008-A01A-42DA-988D-81EAA9C71A3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F8928619-5BD0-4DB9-A72D-AA22E4C0C9F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12A026B5-5AB9-4CAF-8D49-4DEEC449F9E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113030</xdr:rowOff>
    </xdr:from>
    <xdr:to>
      <xdr:col>55</xdr:col>
      <xdr:colOff>50800</xdr:colOff>
      <xdr:row>105</xdr:row>
      <xdr:rowOff>43180</xdr:rowOff>
    </xdr:to>
    <xdr:sp macro="" textlink="">
      <xdr:nvSpPr>
        <xdr:cNvPr id="409" name="楕円 408">
          <a:extLst>
            <a:ext uri="{FF2B5EF4-FFF2-40B4-BE49-F238E27FC236}">
              <a16:creationId xmlns:a16="http://schemas.microsoft.com/office/drawing/2014/main" id="{F771C491-59FE-440E-93BD-266714EE1EEA}"/>
            </a:ext>
          </a:extLst>
        </xdr:cNvPr>
        <xdr:cNvSpPr/>
      </xdr:nvSpPr>
      <xdr:spPr>
        <a:xfrm>
          <a:off x="10426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135907</xdr:rowOff>
    </xdr:from>
    <xdr:ext cx="469744" cy="259045"/>
    <xdr:sp macro="" textlink="">
      <xdr:nvSpPr>
        <xdr:cNvPr id="410" name="【市民会館】&#10;一人当たり面積該当値テキスト">
          <a:extLst>
            <a:ext uri="{FF2B5EF4-FFF2-40B4-BE49-F238E27FC236}">
              <a16:creationId xmlns:a16="http://schemas.microsoft.com/office/drawing/2014/main" id="{3E758481-20CE-4562-BBD4-4F3F6F805D72}"/>
            </a:ext>
          </a:extLst>
        </xdr:cNvPr>
        <xdr:cNvSpPr txBox="1"/>
      </xdr:nvSpPr>
      <xdr:spPr>
        <a:xfrm>
          <a:off x="10515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118745</xdr:rowOff>
    </xdr:from>
    <xdr:to>
      <xdr:col>50</xdr:col>
      <xdr:colOff>165100</xdr:colOff>
      <xdr:row>105</xdr:row>
      <xdr:rowOff>48895</xdr:rowOff>
    </xdr:to>
    <xdr:sp macro="" textlink="">
      <xdr:nvSpPr>
        <xdr:cNvPr id="411" name="楕円 410">
          <a:extLst>
            <a:ext uri="{FF2B5EF4-FFF2-40B4-BE49-F238E27FC236}">
              <a16:creationId xmlns:a16="http://schemas.microsoft.com/office/drawing/2014/main" id="{F9DD44BD-3E92-4FA2-B980-02263DDA882A}"/>
            </a:ext>
          </a:extLst>
        </xdr:cNvPr>
        <xdr:cNvSpPr/>
      </xdr:nvSpPr>
      <xdr:spPr>
        <a:xfrm>
          <a:off x="9588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163830</xdr:rowOff>
    </xdr:from>
    <xdr:to>
      <xdr:col>55</xdr:col>
      <xdr:colOff>0</xdr:colOff>
      <xdr:row>104</xdr:row>
      <xdr:rowOff>169545</xdr:rowOff>
    </xdr:to>
    <xdr:cxnSp macro="">
      <xdr:nvCxnSpPr>
        <xdr:cNvPr id="412" name="直線コネクタ 411">
          <a:extLst>
            <a:ext uri="{FF2B5EF4-FFF2-40B4-BE49-F238E27FC236}">
              <a16:creationId xmlns:a16="http://schemas.microsoft.com/office/drawing/2014/main" id="{9E3A2281-575E-47E8-80BE-A793C4907CE0}"/>
            </a:ext>
          </a:extLst>
        </xdr:cNvPr>
        <xdr:cNvCxnSpPr/>
      </xdr:nvCxnSpPr>
      <xdr:spPr>
        <a:xfrm flipV="1">
          <a:off x="9639300" y="17994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19686</xdr:rowOff>
    </xdr:from>
    <xdr:to>
      <xdr:col>46</xdr:col>
      <xdr:colOff>38100</xdr:colOff>
      <xdr:row>106</xdr:row>
      <xdr:rowOff>121286</xdr:rowOff>
    </xdr:to>
    <xdr:sp macro="" textlink="">
      <xdr:nvSpPr>
        <xdr:cNvPr id="413" name="楕円 412">
          <a:extLst>
            <a:ext uri="{FF2B5EF4-FFF2-40B4-BE49-F238E27FC236}">
              <a16:creationId xmlns:a16="http://schemas.microsoft.com/office/drawing/2014/main" id="{B0AE9ACD-5454-4A24-B859-0A7F18DCAD36}"/>
            </a:ext>
          </a:extLst>
        </xdr:cNvPr>
        <xdr:cNvSpPr/>
      </xdr:nvSpPr>
      <xdr:spPr>
        <a:xfrm>
          <a:off x="8699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169545</xdr:rowOff>
    </xdr:from>
    <xdr:to>
      <xdr:col>50</xdr:col>
      <xdr:colOff>114300</xdr:colOff>
      <xdr:row>106</xdr:row>
      <xdr:rowOff>70486</xdr:rowOff>
    </xdr:to>
    <xdr:cxnSp macro="">
      <xdr:nvCxnSpPr>
        <xdr:cNvPr id="414" name="直線コネクタ 413">
          <a:extLst>
            <a:ext uri="{FF2B5EF4-FFF2-40B4-BE49-F238E27FC236}">
              <a16:creationId xmlns:a16="http://schemas.microsoft.com/office/drawing/2014/main" id="{7B4A611E-0365-4D49-AE7E-3C242D7587E9}"/>
            </a:ext>
          </a:extLst>
        </xdr:cNvPr>
        <xdr:cNvCxnSpPr/>
      </xdr:nvCxnSpPr>
      <xdr:spPr>
        <a:xfrm flipV="1">
          <a:off x="8750300" y="18000345"/>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15" name="n_1aveValue【市民会館】&#10;一人当たり面積">
          <a:extLst>
            <a:ext uri="{FF2B5EF4-FFF2-40B4-BE49-F238E27FC236}">
              <a16:creationId xmlns:a16="http://schemas.microsoft.com/office/drawing/2014/main" id="{9DA4830C-308A-4D7C-8140-160299895ECB}"/>
            </a:ext>
          </a:extLst>
        </xdr:cNvPr>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16" name="n_2aveValue【市民会館】&#10;一人当たり面積">
          <a:extLst>
            <a:ext uri="{FF2B5EF4-FFF2-40B4-BE49-F238E27FC236}">
              <a16:creationId xmlns:a16="http://schemas.microsoft.com/office/drawing/2014/main" id="{7FBBFE5A-3417-40C2-84CE-746AB72C07A8}"/>
            </a:ext>
          </a:extLst>
        </xdr:cNvPr>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a:extLst>
            <a:ext uri="{FF2B5EF4-FFF2-40B4-BE49-F238E27FC236}">
              <a16:creationId xmlns:a16="http://schemas.microsoft.com/office/drawing/2014/main" id="{D8C4252F-4384-4E68-9BE3-F3DA54211CDD}"/>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65422</xdr:rowOff>
    </xdr:from>
    <xdr:ext cx="469744" cy="259045"/>
    <xdr:sp macro="" textlink="">
      <xdr:nvSpPr>
        <xdr:cNvPr id="418" name="n_1mainValue【市民会館】&#10;一人当たり面積">
          <a:extLst>
            <a:ext uri="{FF2B5EF4-FFF2-40B4-BE49-F238E27FC236}">
              <a16:creationId xmlns:a16="http://schemas.microsoft.com/office/drawing/2014/main" id="{A208BA36-3089-42A4-B340-AC19218F0AA4}"/>
            </a:ext>
          </a:extLst>
        </xdr:cNvPr>
        <xdr:cNvSpPr txBox="1"/>
      </xdr:nvSpPr>
      <xdr:spPr>
        <a:xfrm>
          <a:off x="9391727" y="1772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137813</xdr:rowOff>
    </xdr:from>
    <xdr:ext cx="469744" cy="259045"/>
    <xdr:sp macro="" textlink="">
      <xdr:nvSpPr>
        <xdr:cNvPr id="419" name="n_2mainValue【市民会館】&#10;一人当たり面積">
          <a:extLst>
            <a:ext uri="{FF2B5EF4-FFF2-40B4-BE49-F238E27FC236}">
              <a16:creationId xmlns:a16="http://schemas.microsoft.com/office/drawing/2014/main" id="{82680590-A1AB-4448-8250-B28F50D144FE}"/>
            </a:ext>
          </a:extLst>
        </xdr:cNvPr>
        <xdr:cNvSpPr txBox="1"/>
      </xdr:nvSpPr>
      <xdr:spPr>
        <a:xfrm>
          <a:off x="85154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3F61ED9C-5863-4238-8CED-EDBEA1B7B5E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F673D98E-6DDA-497E-8F81-7F57CA1922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F6D57928-6015-418D-901F-8964DF2264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22F6826E-F44F-4B5E-8439-42BA7A1F3A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369E7810-C568-4576-8930-3798288B80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5F3BBF71-532E-488B-B741-852F2E7058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77C66C93-E8F3-465B-961F-817A2B9E60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F61CDEBE-F8AC-4339-BBCE-B93E2471F8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5E4FD7F3-7EC7-4A33-81EC-9492097309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B319A4C1-9C9C-4F96-A8AA-C46473638E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BC09E149-8E45-4A8E-A057-D5167409E4D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280956C6-01A5-4C7A-BBBF-7AC7AA9989F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141E9D80-1DAD-4200-8D19-1E312C9755D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B3C4B17F-EC4E-4247-84FC-B07C77E39DA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4F582B7D-EF8E-4653-8E9F-A518EC1C936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029F20AA-5521-48B0-9771-653D3B8EF27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22321C00-D48C-464A-8FF6-5CC1F0E8B4B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18286807-9B9C-4D89-AA31-919C147A01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99AAAE1C-CA7C-4B33-A13A-28DD654BC2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F3C6C22C-83A3-47AD-9DBF-B5ED517754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6D398C2E-177D-4B90-81CF-47FC95E0DD5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68C2C64B-0AA2-479D-B53C-A993221AE7F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E41FDD84-F3F6-4BF8-8082-470F9981019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EAB6387B-3F2F-4A29-B3CC-F9FF49A9177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5907D473-930D-47E1-8588-4AAAC2D648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DB5349F8-13FC-4F0E-91CD-5034C7115C6F}"/>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0FF161F9-79DF-4C18-ACFA-74FED9B30F2F}"/>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1308AF61-8B72-4BE2-B0CD-677FA3B209C5}"/>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E28039E2-4E5F-4C73-8A30-7DFD10E8C217}"/>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9CC5C0FC-35E7-4EEE-8B91-02B2DD427905}"/>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266D41BF-254F-44F1-A528-11C7C86A8567}"/>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AC595B6D-8376-4152-B520-92AE78989E63}"/>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4EB69F22-2FB0-4BE3-82B5-0DFF9D84F345}"/>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C362E726-9F36-464D-9A33-B5D0C33E7B34}"/>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a:extLst>
            <a:ext uri="{FF2B5EF4-FFF2-40B4-BE49-F238E27FC236}">
              <a16:creationId xmlns:a16="http://schemas.microsoft.com/office/drawing/2014/main" id="{A7A5299F-ACA1-43F3-BE8B-200C9DFB9462}"/>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AEC481A7-EDD4-4C45-90DB-7E85C364A8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7263A52A-E539-4052-B02F-C0AC0A7480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9905415E-80CC-433D-B326-2EB63DCA64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A3EB5A82-56D9-42A7-9114-D6FA4C8C161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429CDC0-16DC-493E-B904-6F61E5F9C6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460" name="楕円 459">
          <a:extLst>
            <a:ext uri="{FF2B5EF4-FFF2-40B4-BE49-F238E27FC236}">
              <a16:creationId xmlns:a16="http://schemas.microsoft.com/office/drawing/2014/main" id="{587C29B4-B9DB-4D80-B271-0F598D98C792}"/>
            </a:ext>
          </a:extLst>
        </xdr:cNvPr>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92364</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5C9BA079-7542-43F6-8D50-3777D4D3541F}"/>
            </a:ext>
          </a:extLst>
        </xdr:cNvPr>
        <xdr:cNvSpPr txBox="1"/>
      </xdr:nvSpPr>
      <xdr:spPr>
        <a:xfrm>
          <a:off x="16357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61323</xdr:rowOff>
    </xdr:from>
    <xdr:to>
      <xdr:col>81</xdr:col>
      <xdr:colOff>101600</xdr:colOff>
      <xdr:row>37</xdr:row>
      <xdr:rowOff>162923</xdr:rowOff>
    </xdr:to>
    <xdr:sp macro="" textlink="">
      <xdr:nvSpPr>
        <xdr:cNvPr id="462" name="楕円 461">
          <a:extLst>
            <a:ext uri="{FF2B5EF4-FFF2-40B4-BE49-F238E27FC236}">
              <a16:creationId xmlns:a16="http://schemas.microsoft.com/office/drawing/2014/main" id="{E7A73F50-E670-4F7F-8EAB-5835B13FB1FE}"/>
            </a:ext>
          </a:extLst>
        </xdr:cNvPr>
        <xdr:cNvSpPr/>
      </xdr:nvSpPr>
      <xdr:spPr>
        <a:xfrm>
          <a:off x="15430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112123</xdr:rowOff>
    </xdr:from>
    <xdr:to>
      <xdr:col>85</xdr:col>
      <xdr:colOff>127000</xdr:colOff>
      <xdr:row>38</xdr:row>
      <xdr:rowOff>120287</xdr:rowOff>
    </xdr:to>
    <xdr:cxnSp macro="">
      <xdr:nvCxnSpPr>
        <xdr:cNvPr id="463" name="直線コネクタ 462">
          <a:extLst>
            <a:ext uri="{FF2B5EF4-FFF2-40B4-BE49-F238E27FC236}">
              <a16:creationId xmlns:a16="http://schemas.microsoft.com/office/drawing/2014/main" id="{3EF82523-E556-44F1-B7FA-D5F8AE608F3B}"/>
            </a:ext>
          </a:extLst>
        </xdr:cNvPr>
        <xdr:cNvCxnSpPr/>
      </xdr:nvCxnSpPr>
      <xdr:spPr>
        <a:xfrm>
          <a:off x="15481300" y="645577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64" name="楕円 463">
          <a:extLst>
            <a:ext uri="{FF2B5EF4-FFF2-40B4-BE49-F238E27FC236}">
              <a16:creationId xmlns:a16="http://schemas.microsoft.com/office/drawing/2014/main" id="{629E83F9-B4CD-4D28-ABC9-8B32FE8EAC29}"/>
            </a:ext>
          </a:extLst>
        </xdr:cNvPr>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159476</xdr:rowOff>
    </xdr:to>
    <xdr:cxnSp macro="">
      <xdr:nvCxnSpPr>
        <xdr:cNvPr id="465" name="直線コネクタ 464">
          <a:extLst>
            <a:ext uri="{FF2B5EF4-FFF2-40B4-BE49-F238E27FC236}">
              <a16:creationId xmlns:a16="http://schemas.microsoft.com/office/drawing/2014/main" id="{3AC10DAF-E439-4AC1-801E-809DDCF076E5}"/>
            </a:ext>
          </a:extLst>
        </xdr:cNvPr>
        <xdr:cNvCxnSpPr/>
      </xdr:nvCxnSpPr>
      <xdr:spPr>
        <a:xfrm flipV="1">
          <a:off x="14592300" y="64557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2EF68449-19F3-484C-B005-8C0B3DBCD5BE}"/>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753959BE-1C9C-4BED-A3CC-ADCAD2141FF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FD55FEDA-33BB-44E3-B2D7-AF15EE32E9F6}"/>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8000</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CD9838F3-A200-47CE-B820-FF2DE65EA309}"/>
            </a:ext>
          </a:extLst>
        </xdr:cNvPr>
        <xdr:cNvSpPr txBox="1"/>
      </xdr:nvSpPr>
      <xdr:spPr>
        <a:xfrm>
          <a:off x="15266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EBE0DE56-D151-423F-8373-3EE92D707A52}"/>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5200EA3D-1FD9-41E7-856D-519A692BB8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C2712E52-1A79-475B-B7F3-33C2FEE962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35F31C3F-0C7D-4DC4-8338-A01C7C06F17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6505B8A4-99C3-42CE-BE58-26598BCAF7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2A5B79F7-5ADB-4441-82CF-15B91A3D65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84C2EA42-8ABF-4774-8719-1702AD3D58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38A17D1F-5078-4C65-983B-29B462EA32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BBBCD0DA-629C-4E17-B323-636EA60CCB5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6006411D-9ACE-4B50-AA24-EE473D6D03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DF290E81-D85E-4245-A0E9-E0327495DB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EA9E6FA3-34F3-44D2-89B8-D07FBE8AC9D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a:extLst>
            <a:ext uri="{FF2B5EF4-FFF2-40B4-BE49-F238E27FC236}">
              <a16:creationId xmlns:a16="http://schemas.microsoft.com/office/drawing/2014/main" id="{4D2FC4E7-DC74-46DD-A25F-B9DADF12CC5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0154FB9F-7930-4483-ACD5-7B1CA00393A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a:extLst>
            <a:ext uri="{FF2B5EF4-FFF2-40B4-BE49-F238E27FC236}">
              <a16:creationId xmlns:a16="http://schemas.microsoft.com/office/drawing/2014/main" id="{D2D87AA7-B712-4A92-A572-AFE57547AB8E}"/>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C1D4BB86-B77B-4CCC-93C7-38DA5C3B533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a:extLst>
            <a:ext uri="{FF2B5EF4-FFF2-40B4-BE49-F238E27FC236}">
              <a16:creationId xmlns:a16="http://schemas.microsoft.com/office/drawing/2014/main" id="{3FE7023B-0C68-4DD5-9D14-B8F4AA715336}"/>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C954CE96-E896-4527-B908-96A2BD44F76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a:extLst>
            <a:ext uri="{FF2B5EF4-FFF2-40B4-BE49-F238E27FC236}">
              <a16:creationId xmlns:a16="http://schemas.microsoft.com/office/drawing/2014/main" id="{E00AC93E-184C-4549-A56B-531A3F170F6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B5240152-7DFF-45AE-A7DA-5CBD53CF4D3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a:extLst>
            <a:ext uri="{FF2B5EF4-FFF2-40B4-BE49-F238E27FC236}">
              <a16:creationId xmlns:a16="http://schemas.microsoft.com/office/drawing/2014/main" id="{294A6E45-4121-49D2-A537-FF13696D18F6}"/>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33A35585-C1E1-4DAE-8AF9-3E4A6993CF4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a:extLst>
            <a:ext uri="{FF2B5EF4-FFF2-40B4-BE49-F238E27FC236}">
              <a16:creationId xmlns:a16="http://schemas.microsoft.com/office/drawing/2014/main" id="{AE1B24DF-C833-41EF-BFC8-724BFA81D6E5}"/>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72661554-09F0-48D9-B6D4-AE4E62DFF62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a:extLst>
            <a:ext uri="{FF2B5EF4-FFF2-40B4-BE49-F238E27FC236}">
              <a16:creationId xmlns:a16="http://schemas.microsoft.com/office/drawing/2014/main" id="{41FAD51C-83FF-4863-A439-C47F7FE40E9C}"/>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DF86C753-1678-4DF4-9612-934D538B858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a:extLst>
            <a:ext uri="{FF2B5EF4-FFF2-40B4-BE49-F238E27FC236}">
              <a16:creationId xmlns:a16="http://schemas.microsoft.com/office/drawing/2014/main" id="{4F0D3ACD-266A-4CA3-9A28-0573D8657957}"/>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15AC32D3-7F2C-4E30-8205-030989B99CC3}"/>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a:extLst>
            <a:ext uri="{FF2B5EF4-FFF2-40B4-BE49-F238E27FC236}">
              <a16:creationId xmlns:a16="http://schemas.microsoft.com/office/drawing/2014/main" id="{FD20A982-6D2F-4AEE-A6EC-FA200BAE88F1}"/>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a:extLst>
            <a:ext uri="{FF2B5EF4-FFF2-40B4-BE49-F238E27FC236}">
              <a16:creationId xmlns:a16="http://schemas.microsoft.com/office/drawing/2014/main" id="{9FB46135-6D95-4C0B-AD62-986E4777A2A3}"/>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a:extLst>
            <a:ext uri="{FF2B5EF4-FFF2-40B4-BE49-F238E27FC236}">
              <a16:creationId xmlns:a16="http://schemas.microsoft.com/office/drawing/2014/main" id="{6C52D1AC-A676-4D88-ADDA-0E1722863E86}"/>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a:extLst>
            <a:ext uri="{FF2B5EF4-FFF2-40B4-BE49-F238E27FC236}">
              <a16:creationId xmlns:a16="http://schemas.microsoft.com/office/drawing/2014/main" id="{E5BFCF14-A8D4-4D06-8A44-219BF58BFBD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a:extLst>
            <a:ext uri="{FF2B5EF4-FFF2-40B4-BE49-F238E27FC236}">
              <a16:creationId xmlns:a16="http://schemas.microsoft.com/office/drawing/2014/main" id="{D676F255-D6F5-4229-9ACA-AAE5EC801EEB}"/>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a:extLst>
            <a:ext uri="{FF2B5EF4-FFF2-40B4-BE49-F238E27FC236}">
              <a16:creationId xmlns:a16="http://schemas.microsoft.com/office/drawing/2014/main" id="{21F13AC5-B03E-4F60-835A-CF9CE36BEBFE}"/>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a:extLst>
            <a:ext uri="{FF2B5EF4-FFF2-40B4-BE49-F238E27FC236}">
              <a16:creationId xmlns:a16="http://schemas.microsoft.com/office/drawing/2014/main" id="{47F3027B-300A-426D-B59F-AC2C8929B4D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a:extLst>
            <a:ext uri="{FF2B5EF4-FFF2-40B4-BE49-F238E27FC236}">
              <a16:creationId xmlns:a16="http://schemas.microsoft.com/office/drawing/2014/main" id="{04F3660F-DB05-4B67-9AA3-15C178D5C601}"/>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7EE93C2E-2A10-4B06-88BB-F24E3429DE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6CFAD421-99C0-4AA4-8395-78EDB8DE0D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EE89D109-C6B2-436E-A963-AFC97FED10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E79A079C-E40A-40C6-AB29-69E0F6692E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8B6DA72F-6BF7-4510-A177-A3A93CC945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28477</xdr:rowOff>
    </xdr:from>
    <xdr:to>
      <xdr:col>116</xdr:col>
      <xdr:colOff>114300</xdr:colOff>
      <xdr:row>42</xdr:row>
      <xdr:rowOff>130077</xdr:rowOff>
    </xdr:to>
    <xdr:sp macro="" textlink="">
      <xdr:nvSpPr>
        <xdr:cNvPr id="511" name="楕円 510">
          <a:extLst>
            <a:ext uri="{FF2B5EF4-FFF2-40B4-BE49-F238E27FC236}">
              <a16:creationId xmlns:a16="http://schemas.microsoft.com/office/drawing/2014/main" id="{B2F7CD29-740B-4D59-A773-4FE61DBD5CCA}"/>
            </a:ext>
          </a:extLst>
        </xdr:cNvPr>
        <xdr:cNvSpPr/>
      </xdr:nvSpPr>
      <xdr:spPr>
        <a:xfrm>
          <a:off x="22110700" y="72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12" name="【一般廃棄物処理施設】&#10;一人当たり有形固定資産（償却資産）額該当値テキスト">
          <a:extLst>
            <a:ext uri="{FF2B5EF4-FFF2-40B4-BE49-F238E27FC236}">
              <a16:creationId xmlns:a16="http://schemas.microsoft.com/office/drawing/2014/main" id="{E7E41B83-62C2-4C83-AE59-6B98DC628240}"/>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32010</xdr:rowOff>
    </xdr:from>
    <xdr:to>
      <xdr:col>112</xdr:col>
      <xdr:colOff>38100</xdr:colOff>
      <xdr:row>42</xdr:row>
      <xdr:rowOff>133610</xdr:rowOff>
    </xdr:to>
    <xdr:sp macro="" textlink="">
      <xdr:nvSpPr>
        <xdr:cNvPr id="513" name="楕円 512">
          <a:extLst>
            <a:ext uri="{FF2B5EF4-FFF2-40B4-BE49-F238E27FC236}">
              <a16:creationId xmlns:a16="http://schemas.microsoft.com/office/drawing/2014/main" id="{77BF8875-9E78-4469-94A6-07E920197D1F}"/>
            </a:ext>
          </a:extLst>
        </xdr:cNvPr>
        <xdr:cNvSpPr/>
      </xdr:nvSpPr>
      <xdr:spPr>
        <a:xfrm>
          <a:off x="21272500" y="72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79277</xdr:rowOff>
    </xdr:from>
    <xdr:to>
      <xdr:col>116</xdr:col>
      <xdr:colOff>63500</xdr:colOff>
      <xdr:row>42</xdr:row>
      <xdr:rowOff>82810</xdr:rowOff>
    </xdr:to>
    <xdr:cxnSp macro="">
      <xdr:nvCxnSpPr>
        <xdr:cNvPr id="514" name="直線コネクタ 513">
          <a:extLst>
            <a:ext uri="{FF2B5EF4-FFF2-40B4-BE49-F238E27FC236}">
              <a16:creationId xmlns:a16="http://schemas.microsoft.com/office/drawing/2014/main" id="{2D97F424-3E67-4D1A-85C5-4827753BB751}"/>
            </a:ext>
          </a:extLst>
        </xdr:cNvPr>
        <xdr:cNvCxnSpPr/>
      </xdr:nvCxnSpPr>
      <xdr:spPr>
        <a:xfrm flipV="1">
          <a:off x="21323300" y="7280177"/>
          <a:ext cx="8382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32143</xdr:rowOff>
    </xdr:from>
    <xdr:to>
      <xdr:col>107</xdr:col>
      <xdr:colOff>101600</xdr:colOff>
      <xdr:row>42</xdr:row>
      <xdr:rowOff>133743</xdr:rowOff>
    </xdr:to>
    <xdr:sp macro="" textlink="">
      <xdr:nvSpPr>
        <xdr:cNvPr id="515" name="楕円 514">
          <a:extLst>
            <a:ext uri="{FF2B5EF4-FFF2-40B4-BE49-F238E27FC236}">
              <a16:creationId xmlns:a16="http://schemas.microsoft.com/office/drawing/2014/main" id="{CE221E46-F81E-4DEA-B282-21E02AE6DA41}"/>
            </a:ext>
          </a:extLst>
        </xdr:cNvPr>
        <xdr:cNvSpPr/>
      </xdr:nvSpPr>
      <xdr:spPr>
        <a:xfrm>
          <a:off x="20383500" y="72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82810</xdr:rowOff>
    </xdr:from>
    <xdr:to>
      <xdr:col>111</xdr:col>
      <xdr:colOff>177800</xdr:colOff>
      <xdr:row>42</xdr:row>
      <xdr:rowOff>82943</xdr:rowOff>
    </xdr:to>
    <xdr:cxnSp macro="">
      <xdr:nvCxnSpPr>
        <xdr:cNvPr id="516" name="直線コネクタ 515">
          <a:extLst>
            <a:ext uri="{FF2B5EF4-FFF2-40B4-BE49-F238E27FC236}">
              <a16:creationId xmlns:a16="http://schemas.microsoft.com/office/drawing/2014/main" id="{BE2DD85C-98EC-4A91-AE54-4F394A12F4CF}"/>
            </a:ext>
          </a:extLst>
        </xdr:cNvPr>
        <xdr:cNvCxnSpPr/>
      </xdr:nvCxnSpPr>
      <xdr:spPr>
        <a:xfrm flipV="1">
          <a:off x="20434300" y="7283710"/>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a:extLst>
            <a:ext uri="{FF2B5EF4-FFF2-40B4-BE49-F238E27FC236}">
              <a16:creationId xmlns:a16="http://schemas.microsoft.com/office/drawing/2014/main" id="{85B0A37B-2430-47B6-AD16-DE76E1474BE5}"/>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8" name="n_2aveValue【一般廃棄物処理施設】&#10;一人当たり有形固定資産（償却資産）額">
          <a:extLst>
            <a:ext uri="{FF2B5EF4-FFF2-40B4-BE49-F238E27FC236}">
              <a16:creationId xmlns:a16="http://schemas.microsoft.com/office/drawing/2014/main" id="{F28A760F-F116-4E85-9CDD-723CA44376B1}"/>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a:extLst>
            <a:ext uri="{FF2B5EF4-FFF2-40B4-BE49-F238E27FC236}">
              <a16:creationId xmlns:a16="http://schemas.microsoft.com/office/drawing/2014/main" id="{5B859D6C-EEB9-4429-82C9-554BFBDB56A6}"/>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124737</xdr:rowOff>
    </xdr:from>
    <xdr:ext cx="534377" cy="259045"/>
    <xdr:sp macro="" textlink="">
      <xdr:nvSpPr>
        <xdr:cNvPr id="520" name="n_1mainValue【一般廃棄物処理施設】&#10;一人当たり有形固定資産（償却資産）額">
          <a:extLst>
            <a:ext uri="{FF2B5EF4-FFF2-40B4-BE49-F238E27FC236}">
              <a16:creationId xmlns:a16="http://schemas.microsoft.com/office/drawing/2014/main" id="{9242941C-0D8C-46A6-AD06-FB47AE63DC67}"/>
            </a:ext>
          </a:extLst>
        </xdr:cNvPr>
        <xdr:cNvSpPr txBox="1"/>
      </xdr:nvSpPr>
      <xdr:spPr>
        <a:xfrm>
          <a:off x="21043411" y="73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124870</xdr:rowOff>
    </xdr:from>
    <xdr:ext cx="534377" cy="259045"/>
    <xdr:sp macro="" textlink="">
      <xdr:nvSpPr>
        <xdr:cNvPr id="521" name="n_2mainValue【一般廃棄物処理施設】&#10;一人当たり有形固定資産（償却資産）額">
          <a:extLst>
            <a:ext uri="{FF2B5EF4-FFF2-40B4-BE49-F238E27FC236}">
              <a16:creationId xmlns:a16="http://schemas.microsoft.com/office/drawing/2014/main" id="{025D396B-6E40-4797-A6B0-2DDB4A86E654}"/>
            </a:ext>
          </a:extLst>
        </xdr:cNvPr>
        <xdr:cNvSpPr txBox="1"/>
      </xdr:nvSpPr>
      <xdr:spPr>
        <a:xfrm>
          <a:off x="20167111" y="73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E85DF25C-8AF0-480C-9409-6EA5492D71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CA43CBD4-9997-4FBB-BDEC-87FE2C9F40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E5D260CE-6ED7-455B-A560-ADC56CD495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A0DFD181-8A49-4125-943F-790ECA8DCE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26A1CAC2-B91C-4FB4-AFF8-3A7CED67A8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AAAE4DC8-5C7A-4DC6-832E-136A4B7DF9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C9E5C1C5-3F45-411E-8D8E-2109128294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53FF9C89-5D9F-4341-9E95-E70D4EB447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3F1D87BE-4603-4C94-9C8A-26587EDCFD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9AD05BBD-0F7E-42CA-B4F2-265E6ABFB6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id="{0A5F7810-47E8-4112-99D5-EACB6A69091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id="{C62D7017-07EF-449D-A2B4-FD8285B38D7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id="{B7066681-11DC-4A87-9D6D-16F00356A0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id="{1115B638-9DB3-43C3-8C1C-1D56236664B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id="{7826D002-8CEF-464C-8986-0C6154A2869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id="{8624CEF0-5E6B-4EB8-A060-051D3D414BF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id="{37AA85D7-8C3F-4E4F-B174-5AF736B4F2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id="{94D3FF2F-2262-43A3-B85D-5450E7BC820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id="{AC3A4292-131D-4613-8822-A5AEDFC6D57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id="{2B437299-6A2D-4549-9C6B-97D9BEF973C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id="{9CA405AD-6051-418D-9C9B-21D0F88AD51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48CAC8A6-DF82-4455-BB62-97CE51E171A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2F4543A9-0714-4ED3-AE06-2F1546E82D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8B2428F0-C83F-47E5-970C-4E750C9741B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5F1410A1-4F04-42E5-B3CD-3CDD847847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a:extLst>
            <a:ext uri="{FF2B5EF4-FFF2-40B4-BE49-F238E27FC236}">
              <a16:creationId xmlns:a16="http://schemas.microsoft.com/office/drawing/2014/main" id="{9241B272-1C1A-433D-B0FE-9E408D3D11AE}"/>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BD600C28-0834-48DB-A7DE-C8D5AE38087A}"/>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a:extLst>
            <a:ext uri="{FF2B5EF4-FFF2-40B4-BE49-F238E27FC236}">
              <a16:creationId xmlns:a16="http://schemas.microsoft.com/office/drawing/2014/main" id="{7C1C6E61-51BE-421B-BB40-6374ED891BEA}"/>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a:extLst>
            <a:ext uri="{FF2B5EF4-FFF2-40B4-BE49-F238E27FC236}">
              <a16:creationId xmlns:a16="http://schemas.microsoft.com/office/drawing/2014/main" id="{645EC533-8832-4D9E-8E89-8D2BD31FAFE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a:extLst>
            <a:ext uri="{FF2B5EF4-FFF2-40B4-BE49-F238E27FC236}">
              <a16:creationId xmlns:a16="http://schemas.microsoft.com/office/drawing/2014/main" id="{5B2E1515-1D27-45A1-A25F-D89255ED8F0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D7AC01AB-9402-4935-8E21-08D7237548AB}"/>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a:extLst>
            <a:ext uri="{FF2B5EF4-FFF2-40B4-BE49-F238E27FC236}">
              <a16:creationId xmlns:a16="http://schemas.microsoft.com/office/drawing/2014/main" id="{1802E8B2-ABEB-4E8D-B912-F9C0683D6CE6}"/>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a:extLst>
            <a:ext uri="{FF2B5EF4-FFF2-40B4-BE49-F238E27FC236}">
              <a16:creationId xmlns:a16="http://schemas.microsoft.com/office/drawing/2014/main" id="{73BC5148-8205-4751-B8E6-A0B780A7B3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a:extLst>
            <a:ext uri="{FF2B5EF4-FFF2-40B4-BE49-F238E27FC236}">
              <a16:creationId xmlns:a16="http://schemas.microsoft.com/office/drawing/2014/main" id="{5BD670F9-C7A9-4CB4-ACBC-0336FFA63A7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a:extLst>
            <a:ext uri="{FF2B5EF4-FFF2-40B4-BE49-F238E27FC236}">
              <a16:creationId xmlns:a16="http://schemas.microsoft.com/office/drawing/2014/main" id="{91E83B3C-88D7-4349-A5E7-491FC05D3886}"/>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1FDE545-6136-4226-B8DF-5D514A74DF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DB4351E6-381B-4399-A59A-143D71B372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B103929-987F-4EBB-9BFA-CEB8304AE44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5294F982-4496-453F-B82E-60BE4F4B77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E83140C6-57EF-46F7-B40C-D62F86E3107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62" name="楕円 561">
          <a:extLst>
            <a:ext uri="{FF2B5EF4-FFF2-40B4-BE49-F238E27FC236}">
              <a16:creationId xmlns:a16="http://schemas.microsoft.com/office/drawing/2014/main" id="{2C3724ED-36E1-4ADD-8C08-6B1086809E8F}"/>
            </a:ext>
          </a:extLst>
        </xdr:cNvPr>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563" name="【保健センター・保健所】&#10;有形固定資産減価償却率該当値テキスト">
          <a:extLst>
            <a:ext uri="{FF2B5EF4-FFF2-40B4-BE49-F238E27FC236}">
              <a16:creationId xmlns:a16="http://schemas.microsoft.com/office/drawing/2014/main" id="{BBC15F29-0AD1-4E2B-91F8-04954B5B7970}"/>
            </a:ext>
          </a:extLst>
        </xdr:cNvPr>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564" name="楕円 563">
          <a:extLst>
            <a:ext uri="{FF2B5EF4-FFF2-40B4-BE49-F238E27FC236}">
              <a16:creationId xmlns:a16="http://schemas.microsoft.com/office/drawing/2014/main" id="{CB2D6E7D-309E-447A-8935-495919385EFD}"/>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565" name="直線コネクタ 564">
          <a:extLst>
            <a:ext uri="{FF2B5EF4-FFF2-40B4-BE49-F238E27FC236}">
              <a16:creationId xmlns:a16="http://schemas.microsoft.com/office/drawing/2014/main" id="{235CA0EE-995E-4BDB-A3F2-39330A553E15}"/>
            </a:ext>
          </a:extLst>
        </xdr:cNvPr>
        <xdr:cNvCxnSpPr/>
      </xdr:nvCxnSpPr>
      <xdr:spPr>
        <a:xfrm flipV="1">
          <a:off x="15481300" y="9993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66" name="楕円 565">
          <a:extLst>
            <a:ext uri="{FF2B5EF4-FFF2-40B4-BE49-F238E27FC236}">
              <a16:creationId xmlns:a16="http://schemas.microsoft.com/office/drawing/2014/main" id="{86D0D2A7-F0ED-43D9-9BBA-DE5F33AFB795}"/>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567" name="直線コネクタ 566">
          <a:extLst>
            <a:ext uri="{FF2B5EF4-FFF2-40B4-BE49-F238E27FC236}">
              <a16:creationId xmlns:a16="http://schemas.microsoft.com/office/drawing/2014/main" id="{83844564-AD06-4DB3-81D9-F0B1342925D6}"/>
            </a:ext>
          </a:extLst>
        </xdr:cNvPr>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39CAF854-5357-48C3-AD3E-072DCE76AD6A}"/>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7FB9016B-C3CF-4548-8995-282C736F4054}"/>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B79006C8-9B6A-4AF0-93C8-DA862432155F}"/>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4C3B0AFD-74FA-481E-BF4B-C5F1E454554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BDAA69F6-B529-4617-A5A3-CC8F3A57F05B}"/>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225B119D-A8DA-4FFB-848A-9062007AB8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E5D9477C-8932-463A-A898-C2A372CB31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C575E4AA-5E6C-4E7B-8FCA-46279BE2B8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D6F74257-5EB5-48C6-AD9D-BBE26E10BD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E2210B34-8E41-4135-9C73-A2529A8127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634204DE-9732-498E-9185-43F5B6C6F6A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E17684CE-653F-4C30-B106-282B79EE97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6E211DCE-C29D-40A1-9AFE-AD9B8EFCE6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AEBE2CB2-593A-48E7-8FDF-EFFAAF1EFA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E6A731F7-B72B-4F6A-B379-19D989B2186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5D578C02-B20E-480F-94CB-5817195A575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DCDA12C7-4465-4274-AEB1-C778BD61B6A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71F53B64-DECD-4FAB-8B34-413AB7AD668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E6BDC2B5-8CBE-446C-9D5B-371CE1041D8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F9009BA5-0517-4407-BF74-89B5B4A2158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936647FD-DF93-44E6-A495-1AFBD80826F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41F1E001-532E-47B5-953E-C32905597F9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295FE82C-FC84-4891-A07E-F6CFCE9F520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DEC963C9-6C79-4C2A-BF85-34E922756F8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BDC5D7B0-69DC-4952-802A-D9B259953A0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60A85BBB-A040-45F8-84BA-1291D62BE8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519514A-EABE-4C2D-9A81-E551F7275C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205C4519-399A-4B41-9535-6F11662A868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a:extLst>
            <a:ext uri="{FF2B5EF4-FFF2-40B4-BE49-F238E27FC236}">
              <a16:creationId xmlns:a16="http://schemas.microsoft.com/office/drawing/2014/main" id="{1E67F282-B812-4BDD-AA5D-9190E6B46C46}"/>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81EF6854-1CCF-4339-B331-67DCC4D6F12F}"/>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a:extLst>
            <a:ext uri="{FF2B5EF4-FFF2-40B4-BE49-F238E27FC236}">
              <a16:creationId xmlns:a16="http://schemas.microsoft.com/office/drawing/2014/main" id="{6EBEF7D8-7B84-404A-B1C1-3DBFCDB99774}"/>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3B857BB6-238D-48DD-8A84-3962587D9FD9}"/>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a:extLst>
            <a:ext uri="{FF2B5EF4-FFF2-40B4-BE49-F238E27FC236}">
              <a16:creationId xmlns:a16="http://schemas.microsoft.com/office/drawing/2014/main" id="{E1E5CC89-EC59-4EF4-AD9E-C67C1467832A}"/>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65EA0C0E-8138-4918-AE66-7C09615E7924}"/>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a:extLst>
            <a:ext uri="{FF2B5EF4-FFF2-40B4-BE49-F238E27FC236}">
              <a16:creationId xmlns:a16="http://schemas.microsoft.com/office/drawing/2014/main" id="{CCEC1F22-D366-467E-AF7B-E3F4B8659049}"/>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a:extLst>
            <a:ext uri="{FF2B5EF4-FFF2-40B4-BE49-F238E27FC236}">
              <a16:creationId xmlns:a16="http://schemas.microsoft.com/office/drawing/2014/main" id="{D4DB81DE-E3F7-49CD-8BA9-708E01D169AE}"/>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a:extLst>
            <a:ext uri="{FF2B5EF4-FFF2-40B4-BE49-F238E27FC236}">
              <a16:creationId xmlns:a16="http://schemas.microsoft.com/office/drawing/2014/main" id="{94CA6930-F96A-4FBA-91D2-C30AA87AFC2B}"/>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a:extLst>
            <a:ext uri="{FF2B5EF4-FFF2-40B4-BE49-F238E27FC236}">
              <a16:creationId xmlns:a16="http://schemas.microsoft.com/office/drawing/2014/main" id="{2D60D142-635F-4160-9791-837018B99098}"/>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C02E161-0CA5-4996-AEF8-FDA434A903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22C8328-395A-4ED4-9EFC-5EC7C08031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5CA555C-7BBF-4546-9E39-9F25B6D3D09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F67C26F-2AB2-4ACA-8E28-7B8BC8107A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7028391-97EC-43BD-B37E-9FA1B0739B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11" name="楕円 610">
          <a:extLst>
            <a:ext uri="{FF2B5EF4-FFF2-40B4-BE49-F238E27FC236}">
              <a16:creationId xmlns:a16="http://schemas.microsoft.com/office/drawing/2014/main" id="{43640732-558D-40AF-A598-7EEF79015AA4}"/>
            </a:ext>
          </a:extLst>
        </xdr:cNvPr>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28B3A92A-1B60-442E-9648-A6409E8DE0AD}"/>
            </a:ext>
          </a:extLst>
        </xdr:cNvPr>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613" name="楕円 612">
          <a:extLst>
            <a:ext uri="{FF2B5EF4-FFF2-40B4-BE49-F238E27FC236}">
              <a16:creationId xmlns:a16="http://schemas.microsoft.com/office/drawing/2014/main" id="{9706DBE1-8AB4-4F67-915F-86CF1B28388A}"/>
            </a:ext>
          </a:extLst>
        </xdr:cNvPr>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614" name="直線コネクタ 613">
          <a:extLst>
            <a:ext uri="{FF2B5EF4-FFF2-40B4-BE49-F238E27FC236}">
              <a16:creationId xmlns:a16="http://schemas.microsoft.com/office/drawing/2014/main" id="{7825591F-899F-4A01-A5D7-5EAE54B2086C}"/>
            </a:ext>
          </a:extLst>
        </xdr:cNvPr>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615" name="楕円 614">
          <a:extLst>
            <a:ext uri="{FF2B5EF4-FFF2-40B4-BE49-F238E27FC236}">
              <a16:creationId xmlns:a16="http://schemas.microsoft.com/office/drawing/2014/main" id="{874B16D0-EE30-4533-9DB0-84928CEE415D}"/>
            </a:ext>
          </a:extLst>
        </xdr:cNvPr>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616" name="直線コネクタ 615">
          <a:extLst>
            <a:ext uri="{FF2B5EF4-FFF2-40B4-BE49-F238E27FC236}">
              <a16:creationId xmlns:a16="http://schemas.microsoft.com/office/drawing/2014/main" id="{8EE212A9-DD38-4AB4-A378-D1188B9F7C0C}"/>
            </a:ext>
          </a:extLst>
        </xdr:cNvPr>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a:extLst>
            <a:ext uri="{FF2B5EF4-FFF2-40B4-BE49-F238E27FC236}">
              <a16:creationId xmlns:a16="http://schemas.microsoft.com/office/drawing/2014/main" id="{D2FBF68F-B459-42D6-9F51-C7761163A825}"/>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a:extLst>
            <a:ext uri="{FF2B5EF4-FFF2-40B4-BE49-F238E27FC236}">
              <a16:creationId xmlns:a16="http://schemas.microsoft.com/office/drawing/2014/main" id="{311100E4-1A59-41A8-AE3A-DB4A531B541C}"/>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a:extLst>
            <a:ext uri="{FF2B5EF4-FFF2-40B4-BE49-F238E27FC236}">
              <a16:creationId xmlns:a16="http://schemas.microsoft.com/office/drawing/2014/main" id="{036871B3-A360-41D1-93E3-374FDF92FD29}"/>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620" name="n_1mainValue【保健センター・保健所】&#10;一人当たり面積">
          <a:extLst>
            <a:ext uri="{FF2B5EF4-FFF2-40B4-BE49-F238E27FC236}">
              <a16:creationId xmlns:a16="http://schemas.microsoft.com/office/drawing/2014/main" id="{F292C502-8A90-4966-B31D-CEA8800A3C1A}"/>
            </a:ext>
          </a:extLst>
        </xdr:cNvPr>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621" name="n_2mainValue【保健センター・保健所】&#10;一人当たり面積">
          <a:extLst>
            <a:ext uri="{FF2B5EF4-FFF2-40B4-BE49-F238E27FC236}">
              <a16:creationId xmlns:a16="http://schemas.microsoft.com/office/drawing/2014/main" id="{657C9252-88D7-4828-9108-CF5E65364746}"/>
            </a:ext>
          </a:extLst>
        </xdr:cNvPr>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BB653608-A5CB-4921-9CD8-1E1CD5D787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1E18641-9C03-4620-9549-302C3B65D8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C6CA2146-71D0-4E6B-96CA-F3B0651899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337E8AB9-04DE-4737-9F10-5BA5B13A96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3040E90-11EE-48F6-9009-F1E1A7B927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51EE4EAA-DEBB-4BC3-897C-E74FA97944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2A24DEA4-ED1E-47C9-8299-F962984260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84710118-ED71-45BA-BE05-DED35A87A3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139B4AD5-7167-49AE-95EC-B5DF2A34C1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50E5B8B8-6D3E-4D9E-BC18-78446DEEABA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12FAC146-E551-49CA-8B55-2A69BB93803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a:extLst>
            <a:ext uri="{FF2B5EF4-FFF2-40B4-BE49-F238E27FC236}">
              <a16:creationId xmlns:a16="http://schemas.microsoft.com/office/drawing/2014/main" id="{0664E360-2C05-484D-BCF0-8EB7061EE3D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81C2A7DC-4330-4E72-9784-EF8A7EA9445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C27A867B-4147-4F46-A6E5-CBCF81CE27E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9C6E733B-EB03-4A83-A6B7-53B4BACBC55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96770476-6809-4851-95C0-B11EF70E67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2FBDD9BC-53AE-4E26-A87F-DB8665107B4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52A3E8B4-8489-45A4-8518-23135D2ADA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73577257-91EA-4F83-86BA-A97530CCCF4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45F1C032-B7E6-426E-91BF-5882DA0BE4A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E90556A3-2A8B-4D2F-97A1-B5C442DC4D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a:extLst>
            <a:ext uri="{FF2B5EF4-FFF2-40B4-BE49-F238E27FC236}">
              <a16:creationId xmlns:a16="http://schemas.microsoft.com/office/drawing/2014/main" id="{6B130F80-51B8-4F26-BFAD-EF0040565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45AC8D3B-A881-4907-B406-FF0C084EFBC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8EE6C041-5F87-4C07-9CA0-50F43DBF3DE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CB397D0F-4184-4015-9409-4DBE67F23D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a:extLst>
            <a:ext uri="{FF2B5EF4-FFF2-40B4-BE49-F238E27FC236}">
              <a16:creationId xmlns:a16="http://schemas.microsoft.com/office/drawing/2014/main" id="{76DD47EE-F6C7-4DDA-8E8D-E9E6F5F84108}"/>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a:extLst>
            <a:ext uri="{FF2B5EF4-FFF2-40B4-BE49-F238E27FC236}">
              <a16:creationId xmlns:a16="http://schemas.microsoft.com/office/drawing/2014/main" id="{3623D191-CA7A-480C-BE53-5C9C86C17968}"/>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a:extLst>
            <a:ext uri="{FF2B5EF4-FFF2-40B4-BE49-F238E27FC236}">
              <a16:creationId xmlns:a16="http://schemas.microsoft.com/office/drawing/2014/main" id="{2412F815-FE8D-4E7A-92CD-11310E4492A4}"/>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B3FE5DE-BCC7-4712-A687-CDBB1913B612}"/>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a:extLst>
            <a:ext uri="{FF2B5EF4-FFF2-40B4-BE49-F238E27FC236}">
              <a16:creationId xmlns:a16="http://schemas.microsoft.com/office/drawing/2014/main" id="{401AD787-6040-41E1-B2D8-377F1E96FA4C}"/>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2857B6EC-0A3D-4104-BE14-B69F275F9125}"/>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a:extLst>
            <a:ext uri="{FF2B5EF4-FFF2-40B4-BE49-F238E27FC236}">
              <a16:creationId xmlns:a16="http://schemas.microsoft.com/office/drawing/2014/main" id="{1E04256D-A9DE-4832-AD59-D1A4B4072754}"/>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a:extLst>
            <a:ext uri="{FF2B5EF4-FFF2-40B4-BE49-F238E27FC236}">
              <a16:creationId xmlns:a16="http://schemas.microsoft.com/office/drawing/2014/main" id="{25D92A33-B65A-47FC-B334-2E381D2BE748}"/>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a:extLst>
            <a:ext uri="{FF2B5EF4-FFF2-40B4-BE49-F238E27FC236}">
              <a16:creationId xmlns:a16="http://schemas.microsoft.com/office/drawing/2014/main" id="{ACAAB63C-0288-4727-B68F-F88588481874}"/>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a:extLst>
            <a:ext uri="{FF2B5EF4-FFF2-40B4-BE49-F238E27FC236}">
              <a16:creationId xmlns:a16="http://schemas.microsoft.com/office/drawing/2014/main" id="{D1E63EEA-7158-4C94-B9AF-49FB2053EDC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FA9947C-957B-49E5-BC4C-0BA11279E0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35F544C-7BE9-4D76-9430-A16E747593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5AD69D1-392A-4E30-B6E8-A16E35DD23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2E124F4-3EC9-4689-A1A7-01BCD94BC3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07F8D4A-B32A-42D2-9C69-3C94B3ED6E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62" name="楕円 661">
          <a:extLst>
            <a:ext uri="{FF2B5EF4-FFF2-40B4-BE49-F238E27FC236}">
              <a16:creationId xmlns:a16="http://schemas.microsoft.com/office/drawing/2014/main" id="{169BD6FE-FA52-4BCF-A082-774DF5402877}"/>
            </a:ext>
          </a:extLst>
        </xdr:cNvPr>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BCBD4CB7-F82A-40CA-8015-93C293EDC111}"/>
            </a:ext>
          </a:extLst>
        </xdr:cNvPr>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664" name="楕円 663">
          <a:extLst>
            <a:ext uri="{FF2B5EF4-FFF2-40B4-BE49-F238E27FC236}">
              <a16:creationId xmlns:a16="http://schemas.microsoft.com/office/drawing/2014/main" id="{3F213DC3-9D8A-4A20-8249-D5FEEB16211B}"/>
            </a:ext>
          </a:extLst>
        </xdr:cNvPr>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36468</xdr:rowOff>
    </xdr:to>
    <xdr:cxnSp macro="">
      <xdr:nvCxnSpPr>
        <xdr:cNvPr id="665" name="直線コネクタ 664">
          <a:extLst>
            <a:ext uri="{FF2B5EF4-FFF2-40B4-BE49-F238E27FC236}">
              <a16:creationId xmlns:a16="http://schemas.microsoft.com/office/drawing/2014/main" id="{1BE155DE-52CE-450C-A9E9-D7690C0BB388}"/>
            </a:ext>
          </a:extLst>
        </xdr:cNvPr>
        <xdr:cNvCxnSpPr/>
      </xdr:nvCxnSpPr>
      <xdr:spPr>
        <a:xfrm flipV="1">
          <a:off x="15481300" y="140627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24856</xdr:rowOff>
    </xdr:from>
    <xdr:to>
      <xdr:col>76</xdr:col>
      <xdr:colOff>165100</xdr:colOff>
      <xdr:row>82</xdr:row>
      <xdr:rowOff>126456</xdr:rowOff>
    </xdr:to>
    <xdr:sp macro="" textlink="">
      <xdr:nvSpPr>
        <xdr:cNvPr id="666" name="楕円 665">
          <a:extLst>
            <a:ext uri="{FF2B5EF4-FFF2-40B4-BE49-F238E27FC236}">
              <a16:creationId xmlns:a16="http://schemas.microsoft.com/office/drawing/2014/main" id="{EE130CCF-9EBC-4A15-BCF1-9DC23928F3EA}"/>
            </a:ext>
          </a:extLst>
        </xdr:cNvPr>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75656</xdr:rowOff>
    </xdr:to>
    <xdr:cxnSp macro="">
      <xdr:nvCxnSpPr>
        <xdr:cNvPr id="667" name="直線コネクタ 666">
          <a:extLst>
            <a:ext uri="{FF2B5EF4-FFF2-40B4-BE49-F238E27FC236}">
              <a16:creationId xmlns:a16="http://schemas.microsoft.com/office/drawing/2014/main" id="{B728A66B-0BC1-4B93-8DC7-DC98E514E364}"/>
            </a:ext>
          </a:extLst>
        </xdr:cNvPr>
        <xdr:cNvCxnSpPr/>
      </xdr:nvCxnSpPr>
      <xdr:spPr>
        <a:xfrm flipV="1">
          <a:off x="14592300" y="140953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68" name="n_1aveValue【消防施設】&#10;有形固定資産減価償却率">
          <a:extLst>
            <a:ext uri="{FF2B5EF4-FFF2-40B4-BE49-F238E27FC236}">
              <a16:creationId xmlns:a16="http://schemas.microsoft.com/office/drawing/2014/main" id="{3458B6C5-1DDE-4534-8DF4-6655447A3EBC}"/>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69" name="n_2aveValue【消防施設】&#10;有形固定資産減価償却率">
          <a:extLst>
            <a:ext uri="{FF2B5EF4-FFF2-40B4-BE49-F238E27FC236}">
              <a16:creationId xmlns:a16="http://schemas.microsoft.com/office/drawing/2014/main" id="{C9791195-12F1-47D3-B0B3-81B95EDBD92A}"/>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a:extLst>
            <a:ext uri="{FF2B5EF4-FFF2-40B4-BE49-F238E27FC236}">
              <a16:creationId xmlns:a16="http://schemas.microsoft.com/office/drawing/2014/main" id="{2A17AC9F-25CD-4F99-BFF2-CEBC9E8D983E}"/>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78395</xdr:rowOff>
    </xdr:from>
    <xdr:ext cx="405111" cy="259045"/>
    <xdr:sp macro="" textlink="">
      <xdr:nvSpPr>
        <xdr:cNvPr id="671" name="n_1mainValue【消防施設】&#10;有形固定資産減価償却率">
          <a:extLst>
            <a:ext uri="{FF2B5EF4-FFF2-40B4-BE49-F238E27FC236}">
              <a16:creationId xmlns:a16="http://schemas.microsoft.com/office/drawing/2014/main" id="{91FF195A-4FD2-4DDC-B044-7545A5867199}"/>
            </a:ext>
          </a:extLst>
        </xdr:cNvPr>
        <xdr:cNvSpPr txBox="1"/>
      </xdr:nvSpPr>
      <xdr:spPr>
        <a:xfrm>
          <a:off x="152660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672" name="n_2mainValue【消防施設】&#10;有形固定資産減価償却率">
          <a:extLst>
            <a:ext uri="{FF2B5EF4-FFF2-40B4-BE49-F238E27FC236}">
              <a16:creationId xmlns:a16="http://schemas.microsoft.com/office/drawing/2014/main" id="{1D2374A2-9C54-43A7-AFD5-A67BCB3563D2}"/>
            </a:ext>
          </a:extLst>
        </xdr:cNvPr>
        <xdr:cNvSpPr txBox="1"/>
      </xdr:nvSpPr>
      <xdr:spPr>
        <a:xfrm>
          <a:off x="14389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C2799DF9-FD0E-42F7-912D-8F90BCFC93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313C9B4-9618-479C-BF1F-83FDD6D24E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817ABF63-F7E6-42B8-8826-0F5536681E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5B0389FF-264D-4C00-B20A-55BF4F8A56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17B35FEF-8DC7-425F-9051-78C69E0719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287A5D0B-61E4-4F46-A7BB-52EAAFDA26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DFF20397-32C1-4984-B6A8-60DDB64F60E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2CF2E96F-C370-485D-BE7C-B47EBE66C9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1D8AC42F-00C6-4393-8ACF-B73241A450B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6B34D0E6-11BA-403F-8F0D-EAF53F6B398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55FA3DDA-43A5-4B2A-81D9-4DD79C7313B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D7AD68E0-3F9B-461D-851D-88D1CCFFA4E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A4D27E55-6645-4293-B8DF-737FC68E7BE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E1BE47B0-7933-4C40-8286-0ACD08F8A3F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6B804831-7F9E-4BE8-A153-E94698414B5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C4E9F334-25E4-4EBA-B925-80F8AB97A0D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599D6A37-4C39-4937-995F-7E7A0474CEE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68DCD447-7B19-43FE-8299-4E3EF6C59FF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94694EC3-7DF6-4F83-B9F4-DE96D03B6C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EB17E4AB-7B81-4128-AFA9-56F0303630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B3890DF-4835-46E3-92A8-E9ADCF7EB7B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a:extLst>
            <a:ext uri="{FF2B5EF4-FFF2-40B4-BE49-F238E27FC236}">
              <a16:creationId xmlns:a16="http://schemas.microsoft.com/office/drawing/2014/main" id="{067070A4-152E-4B7A-832E-D0AE58B3494D}"/>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a:extLst>
            <a:ext uri="{FF2B5EF4-FFF2-40B4-BE49-F238E27FC236}">
              <a16:creationId xmlns:a16="http://schemas.microsoft.com/office/drawing/2014/main" id="{3D35CC09-EE27-4B5A-B42B-1330DDAF79F5}"/>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a:extLst>
            <a:ext uri="{FF2B5EF4-FFF2-40B4-BE49-F238E27FC236}">
              <a16:creationId xmlns:a16="http://schemas.microsoft.com/office/drawing/2014/main" id="{E78FC0E2-2180-4AF4-850D-A9FBCB940BC9}"/>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a:extLst>
            <a:ext uri="{FF2B5EF4-FFF2-40B4-BE49-F238E27FC236}">
              <a16:creationId xmlns:a16="http://schemas.microsoft.com/office/drawing/2014/main" id="{465A2ED5-DACD-408D-8755-233198FA9E9F}"/>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a:extLst>
            <a:ext uri="{FF2B5EF4-FFF2-40B4-BE49-F238E27FC236}">
              <a16:creationId xmlns:a16="http://schemas.microsoft.com/office/drawing/2014/main" id="{B7DFE2AC-C27A-4537-83D7-86EA5C6217F2}"/>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a:extLst>
            <a:ext uri="{FF2B5EF4-FFF2-40B4-BE49-F238E27FC236}">
              <a16:creationId xmlns:a16="http://schemas.microsoft.com/office/drawing/2014/main" id="{9A60D469-C3CC-48CA-AEB5-FC53D8F79366}"/>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a:extLst>
            <a:ext uri="{FF2B5EF4-FFF2-40B4-BE49-F238E27FC236}">
              <a16:creationId xmlns:a16="http://schemas.microsoft.com/office/drawing/2014/main" id="{CF582185-0056-4A5B-86D0-BE6DFEE63936}"/>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a:extLst>
            <a:ext uri="{FF2B5EF4-FFF2-40B4-BE49-F238E27FC236}">
              <a16:creationId xmlns:a16="http://schemas.microsoft.com/office/drawing/2014/main" id="{ECFBFC14-6775-44BB-B71D-767B977BCE58}"/>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a:extLst>
            <a:ext uri="{FF2B5EF4-FFF2-40B4-BE49-F238E27FC236}">
              <a16:creationId xmlns:a16="http://schemas.microsoft.com/office/drawing/2014/main" id="{7FC6916C-CBD5-4C6D-8282-C1CB203ECA64}"/>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a:extLst>
            <a:ext uri="{FF2B5EF4-FFF2-40B4-BE49-F238E27FC236}">
              <a16:creationId xmlns:a16="http://schemas.microsoft.com/office/drawing/2014/main" id="{E20CB02E-20E3-455B-A057-3490C3CABF42}"/>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C765A833-71F1-4142-98E2-BED7D9C6CB6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ED22096-CC64-4BAB-8952-526A555AA1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AE3D1EEC-F8C0-4A43-B103-4998196B6A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913883C6-05E4-452A-B54D-6D59249C95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BA4C2A32-CDB3-4DD7-8360-EB5B5BB0795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162864</xdr:rowOff>
    </xdr:from>
    <xdr:to>
      <xdr:col>116</xdr:col>
      <xdr:colOff>114300</xdr:colOff>
      <xdr:row>85</xdr:row>
      <xdr:rowOff>93014</xdr:rowOff>
    </xdr:to>
    <xdr:sp macro="" textlink="">
      <xdr:nvSpPr>
        <xdr:cNvPr id="709" name="楕円 708">
          <a:extLst>
            <a:ext uri="{FF2B5EF4-FFF2-40B4-BE49-F238E27FC236}">
              <a16:creationId xmlns:a16="http://schemas.microsoft.com/office/drawing/2014/main" id="{7A423518-01FA-4B25-B8A8-9A65398AB6A0}"/>
            </a:ext>
          </a:extLst>
        </xdr:cNvPr>
        <xdr:cNvSpPr/>
      </xdr:nvSpPr>
      <xdr:spPr>
        <a:xfrm>
          <a:off x="22110700" y="145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14291</xdr:rowOff>
    </xdr:from>
    <xdr:ext cx="469744" cy="259045"/>
    <xdr:sp macro="" textlink="">
      <xdr:nvSpPr>
        <xdr:cNvPr id="710" name="【消防施設】&#10;一人当たり面積該当値テキスト">
          <a:extLst>
            <a:ext uri="{FF2B5EF4-FFF2-40B4-BE49-F238E27FC236}">
              <a16:creationId xmlns:a16="http://schemas.microsoft.com/office/drawing/2014/main" id="{DF3EA24B-7A43-4737-8C60-3F539F386B93}"/>
            </a:ext>
          </a:extLst>
        </xdr:cNvPr>
        <xdr:cNvSpPr txBox="1"/>
      </xdr:nvSpPr>
      <xdr:spPr>
        <a:xfrm>
          <a:off x="22199600" y="144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163779</xdr:rowOff>
    </xdr:from>
    <xdr:to>
      <xdr:col>112</xdr:col>
      <xdr:colOff>38100</xdr:colOff>
      <xdr:row>85</xdr:row>
      <xdr:rowOff>93929</xdr:rowOff>
    </xdr:to>
    <xdr:sp macro="" textlink="">
      <xdr:nvSpPr>
        <xdr:cNvPr id="711" name="楕円 710">
          <a:extLst>
            <a:ext uri="{FF2B5EF4-FFF2-40B4-BE49-F238E27FC236}">
              <a16:creationId xmlns:a16="http://schemas.microsoft.com/office/drawing/2014/main" id="{02962863-6836-404F-9BC9-C2B9F8494B6F}"/>
            </a:ext>
          </a:extLst>
        </xdr:cNvPr>
        <xdr:cNvSpPr/>
      </xdr:nvSpPr>
      <xdr:spPr>
        <a:xfrm>
          <a:off x="212725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42214</xdr:rowOff>
    </xdr:from>
    <xdr:to>
      <xdr:col>116</xdr:col>
      <xdr:colOff>63500</xdr:colOff>
      <xdr:row>85</xdr:row>
      <xdr:rowOff>43129</xdr:rowOff>
    </xdr:to>
    <xdr:cxnSp macro="">
      <xdr:nvCxnSpPr>
        <xdr:cNvPr id="712" name="直線コネクタ 711">
          <a:extLst>
            <a:ext uri="{FF2B5EF4-FFF2-40B4-BE49-F238E27FC236}">
              <a16:creationId xmlns:a16="http://schemas.microsoft.com/office/drawing/2014/main" id="{8B592149-8FAC-4A7A-963E-ED23BE5997BA}"/>
            </a:ext>
          </a:extLst>
        </xdr:cNvPr>
        <xdr:cNvCxnSpPr/>
      </xdr:nvCxnSpPr>
      <xdr:spPr>
        <a:xfrm flipV="1">
          <a:off x="21323300" y="1461546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164694</xdr:rowOff>
    </xdr:from>
    <xdr:to>
      <xdr:col>107</xdr:col>
      <xdr:colOff>101600</xdr:colOff>
      <xdr:row>85</xdr:row>
      <xdr:rowOff>94844</xdr:rowOff>
    </xdr:to>
    <xdr:sp macro="" textlink="">
      <xdr:nvSpPr>
        <xdr:cNvPr id="713" name="楕円 712">
          <a:extLst>
            <a:ext uri="{FF2B5EF4-FFF2-40B4-BE49-F238E27FC236}">
              <a16:creationId xmlns:a16="http://schemas.microsoft.com/office/drawing/2014/main" id="{8209648C-1AC5-4F72-8EC3-45BDDF784F56}"/>
            </a:ext>
          </a:extLst>
        </xdr:cNvPr>
        <xdr:cNvSpPr/>
      </xdr:nvSpPr>
      <xdr:spPr>
        <a:xfrm>
          <a:off x="203835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43129</xdr:rowOff>
    </xdr:from>
    <xdr:to>
      <xdr:col>111</xdr:col>
      <xdr:colOff>177800</xdr:colOff>
      <xdr:row>85</xdr:row>
      <xdr:rowOff>44044</xdr:rowOff>
    </xdr:to>
    <xdr:cxnSp macro="">
      <xdr:nvCxnSpPr>
        <xdr:cNvPr id="714" name="直線コネクタ 713">
          <a:extLst>
            <a:ext uri="{FF2B5EF4-FFF2-40B4-BE49-F238E27FC236}">
              <a16:creationId xmlns:a16="http://schemas.microsoft.com/office/drawing/2014/main" id="{B3AFC75D-C1EC-435E-A178-C2C4B5548BD0}"/>
            </a:ext>
          </a:extLst>
        </xdr:cNvPr>
        <xdr:cNvCxnSpPr/>
      </xdr:nvCxnSpPr>
      <xdr:spPr>
        <a:xfrm flipV="1">
          <a:off x="20434300" y="146163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a:extLst>
            <a:ext uri="{FF2B5EF4-FFF2-40B4-BE49-F238E27FC236}">
              <a16:creationId xmlns:a16="http://schemas.microsoft.com/office/drawing/2014/main" id="{BFC25F67-1957-46D8-91C5-378A6BBE29F7}"/>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a:extLst>
            <a:ext uri="{FF2B5EF4-FFF2-40B4-BE49-F238E27FC236}">
              <a16:creationId xmlns:a16="http://schemas.microsoft.com/office/drawing/2014/main" id="{A3921211-2901-4BF9-A34A-B2940344024C}"/>
            </a:ext>
          </a:extLst>
        </xdr:cNvPr>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a:extLst>
            <a:ext uri="{FF2B5EF4-FFF2-40B4-BE49-F238E27FC236}">
              <a16:creationId xmlns:a16="http://schemas.microsoft.com/office/drawing/2014/main" id="{25C3BB39-C03D-49AA-B31E-C305A6C7094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110456</xdr:rowOff>
    </xdr:from>
    <xdr:ext cx="469744" cy="259045"/>
    <xdr:sp macro="" textlink="">
      <xdr:nvSpPr>
        <xdr:cNvPr id="718" name="n_1mainValue【消防施設】&#10;一人当たり面積">
          <a:extLst>
            <a:ext uri="{FF2B5EF4-FFF2-40B4-BE49-F238E27FC236}">
              <a16:creationId xmlns:a16="http://schemas.microsoft.com/office/drawing/2014/main" id="{AEE38107-7C12-473D-9463-880CC27AD86F}"/>
            </a:ext>
          </a:extLst>
        </xdr:cNvPr>
        <xdr:cNvSpPr txBox="1"/>
      </xdr:nvSpPr>
      <xdr:spPr>
        <a:xfrm>
          <a:off x="21075727" y="1434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111371</xdr:rowOff>
    </xdr:from>
    <xdr:ext cx="469744" cy="259045"/>
    <xdr:sp macro="" textlink="">
      <xdr:nvSpPr>
        <xdr:cNvPr id="719" name="n_2mainValue【消防施設】&#10;一人当たり面積">
          <a:extLst>
            <a:ext uri="{FF2B5EF4-FFF2-40B4-BE49-F238E27FC236}">
              <a16:creationId xmlns:a16="http://schemas.microsoft.com/office/drawing/2014/main" id="{73E7AAEB-D234-412A-889C-9CBA3100252B}"/>
            </a:ext>
          </a:extLst>
        </xdr:cNvPr>
        <xdr:cNvSpPr txBox="1"/>
      </xdr:nvSpPr>
      <xdr:spPr>
        <a:xfrm>
          <a:off x="20199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2AEE571-FA6F-4197-9544-3DE263AC1CC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5750B9D7-4764-44D4-9249-0F5EB431D5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D7036ECB-9172-40CF-AE1D-4DFEC0A405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5E33B93F-8936-42F6-A2BE-3DF775B8BB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ACB0370A-4DA3-4C84-AF67-18A59B32E0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5F56E121-6419-425D-A484-FA3A077321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9E46228D-42F5-4342-810B-4EE752CA57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95CDFCA8-B740-4524-A477-14442BB810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3C0F4FA7-D99B-45AD-B667-B9D7970C81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E3616E45-19C2-4807-8355-907F4C2D26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835DF48F-B330-4369-AB53-88E6AB53726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a:extLst>
            <a:ext uri="{FF2B5EF4-FFF2-40B4-BE49-F238E27FC236}">
              <a16:creationId xmlns:a16="http://schemas.microsoft.com/office/drawing/2014/main" id="{C65A8CEF-DD90-4684-AAAB-4F105F00B23E}"/>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17A29C8C-E2E5-4145-B514-4FFFC6A905F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8405FD0D-A61E-451D-B336-836A0B9778D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6A147D4E-01EF-40B3-9E41-79C8738AB26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E653D384-1638-4FC0-B92C-059FEEF4488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6C8E39B8-5382-4D6F-BDAD-57425B5D3C4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DBC7057F-68AE-4E7C-88F1-39FDC799C4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D84CDD5A-4B51-4347-8E4D-01AA4C2618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a:extLst>
            <a:ext uri="{FF2B5EF4-FFF2-40B4-BE49-F238E27FC236}">
              <a16:creationId xmlns:a16="http://schemas.microsoft.com/office/drawing/2014/main" id="{194C6270-7837-40BC-A896-01DFAA79034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7E55E715-0858-484D-A9AF-6877EA95B28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6C78798E-8918-4A4E-8BD1-765E29ED698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a:extLst>
            <a:ext uri="{FF2B5EF4-FFF2-40B4-BE49-F238E27FC236}">
              <a16:creationId xmlns:a16="http://schemas.microsoft.com/office/drawing/2014/main" id="{0EA7E810-DA5B-40FA-BC0F-C913B6F081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a:extLst>
            <a:ext uri="{FF2B5EF4-FFF2-40B4-BE49-F238E27FC236}">
              <a16:creationId xmlns:a16="http://schemas.microsoft.com/office/drawing/2014/main" id="{12980409-2E07-41EE-9EB4-65AA01444187}"/>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a:extLst>
            <a:ext uri="{FF2B5EF4-FFF2-40B4-BE49-F238E27FC236}">
              <a16:creationId xmlns:a16="http://schemas.microsoft.com/office/drawing/2014/main" id="{34108803-5091-4831-ABD7-DDA40B7E8ADB}"/>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a:extLst>
            <a:ext uri="{FF2B5EF4-FFF2-40B4-BE49-F238E27FC236}">
              <a16:creationId xmlns:a16="http://schemas.microsoft.com/office/drawing/2014/main" id="{1F31C997-988E-4F0D-9214-DE14B9DBBC7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a:extLst>
            <a:ext uri="{FF2B5EF4-FFF2-40B4-BE49-F238E27FC236}">
              <a16:creationId xmlns:a16="http://schemas.microsoft.com/office/drawing/2014/main" id="{8B9776BC-2DDB-453B-93ED-07ACB43E3C0F}"/>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a:extLst>
            <a:ext uri="{FF2B5EF4-FFF2-40B4-BE49-F238E27FC236}">
              <a16:creationId xmlns:a16="http://schemas.microsoft.com/office/drawing/2014/main" id="{B010D413-8FE0-4DC5-9DE9-A0122884E85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a:extLst>
            <a:ext uri="{FF2B5EF4-FFF2-40B4-BE49-F238E27FC236}">
              <a16:creationId xmlns:a16="http://schemas.microsoft.com/office/drawing/2014/main" id="{F138DAA2-9DD9-45CA-88F8-29AC7D3CE8C4}"/>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a:extLst>
            <a:ext uri="{FF2B5EF4-FFF2-40B4-BE49-F238E27FC236}">
              <a16:creationId xmlns:a16="http://schemas.microsoft.com/office/drawing/2014/main" id="{330A3FC2-0339-47ED-B43B-C03394F15463}"/>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a:extLst>
            <a:ext uri="{FF2B5EF4-FFF2-40B4-BE49-F238E27FC236}">
              <a16:creationId xmlns:a16="http://schemas.microsoft.com/office/drawing/2014/main" id="{63C009CA-8808-4AE8-9703-DC47F9A66314}"/>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a:extLst>
            <a:ext uri="{FF2B5EF4-FFF2-40B4-BE49-F238E27FC236}">
              <a16:creationId xmlns:a16="http://schemas.microsoft.com/office/drawing/2014/main" id="{AD900CE3-CB46-4B86-9810-59337C47E65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a:extLst>
            <a:ext uri="{FF2B5EF4-FFF2-40B4-BE49-F238E27FC236}">
              <a16:creationId xmlns:a16="http://schemas.microsoft.com/office/drawing/2014/main" id="{E667095A-2A1F-4F3D-AACA-08251CA972BA}"/>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36AA816E-4AF0-4FB9-849E-8527B1A71C4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442B9BB5-211A-46DB-AA1B-ABEBBC9FE3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5499EB54-4590-489A-9806-2423D8AA60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F3180221-8089-4311-A3AD-9D056D6BD8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EEE7AE4D-C78F-45E7-B974-4808B171CF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26670</xdr:rowOff>
    </xdr:from>
    <xdr:to>
      <xdr:col>85</xdr:col>
      <xdr:colOff>177800</xdr:colOff>
      <xdr:row>104</xdr:row>
      <xdr:rowOff>128270</xdr:rowOff>
    </xdr:to>
    <xdr:sp macro="" textlink="">
      <xdr:nvSpPr>
        <xdr:cNvPr id="758" name="楕円 757">
          <a:extLst>
            <a:ext uri="{FF2B5EF4-FFF2-40B4-BE49-F238E27FC236}">
              <a16:creationId xmlns:a16="http://schemas.microsoft.com/office/drawing/2014/main" id="{B1BB2E06-FAED-4E70-A2E4-7DAE5441CD00}"/>
            </a:ext>
          </a:extLst>
        </xdr:cNvPr>
        <xdr:cNvSpPr/>
      </xdr:nvSpPr>
      <xdr:spPr>
        <a:xfrm>
          <a:off x="162687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49547</xdr:rowOff>
    </xdr:from>
    <xdr:ext cx="405111" cy="259045"/>
    <xdr:sp macro="" textlink="">
      <xdr:nvSpPr>
        <xdr:cNvPr id="759" name="【庁舎】&#10;有形固定資産減価償却率該当値テキスト">
          <a:extLst>
            <a:ext uri="{FF2B5EF4-FFF2-40B4-BE49-F238E27FC236}">
              <a16:creationId xmlns:a16="http://schemas.microsoft.com/office/drawing/2014/main" id="{242CB012-962B-4A5F-8710-10C60D6E0C9D}"/>
            </a:ext>
          </a:extLst>
        </xdr:cNvPr>
        <xdr:cNvSpPr txBox="1"/>
      </xdr:nvSpPr>
      <xdr:spPr>
        <a:xfrm>
          <a:off x="16357600"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55880</xdr:rowOff>
    </xdr:from>
    <xdr:to>
      <xdr:col>81</xdr:col>
      <xdr:colOff>101600</xdr:colOff>
      <xdr:row>104</xdr:row>
      <xdr:rowOff>157480</xdr:rowOff>
    </xdr:to>
    <xdr:sp macro="" textlink="">
      <xdr:nvSpPr>
        <xdr:cNvPr id="760" name="楕円 759">
          <a:extLst>
            <a:ext uri="{FF2B5EF4-FFF2-40B4-BE49-F238E27FC236}">
              <a16:creationId xmlns:a16="http://schemas.microsoft.com/office/drawing/2014/main" id="{B4C22ADD-5673-4DD5-92DB-F4FBE0106C7C}"/>
            </a:ext>
          </a:extLst>
        </xdr:cNvPr>
        <xdr:cNvSpPr/>
      </xdr:nvSpPr>
      <xdr:spPr>
        <a:xfrm>
          <a:off x="1543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77470</xdr:rowOff>
    </xdr:from>
    <xdr:to>
      <xdr:col>85</xdr:col>
      <xdr:colOff>127000</xdr:colOff>
      <xdr:row>104</xdr:row>
      <xdr:rowOff>106680</xdr:rowOff>
    </xdr:to>
    <xdr:cxnSp macro="">
      <xdr:nvCxnSpPr>
        <xdr:cNvPr id="761" name="直線コネクタ 760">
          <a:extLst>
            <a:ext uri="{FF2B5EF4-FFF2-40B4-BE49-F238E27FC236}">
              <a16:creationId xmlns:a16="http://schemas.microsoft.com/office/drawing/2014/main" id="{B409E4F0-4F28-4510-935B-3FF3804BA34C}"/>
            </a:ext>
          </a:extLst>
        </xdr:cNvPr>
        <xdr:cNvCxnSpPr/>
      </xdr:nvCxnSpPr>
      <xdr:spPr>
        <a:xfrm flipV="1">
          <a:off x="15481300" y="179082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69850</xdr:rowOff>
    </xdr:from>
    <xdr:to>
      <xdr:col>76</xdr:col>
      <xdr:colOff>165100</xdr:colOff>
      <xdr:row>105</xdr:row>
      <xdr:rowOff>0</xdr:rowOff>
    </xdr:to>
    <xdr:sp macro="" textlink="">
      <xdr:nvSpPr>
        <xdr:cNvPr id="762" name="楕円 761">
          <a:extLst>
            <a:ext uri="{FF2B5EF4-FFF2-40B4-BE49-F238E27FC236}">
              <a16:creationId xmlns:a16="http://schemas.microsoft.com/office/drawing/2014/main" id="{30A76BEF-E433-4FB9-9472-443963AD5384}"/>
            </a:ext>
          </a:extLst>
        </xdr:cNvPr>
        <xdr:cNvSpPr/>
      </xdr:nvSpPr>
      <xdr:spPr>
        <a:xfrm>
          <a:off x="14541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106680</xdr:rowOff>
    </xdr:from>
    <xdr:to>
      <xdr:col>81</xdr:col>
      <xdr:colOff>50800</xdr:colOff>
      <xdr:row>104</xdr:row>
      <xdr:rowOff>120650</xdr:rowOff>
    </xdr:to>
    <xdr:cxnSp macro="">
      <xdr:nvCxnSpPr>
        <xdr:cNvPr id="763" name="直線コネクタ 762">
          <a:extLst>
            <a:ext uri="{FF2B5EF4-FFF2-40B4-BE49-F238E27FC236}">
              <a16:creationId xmlns:a16="http://schemas.microsoft.com/office/drawing/2014/main" id="{FDA1439B-A92E-432A-B81E-910AE5EC6CD4}"/>
            </a:ext>
          </a:extLst>
        </xdr:cNvPr>
        <xdr:cNvCxnSpPr/>
      </xdr:nvCxnSpPr>
      <xdr:spPr>
        <a:xfrm flipV="1">
          <a:off x="14592300" y="179374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4" name="n_1aveValue【庁舎】&#10;有形固定資産減価償却率">
          <a:extLst>
            <a:ext uri="{FF2B5EF4-FFF2-40B4-BE49-F238E27FC236}">
              <a16:creationId xmlns:a16="http://schemas.microsoft.com/office/drawing/2014/main" id="{27EF2FD4-3D37-42AA-A337-8B049FDAB912}"/>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65" name="n_2aveValue【庁舎】&#10;有形固定資産減価償却率">
          <a:extLst>
            <a:ext uri="{FF2B5EF4-FFF2-40B4-BE49-F238E27FC236}">
              <a16:creationId xmlns:a16="http://schemas.microsoft.com/office/drawing/2014/main" id="{F67D6EC7-AF91-415B-BC22-948C93B63C8E}"/>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a:extLst>
            <a:ext uri="{FF2B5EF4-FFF2-40B4-BE49-F238E27FC236}">
              <a16:creationId xmlns:a16="http://schemas.microsoft.com/office/drawing/2014/main" id="{7837B171-9A4D-4033-8418-9B044F1D3C99}"/>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2557</xdr:rowOff>
    </xdr:from>
    <xdr:ext cx="405111" cy="259045"/>
    <xdr:sp macro="" textlink="">
      <xdr:nvSpPr>
        <xdr:cNvPr id="767" name="n_1mainValue【庁舎】&#10;有形固定資産減価償却率">
          <a:extLst>
            <a:ext uri="{FF2B5EF4-FFF2-40B4-BE49-F238E27FC236}">
              <a16:creationId xmlns:a16="http://schemas.microsoft.com/office/drawing/2014/main" id="{E946CF78-C2BE-4077-AC50-EE1020F22F43}"/>
            </a:ext>
          </a:extLst>
        </xdr:cNvPr>
        <xdr:cNvSpPr txBox="1"/>
      </xdr:nvSpPr>
      <xdr:spPr>
        <a:xfrm>
          <a:off x="152660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162577</xdr:rowOff>
    </xdr:from>
    <xdr:ext cx="405111" cy="259045"/>
    <xdr:sp macro="" textlink="">
      <xdr:nvSpPr>
        <xdr:cNvPr id="768" name="n_2mainValue【庁舎】&#10;有形固定資産減価償却率">
          <a:extLst>
            <a:ext uri="{FF2B5EF4-FFF2-40B4-BE49-F238E27FC236}">
              <a16:creationId xmlns:a16="http://schemas.microsoft.com/office/drawing/2014/main" id="{F64D3B3D-C9D9-4D02-A21B-742D46EE2CF5}"/>
            </a:ext>
          </a:extLst>
        </xdr:cNvPr>
        <xdr:cNvSpPr txBox="1"/>
      </xdr:nvSpPr>
      <xdr:spPr>
        <a:xfrm>
          <a:off x="14389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CE4D561-0E34-428D-ABA8-FB222F9418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9961B34D-FBFE-4F1C-8F67-A3E26E4376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D3D84E63-1E5D-4F32-A20C-7460CC0616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0CC9CD3F-46D9-4729-8EA8-77E2ACDECB9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2E313090-B41B-427A-8BBB-7403AE4A5D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18E0ABB5-0CA8-4AC8-8D4E-03BA9FEC1B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E5529BB2-A413-4BAC-A44D-6FE3863C77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4F9A11FB-267C-49F1-994F-1A93106313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0D0174A7-D420-4478-A4DC-CE35CB6EB3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ED70C973-9028-45AB-8169-810EAD179A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a:extLst>
            <a:ext uri="{FF2B5EF4-FFF2-40B4-BE49-F238E27FC236}">
              <a16:creationId xmlns:a16="http://schemas.microsoft.com/office/drawing/2014/main" id="{5209D904-28AF-49DE-A0DC-F76BC209B9B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a:extLst>
            <a:ext uri="{FF2B5EF4-FFF2-40B4-BE49-F238E27FC236}">
              <a16:creationId xmlns:a16="http://schemas.microsoft.com/office/drawing/2014/main" id="{27E2EE38-002C-4A5A-9AFD-4A486E8B416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a:extLst>
            <a:ext uri="{FF2B5EF4-FFF2-40B4-BE49-F238E27FC236}">
              <a16:creationId xmlns:a16="http://schemas.microsoft.com/office/drawing/2014/main" id="{FDCFEEF9-E475-4143-BA75-73E0DAA710F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a:extLst>
            <a:ext uri="{FF2B5EF4-FFF2-40B4-BE49-F238E27FC236}">
              <a16:creationId xmlns:a16="http://schemas.microsoft.com/office/drawing/2014/main" id="{1E2023C1-1BBE-43E1-8633-63CC02349F4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a:extLst>
            <a:ext uri="{FF2B5EF4-FFF2-40B4-BE49-F238E27FC236}">
              <a16:creationId xmlns:a16="http://schemas.microsoft.com/office/drawing/2014/main" id="{7508D583-473B-42A4-9BE5-935AA04D1C3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a:extLst>
            <a:ext uri="{FF2B5EF4-FFF2-40B4-BE49-F238E27FC236}">
              <a16:creationId xmlns:a16="http://schemas.microsoft.com/office/drawing/2014/main" id="{812C28AD-8370-4DA4-9FDF-79630EA27D3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a:extLst>
            <a:ext uri="{FF2B5EF4-FFF2-40B4-BE49-F238E27FC236}">
              <a16:creationId xmlns:a16="http://schemas.microsoft.com/office/drawing/2014/main" id="{8B51C136-8DCE-450C-99D2-A40371469B0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a:extLst>
            <a:ext uri="{FF2B5EF4-FFF2-40B4-BE49-F238E27FC236}">
              <a16:creationId xmlns:a16="http://schemas.microsoft.com/office/drawing/2014/main" id="{C228393D-E54C-482E-B54E-282FBFF1E12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a:extLst>
            <a:ext uri="{FF2B5EF4-FFF2-40B4-BE49-F238E27FC236}">
              <a16:creationId xmlns:a16="http://schemas.microsoft.com/office/drawing/2014/main" id="{687E5F67-0E58-44CC-AE0E-4FEAD1B68E5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a:extLst>
            <a:ext uri="{FF2B5EF4-FFF2-40B4-BE49-F238E27FC236}">
              <a16:creationId xmlns:a16="http://schemas.microsoft.com/office/drawing/2014/main" id="{6452F17D-BD28-4F37-A941-0D68125DAD4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a:extLst>
            <a:ext uri="{FF2B5EF4-FFF2-40B4-BE49-F238E27FC236}">
              <a16:creationId xmlns:a16="http://schemas.microsoft.com/office/drawing/2014/main" id="{4D18D250-794F-412E-AC41-52FE9A936B1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94791A23-D302-4591-8D16-3F0EA175CC6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64B1E35B-8876-44A5-8648-9461468B19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3EC208E3-C839-4700-9677-42A19F6522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id="{8AEDD5E6-0226-4D60-8A08-0B689FE6C1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a:extLst>
            <a:ext uri="{FF2B5EF4-FFF2-40B4-BE49-F238E27FC236}">
              <a16:creationId xmlns:a16="http://schemas.microsoft.com/office/drawing/2014/main" id="{386EB545-6D29-40FE-85DB-1615B1070186}"/>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a:extLst>
            <a:ext uri="{FF2B5EF4-FFF2-40B4-BE49-F238E27FC236}">
              <a16:creationId xmlns:a16="http://schemas.microsoft.com/office/drawing/2014/main" id="{AD96BBBA-F085-41F0-9827-EA2F708C56CF}"/>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a:extLst>
            <a:ext uri="{FF2B5EF4-FFF2-40B4-BE49-F238E27FC236}">
              <a16:creationId xmlns:a16="http://schemas.microsoft.com/office/drawing/2014/main" id="{37F484CF-43C7-47E8-B09A-9527BAB39AF1}"/>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a:extLst>
            <a:ext uri="{FF2B5EF4-FFF2-40B4-BE49-F238E27FC236}">
              <a16:creationId xmlns:a16="http://schemas.microsoft.com/office/drawing/2014/main" id="{BBBAD0D3-0F96-43B0-A2AE-38BB94F50092}"/>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a:extLst>
            <a:ext uri="{FF2B5EF4-FFF2-40B4-BE49-F238E27FC236}">
              <a16:creationId xmlns:a16="http://schemas.microsoft.com/office/drawing/2014/main" id="{5FD9F671-B58E-4921-BD8A-701606A71801}"/>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a:extLst>
            <a:ext uri="{FF2B5EF4-FFF2-40B4-BE49-F238E27FC236}">
              <a16:creationId xmlns:a16="http://schemas.microsoft.com/office/drawing/2014/main" id="{77000DD6-A269-4B5E-A3C3-368AEC00D6B8}"/>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a:extLst>
            <a:ext uri="{FF2B5EF4-FFF2-40B4-BE49-F238E27FC236}">
              <a16:creationId xmlns:a16="http://schemas.microsoft.com/office/drawing/2014/main" id="{7951AE47-7884-4EFB-BD98-3E8A2C4B7E27}"/>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a:extLst>
            <a:ext uri="{FF2B5EF4-FFF2-40B4-BE49-F238E27FC236}">
              <a16:creationId xmlns:a16="http://schemas.microsoft.com/office/drawing/2014/main" id="{CABDA0CB-E2F9-4B87-911C-903F5BE0D8F6}"/>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a:extLst>
            <a:ext uri="{FF2B5EF4-FFF2-40B4-BE49-F238E27FC236}">
              <a16:creationId xmlns:a16="http://schemas.microsoft.com/office/drawing/2014/main" id="{EA3B30A6-40A5-4AC0-8926-3DFB1F168B78}"/>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a:extLst>
            <a:ext uri="{FF2B5EF4-FFF2-40B4-BE49-F238E27FC236}">
              <a16:creationId xmlns:a16="http://schemas.microsoft.com/office/drawing/2014/main" id="{09741F07-DF2B-40DC-9E34-567A6C01A1C3}"/>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E3199A80-B60D-42E8-9EFA-C489820B5E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CBCFE980-42BD-4B79-B844-372FD455E9C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2477228F-8A15-48B7-B364-DB993FD38E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A7FC47A6-C077-492A-B1FD-EFB7F78D00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B1850239-C581-4892-B665-C4C8BD876A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74386</xdr:rowOff>
    </xdr:from>
    <xdr:to>
      <xdr:col>116</xdr:col>
      <xdr:colOff>114300</xdr:colOff>
      <xdr:row>103</xdr:row>
      <xdr:rowOff>4536</xdr:rowOff>
    </xdr:to>
    <xdr:sp macro="" textlink="">
      <xdr:nvSpPr>
        <xdr:cNvPr id="809" name="楕円 808">
          <a:extLst>
            <a:ext uri="{FF2B5EF4-FFF2-40B4-BE49-F238E27FC236}">
              <a16:creationId xmlns:a16="http://schemas.microsoft.com/office/drawing/2014/main" id="{23579355-E600-4841-B879-753855727D00}"/>
            </a:ext>
          </a:extLst>
        </xdr:cNvPr>
        <xdr:cNvSpPr/>
      </xdr:nvSpPr>
      <xdr:spPr>
        <a:xfrm>
          <a:off x="22110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97263</xdr:rowOff>
    </xdr:from>
    <xdr:ext cx="469744" cy="259045"/>
    <xdr:sp macro="" textlink="">
      <xdr:nvSpPr>
        <xdr:cNvPr id="810" name="【庁舎】&#10;一人当たり面積該当値テキスト">
          <a:extLst>
            <a:ext uri="{FF2B5EF4-FFF2-40B4-BE49-F238E27FC236}">
              <a16:creationId xmlns:a16="http://schemas.microsoft.com/office/drawing/2014/main" id="{EC8C805C-6958-455A-8B8A-0D7541594D12}"/>
            </a:ext>
          </a:extLst>
        </xdr:cNvPr>
        <xdr:cNvSpPr txBox="1"/>
      </xdr:nvSpPr>
      <xdr:spPr>
        <a:xfrm>
          <a:off x="22199600"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82550</xdr:rowOff>
    </xdr:from>
    <xdr:to>
      <xdr:col>112</xdr:col>
      <xdr:colOff>38100</xdr:colOff>
      <xdr:row>103</xdr:row>
      <xdr:rowOff>12700</xdr:rowOff>
    </xdr:to>
    <xdr:sp macro="" textlink="">
      <xdr:nvSpPr>
        <xdr:cNvPr id="811" name="楕円 810">
          <a:extLst>
            <a:ext uri="{FF2B5EF4-FFF2-40B4-BE49-F238E27FC236}">
              <a16:creationId xmlns:a16="http://schemas.microsoft.com/office/drawing/2014/main" id="{1B15B327-681F-4133-93A4-8EBDB4096056}"/>
            </a:ext>
          </a:extLst>
        </xdr:cNvPr>
        <xdr:cNvSpPr/>
      </xdr:nvSpPr>
      <xdr:spPr>
        <a:xfrm>
          <a:off x="2127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125186</xdr:rowOff>
    </xdr:from>
    <xdr:to>
      <xdr:col>116</xdr:col>
      <xdr:colOff>63500</xdr:colOff>
      <xdr:row>102</xdr:row>
      <xdr:rowOff>133350</xdr:rowOff>
    </xdr:to>
    <xdr:cxnSp macro="">
      <xdr:nvCxnSpPr>
        <xdr:cNvPr id="812" name="直線コネクタ 811">
          <a:extLst>
            <a:ext uri="{FF2B5EF4-FFF2-40B4-BE49-F238E27FC236}">
              <a16:creationId xmlns:a16="http://schemas.microsoft.com/office/drawing/2014/main" id="{6C9A24AF-ED26-4EAB-804B-77F768EB7ACF}"/>
            </a:ext>
          </a:extLst>
        </xdr:cNvPr>
        <xdr:cNvCxnSpPr/>
      </xdr:nvCxnSpPr>
      <xdr:spPr>
        <a:xfrm flipV="1">
          <a:off x="21323300" y="1761308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110308</xdr:rowOff>
    </xdr:from>
    <xdr:to>
      <xdr:col>107</xdr:col>
      <xdr:colOff>101600</xdr:colOff>
      <xdr:row>105</xdr:row>
      <xdr:rowOff>40458</xdr:rowOff>
    </xdr:to>
    <xdr:sp macro="" textlink="">
      <xdr:nvSpPr>
        <xdr:cNvPr id="813" name="楕円 812">
          <a:extLst>
            <a:ext uri="{FF2B5EF4-FFF2-40B4-BE49-F238E27FC236}">
              <a16:creationId xmlns:a16="http://schemas.microsoft.com/office/drawing/2014/main" id="{EB4D666D-BA08-45D5-90ED-A72F7CF048EF}"/>
            </a:ext>
          </a:extLst>
        </xdr:cNvPr>
        <xdr:cNvSpPr/>
      </xdr:nvSpPr>
      <xdr:spPr>
        <a:xfrm>
          <a:off x="20383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133350</xdr:rowOff>
    </xdr:from>
    <xdr:to>
      <xdr:col>111</xdr:col>
      <xdr:colOff>177800</xdr:colOff>
      <xdr:row>104</xdr:row>
      <xdr:rowOff>161108</xdr:rowOff>
    </xdr:to>
    <xdr:cxnSp macro="">
      <xdr:nvCxnSpPr>
        <xdr:cNvPr id="814" name="直線コネクタ 813">
          <a:extLst>
            <a:ext uri="{FF2B5EF4-FFF2-40B4-BE49-F238E27FC236}">
              <a16:creationId xmlns:a16="http://schemas.microsoft.com/office/drawing/2014/main" id="{5030D176-CCD9-4680-BE64-16A0E22D36A7}"/>
            </a:ext>
          </a:extLst>
        </xdr:cNvPr>
        <xdr:cNvCxnSpPr/>
      </xdr:nvCxnSpPr>
      <xdr:spPr>
        <a:xfrm flipV="1">
          <a:off x="20434300" y="17621250"/>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15" name="n_1aveValue【庁舎】&#10;一人当たり面積">
          <a:extLst>
            <a:ext uri="{FF2B5EF4-FFF2-40B4-BE49-F238E27FC236}">
              <a16:creationId xmlns:a16="http://schemas.microsoft.com/office/drawing/2014/main" id="{F5300156-51BD-4FB9-B236-2B2B3B561ACD}"/>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a:extLst>
            <a:ext uri="{FF2B5EF4-FFF2-40B4-BE49-F238E27FC236}">
              <a16:creationId xmlns:a16="http://schemas.microsoft.com/office/drawing/2014/main" id="{8D28F557-6AE9-4430-8094-C7A65A5721BF}"/>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a:extLst>
            <a:ext uri="{FF2B5EF4-FFF2-40B4-BE49-F238E27FC236}">
              <a16:creationId xmlns:a16="http://schemas.microsoft.com/office/drawing/2014/main" id="{47D31543-EE0A-44B9-821A-EF995DAE7B3C}"/>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29227</xdr:rowOff>
    </xdr:from>
    <xdr:ext cx="469744" cy="259045"/>
    <xdr:sp macro="" textlink="">
      <xdr:nvSpPr>
        <xdr:cNvPr id="818" name="n_1mainValue【庁舎】&#10;一人当たり面積">
          <a:extLst>
            <a:ext uri="{FF2B5EF4-FFF2-40B4-BE49-F238E27FC236}">
              <a16:creationId xmlns:a16="http://schemas.microsoft.com/office/drawing/2014/main" id="{91CCD1DE-6537-47E4-AF5E-8169B732EA1D}"/>
            </a:ext>
          </a:extLst>
        </xdr:cNvPr>
        <xdr:cNvSpPr txBox="1"/>
      </xdr:nvSpPr>
      <xdr:spPr>
        <a:xfrm>
          <a:off x="210757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56985</xdr:rowOff>
    </xdr:from>
    <xdr:ext cx="469744" cy="259045"/>
    <xdr:sp macro="" textlink="">
      <xdr:nvSpPr>
        <xdr:cNvPr id="819" name="n_2mainValue【庁舎】&#10;一人当たり面積">
          <a:extLst>
            <a:ext uri="{FF2B5EF4-FFF2-40B4-BE49-F238E27FC236}">
              <a16:creationId xmlns:a16="http://schemas.microsoft.com/office/drawing/2014/main" id="{04C43D3C-AD83-42C8-9DE0-3455C6C2F43B}"/>
            </a:ext>
          </a:extLst>
        </xdr:cNvPr>
        <xdr:cNvSpPr txBox="1"/>
      </xdr:nvSpPr>
      <xdr:spPr>
        <a:xfrm>
          <a:off x="20199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BB642387-0DCC-44DF-99E4-25D1DDABD2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EFCD134A-1BCA-4973-B48B-A1CCF154DC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B8EB0341-83AA-4E59-A421-845915DFE9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兵庫県平均・類似団体と比較して、保健センター・保健所については丹南健康福祉センターへ業務を移行し現在は修繕のみを行い大規模な改修を行っていないため有形固定資産減価償却率は高く老朽化が進んでおり、計画的な施設運用を進めていく必要がある。一方で体育館・プールについては、合併時に過疎債を活用し西紀運動公園プールを建設したため比較的施設は新しく、全国平均・兵庫県平均・類似団体と比較して有形固定資産減価償却率は低くなっている。また、一般廃棄物処理施設については清掃センター基幹的設備改修事業を実施したことにより、前年度比で有形固定資産減価償却率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
41,031
377.59
24,038,593
23,386,909
492,564
13,928,644
18,618,380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合併時の発行していた公債費の償還がすすんだことから基準財政需要額の交付税算入額が減少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において市税所得割が大幅増となったことから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引き続き定住促進施策や企業誘致など自主財源の確保に努める。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067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歳出で合併後借り入れていた市債の償還が進み公債費が減となった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ことや、退職手当組合負担金の減により人件費が減となったこと、また、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普通交付税・臨時財政対策債が減となったが一方で市税や譲与税等が増加したことによるものとなる。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引き続き篠山再生計画の実施（市税等の徴収率向上、事務事業の見直し等）により財政基盤の強化に努める。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61</xdr:row>
      <xdr:rowOff>136616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15815"/>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81462</xdr:rowOff>
    </xdr:from>
    <xdr:to>
      <xdr:col>19</xdr:col>
      <xdr:colOff>133350</xdr:colOff>
      <xdr:row>61</xdr:row>
      <xdr:rowOff>136616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3991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50437</xdr:rowOff>
    </xdr:from>
    <xdr:to>
      <xdr:col>15</xdr:col>
      <xdr:colOff>82550</xdr:colOff>
      <xdr:row>61</xdr:row>
      <xdr:rowOff>81462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08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50437</xdr:rowOff>
    </xdr:from>
    <xdr:to>
      <xdr:col>11</xdr:col>
      <xdr:colOff>31750</xdr:colOff>
      <xdr:row>62</xdr:row>
      <xdr:rowOff>34109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50888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50092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85816</xdr:rowOff>
    </xdr:from>
    <xdr:to>
      <xdr:col>19</xdr:col>
      <xdr:colOff>184150</xdr:colOff>
      <xdr:row>62</xdr:row>
      <xdr:rowOff>15966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743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117039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171087</xdr:rowOff>
    </xdr:from>
    <xdr:to>
      <xdr:col>11</xdr:col>
      <xdr:colOff>82550</xdr:colOff>
      <xdr:row>61</xdr:row>
      <xdr:rowOff>101237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86014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年度決算額については、平成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年度決算額より５千円あまり増加したものの類似団体の決算額を５千円あまり下回った。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人件費については、退職手当組合負担金の減等と、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篠山再生計画による人件費の削減並びに職員数の減等に取り組んだことによる。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146731</xdr:rowOff>
    </xdr:from>
    <xdr:to>
      <xdr:col>23</xdr:col>
      <xdr:colOff>133350</xdr:colOff>
      <xdr:row>84</xdr:row>
      <xdr:rowOff>4611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77081"/>
          <a:ext cx="8382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114746</xdr:rowOff>
    </xdr:from>
    <xdr:to>
      <xdr:col>19</xdr:col>
      <xdr:colOff>133350</xdr:colOff>
      <xdr:row>83</xdr:row>
      <xdr:rowOff>146731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45096"/>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111133</xdr:rowOff>
    </xdr:from>
    <xdr:to>
      <xdr:col>15</xdr:col>
      <xdr:colOff>82550</xdr:colOff>
      <xdr:row>83</xdr:row>
      <xdr:rowOff>114746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41483"/>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84505</xdr:rowOff>
    </xdr:from>
    <xdr:to>
      <xdr:col>11</xdr:col>
      <xdr:colOff>31750</xdr:colOff>
      <xdr:row>83</xdr:row>
      <xdr:rowOff>111133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14855"/>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125261</xdr:rowOff>
    </xdr:from>
    <xdr:to>
      <xdr:col>23</xdr:col>
      <xdr:colOff>184150</xdr:colOff>
      <xdr:row>84</xdr:row>
      <xdr:rowOff>55411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141788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95931</xdr:rowOff>
    </xdr:from>
    <xdr:to>
      <xdr:col>19</xdr:col>
      <xdr:colOff>184150</xdr:colOff>
      <xdr:row>84</xdr:row>
      <xdr:rowOff>26081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36258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9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63946</xdr:rowOff>
    </xdr:from>
    <xdr:to>
      <xdr:col>15</xdr:col>
      <xdr:colOff>133350</xdr:colOff>
      <xdr:row>83</xdr:row>
      <xdr:rowOff>165546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6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60333</xdr:rowOff>
    </xdr:from>
    <xdr:to>
      <xdr:col>11</xdr:col>
      <xdr:colOff>82550</xdr:colOff>
      <xdr:row>83</xdr:row>
      <xdr:rowOff>161933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33705</xdr:rowOff>
    </xdr:from>
    <xdr:to>
      <xdr:col>7</xdr:col>
      <xdr:colOff>31750</xdr:colOff>
      <xdr:row>83</xdr:row>
      <xdr:rowOff>135305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145482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3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採用退職に係る職員の変動等により昨年度と比べて０．３ポイント低くなったが、類似団体平均を０．１ポイント上回った。このことは、高校卒初任給が類似団体より高いことが要因となっている。級別職員構成に留意しつつ、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91016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726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22982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071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22982</xdr:rowOff>
    </xdr:from>
    <xdr:to>
      <xdr:col>72</xdr:col>
      <xdr:colOff>203200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105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57452</xdr:rowOff>
    </xdr:from>
    <xdr:to>
      <xdr:col>68</xdr:col>
      <xdr:colOff>152400</xdr:colOff>
      <xdr:row>88</xdr:row>
      <xdr:rowOff>80434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450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6652</xdr:rowOff>
    </xdr:from>
    <xdr:to>
      <xdr:col>64</xdr:col>
      <xdr:colOff>152400</xdr:colOff>
      <xdr:row>88</xdr:row>
      <xdr:rowOff>108252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93029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り人口千人当たり職員数が増加傾向にあるが、類似団体平均を０．２６ポイント下回った。篠山再生計画では、平成２５年４月１日以降の全職員数の目標を４５０人、篠山市第４次定員適正化計画でも目標を４５０人としていたが、近年の子育て支援ニーズの高まりから、平成３０年度は保育士・幼稚園教諭を増員したことにより職員数が４５６人となった。多様化する住民ニーズに対応できるよう定員適正化計画を見直すとともに、引き続き行政改革・組織機構改革を進め、職員数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70878</xdr:rowOff>
    </xdr:from>
    <xdr:to>
      <xdr:col>81</xdr:col>
      <xdr:colOff>44450</xdr:colOff>
      <xdr:row>62</xdr:row>
      <xdr:rowOff>85816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0077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34109</xdr:rowOff>
    </xdr:from>
    <xdr:to>
      <xdr:col>77</xdr:col>
      <xdr:colOff>44450</xdr:colOff>
      <xdr:row>62</xdr:row>
      <xdr:rowOff>70878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64009"/>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26065</xdr:rowOff>
    </xdr:from>
    <xdr:to>
      <xdr:col>72</xdr:col>
      <xdr:colOff>203200</xdr:colOff>
      <xdr:row>62</xdr:row>
      <xdr:rowOff>34109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5596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5383</xdr:rowOff>
    </xdr:from>
    <xdr:to>
      <xdr:col>68</xdr:col>
      <xdr:colOff>152400</xdr:colOff>
      <xdr:row>62</xdr:row>
      <xdr:rowOff>26065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3528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35016</xdr:rowOff>
    </xdr:from>
    <xdr:to>
      <xdr:col>81</xdr:col>
      <xdr:colOff>95250</xdr:colOff>
      <xdr:row>62</xdr:row>
      <xdr:rowOff>136616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51543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20078</xdr:rowOff>
    </xdr:from>
    <xdr:to>
      <xdr:col>77</xdr:col>
      <xdr:colOff>95250</xdr:colOff>
      <xdr:row>62</xdr:row>
      <xdr:rowOff>121678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131855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1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154759</xdr:rowOff>
    </xdr:from>
    <xdr:to>
      <xdr:col>73</xdr:col>
      <xdr:colOff>44450</xdr:colOff>
      <xdr:row>62</xdr:row>
      <xdr:rowOff>84909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95086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146715</xdr:rowOff>
    </xdr:from>
    <xdr:to>
      <xdr:col>68</xdr:col>
      <xdr:colOff>203200</xdr:colOff>
      <xdr:row>62</xdr:row>
      <xdr:rowOff>76865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87042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7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126033</xdr:rowOff>
    </xdr:from>
    <xdr:to>
      <xdr:col>64</xdr:col>
      <xdr:colOff>152400</xdr:colOff>
      <xdr:row>62</xdr:row>
      <xdr:rowOff>56183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66360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合併後実施した大規模事業に伴う借入</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や一般廃棄物処理事業債などの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償還がすすんだことから、指数は改善傾向にあるが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類似団体の平均と比較すると２倍近く高い水準にあるため、今後も計画的な市債の発行等を行い健全財政に努める。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49636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55870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49636</xdr:rowOff>
    </xdr:from>
    <xdr:to>
      <xdr:col>77</xdr:col>
      <xdr:colOff>44450</xdr:colOff>
      <xdr:row>38</xdr:row>
      <xdr:rowOff>51646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56473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63712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5667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63712</xdr:rowOff>
    </xdr:from>
    <xdr:to>
      <xdr:col>68</xdr:col>
      <xdr:colOff>152400</xdr:colOff>
      <xdr:row>38</xdr:row>
      <xdr:rowOff>91863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57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136331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7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170286</xdr:rowOff>
    </xdr:from>
    <xdr:to>
      <xdr:col>77</xdr:col>
      <xdr:colOff>95250</xdr:colOff>
      <xdr:row>38</xdr:row>
      <xdr:rowOff>100436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85213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0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87223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12912</xdr:rowOff>
    </xdr:from>
    <xdr:to>
      <xdr:col>68</xdr:col>
      <xdr:colOff>203200</xdr:colOff>
      <xdr:row>38</xdr:row>
      <xdr:rowOff>114512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5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99289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1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127440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％となったが、類似団体内では依然高い数値を示している。比率を下げる要因としては将来負担額のうち一般会計等の市債残高でおよそ</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億円の減、また公営企業債等繰入金見込額で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億円の減となったこと、また、分母となる額が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市税の増等により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億円増となったことによる。しかしながら、充当可能財源等で収支不足のため財政調整基金の取崩しや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清掃センター基幹的設備改修など</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事業充当のため公共施設整備基金の取崩しにより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億円あまり減少している。今後も市債の償還が進むため将来負担額が減少するものの、充当可能基金も減少する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緩やかに比率が下がっていく見込みである。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8709</xdr:rowOff>
    </xdr:from>
    <xdr:to>
      <xdr:col>81</xdr:col>
      <xdr:colOff>44450</xdr:colOff>
      <xdr:row>17</xdr:row>
      <xdr:rowOff>43869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923359"/>
          <a:ext cx="838200" cy="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43869</xdr:rowOff>
    </xdr:from>
    <xdr:to>
      <xdr:col>77</xdr:col>
      <xdr:colOff>44450</xdr:colOff>
      <xdr:row>17</xdr:row>
      <xdr:rowOff>56969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958519"/>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56969</xdr:rowOff>
    </xdr:from>
    <xdr:to>
      <xdr:col>72</xdr:col>
      <xdr:colOff>203200</xdr:colOff>
      <xdr:row>17</xdr:row>
      <xdr:rowOff>59382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716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59382</xdr:rowOff>
    </xdr:from>
    <xdr:to>
      <xdr:col>68</xdr:col>
      <xdr:colOff>152400</xdr:colOff>
      <xdr:row>17</xdr:row>
      <xdr:rowOff>153488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974032"/>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129359</xdr:rowOff>
    </xdr:from>
    <xdr:to>
      <xdr:col>81</xdr:col>
      <xdr:colOff>95250</xdr:colOff>
      <xdr:row>17</xdr:row>
      <xdr:rowOff>59509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101436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84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164519</xdr:rowOff>
    </xdr:from>
    <xdr:to>
      <xdr:col>77</xdr:col>
      <xdr:colOff>95250</xdr:colOff>
      <xdr:row>17</xdr:row>
      <xdr:rowOff>94669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9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79446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9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6169</xdr:rowOff>
    </xdr:from>
    <xdr:to>
      <xdr:col>73</xdr:col>
      <xdr:colOff>44450</xdr:colOff>
      <xdr:row>17</xdr:row>
      <xdr:rowOff>107769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92546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00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8582</xdr:rowOff>
    </xdr:from>
    <xdr:to>
      <xdr:col>68</xdr:col>
      <xdr:colOff>203200</xdr:colOff>
      <xdr:row>17</xdr:row>
      <xdr:rowOff>110182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2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94959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0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102688</xdr:rowOff>
    </xdr:from>
    <xdr:to>
      <xdr:col>64</xdr:col>
      <xdr:colOff>152400</xdr:colOff>
      <xdr:row>18</xdr:row>
      <xdr:rowOff>32838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17615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1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
41,031
377.59
24,038,593
23,386,909
492,564
13,928,644
18,618,380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数値と比べると０．８ポイント低くなっており、類似団体平均を１．５ポイント下回った。主な要因は退職手当組合負担金が昨年に比べ減になったことと、引き続き篠山再生計画に基づく給与削減や職員数の適正化に取り組んでいる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7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年度に比べ</a:t>
          </a:r>
          <a:r>
            <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0.3</a:t>
          </a: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ポイント高く、また類似団体平均よりも</a:t>
          </a:r>
          <a:r>
            <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3.4</a:t>
          </a: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ポイント高くなっている。主な要因は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放課後児童対策事業の賃金やごみの選別業務委託が増になったことによる。</a:t>
          </a:r>
          <a:endPar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引き続き、事務事業の見直しや事業の整理等を行うなど経費削減に取り組む。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32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75293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34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18</xdr:row>
      <xdr:rowOff>148771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58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58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年度決算数値と同じく類似団体の平均値よりも</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ポイント低い水準となっている。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保育所運営に係る扶助費の</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減による。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42635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28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42635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9978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148772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5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類似団体に比べ比率が高い要因は、繰出金の占める割合が高いことによる。平成</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年度に比べ</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0.4</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ポイント低くなったのは下水道事業特別会計等への繰出金が増となったものの、国民健康保険特別会計等への繰出金が減となったことによる。</a:t>
          </a:r>
          <a:endPar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14333</xdr:rowOff>
    </xdr:from>
    <xdr:to>
      <xdr:col>82</xdr:col>
      <xdr:colOff>107950</xdr:colOff>
      <xdr:row>59</xdr:row>
      <xdr:rowOff>40459</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298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40459</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037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87812</xdr:rowOff>
    </xdr:from>
    <xdr:to>
      <xdr:col>73</xdr:col>
      <xdr:colOff>180975</xdr:colOff>
      <xdr:row>58</xdr:row>
      <xdr:rowOff>159657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319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87812</xdr:rowOff>
    </xdr:from>
    <xdr:to>
      <xdr:col>69</xdr:col>
      <xdr:colOff>92075</xdr:colOff>
      <xdr:row>59</xdr:row>
      <xdr:rowOff>1270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319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134983</xdr:rowOff>
    </xdr:from>
    <xdr:to>
      <xdr:col>82</xdr:col>
      <xdr:colOff>158750</xdr:colOff>
      <xdr:row>59</xdr:row>
      <xdr:rowOff>65133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107060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161109</xdr:rowOff>
    </xdr:from>
    <xdr:to>
      <xdr:col>78</xdr:col>
      <xdr:colOff>120650</xdr:colOff>
      <xdr:row>59</xdr:row>
      <xdr:rowOff>91259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76036</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類似団体に比べ</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ポイント低い状況にあるのは、一部事務組合で実施する業務（ごみ処理、消防等）に対する負担金が本市では合併により直接実施している事が要因と考えられる。また平成</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年度より</a:t>
          </a:r>
          <a:r>
            <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0.4</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低く</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なっている主な要因は、水道事業会計へ高料金対策の支出が</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となったことによる。今後も篠山再生計画の着実な実施により適正な水準の維持に努める。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143002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101854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106426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平成１１年度の合併以降に実施した大規模な事業の償還が順次終了しており、毎年比率は改善し、平成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の水準より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ポイント低下し全国平均とほぼ同じ水準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となった。引き続き計画的な発行や低利な借入に努める。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75</xdr:row>
      <xdr:rowOff>37465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2954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114317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0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37465</xdr:rowOff>
    </xdr:from>
    <xdr:to>
      <xdr:col>19</xdr:col>
      <xdr:colOff>187325</xdr:colOff>
      <xdr:row>75</xdr:row>
      <xdr:rowOff>92710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962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136525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51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136525</xdr:rowOff>
    </xdr:from>
    <xdr:to>
      <xdr:col>11</xdr:col>
      <xdr:colOff>9525</xdr:colOff>
      <xdr:row>76</xdr:row>
      <xdr:rowOff>10795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95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158115</xdr:rowOff>
    </xdr:from>
    <xdr:to>
      <xdr:col>20</xdr:col>
      <xdr:colOff>38100</xdr:colOff>
      <xdr:row>75</xdr:row>
      <xdr:rowOff>88265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73042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3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128288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85725</xdr:rowOff>
    </xdr:from>
    <xdr:to>
      <xdr:col>11</xdr:col>
      <xdr:colOff>60325</xdr:colOff>
      <xdr:row>76</xdr:row>
      <xdr:rowOff>15875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131445</xdr:rowOff>
    </xdr:from>
    <xdr:to>
      <xdr:col>6</xdr:col>
      <xdr:colOff>171450</xdr:colOff>
      <xdr:row>76</xdr:row>
      <xdr:rowOff>61595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46372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平成</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２６</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年度以降</a:t>
          </a:r>
          <a:r>
            <a:rPr kumimoji="0" lang="ja-JP" altLang="en-US"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a:t>
          </a: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団体平均より高い比率となっている。</a:t>
          </a:r>
          <a:endParaRPr kumimoji="0" lang="en-US"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これは、主にその他項目（繰出金）が類似団体に比べ高いことが要因であり、下水道施設の統廃合等特別会計における経費の削減に取り組み財政の健全化に努める。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5458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79</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391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172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24130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17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27508</xdr:rowOff>
    </xdr:from>
    <xdr:to>
      <xdr:col>29</xdr:col>
      <xdr:colOff>127000</xdr:colOff>
      <xdr:row>18</xdr:row>
      <xdr:rowOff>59106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1233"/>
          <a:ext cx="647700" cy="3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59106</xdr:rowOff>
    </xdr:from>
    <xdr:to>
      <xdr:col>26</xdr:col>
      <xdr:colOff>50800</xdr:colOff>
      <xdr:row>18</xdr:row>
      <xdr:rowOff>108509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2831"/>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108509</xdr:rowOff>
    </xdr:from>
    <xdr:to>
      <xdr:col>22</xdr:col>
      <xdr:colOff>114300</xdr:colOff>
      <xdr:row>18</xdr:row>
      <xdr:rowOff>134569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2234"/>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134569</xdr:rowOff>
    </xdr:from>
    <xdr:to>
      <xdr:col>18</xdr:col>
      <xdr:colOff>177800</xdr:colOff>
      <xdr:row>18</xdr:row>
      <xdr:rowOff>147155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8294"/>
          <a:ext cx="698500" cy="1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148158</xdr:rowOff>
    </xdr:from>
    <xdr:to>
      <xdr:col>29</xdr:col>
      <xdr:colOff>177800</xdr:colOff>
      <xdr:row>18</xdr:row>
      <xdr:rowOff>78308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120235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8306</xdr:rowOff>
    </xdr:from>
    <xdr:to>
      <xdr:col>26</xdr:col>
      <xdr:colOff>101600</xdr:colOff>
      <xdr:row>18</xdr:row>
      <xdr:rowOff>109906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94683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8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57709</xdr:rowOff>
    </xdr:from>
    <xdr:to>
      <xdr:col>22</xdr:col>
      <xdr:colOff>165100</xdr:colOff>
      <xdr:row>18</xdr:row>
      <xdr:rowOff>159309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144086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83769</xdr:rowOff>
    </xdr:from>
    <xdr:to>
      <xdr:col>19</xdr:col>
      <xdr:colOff>38100</xdr:colOff>
      <xdr:row>19</xdr:row>
      <xdr:rowOff>13919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170146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96355</xdr:rowOff>
    </xdr:from>
    <xdr:to>
      <xdr:col>15</xdr:col>
      <xdr:colOff>101600</xdr:colOff>
      <xdr:row>19</xdr:row>
      <xdr:rowOff>26505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246150</xdr:rowOff>
    </xdr:from>
    <xdr:to>
      <xdr:col>29</xdr:col>
      <xdr:colOff>127000</xdr:colOff>
      <xdr:row>37</xdr:row>
      <xdr:rowOff>251252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70850"/>
          <a:ext cx="6477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244721</xdr:rowOff>
    </xdr:from>
    <xdr:to>
      <xdr:col>26</xdr:col>
      <xdr:colOff>50800</xdr:colOff>
      <xdr:row>37</xdr:row>
      <xdr:rowOff>246150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69421"/>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244721</xdr:rowOff>
    </xdr:from>
    <xdr:to>
      <xdr:col>22</xdr:col>
      <xdr:colOff>114300</xdr:colOff>
      <xdr:row>37</xdr:row>
      <xdr:rowOff>259005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69421"/>
          <a:ext cx="698500" cy="1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259005</xdr:rowOff>
    </xdr:from>
    <xdr:to>
      <xdr:col>18</xdr:col>
      <xdr:colOff>177800</xdr:colOff>
      <xdr:row>37</xdr:row>
      <xdr:rowOff>260472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83705"/>
          <a:ext cx="698500" cy="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200452</xdr:rowOff>
    </xdr:from>
    <xdr:to>
      <xdr:col>29</xdr:col>
      <xdr:colOff>177800</xdr:colOff>
      <xdr:row>37</xdr:row>
      <xdr:rowOff>302052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45529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195350</xdr:rowOff>
    </xdr:from>
    <xdr:to>
      <xdr:col>26</xdr:col>
      <xdr:colOff>101600</xdr:colOff>
      <xdr:row>37</xdr:row>
      <xdr:rowOff>296950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2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135677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8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193921</xdr:rowOff>
    </xdr:from>
    <xdr:to>
      <xdr:col>22</xdr:col>
      <xdr:colOff>165100</xdr:colOff>
      <xdr:row>37</xdr:row>
      <xdr:rowOff>295521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1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134248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208205</xdr:rowOff>
    </xdr:from>
    <xdr:to>
      <xdr:col>19</xdr:col>
      <xdr:colOff>38100</xdr:colOff>
      <xdr:row>37</xdr:row>
      <xdr:rowOff>309805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3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148532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209672</xdr:rowOff>
    </xdr:from>
    <xdr:to>
      <xdr:col>15</xdr:col>
      <xdr:colOff>101600</xdr:colOff>
      <xdr:row>37</xdr:row>
      <xdr:rowOff>311272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149999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
41,031
377.59
24,038,593
23,386,909
492,564
13,928,644
18,618,380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54635</xdr:rowOff>
    </xdr:from>
    <xdr:to>
      <xdr:col>24</xdr:col>
      <xdr:colOff>63500</xdr:colOff>
      <xdr:row>35</xdr:row>
      <xdr:rowOff>62268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55385"/>
          <a:ext cx="8382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54635</xdr:rowOff>
    </xdr:from>
    <xdr:to>
      <xdr:col>19</xdr:col>
      <xdr:colOff>177800</xdr:colOff>
      <xdr:row>35</xdr:row>
      <xdr:rowOff>94386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5385"/>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94386</xdr:rowOff>
    </xdr:from>
    <xdr:to>
      <xdr:col>15</xdr:col>
      <xdr:colOff>50800</xdr:colOff>
      <xdr:row>35</xdr:row>
      <xdr:rowOff>103150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5136"/>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103150</xdr:rowOff>
    </xdr:from>
    <xdr:to>
      <xdr:col>10</xdr:col>
      <xdr:colOff>114300</xdr:colOff>
      <xdr:row>35</xdr:row>
      <xdr:rowOff>111900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3900"/>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11468</xdr:rowOff>
    </xdr:from>
    <xdr:to>
      <xdr:col>24</xdr:col>
      <xdr:colOff>114300</xdr:colOff>
      <xdr:row>35</xdr:row>
      <xdr:rowOff>113068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161345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3835</xdr:rowOff>
    </xdr:from>
    <xdr:to>
      <xdr:col>20</xdr:col>
      <xdr:colOff>38100</xdr:colOff>
      <xdr:row>35</xdr:row>
      <xdr:rowOff>105435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96562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43586</xdr:rowOff>
    </xdr:from>
    <xdr:to>
      <xdr:col>15</xdr:col>
      <xdr:colOff>101600</xdr:colOff>
      <xdr:row>35</xdr:row>
      <xdr:rowOff>145186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136313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52350</xdr:rowOff>
    </xdr:from>
    <xdr:to>
      <xdr:col>10</xdr:col>
      <xdr:colOff>165100</xdr:colOff>
      <xdr:row>35</xdr:row>
      <xdr:rowOff>153950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145077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61100</xdr:rowOff>
    </xdr:from>
    <xdr:to>
      <xdr:col>6</xdr:col>
      <xdr:colOff>38100</xdr:colOff>
      <xdr:row>35</xdr:row>
      <xdr:rowOff>162700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153827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155256</xdr:rowOff>
    </xdr:from>
    <xdr:to>
      <xdr:col>24</xdr:col>
      <xdr:colOff>63500</xdr:colOff>
      <xdr:row>56</xdr:row>
      <xdr:rowOff>15189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85006"/>
          <a:ext cx="8382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15189</xdr:rowOff>
    </xdr:from>
    <xdr:to>
      <xdr:col>19</xdr:col>
      <xdr:colOff>177800</xdr:colOff>
      <xdr:row>56</xdr:row>
      <xdr:rowOff>35883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16389"/>
          <a:ext cx="8890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35883</xdr:rowOff>
    </xdr:from>
    <xdr:to>
      <xdr:col>15</xdr:col>
      <xdr:colOff>50800</xdr:colOff>
      <xdr:row>56</xdr:row>
      <xdr:rowOff>37832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37083"/>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37832</xdr:rowOff>
    </xdr:from>
    <xdr:to>
      <xdr:col>10</xdr:col>
      <xdr:colOff>114300</xdr:colOff>
      <xdr:row>56</xdr:row>
      <xdr:rowOff>75518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39032"/>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104456</xdr:rowOff>
    </xdr:from>
    <xdr:to>
      <xdr:col>24</xdr:col>
      <xdr:colOff>114300</xdr:colOff>
      <xdr:row>56</xdr:row>
      <xdr:rowOff>34606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127333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135839</xdr:rowOff>
    </xdr:from>
    <xdr:to>
      <xdr:col>20</xdr:col>
      <xdr:colOff>38100</xdr:colOff>
      <xdr:row>56</xdr:row>
      <xdr:rowOff>65989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82516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156533</xdr:rowOff>
    </xdr:from>
    <xdr:to>
      <xdr:col>15</xdr:col>
      <xdr:colOff>101600</xdr:colOff>
      <xdr:row>56</xdr:row>
      <xdr:rowOff>86683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158482</xdr:rowOff>
    </xdr:from>
    <xdr:to>
      <xdr:col>10</xdr:col>
      <xdr:colOff>165100</xdr:colOff>
      <xdr:row>56</xdr:row>
      <xdr:rowOff>88632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105159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24718</xdr:rowOff>
    </xdr:from>
    <xdr:to>
      <xdr:col>6</xdr:col>
      <xdr:colOff>38100</xdr:colOff>
      <xdr:row>56</xdr:row>
      <xdr:rowOff>126318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142845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0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23068</xdr:rowOff>
    </xdr:from>
    <xdr:to>
      <xdr:col>24</xdr:col>
      <xdr:colOff>63500</xdr:colOff>
      <xdr:row>78</xdr:row>
      <xdr:rowOff>28944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96168"/>
          <a:ext cx="8382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23068</xdr:rowOff>
    </xdr:from>
    <xdr:to>
      <xdr:col>19</xdr:col>
      <xdr:colOff>177800</xdr:colOff>
      <xdr:row>78</xdr:row>
      <xdr:rowOff>27046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9616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21171</xdr:rowOff>
    </xdr:from>
    <xdr:to>
      <xdr:col>15</xdr:col>
      <xdr:colOff>50800</xdr:colOff>
      <xdr:row>78</xdr:row>
      <xdr:rowOff>27046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94271"/>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21171</xdr:rowOff>
    </xdr:from>
    <xdr:to>
      <xdr:col>10</xdr:col>
      <xdr:colOff>114300</xdr:colOff>
      <xdr:row>78</xdr:row>
      <xdr:rowOff>24098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427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149594</xdr:rowOff>
    </xdr:from>
    <xdr:to>
      <xdr:col>24</xdr:col>
      <xdr:colOff>114300</xdr:colOff>
      <xdr:row>78</xdr:row>
      <xdr:rowOff>79744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64521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143718</xdr:rowOff>
    </xdr:from>
    <xdr:to>
      <xdr:col>20</xdr:col>
      <xdr:colOff>38100</xdr:colOff>
      <xdr:row>78</xdr:row>
      <xdr:rowOff>73868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64995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147696</xdr:rowOff>
    </xdr:from>
    <xdr:to>
      <xdr:col>15</xdr:col>
      <xdr:colOff>101600</xdr:colOff>
      <xdr:row>78</xdr:row>
      <xdr:rowOff>77846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68973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141821</xdr:rowOff>
    </xdr:from>
    <xdr:to>
      <xdr:col>10</xdr:col>
      <xdr:colOff>165100</xdr:colOff>
      <xdr:row>78</xdr:row>
      <xdr:rowOff>71971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63098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144748</xdr:rowOff>
    </xdr:from>
    <xdr:to>
      <xdr:col>6</xdr:col>
      <xdr:colOff>38100</xdr:colOff>
      <xdr:row>78</xdr:row>
      <xdr:rowOff>74898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66025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3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103327</xdr:rowOff>
    </xdr:from>
    <xdr:to>
      <xdr:col>24</xdr:col>
      <xdr:colOff>63500</xdr:colOff>
      <xdr:row>98</xdr:row>
      <xdr:rowOff>116954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905427"/>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116954</xdr:rowOff>
    </xdr:from>
    <xdr:to>
      <xdr:col>19</xdr:col>
      <xdr:colOff>177800</xdr:colOff>
      <xdr:row>98</xdr:row>
      <xdr:rowOff>142024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19054"/>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142024</xdr:rowOff>
    </xdr:from>
    <xdr:to>
      <xdr:col>15</xdr:col>
      <xdr:colOff>50800</xdr:colOff>
      <xdr:row>98</xdr:row>
      <xdr:rowOff>160083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4412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160083</xdr:rowOff>
    </xdr:from>
    <xdr:to>
      <xdr:col>10</xdr:col>
      <xdr:colOff>114300</xdr:colOff>
      <xdr:row>99</xdr:row>
      <xdr:rowOff>34747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62183"/>
          <a:ext cx="889000" cy="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52527</xdr:rowOff>
    </xdr:from>
    <xdr:to>
      <xdr:col>24</xdr:col>
      <xdr:colOff>114300</xdr:colOff>
      <xdr:row>98</xdr:row>
      <xdr:rowOff>154127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30954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66154</xdr:rowOff>
    </xdr:from>
    <xdr:to>
      <xdr:col>20</xdr:col>
      <xdr:colOff>38100</xdr:colOff>
      <xdr:row>98</xdr:row>
      <xdr:rowOff>167754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158881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91224</xdr:rowOff>
    </xdr:from>
    <xdr:to>
      <xdr:col>15</xdr:col>
      <xdr:colOff>101600</xdr:colOff>
      <xdr:row>99</xdr:row>
      <xdr:rowOff>21374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12501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109283</xdr:rowOff>
    </xdr:from>
    <xdr:to>
      <xdr:col>10</xdr:col>
      <xdr:colOff>165100</xdr:colOff>
      <xdr:row>99</xdr:row>
      <xdr:rowOff>39433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30560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155397</xdr:rowOff>
    </xdr:from>
    <xdr:to>
      <xdr:col>6</xdr:col>
      <xdr:colOff>38100</xdr:colOff>
      <xdr:row>99</xdr:row>
      <xdr:rowOff>85547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5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76674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94125</xdr:rowOff>
    </xdr:from>
    <xdr:to>
      <xdr:col>55</xdr:col>
      <xdr:colOff>0</xdr:colOff>
      <xdr:row>36</xdr:row>
      <xdr:rowOff>109944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66325"/>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92997</xdr:rowOff>
    </xdr:from>
    <xdr:to>
      <xdr:col>50</xdr:col>
      <xdr:colOff>114300</xdr:colOff>
      <xdr:row>36</xdr:row>
      <xdr:rowOff>94125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65197"/>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92997</xdr:rowOff>
    </xdr:from>
    <xdr:to>
      <xdr:col>45</xdr:col>
      <xdr:colOff>177800</xdr:colOff>
      <xdr:row>36</xdr:row>
      <xdr:rowOff>148928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65197"/>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148928</xdr:rowOff>
    </xdr:from>
    <xdr:to>
      <xdr:col>41</xdr:col>
      <xdr:colOff>50800</xdr:colOff>
      <xdr:row>37</xdr:row>
      <xdr:rowOff>27709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21128"/>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59144</xdr:rowOff>
    </xdr:from>
    <xdr:to>
      <xdr:col>55</xdr:col>
      <xdr:colOff>50800</xdr:colOff>
      <xdr:row>36</xdr:row>
      <xdr:rowOff>160744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37571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43325</xdr:rowOff>
    </xdr:from>
    <xdr:to>
      <xdr:col>50</xdr:col>
      <xdr:colOff>165100</xdr:colOff>
      <xdr:row>36</xdr:row>
      <xdr:rowOff>144925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136052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42197</xdr:rowOff>
    </xdr:from>
    <xdr:to>
      <xdr:col>46</xdr:col>
      <xdr:colOff>38100</xdr:colOff>
      <xdr:row>36</xdr:row>
      <xdr:rowOff>143797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134924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98128</xdr:rowOff>
    </xdr:from>
    <xdr:to>
      <xdr:col>41</xdr:col>
      <xdr:colOff>101600</xdr:colOff>
      <xdr:row>37</xdr:row>
      <xdr:rowOff>28278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19405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148359</xdr:rowOff>
    </xdr:from>
    <xdr:to>
      <xdr:col>36</xdr:col>
      <xdr:colOff>165100</xdr:colOff>
      <xdr:row>37</xdr:row>
      <xdr:rowOff>78509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69636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154915</xdr:rowOff>
    </xdr:from>
    <xdr:to>
      <xdr:col>55</xdr:col>
      <xdr:colOff>0</xdr:colOff>
      <xdr:row>57</xdr:row>
      <xdr:rowOff>159460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56115"/>
          <a:ext cx="838200" cy="17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84205</xdr:rowOff>
    </xdr:from>
    <xdr:to>
      <xdr:col>50</xdr:col>
      <xdr:colOff>114300</xdr:colOff>
      <xdr:row>57</xdr:row>
      <xdr:rowOff>159460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56855"/>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84205</xdr:rowOff>
    </xdr:from>
    <xdr:to>
      <xdr:col>45</xdr:col>
      <xdr:colOff>177800</xdr:colOff>
      <xdr:row>57</xdr:row>
      <xdr:rowOff>160855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56855"/>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74279</xdr:rowOff>
    </xdr:from>
    <xdr:to>
      <xdr:col>41</xdr:col>
      <xdr:colOff>50800</xdr:colOff>
      <xdr:row>57</xdr:row>
      <xdr:rowOff>160855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46929"/>
          <a:ext cx="889000" cy="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104115</xdr:rowOff>
    </xdr:from>
    <xdr:to>
      <xdr:col>55</xdr:col>
      <xdr:colOff>50800</xdr:colOff>
      <xdr:row>57</xdr:row>
      <xdr:rowOff>34265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82542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108660</xdr:rowOff>
    </xdr:from>
    <xdr:to>
      <xdr:col>50</xdr:col>
      <xdr:colOff>165100</xdr:colOff>
      <xdr:row>58</xdr:row>
      <xdr:rowOff>38810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29937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7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33405</xdr:rowOff>
    </xdr:from>
    <xdr:to>
      <xdr:col>46</xdr:col>
      <xdr:colOff>38100</xdr:colOff>
      <xdr:row>57</xdr:row>
      <xdr:rowOff>135005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126132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9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110055</xdr:rowOff>
    </xdr:from>
    <xdr:to>
      <xdr:col>41</xdr:col>
      <xdr:colOff>101600</xdr:colOff>
      <xdr:row>58</xdr:row>
      <xdr:rowOff>40205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31332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23479</xdr:rowOff>
    </xdr:from>
    <xdr:to>
      <xdr:col>36</xdr:col>
      <xdr:colOff>165100</xdr:colOff>
      <xdr:row>57</xdr:row>
      <xdr:rowOff>125079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116206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16301</xdr:rowOff>
    </xdr:from>
    <xdr:to>
      <xdr:col>55</xdr:col>
      <xdr:colOff>0</xdr:colOff>
      <xdr:row>78</xdr:row>
      <xdr:rowOff>76104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89401"/>
          <a:ext cx="838200" cy="5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138740</xdr:rowOff>
    </xdr:from>
    <xdr:to>
      <xdr:col>50</xdr:col>
      <xdr:colOff>114300</xdr:colOff>
      <xdr:row>78</xdr:row>
      <xdr:rowOff>76104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340390"/>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138740</xdr:rowOff>
    </xdr:from>
    <xdr:to>
      <xdr:col>45</xdr:col>
      <xdr:colOff>177800</xdr:colOff>
      <xdr:row>78</xdr:row>
      <xdr:rowOff>58556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40390"/>
          <a:ext cx="889000" cy="9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161280</xdr:rowOff>
    </xdr:from>
    <xdr:to>
      <xdr:col>41</xdr:col>
      <xdr:colOff>50800</xdr:colOff>
      <xdr:row>78</xdr:row>
      <xdr:rowOff>58556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62930"/>
          <a:ext cx="8890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136951</xdr:rowOff>
    </xdr:from>
    <xdr:to>
      <xdr:col>55</xdr:col>
      <xdr:colOff>50800</xdr:colOff>
      <xdr:row>78</xdr:row>
      <xdr:rowOff>67101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51878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25304</xdr:rowOff>
    </xdr:from>
    <xdr:to>
      <xdr:col>50</xdr:col>
      <xdr:colOff>165100</xdr:colOff>
      <xdr:row>78</xdr:row>
      <xdr:rowOff>126904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118031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87940</xdr:rowOff>
    </xdr:from>
    <xdr:to>
      <xdr:col>46</xdr:col>
      <xdr:colOff>38100</xdr:colOff>
      <xdr:row>78</xdr:row>
      <xdr:rowOff>18090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9217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3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7756</xdr:rowOff>
    </xdr:from>
    <xdr:to>
      <xdr:col>41</xdr:col>
      <xdr:colOff>101600</xdr:colOff>
      <xdr:row>78</xdr:row>
      <xdr:rowOff>109356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8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100483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47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110480</xdr:rowOff>
    </xdr:from>
    <xdr:to>
      <xdr:col>36</xdr:col>
      <xdr:colOff>165100</xdr:colOff>
      <xdr:row>78</xdr:row>
      <xdr:rowOff>40630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31757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40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38441</xdr:rowOff>
    </xdr:from>
    <xdr:to>
      <xdr:col>55</xdr:col>
      <xdr:colOff>0</xdr:colOff>
      <xdr:row>98</xdr:row>
      <xdr:rowOff>33945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97641"/>
          <a:ext cx="838200" cy="3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146591</xdr:rowOff>
    </xdr:from>
    <xdr:to>
      <xdr:col>50</xdr:col>
      <xdr:colOff>114300</xdr:colOff>
      <xdr:row>98</xdr:row>
      <xdr:rowOff>33945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77241"/>
          <a:ext cx="889000" cy="5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146591</xdr:rowOff>
    </xdr:from>
    <xdr:to>
      <xdr:col>45</xdr:col>
      <xdr:colOff>177800</xdr:colOff>
      <xdr:row>98</xdr:row>
      <xdr:rowOff>42807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77241"/>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89788</xdr:rowOff>
    </xdr:from>
    <xdr:to>
      <xdr:col>41</xdr:col>
      <xdr:colOff>50800</xdr:colOff>
      <xdr:row>98</xdr:row>
      <xdr:rowOff>42807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20438"/>
          <a:ext cx="889000" cy="1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159091</xdr:rowOff>
    </xdr:from>
    <xdr:to>
      <xdr:col>55</xdr:col>
      <xdr:colOff>50800</xdr:colOff>
      <xdr:row>96</xdr:row>
      <xdr:rowOff>89241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10518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154595</xdr:rowOff>
    </xdr:from>
    <xdr:to>
      <xdr:col>50</xdr:col>
      <xdr:colOff>165100</xdr:colOff>
      <xdr:row>98</xdr:row>
      <xdr:rowOff>84745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75872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7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95791</xdr:rowOff>
    </xdr:from>
    <xdr:to>
      <xdr:col>46</xdr:col>
      <xdr:colOff>38100</xdr:colOff>
      <xdr:row>98</xdr:row>
      <xdr:rowOff>25941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17068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163457</xdr:rowOff>
    </xdr:from>
    <xdr:to>
      <xdr:col>41</xdr:col>
      <xdr:colOff>101600</xdr:colOff>
      <xdr:row>98</xdr:row>
      <xdr:rowOff>93607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84734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38988</xdr:rowOff>
    </xdr:from>
    <xdr:to>
      <xdr:col>36</xdr:col>
      <xdr:colOff>165100</xdr:colOff>
      <xdr:row>97</xdr:row>
      <xdr:rowOff>140588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131715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6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127203</xdr:rowOff>
    </xdr:from>
    <xdr:to>
      <xdr:col>85</xdr:col>
      <xdr:colOff>127000</xdr:colOff>
      <xdr:row>38</xdr:row>
      <xdr:rowOff>159245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42303"/>
          <a:ext cx="8382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159245</xdr:rowOff>
    </xdr:from>
    <xdr:to>
      <xdr:col>81</xdr:col>
      <xdr:colOff>50800</xdr:colOff>
      <xdr:row>39</xdr:row>
      <xdr:rowOff>37249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74345"/>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133985</xdr:rowOff>
    </xdr:from>
    <xdr:to>
      <xdr:col>76</xdr:col>
      <xdr:colOff>114300</xdr:colOff>
      <xdr:row>39</xdr:row>
      <xdr:rowOff>37249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49085"/>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99873</xdr:rowOff>
    </xdr:from>
    <xdr:to>
      <xdr:col>71</xdr:col>
      <xdr:colOff>177800</xdr:colOff>
      <xdr:row>38</xdr:row>
      <xdr:rowOff>133985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14973"/>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76403</xdr:rowOff>
    </xdr:from>
    <xdr:to>
      <xdr:col>85</xdr:col>
      <xdr:colOff>177800</xdr:colOff>
      <xdr:row>39</xdr:row>
      <xdr:rowOff>6553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108445</xdr:rowOff>
    </xdr:from>
    <xdr:to>
      <xdr:col>81</xdr:col>
      <xdr:colOff>101600</xdr:colOff>
      <xdr:row>39</xdr:row>
      <xdr:rowOff>38595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29722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157899</xdr:rowOff>
    </xdr:from>
    <xdr:to>
      <xdr:col>76</xdr:col>
      <xdr:colOff>165100</xdr:colOff>
      <xdr:row>39</xdr:row>
      <xdr:rowOff>88049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79176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83185</xdr:rowOff>
    </xdr:from>
    <xdr:to>
      <xdr:col>72</xdr:col>
      <xdr:colOff>38100</xdr:colOff>
      <xdr:row>39</xdr:row>
      <xdr:rowOff>13335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29862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37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49073</xdr:rowOff>
    </xdr:from>
    <xdr:to>
      <xdr:col>67</xdr:col>
      <xdr:colOff>101600</xdr:colOff>
      <xdr:row>38</xdr:row>
      <xdr:rowOff>150673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167200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3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122323</xdr:rowOff>
    </xdr:from>
    <xdr:to>
      <xdr:col>85</xdr:col>
      <xdr:colOff>127000</xdr:colOff>
      <xdr:row>77</xdr:row>
      <xdr:rowOff>163029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23973"/>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76378</xdr:rowOff>
    </xdr:from>
    <xdr:to>
      <xdr:col>81</xdr:col>
      <xdr:colOff>50800</xdr:colOff>
      <xdr:row>77</xdr:row>
      <xdr:rowOff>122323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78028"/>
          <a:ext cx="889000" cy="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36925</xdr:rowOff>
    </xdr:from>
    <xdr:to>
      <xdr:col>76</xdr:col>
      <xdr:colOff>114300</xdr:colOff>
      <xdr:row>77</xdr:row>
      <xdr:rowOff>76378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38575"/>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21751</xdr:rowOff>
    </xdr:from>
    <xdr:to>
      <xdr:col>71</xdr:col>
      <xdr:colOff>177800</xdr:colOff>
      <xdr:row>77</xdr:row>
      <xdr:rowOff>36925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23401"/>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112229</xdr:rowOff>
    </xdr:from>
    <xdr:to>
      <xdr:col>85</xdr:col>
      <xdr:colOff>177800</xdr:colOff>
      <xdr:row>78</xdr:row>
      <xdr:rowOff>42379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90656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71523</xdr:rowOff>
    </xdr:from>
    <xdr:to>
      <xdr:col>81</xdr:col>
      <xdr:colOff>101600</xdr:colOff>
      <xdr:row>78</xdr:row>
      <xdr:rowOff>1673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164250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25578</xdr:rowOff>
    </xdr:from>
    <xdr:to>
      <xdr:col>76</xdr:col>
      <xdr:colOff>165100</xdr:colOff>
      <xdr:row>77</xdr:row>
      <xdr:rowOff>127178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143705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0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157575</xdr:rowOff>
    </xdr:from>
    <xdr:to>
      <xdr:col>72</xdr:col>
      <xdr:colOff>38100</xdr:colOff>
      <xdr:row>77</xdr:row>
      <xdr:rowOff>87725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104252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96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142401</xdr:rowOff>
    </xdr:from>
    <xdr:to>
      <xdr:col>67</xdr:col>
      <xdr:colOff>101600</xdr:colOff>
      <xdr:row>77</xdr:row>
      <xdr:rowOff>72551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89077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9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39698</xdr:rowOff>
    </xdr:from>
    <xdr:to>
      <xdr:col>85</xdr:col>
      <xdr:colOff>127000</xdr:colOff>
      <xdr:row>97</xdr:row>
      <xdr:rowOff>49226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70348"/>
          <a:ext cx="8382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39698</xdr:rowOff>
    </xdr:from>
    <xdr:to>
      <xdr:col>81</xdr:col>
      <xdr:colOff>50800</xdr:colOff>
      <xdr:row>97</xdr:row>
      <xdr:rowOff>70994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70348"/>
          <a:ext cx="889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149575</xdr:rowOff>
    </xdr:from>
    <xdr:to>
      <xdr:col>76</xdr:col>
      <xdr:colOff>114300</xdr:colOff>
      <xdr:row>97</xdr:row>
      <xdr:rowOff>70994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08775"/>
          <a:ext cx="889000" cy="9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149575</xdr:rowOff>
    </xdr:from>
    <xdr:to>
      <xdr:col>71</xdr:col>
      <xdr:colOff>177800</xdr:colOff>
      <xdr:row>97</xdr:row>
      <xdr:rowOff>97118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08775"/>
          <a:ext cx="889000" cy="1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169876</xdr:rowOff>
    </xdr:from>
    <xdr:to>
      <xdr:col>85</xdr:col>
      <xdr:colOff>177800</xdr:colOff>
      <xdr:row>97</xdr:row>
      <xdr:rowOff>100026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21303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160348</xdr:rowOff>
    </xdr:from>
    <xdr:to>
      <xdr:col>81</xdr:col>
      <xdr:colOff>101600</xdr:colOff>
      <xdr:row>97</xdr:row>
      <xdr:rowOff>90498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1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107025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20194</xdr:rowOff>
    </xdr:from>
    <xdr:to>
      <xdr:col>76</xdr:col>
      <xdr:colOff>165100</xdr:colOff>
      <xdr:row>97</xdr:row>
      <xdr:rowOff>121794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138321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98775</xdr:rowOff>
    </xdr:from>
    <xdr:to>
      <xdr:col>72</xdr:col>
      <xdr:colOff>38100</xdr:colOff>
      <xdr:row>97</xdr:row>
      <xdr:rowOff>28925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45452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46318</xdr:rowOff>
    </xdr:from>
    <xdr:to>
      <xdr:col>67</xdr:col>
      <xdr:colOff>101600</xdr:colOff>
      <xdr:row>97</xdr:row>
      <xdr:rowOff>147918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139045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136385</xdr:rowOff>
    </xdr:from>
    <xdr:to>
      <xdr:col>116</xdr:col>
      <xdr:colOff>63500</xdr:colOff>
      <xdr:row>58</xdr:row>
      <xdr:rowOff>136889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0485"/>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134991</xdr:rowOff>
    </xdr:from>
    <xdr:to>
      <xdr:col>111</xdr:col>
      <xdr:colOff>177800</xdr:colOff>
      <xdr:row>58</xdr:row>
      <xdr:rowOff>136385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79091"/>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134854</xdr:rowOff>
    </xdr:from>
    <xdr:to>
      <xdr:col>107</xdr:col>
      <xdr:colOff>50800</xdr:colOff>
      <xdr:row>58</xdr:row>
      <xdr:rowOff>134991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7895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134854</xdr:rowOff>
    </xdr:from>
    <xdr:to>
      <xdr:col>102</xdr:col>
      <xdr:colOff>114300</xdr:colOff>
      <xdr:row>58</xdr:row>
      <xdr:rowOff>135654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7895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86089</xdr:rowOff>
    </xdr:from>
    <xdr:to>
      <xdr:col>116</xdr:col>
      <xdr:colOff>114300</xdr:colOff>
      <xdr:row>59</xdr:row>
      <xdr:rowOff>16239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1016</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5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85585</xdr:rowOff>
    </xdr:from>
    <xdr:to>
      <xdr:col>112</xdr:col>
      <xdr:colOff>38100</xdr:colOff>
      <xdr:row>59</xdr:row>
      <xdr:rowOff>15735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6862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2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84191</xdr:rowOff>
    </xdr:from>
    <xdr:to>
      <xdr:col>107</xdr:col>
      <xdr:colOff>101600</xdr:colOff>
      <xdr:row>59</xdr:row>
      <xdr:rowOff>14341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5468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2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84054</xdr:rowOff>
    </xdr:from>
    <xdr:to>
      <xdr:col>102</xdr:col>
      <xdr:colOff>165100</xdr:colOff>
      <xdr:row>59</xdr:row>
      <xdr:rowOff>14204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5331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84854</xdr:rowOff>
    </xdr:from>
    <xdr:to>
      <xdr:col>98</xdr:col>
      <xdr:colOff>38100</xdr:colOff>
      <xdr:row>59</xdr:row>
      <xdr:rowOff>15004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6131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2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108284</xdr:rowOff>
    </xdr:from>
    <xdr:to>
      <xdr:col>116</xdr:col>
      <xdr:colOff>63500</xdr:colOff>
      <xdr:row>73</xdr:row>
      <xdr:rowOff>50562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452684"/>
          <a:ext cx="8382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50562</xdr:rowOff>
    </xdr:from>
    <xdr:to>
      <xdr:col>111</xdr:col>
      <xdr:colOff>177800</xdr:colOff>
      <xdr:row>73</xdr:row>
      <xdr:rowOff>61127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566412"/>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61127</xdr:rowOff>
    </xdr:from>
    <xdr:to>
      <xdr:col>107</xdr:col>
      <xdr:colOff>50800</xdr:colOff>
      <xdr:row>73</xdr:row>
      <xdr:rowOff>121477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57697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121477</xdr:rowOff>
    </xdr:from>
    <xdr:to>
      <xdr:col>102</xdr:col>
      <xdr:colOff>114300</xdr:colOff>
      <xdr:row>73</xdr:row>
      <xdr:rowOff>134540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6373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57484</xdr:rowOff>
    </xdr:from>
    <xdr:to>
      <xdr:col>116</xdr:col>
      <xdr:colOff>114300</xdr:colOff>
      <xdr:row>72</xdr:row>
      <xdr:rowOff>159084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80361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2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171212</xdr:rowOff>
    </xdr:from>
    <xdr:to>
      <xdr:col>112</xdr:col>
      <xdr:colOff>38100</xdr:colOff>
      <xdr:row>73</xdr:row>
      <xdr:rowOff>101362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117889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10327</xdr:rowOff>
    </xdr:from>
    <xdr:to>
      <xdr:col>107</xdr:col>
      <xdr:colOff>101600</xdr:colOff>
      <xdr:row>73</xdr:row>
      <xdr:rowOff>111927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128454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0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70677</xdr:rowOff>
    </xdr:from>
    <xdr:to>
      <xdr:col>102</xdr:col>
      <xdr:colOff>165100</xdr:colOff>
      <xdr:row>74</xdr:row>
      <xdr:rowOff>827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17354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83740</xdr:rowOff>
    </xdr:from>
    <xdr:to>
      <xdr:col>98</xdr:col>
      <xdr:colOff>38100</xdr:colOff>
      <xdr:row>74</xdr:row>
      <xdr:rowOff>13890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30417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類似団体と比較し人件費、維持補修費、扶助費、補助費等、普通建設事業費、災害復旧事業費、失業対策費</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公債費、投資及び出資金、貸付金、前年度繰上充用金が低く逆に物件費、積立金、繰出金が高くなっている。普通設事業については、</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清掃センターの基幹的設備改修事業やたきこども園整備事業等を行い昨年度に比べると大幅増となったが、それでも類似団体との比較では低くなる。例年、</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繰出金が高いことについては、兵庫県と市町が連携し生活排水９９％大作戦を実施し整備をすすめたことから下水道事業会計・農業集落排水事業会計への繰出金が大きいことによる。公債費については、合併以降借り入れた市債の償還が</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進んだことにより</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、これまで類似団体に比べ高かったが</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前年度</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逆転し低くなった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41,804
41,031
377.59
24,038,593
23,386,909
492,564
13,928,644
18,618,380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18.8
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153226</xdr:rowOff>
    </xdr:from>
    <xdr:to>
      <xdr:col>24</xdr:col>
      <xdr:colOff>63500</xdr:colOff>
      <xdr:row>36</xdr:row>
      <xdr:rowOff>73216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39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73216</xdr:rowOff>
    </xdr:from>
    <xdr:to>
      <xdr:col>19</xdr:col>
      <xdr:colOff>177800</xdr:colOff>
      <xdr:row>36</xdr:row>
      <xdr:rowOff>107696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5416"/>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12636</xdr:rowOff>
    </xdr:from>
    <xdr:to>
      <xdr:col>15</xdr:col>
      <xdr:colOff>50800</xdr:colOff>
      <xdr:row>36</xdr:row>
      <xdr:rowOff>107696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4836"/>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12636</xdr:rowOff>
    </xdr:from>
    <xdr:to>
      <xdr:col>10</xdr:col>
      <xdr:colOff>114300</xdr:colOff>
      <xdr:row>36</xdr:row>
      <xdr:rowOff>64834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4836"/>
          <a:ext cx="8890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102426</xdr:rowOff>
    </xdr:from>
    <xdr:to>
      <xdr:col>24</xdr:col>
      <xdr:colOff>114300</xdr:colOff>
      <xdr:row>36</xdr:row>
      <xdr:rowOff>32576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80853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22416</xdr:rowOff>
    </xdr:from>
    <xdr:to>
      <xdr:col>20</xdr:col>
      <xdr:colOff>38100</xdr:colOff>
      <xdr:row>36</xdr:row>
      <xdr:rowOff>124016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115143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56896</xdr:rowOff>
    </xdr:from>
    <xdr:to>
      <xdr:col>15</xdr:col>
      <xdr:colOff>101600</xdr:colOff>
      <xdr:row>36</xdr:row>
      <xdr:rowOff>158496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149623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133286</xdr:rowOff>
    </xdr:from>
    <xdr:to>
      <xdr:col>10</xdr:col>
      <xdr:colOff>165100</xdr:colOff>
      <xdr:row>36</xdr:row>
      <xdr:rowOff>63436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14034</xdr:rowOff>
    </xdr:from>
    <xdr:to>
      <xdr:col>6</xdr:col>
      <xdr:colOff>38100</xdr:colOff>
      <xdr:row>36</xdr:row>
      <xdr:rowOff>115634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106761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92753</xdr:rowOff>
    </xdr:from>
    <xdr:to>
      <xdr:col>24</xdr:col>
      <xdr:colOff>63500</xdr:colOff>
      <xdr:row>57</xdr:row>
      <xdr:rowOff>95588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5403"/>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92753</xdr:rowOff>
    </xdr:from>
    <xdr:to>
      <xdr:col>19</xdr:col>
      <xdr:colOff>177800</xdr:colOff>
      <xdr:row>57</xdr:row>
      <xdr:rowOff>101353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5403"/>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90094</xdr:rowOff>
    </xdr:from>
    <xdr:to>
      <xdr:col>15</xdr:col>
      <xdr:colOff>50800</xdr:colOff>
      <xdr:row>57</xdr:row>
      <xdr:rowOff>101353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62744"/>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90094</xdr:rowOff>
    </xdr:from>
    <xdr:to>
      <xdr:col>10</xdr:col>
      <xdr:colOff>114300</xdr:colOff>
      <xdr:row>57</xdr:row>
      <xdr:rowOff>146497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62744"/>
          <a:ext cx="889000" cy="5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44788</xdr:rowOff>
    </xdr:from>
    <xdr:to>
      <xdr:col>24</xdr:col>
      <xdr:colOff>114300</xdr:colOff>
      <xdr:row>57</xdr:row>
      <xdr:rowOff>146388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23215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41953</xdr:rowOff>
    </xdr:from>
    <xdr:to>
      <xdr:col>20</xdr:col>
      <xdr:colOff>38100</xdr:colOff>
      <xdr:row>57</xdr:row>
      <xdr:rowOff>143553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134680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50553</xdr:rowOff>
    </xdr:from>
    <xdr:to>
      <xdr:col>15</xdr:col>
      <xdr:colOff>101600</xdr:colOff>
      <xdr:row>57</xdr:row>
      <xdr:rowOff>152153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143280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39294</xdr:rowOff>
    </xdr:from>
    <xdr:to>
      <xdr:col>10</xdr:col>
      <xdr:colOff>165100</xdr:colOff>
      <xdr:row>57</xdr:row>
      <xdr:rowOff>140894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132021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95697</xdr:rowOff>
    </xdr:from>
    <xdr:to>
      <xdr:col>6</xdr:col>
      <xdr:colOff>38100</xdr:colOff>
      <xdr:row>58</xdr:row>
      <xdr:rowOff>25847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8156</xdr:rowOff>
    </xdr:from>
    <xdr:to>
      <xdr:col>24</xdr:col>
      <xdr:colOff>63500</xdr:colOff>
      <xdr:row>77</xdr:row>
      <xdr:rowOff>56673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9806"/>
          <a:ext cx="838200" cy="4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156327</xdr:rowOff>
    </xdr:from>
    <xdr:to>
      <xdr:col>19</xdr:col>
      <xdr:colOff>177800</xdr:colOff>
      <xdr:row>77</xdr:row>
      <xdr:rowOff>56673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86527"/>
          <a:ext cx="889000" cy="7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156327</xdr:rowOff>
    </xdr:from>
    <xdr:to>
      <xdr:col>15</xdr:col>
      <xdr:colOff>50800</xdr:colOff>
      <xdr:row>77</xdr:row>
      <xdr:rowOff>142436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6527"/>
          <a:ext cx="889000" cy="1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142436</xdr:rowOff>
    </xdr:from>
    <xdr:to>
      <xdr:col>10</xdr:col>
      <xdr:colOff>114300</xdr:colOff>
      <xdr:row>78</xdr:row>
      <xdr:rowOff>34133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4086"/>
          <a:ext cx="889000" cy="6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128806</xdr:rowOff>
    </xdr:from>
    <xdr:to>
      <xdr:col>24</xdr:col>
      <xdr:colOff>114300</xdr:colOff>
      <xdr:row>77</xdr:row>
      <xdr:rowOff>58956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107233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5873</xdr:rowOff>
    </xdr:from>
    <xdr:to>
      <xdr:col>20</xdr:col>
      <xdr:colOff>38100</xdr:colOff>
      <xdr:row>77</xdr:row>
      <xdr:rowOff>107473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98600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105527</xdr:rowOff>
    </xdr:from>
    <xdr:to>
      <xdr:col>15</xdr:col>
      <xdr:colOff>101600</xdr:colOff>
      <xdr:row>77</xdr:row>
      <xdr:rowOff>35677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26804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91636</xdr:rowOff>
    </xdr:from>
    <xdr:to>
      <xdr:col>10</xdr:col>
      <xdr:colOff>165100</xdr:colOff>
      <xdr:row>78</xdr:row>
      <xdr:rowOff>21786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154783</xdr:rowOff>
    </xdr:from>
    <xdr:to>
      <xdr:col>6</xdr:col>
      <xdr:colOff>38100</xdr:colOff>
      <xdr:row>78</xdr:row>
      <xdr:rowOff>84933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76060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8483</xdr:rowOff>
    </xdr:from>
    <xdr:to>
      <xdr:col>24</xdr:col>
      <xdr:colOff>63500</xdr:colOff>
      <xdr:row>96</xdr:row>
      <xdr:rowOff>37886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96233"/>
          <a:ext cx="838200" cy="2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37886</xdr:rowOff>
    </xdr:from>
    <xdr:to>
      <xdr:col>19</xdr:col>
      <xdr:colOff>177800</xdr:colOff>
      <xdr:row>96</xdr:row>
      <xdr:rowOff>67952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97086"/>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51842</xdr:rowOff>
    </xdr:from>
    <xdr:to>
      <xdr:col>15</xdr:col>
      <xdr:colOff>50800</xdr:colOff>
      <xdr:row>96</xdr:row>
      <xdr:rowOff>67952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11042"/>
          <a:ext cx="8890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51842</xdr:rowOff>
    </xdr:from>
    <xdr:to>
      <xdr:col>10</xdr:col>
      <xdr:colOff>114300</xdr:colOff>
      <xdr:row>96</xdr:row>
      <xdr:rowOff>112801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11042"/>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129133</xdr:rowOff>
    </xdr:from>
    <xdr:to>
      <xdr:col>24</xdr:col>
      <xdr:colOff>114300</xdr:colOff>
      <xdr:row>95</xdr:row>
      <xdr:rowOff>59283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152010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158536</xdr:rowOff>
    </xdr:from>
    <xdr:to>
      <xdr:col>20</xdr:col>
      <xdr:colOff>38100</xdr:colOff>
      <xdr:row>96</xdr:row>
      <xdr:rowOff>88686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79813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3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17152</xdr:rowOff>
    </xdr:from>
    <xdr:to>
      <xdr:col>15</xdr:col>
      <xdr:colOff>101600</xdr:colOff>
      <xdr:row>96</xdr:row>
      <xdr:rowOff>118752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109879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1042</xdr:rowOff>
    </xdr:from>
    <xdr:to>
      <xdr:col>10</xdr:col>
      <xdr:colOff>165100</xdr:colOff>
      <xdr:row>96</xdr:row>
      <xdr:rowOff>102642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119169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62001</xdr:rowOff>
    </xdr:from>
    <xdr:to>
      <xdr:col>6</xdr:col>
      <xdr:colOff>38100</xdr:colOff>
      <xdr:row>96</xdr:row>
      <xdr:rowOff>163601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154728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138067</xdr:rowOff>
    </xdr:from>
    <xdr:to>
      <xdr:col>55</xdr:col>
      <xdr:colOff>0</xdr:colOff>
      <xdr:row>38</xdr:row>
      <xdr:rowOff>21481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81717"/>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138067</xdr:rowOff>
    </xdr:from>
    <xdr:to>
      <xdr:col>50</xdr:col>
      <xdr:colOff>114300</xdr:colOff>
      <xdr:row>38</xdr:row>
      <xdr:rowOff>42055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81717"/>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24747</xdr:rowOff>
    </xdr:from>
    <xdr:to>
      <xdr:col>45</xdr:col>
      <xdr:colOff>177800</xdr:colOff>
      <xdr:row>38</xdr:row>
      <xdr:rowOff>42055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39847"/>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3846</xdr:rowOff>
    </xdr:from>
    <xdr:to>
      <xdr:col>41</xdr:col>
      <xdr:colOff>50800</xdr:colOff>
      <xdr:row>38</xdr:row>
      <xdr:rowOff>24747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18946"/>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142131</xdr:rowOff>
    </xdr:from>
    <xdr:to>
      <xdr:col>55</xdr:col>
      <xdr:colOff>50800</xdr:colOff>
      <xdr:row>38</xdr:row>
      <xdr:rowOff>72281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165008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3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87267</xdr:rowOff>
    </xdr:from>
    <xdr:to>
      <xdr:col>50</xdr:col>
      <xdr:colOff>165100</xdr:colOff>
      <xdr:row>38</xdr:row>
      <xdr:rowOff>17418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33944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0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162705</xdr:rowOff>
    </xdr:from>
    <xdr:to>
      <xdr:col>46</xdr:col>
      <xdr:colOff>38100</xdr:colOff>
      <xdr:row>38</xdr:row>
      <xdr:rowOff>92855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83982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9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145397</xdr:rowOff>
    </xdr:from>
    <xdr:to>
      <xdr:col>41</xdr:col>
      <xdr:colOff>101600</xdr:colOff>
      <xdr:row>38</xdr:row>
      <xdr:rowOff>75547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66674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124496</xdr:rowOff>
    </xdr:from>
    <xdr:to>
      <xdr:col>36</xdr:col>
      <xdr:colOff>165100</xdr:colOff>
      <xdr:row>38</xdr:row>
      <xdr:rowOff>54646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45773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6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29794</xdr:rowOff>
    </xdr:from>
    <xdr:to>
      <xdr:col>55</xdr:col>
      <xdr:colOff>0</xdr:colOff>
      <xdr:row>56</xdr:row>
      <xdr:rowOff>65075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30994"/>
          <a:ext cx="8382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65075</xdr:rowOff>
    </xdr:from>
    <xdr:to>
      <xdr:col>50</xdr:col>
      <xdr:colOff>114300</xdr:colOff>
      <xdr:row>56</xdr:row>
      <xdr:rowOff>73508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666275"/>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63398</xdr:rowOff>
    </xdr:from>
    <xdr:to>
      <xdr:col>45</xdr:col>
      <xdr:colOff>177800</xdr:colOff>
      <xdr:row>56</xdr:row>
      <xdr:rowOff>73508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64598"/>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63398</xdr:rowOff>
    </xdr:from>
    <xdr:to>
      <xdr:col>41</xdr:col>
      <xdr:colOff>50800</xdr:colOff>
      <xdr:row>56</xdr:row>
      <xdr:rowOff>86220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64598"/>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150444</xdr:rowOff>
    </xdr:from>
    <xdr:to>
      <xdr:col>55</xdr:col>
      <xdr:colOff>50800</xdr:colOff>
      <xdr:row>56</xdr:row>
      <xdr:rowOff>80594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1871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14275</xdr:rowOff>
    </xdr:from>
    <xdr:to>
      <xdr:col>50</xdr:col>
      <xdr:colOff>165100</xdr:colOff>
      <xdr:row>56</xdr:row>
      <xdr:rowOff>115875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132402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22708</xdr:rowOff>
    </xdr:from>
    <xdr:to>
      <xdr:col>46</xdr:col>
      <xdr:colOff>38100</xdr:colOff>
      <xdr:row>56</xdr:row>
      <xdr:rowOff>124308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140835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12598</xdr:rowOff>
    </xdr:from>
    <xdr:to>
      <xdr:col>41</xdr:col>
      <xdr:colOff>101600</xdr:colOff>
      <xdr:row>56</xdr:row>
      <xdr:rowOff>114198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130725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3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35420</xdr:rowOff>
    </xdr:from>
    <xdr:to>
      <xdr:col>36</xdr:col>
      <xdr:colOff>165100</xdr:colOff>
      <xdr:row>56</xdr:row>
      <xdr:rowOff>137020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153547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151533</xdr:rowOff>
    </xdr:from>
    <xdr:to>
      <xdr:col>55</xdr:col>
      <xdr:colOff>0</xdr:colOff>
      <xdr:row>78</xdr:row>
      <xdr:rowOff>163711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24633"/>
          <a:ext cx="8382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163406</xdr:rowOff>
    </xdr:from>
    <xdr:to>
      <xdr:col>50</xdr:col>
      <xdr:colOff>114300</xdr:colOff>
      <xdr:row>78</xdr:row>
      <xdr:rowOff>163711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3650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154019</xdr:rowOff>
    </xdr:from>
    <xdr:to>
      <xdr:col>45</xdr:col>
      <xdr:colOff>177800</xdr:colOff>
      <xdr:row>78</xdr:row>
      <xdr:rowOff>163406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27119"/>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154019</xdr:rowOff>
    </xdr:from>
    <xdr:to>
      <xdr:col>41</xdr:col>
      <xdr:colOff>50800</xdr:colOff>
      <xdr:row>78</xdr:row>
      <xdr:rowOff>158209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27119"/>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100733</xdr:rowOff>
    </xdr:from>
    <xdr:to>
      <xdr:col>55</xdr:col>
      <xdr:colOff>50800</xdr:colOff>
      <xdr:row>79</xdr:row>
      <xdr:rowOff>30883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15660</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8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112911</xdr:rowOff>
    </xdr:from>
    <xdr:to>
      <xdr:col>50</xdr:col>
      <xdr:colOff>165100</xdr:colOff>
      <xdr:row>79</xdr:row>
      <xdr:rowOff>43061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34188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112606</xdr:rowOff>
    </xdr:from>
    <xdr:to>
      <xdr:col>46</xdr:col>
      <xdr:colOff>38100</xdr:colOff>
      <xdr:row>79</xdr:row>
      <xdr:rowOff>42756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33883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7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103219</xdr:rowOff>
    </xdr:from>
    <xdr:to>
      <xdr:col>41</xdr:col>
      <xdr:colOff>101600</xdr:colOff>
      <xdr:row>79</xdr:row>
      <xdr:rowOff>33369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24496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6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107409</xdr:rowOff>
    </xdr:from>
    <xdr:to>
      <xdr:col>36</xdr:col>
      <xdr:colOff>165100</xdr:colOff>
      <xdr:row>79</xdr:row>
      <xdr:rowOff>37559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28686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7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137178</xdr:rowOff>
    </xdr:from>
    <xdr:to>
      <xdr:col>55</xdr:col>
      <xdr:colOff>0</xdr:colOff>
      <xdr:row>97</xdr:row>
      <xdr:rowOff>42751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96378"/>
          <a:ext cx="838200" cy="7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42751</xdr:rowOff>
    </xdr:from>
    <xdr:to>
      <xdr:col>50</xdr:col>
      <xdr:colOff>114300</xdr:colOff>
      <xdr:row>97</xdr:row>
      <xdr:rowOff>53319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73401"/>
          <a:ext cx="88900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53319</xdr:rowOff>
    </xdr:from>
    <xdr:to>
      <xdr:col>45</xdr:col>
      <xdr:colOff>177800</xdr:colOff>
      <xdr:row>97</xdr:row>
      <xdr:rowOff>76415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8396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72149</xdr:rowOff>
    </xdr:from>
    <xdr:to>
      <xdr:col>41</xdr:col>
      <xdr:colOff>50800</xdr:colOff>
      <xdr:row>97</xdr:row>
      <xdr:rowOff>76415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02799"/>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86378</xdr:rowOff>
    </xdr:from>
    <xdr:to>
      <xdr:col>55</xdr:col>
      <xdr:colOff>50800</xdr:colOff>
      <xdr:row>97</xdr:row>
      <xdr:rowOff>16528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64805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2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163401</xdr:rowOff>
    </xdr:from>
    <xdr:to>
      <xdr:col>50</xdr:col>
      <xdr:colOff>165100</xdr:colOff>
      <xdr:row>97</xdr:row>
      <xdr:rowOff>93551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84678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2519</xdr:rowOff>
    </xdr:from>
    <xdr:to>
      <xdr:col>46</xdr:col>
      <xdr:colOff>38100</xdr:colOff>
      <xdr:row>97</xdr:row>
      <xdr:rowOff>104119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95246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25615</xdr:rowOff>
    </xdr:from>
    <xdr:to>
      <xdr:col>41</xdr:col>
      <xdr:colOff>101600</xdr:colOff>
      <xdr:row>97</xdr:row>
      <xdr:rowOff>127215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118342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21349</xdr:rowOff>
    </xdr:from>
    <xdr:to>
      <xdr:col>36</xdr:col>
      <xdr:colOff>165100</xdr:colOff>
      <xdr:row>97</xdr:row>
      <xdr:rowOff>122949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114076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164789</xdr:rowOff>
    </xdr:from>
    <xdr:to>
      <xdr:col>85</xdr:col>
      <xdr:colOff>127000</xdr:colOff>
      <xdr:row>37</xdr:row>
      <xdr:rowOff>16847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36989"/>
          <a:ext cx="8382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164789</xdr:rowOff>
    </xdr:from>
    <xdr:to>
      <xdr:col>81</xdr:col>
      <xdr:colOff>50800</xdr:colOff>
      <xdr:row>37</xdr:row>
      <xdr:rowOff>5645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3698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5645</xdr:rowOff>
    </xdr:from>
    <xdr:to>
      <xdr:col>76</xdr:col>
      <xdr:colOff>114300</xdr:colOff>
      <xdr:row>37</xdr:row>
      <xdr:rowOff>37973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49295"/>
          <a:ext cx="8890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71310</xdr:rowOff>
    </xdr:from>
    <xdr:to>
      <xdr:col>71</xdr:col>
      <xdr:colOff>177800</xdr:colOff>
      <xdr:row>37</xdr:row>
      <xdr:rowOff>37973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43510"/>
          <a:ext cx="889000" cy="1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137497</xdr:rowOff>
    </xdr:from>
    <xdr:to>
      <xdr:col>85</xdr:col>
      <xdr:colOff>177800</xdr:colOff>
      <xdr:row>37</xdr:row>
      <xdr:rowOff>67647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115924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113989</xdr:rowOff>
    </xdr:from>
    <xdr:to>
      <xdr:col>81</xdr:col>
      <xdr:colOff>101600</xdr:colOff>
      <xdr:row>37</xdr:row>
      <xdr:rowOff>44139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126295</xdr:rowOff>
    </xdr:from>
    <xdr:to>
      <xdr:col>76</xdr:col>
      <xdr:colOff>165100</xdr:colOff>
      <xdr:row>37</xdr:row>
      <xdr:rowOff>56445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158623</xdr:rowOff>
    </xdr:from>
    <xdr:to>
      <xdr:col>72</xdr:col>
      <xdr:colOff>38100</xdr:colOff>
      <xdr:row>37</xdr:row>
      <xdr:rowOff>88773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20510</xdr:rowOff>
    </xdr:from>
    <xdr:to>
      <xdr:col>67</xdr:col>
      <xdr:colOff>101600</xdr:colOff>
      <xdr:row>36</xdr:row>
      <xdr:rowOff>122110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138637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61488</xdr:rowOff>
    </xdr:from>
    <xdr:to>
      <xdr:col>85</xdr:col>
      <xdr:colOff>127000</xdr:colOff>
      <xdr:row>56</xdr:row>
      <xdr:rowOff>116032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62688"/>
          <a:ext cx="8382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100533</xdr:rowOff>
    </xdr:from>
    <xdr:to>
      <xdr:col>81</xdr:col>
      <xdr:colOff>50800</xdr:colOff>
      <xdr:row>56</xdr:row>
      <xdr:rowOff>116032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01733"/>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63850</xdr:rowOff>
    </xdr:from>
    <xdr:to>
      <xdr:col>76</xdr:col>
      <xdr:colOff>114300</xdr:colOff>
      <xdr:row>56</xdr:row>
      <xdr:rowOff>100533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65050"/>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16515</xdr:rowOff>
    </xdr:from>
    <xdr:to>
      <xdr:col>71</xdr:col>
      <xdr:colOff>177800</xdr:colOff>
      <xdr:row>56</xdr:row>
      <xdr:rowOff>63850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17715"/>
          <a:ext cx="889000" cy="4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10688</xdr:rowOff>
    </xdr:from>
    <xdr:to>
      <xdr:col>85</xdr:col>
      <xdr:colOff>177800</xdr:colOff>
      <xdr:row>56</xdr:row>
      <xdr:rowOff>112288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33565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65232</xdr:rowOff>
    </xdr:from>
    <xdr:to>
      <xdr:col>81</xdr:col>
      <xdr:colOff>101600</xdr:colOff>
      <xdr:row>56</xdr:row>
      <xdr:rowOff>166832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49733</xdr:rowOff>
    </xdr:from>
    <xdr:to>
      <xdr:col>76</xdr:col>
      <xdr:colOff>165100</xdr:colOff>
      <xdr:row>56</xdr:row>
      <xdr:rowOff>151333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167860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13050</xdr:rowOff>
    </xdr:from>
    <xdr:to>
      <xdr:col>72</xdr:col>
      <xdr:colOff>38100</xdr:colOff>
      <xdr:row>56</xdr:row>
      <xdr:rowOff>114650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131177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137165</xdr:rowOff>
    </xdr:from>
    <xdr:to>
      <xdr:col>67</xdr:col>
      <xdr:colOff>101600</xdr:colOff>
      <xdr:row>56</xdr:row>
      <xdr:rowOff>67315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83842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4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127203</xdr:rowOff>
    </xdr:from>
    <xdr:to>
      <xdr:col>85</xdr:col>
      <xdr:colOff>127000</xdr:colOff>
      <xdr:row>78</xdr:row>
      <xdr:rowOff>159245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00303"/>
          <a:ext cx="8382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159245</xdr:rowOff>
    </xdr:from>
    <xdr:to>
      <xdr:col>81</xdr:col>
      <xdr:colOff>50800</xdr:colOff>
      <xdr:row>79</xdr:row>
      <xdr:rowOff>37249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32345"/>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133986</xdr:rowOff>
    </xdr:from>
    <xdr:to>
      <xdr:col>76</xdr:col>
      <xdr:colOff>114300</xdr:colOff>
      <xdr:row>79</xdr:row>
      <xdr:rowOff>37249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07086"/>
          <a:ext cx="889000" cy="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99873</xdr:rowOff>
    </xdr:from>
    <xdr:to>
      <xdr:col>71</xdr:col>
      <xdr:colOff>177800</xdr:colOff>
      <xdr:row>78</xdr:row>
      <xdr:rowOff>133986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72973"/>
          <a:ext cx="889000" cy="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76403</xdr:rowOff>
    </xdr:from>
    <xdr:to>
      <xdr:col>85</xdr:col>
      <xdr:colOff>177800</xdr:colOff>
      <xdr:row>79</xdr:row>
      <xdr:rowOff>6553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108445</xdr:rowOff>
    </xdr:from>
    <xdr:to>
      <xdr:col>81</xdr:col>
      <xdr:colOff>101600</xdr:colOff>
      <xdr:row>79</xdr:row>
      <xdr:rowOff>38595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29722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157899</xdr:rowOff>
    </xdr:from>
    <xdr:to>
      <xdr:col>76</xdr:col>
      <xdr:colOff>165100</xdr:colOff>
      <xdr:row>79</xdr:row>
      <xdr:rowOff>88049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79176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83186</xdr:rowOff>
    </xdr:from>
    <xdr:to>
      <xdr:col>72</xdr:col>
      <xdr:colOff>38100</xdr:colOff>
      <xdr:row>79</xdr:row>
      <xdr:rowOff>13336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29863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49073</xdr:rowOff>
    </xdr:from>
    <xdr:to>
      <xdr:col>67</xdr:col>
      <xdr:colOff>101600</xdr:colOff>
      <xdr:row>78</xdr:row>
      <xdr:rowOff>150673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167200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122307</xdr:rowOff>
    </xdr:from>
    <xdr:to>
      <xdr:col>85</xdr:col>
      <xdr:colOff>127000</xdr:colOff>
      <xdr:row>97</xdr:row>
      <xdr:rowOff>163029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52957"/>
          <a:ext cx="838200" cy="4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76374</xdr:rowOff>
    </xdr:from>
    <xdr:to>
      <xdr:col>81</xdr:col>
      <xdr:colOff>50800</xdr:colOff>
      <xdr:row>97</xdr:row>
      <xdr:rowOff>122307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07024"/>
          <a:ext cx="889000" cy="4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36922</xdr:rowOff>
    </xdr:from>
    <xdr:to>
      <xdr:col>76</xdr:col>
      <xdr:colOff>114300</xdr:colOff>
      <xdr:row>97</xdr:row>
      <xdr:rowOff>76374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67572"/>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21751</xdr:rowOff>
    </xdr:from>
    <xdr:to>
      <xdr:col>71</xdr:col>
      <xdr:colOff>177800</xdr:colOff>
      <xdr:row>97</xdr:row>
      <xdr:rowOff>36922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52401"/>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112229</xdr:rowOff>
    </xdr:from>
    <xdr:to>
      <xdr:col>85</xdr:col>
      <xdr:colOff>177800</xdr:colOff>
      <xdr:row>98</xdr:row>
      <xdr:rowOff>42379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90656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71507</xdr:rowOff>
    </xdr:from>
    <xdr:to>
      <xdr:col>81</xdr:col>
      <xdr:colOff>101600</xdr:colOff>
      <xdr:row>98</xdr:row>
      <xdr:rowOff>1657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164234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25574</xdr:rowOff>
    </xdr:from>
    <xdr:to>
      <xdr:col>76</xdr:col>
      <xdr:colOff>165100</xdr:colOff>
      <xdr:row>97</xdr:row>
      <xdr:rowOff>127174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143701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157572</xdr:rowOff>
    </xdr:from>
    <xdr:to>
      <xdr:col>72</xdr:col>
      <xdr:colOff>38100</xdr:colOff>
      <xdr:row>97</xdr:row>
      <xdr:rowOff>87722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104249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142401</xdr:rowOff>
    </xdr:from>
    <xdr:to>
      <xdr:col>67</xdr:col>
      <xdr:colOff>101600</xdr:colOff>
      <xdr:row>97</xdr:row>
      <xdr:rowOff>72551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類似団体と比較し議会費、総務費、民生費、商工費、土木費、消防費、災害復旧費、公債費、諸支出金、前年度繰上充用金が低く逆に、衛生費、労働費、農林水産業費</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教育費が高くなっている。</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なお、今年度おいて</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住民一人当たりのコストが</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類似団体より</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高く</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なった衛生費と教育費については</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衛生費は清掃センター基幹的設備改修事業の実施したこと、教育費は学校施設大規模改修を実施したことによる。</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なお、公債費については、合併以降に地方債を活用した大規模な事業を実施し償還が多く類似団体よりも高くなっていたが、償還が進んだことから</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前年度より</a:t>
          </a:r>
          <a:r>
            <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逆転し低く</a:t>
          </a:r>
          <a:r>
            <a:rPr kumimoji="0"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なっている。</a:t>
          </a:r>
          <a:endPar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財政調整基金残高の標準財政規模に占める割合は前年度に比べ</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２．５３</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１０．８６</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％となった。これは</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税収の増により</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標準財政規模が</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増加したことに加え</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、収支不足のため財政調整基金を取り崩し</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残高が</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３．３</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住宅資金特別会計以外の会計については、年度によってばらつきがあるものの黒字額の決算となっている。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宅資金特別会計にあっては、貸付事業は終了しているものの、貸付金の返済が滞っているため滞納額が多く赤字額が生じている。弁護士と連携しながら専門的・実務的な指導を得て債権回収に取り組みを進めてい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36001;&#25919;&#20418;/15%20&#36001;&#25919;&#20844;&#34920;/2_&#36001;&#25919;&#29366;&#27841;&#36039;&#26009;&#38598;H22&#65374;/H30/4&#20108;&#22238;&#30446;/&#12304;&#36001;&#25919;&#29366;&#27841;&#36039;&#26009;&#38598;&#12305;_282219_&#31712;&#2366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191</v>
          </cell>
          <cell r="CN51">
            <v>187.2</v>
          </cell>
          <cell r="CV51">
            <v>177</v>
          </cell>
        </row>
        <row r="53">
          <cell r="CF53">
            <v>44.3</v>
          </cell>
          <cell r="CN53">
            <v>46</v>
          </cell>
          <cell r="CV53">
            <v>47.1</v>
          </cell>
        </row>
        <row r="55">
          <cell r="AN55" t="str">
            <v>類似団体内平均値</v>
          </cell>
          <cell r="CF55">
            <v>54.6</v>
          </cell>
          <cell r="CN55">
            <v>53.2</v>
          </cell>
          <cell r="CV55">
            <v>47.9</v>
          </cell>
        </row>
        <row r="57">
          <cell r="CF57">
            <v>58.3</v>
          </cell>
          <cell r="CN57">
            <v>59.6</v>
          </cell>
          <cell r="CV57">
            <v>60.5</v>
          </cell>
        </row>
        <row r="72">
          <cell r="BP72" t="str">
            <v>H26</v>
          </cell>
          <cell r="BX72" t="str">
            <v>H27</v>
          </cell>
          <cell r="CF72" t="str">
            <v>H28</v>
          </cell>
          <cell r="CN72" t="str">
            <v>H29</v>
          </cell>
          <cell r="CV72" t="str">
            <v>H30</v>
          </cell>
        </row>
        <row r="73">
          <cell r="AN73" t="str">
            <v>当該団体値</v>
          </cell>
          <cell r="BP73">
            <v>219</v>
          </cell>
          <cell r="BX73">
            <v>191.7</v>
          </cell>
          <cell r="CF73">
            <v>191</v>
          </cell>
          <cell r="CN73">
            <v>187.2</v>
          </cell>
          <cell r="CV73">
            <v>177</v>
          </cell>
        </row>
        <row r="75">
          <cell r="BP75">
            <v>21.2</v>
          </cell>
          <cell r="BX75">
            <v>19.8</v>
          </cell>
          <cell r="CF75">
            <v>19.2</v>
          </cell>
          <cell r="CN75">
            <v>19.100000000000001</v>
          </cell>
          <cell r="CV75">
            <v>18.8</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23" t="s">
        <v>80</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24" t="s">
        <v>82</v>
      </c>
      <c r="C3" s="425"/>
      <c r="D3" s="425"/>
      <c r="E3" s="426"/>
      <c r="F3" s="426"/>
      <c r="G3" s="426"/>
      <c r="H3" s="426"/>
      <c r="I3" s="426"/>
      <c r="J3" s="426"/>
      <c r="K3" s="426"/>
      <c r="L3" s="426" t="s">
        <v>83</v>
      </c>
      <c r="M3" s="426"/>
      <c r="N3" s="426"/>
      <c r="O3" s="426"/>
      <c r="P3" s="426"/>
      <c r="Q3" s="426"/>
      <c r="R3" s="433"/>
      <c r="S3" s="433"/>
      <c r="T3" s="433"/>
      <c r="U3" s="433"/>
      <c r="V3" s="434"/>
      <c r="W3" s="408" t="s">
        <v>84</v>
      </c>
      <c r="X3" s="409"/>
      <c r="Y3" s="409"/>
      <c r="Z3" s="409"/>
      <c r="AA3" s="409"/>
      <c r="AB3" s="425"/>
      <c r="AC3" s="433" t="s">
        <v>85</v>
      </c>
      <c r="AD3" s="409"/>
      <c r="AE3" s="409"/>
      <c r="AF3" s="409"/>
      <c r="AG3" s="409"/>
      <c r="AH3" s="409"/>
      <c r="AI3" s="409"/>
      <c r="AJ3" s="409"/>
      <c r="AK3" s="409"/>
      <c r="AL3" s="410"/>
      <c r="AM3" s="408" t="s">
        <v>86</v>
      </c>
      <c r="AN3" s="409"/>
      <c r="AO3" s="409"/>
      <c r="AP3" s="409"/>
      <c r="AQ3" s="409"/>
      <c r="AR3" s="409"/>
      <c r="AS3" s="409"/>
      <c r="AT3" s="409"/>
      <c r="AU3" s="409"/>
      <c r="AV3" s="409"/>
      <c r="AW3" s="409"/>
      <c r="AX3" s="410"/>
      <c r="AY3" s="445" t="s">
        <v>1</v>
      </c>
      <c r="AZ3" s="446"/>
      <c r="BA3" s="446"/>
      <c r="BB3" s="446"/>
      <c r="BC3" s="446"/>
      <c r="BD3" s="446"/>
      <c r="BE3" s="446"/>
      <c r="BF3" s="446"/>
      <c r="BG3" s="446"/>
      <c r="BH3" s="446"/>
      <c r="BI3" s="446"/>
      <c r="BJ3" s="446"/>
      <c r="BK3" s="446"/>
      <c r="BL3" s="446"/>
      <c r="BM3" s="447"/>
      <c r="BN3" s="408" t="s">
        <v>87</v>
      </c>
      <c r="BO3" s="409"/>
      <c r="BP3" s="409"/>
      <c r="BQ3" s="409"/>
      <c r="BR3" s="409"/>
      <c r="BS3" s="409"/>
      <c r="BT3" s="409"/>
      <c r="BU3" s="410"/>
      <c r="BV3" s="408" t="s">
        <v>88</v>
      </c>
      <c r="BW3" s="409"/>
      <c r="BX3" s="409"/>
      <c r="BY3" s="409"/>
      <c r="BZ3" s="409"/>
      <c r="CA3" s="409"/>
      <c r="CB3" s="409"/>
      <c r="CC3" s="410"/>
      <c r="CD3" s="445" t="s">
        <v>1</v>
      </c>
      <c r="CE3" s="446"/>
      <c r="CF3" s="446"/>
      <c r="CG3" s="446"/>
      <c r="CH3" s="446"/>
      <c r="CI3" s="446"/>
      <c r="CJ3" s="446"/>
      <c r="CK3" s="446"/>
      <c r="CL3" s="446"/>
      <c r="CM3" s="446"/>
      <c r="CN3" s="446"/>
      <c r="CO3" s="446"/>
      <c r="CP3" s="446"/>
      <c r="CQ3" s="446"/>
      <c r="CR3" s="446"/>
      <c r="CS3" s="447"/>
      <c r="CT3" s="408" t="s">
        <v>89</v>
      </c>
      <c r="CU3" s="409"/>
      <c r="CV3" s="409"/>
      <c r="CW3" s="409"/>
      <c r="CX3" s="409"/>
      <c r="CY3" s="409"/>
      <c r="CZ3" s="409"/>
      <c r="DA3" s="410"/>
      <c r="DB3" s="408" t="s">
        <v>90</v>
      </c>
      <c r="DC3" s="409"/>
      <c r="DD3" s="409"/>
      <c r="DE3" s="409"/>
      <c r="DF3" s="409"/>
      <c r="DG3" s="409"/>
      <c r="DH3" s="409"/>
      <c r="DI3" s="410"/>
      <c r="DJ3" s="185"/>
      <c r="DK3" s="185"/>
      <c r="DL3" s="185"/>
      <c r="DM3" s="185"/>
      <c r="DN3" s="185"/>
      <c r="DO3" s="185"/>
    </row>
    <row r="4" spans="1:119" ht="18.75" customHeight="1" x14ac:dyDescent="0.15">
      <c r="A4" s="186"/>
      <c r="B4" s="427"/>
      <c r="C4" s="428"/>
      <c r="D4" s="428"/>
      <c r="E4" s="429"/>
      <c r="F4" s="429"/>
      <c r="G4" s="429"/>
      <c r="H4" s="429"/>
      <c r="I4" s="429"/>
      <c r="J4" s="429"/>
      <c r="K4" s="429"/>
      <c r="L4" s="429"/>
      <c r="M4" s="429"/>
      <c r="N4" s="429"/>
      <c r="O4" s="429"/>
      <c r="P4" s="429"/>
      <c r="Q4" s="429"/>
      <c r="R4" s="435"/>
      <c r="S4" s="435"/>
      <c r="T4" s="435"/>
      <c r="U4" s="435"/>
      <c r="V4" s="436"/>
      <c r="W4" s="439"/>
      <c r="X4" s="440"/>
      <c r="Y4" s="440"/>
      <c r="Z4" s="440"/>
      <c r="AA4" s="440"/>
      <c r="AB4" s="428"/>
      <c r="AC4" s="435"/>
      <c r="AD4" s="440"/>
      <c r="AE4" s="440"/>
      <c r="AF4" s="440"/>
      <c r="AG4" s="440"/>
      <c r="AH4" s="440"/>
      <c r="AI4" s="440"/>
      <c r="AJ4" s="440"/>
      <c r="AK4" s="440"/>
      <c r="AL4" s="443"/>
      <c r="AM4" s="441"/>
      <c r="AN4" s="442"/>
      <c r="AO4" s="442"/>
      <c r="AP4" s="442"/>
      <c r="AQ4" s="442"/>
      <c r="AR4" s="442"/>
      <c r="AS4" s="442"/>
      <c r="AT4" s="442"/>
      <c r="AU4" s="442"/>
      <c r="AV4" s="442"/>
      <c r="AW4" s="442"/>
      <c r="AX4" s="444"/>
      <c r="AY4" s="411" t="s">
        <v>91</v>
      </c>
      <c r="AZ4" s="412"/>
      <c r="BA4" s="412"/>
      <c r="BB4" s="412"/>
      <c r="BC4" s="412"/>
      <c r="BD4" s="412"/>
      <c r="BE4" s="412"/>
      <c r="BF4" s="412"/>
      <c r="BG4" s="412"/>
      <c r="BH4" s="412"/>
      <c r="BI4" s="412"/>
      <c r="BJ4" s="412"/>
      <c r="BK4" s="412"/>
      <c r="BL4" s="412"/>
      <c r="BM4" s="413"/>
      <c r="BN4" s="414">
        <v>24038593</v>
      </c>
      <c r="BO4" s="415"/>
      <c r="BP4" s="415"/>
      <c r="BQ4" s="415"/>
      <c r="BR4" s="415"/>
      <c r="BS4" s="415"/>
      <c r="BT4" s="415"/>
      <c r="BU4" s="416"/>
      <c r="BV4" s="414">
        <v>22693777</v>
      </c>
      <c r="BW4" s="415"/>
      <c r="BX4" s="415"/>
      <c r="BY4" s="415"/>
      <c r="BZ4" s="415"/>
      <c r="CA4" s="415"/>
      <c r="CB4" s="415"/>
      <c r="CC4" s="416"/>
      <c r="CD4" s="417" t="s">
        <v>92</v>
      </c>
      <c r="CE4" s="418"/>
      <c r="CF4" s="418"/>
      <c r="CG4" s="418"/>
      <c r="CH4" s="418"/>
      <c r="CI4" s="418"/>
      <c r="CJ4" s="418"/>
      <c r="CK4" s="418"/>
      <c r="CL4" s="418"/>
      <c r="CM4" s="418"/>
      <c r="CN4" s="418"/>
      <c r="CO4" s="418"/>
      <c r="CP4" s="418"/>
      <c r="CQ4" s="418"/>
      <c r="CR4" s="418"/>
      <c r="CS4" s="419"/>
      <c r="CT4" s="420">
        <v>3.5</v>
      </c>
      <c r="CU4" s="421"/>
      <c r="CV4" s="421"/>
      <c r="CW4" s="421"/>
      <c r="CX4" s="421"/>
      <c r="CY4" s="421"/>
      <c r="CZ4" s="421"/>
      <c r="DA4" s="422"/>
      <c r="DB4" s="420">
        <v>3.5</v>
      </c>
      <c r="DC4" s="421"/>
      <c r="DD4" s="421"/>
      <c r="DE4" s="421"/>
      <c r="DF4" s="421"/>
      <c r="DG4" s="421"/>
      <c r="DH4" s="421"/>
      <c r="DI4" s="422"/>
      <c r="DJ4" s="185"/>
      <c r="DK4" s="185"/>
      <c r="DL4" s="185"/>
      <c r="DM4" s="185"/>
      <c r="DN4" s="185"/>
      <c r="DO4" s="185"/>
    </row>
    <row r="5" spans="1:119" ht="18.75" customHeight="1" x14ac:dyDescent="0.15">
      <c r="A5" s="186"/>
      <c r="B5" s="430"/>
      <c r="C5" s="431"/>
      <c r="D5" s="431"/>
      <c r="E5" s="432"/>
      <c r="F5" s="432"/>
      <c r="G5" s="432"/>
      <c r="H5" s="432"/>
      <c r="I5" s="432"/>
      <c r="J5" s="432"/>
      <c r="K5" s="432"/>
      <c r="L5" s="432"/>
      <c r="M5" s="432"/>
      <c r="N5" s="432"/>
      <c r="O5" s="432"/>
      <c r="P5" s="432"/>
      <c r="Q5" s="432"/>
      <c r="R5" s="437"/>
      <c r="S5" s="437"/>
      <c r="T5" s="437"/>
      <c r="U5" s="437"/>
      <c r="V5" s="438"/>
      <c r="W5" s="441"/>
      <c r="X5" s="442"/>
      <c r="Y5" s="442"/>
      <c r="Z5" s="442"/>
      <c r="AA5" s="442"/>
      <c r="AB5" s="431"/>
      <c r="AC5" s="437"/>
      <c r="AD5" s="442"/>
      <c r="AE5" s="442"/>
      <c r="AF5" s="442"/>
      <c r="AG5" s="442"/>
      <c r="AH5" s="442"/>
      <c r="AI5" s="442"/>
      <c r="AJ5" s="442"/>
      <c r="AK5" s="442"/>
      <c r="AL5" s="444"/>
      <c r="AM5" s="480" t="s">
        <v>93</v>
      </c>
      <c r="AN5" s="481"/>
      <c r="AO5" s="481"/>
      <c r="AP5" s="481"/>
      <c r="AQ5" s="481"/>
      <c r="AR5" s="481"/>
      <c r="AS5" s="481"/>
      <c r="AT5" s="482"/>
      <c r="AU5" s="483" t="s">
        <v>94</v>
      </c>
      <c r="AV5" s="484"/>
      <c r="AW5" s="484"/>
      <c r="AX5" s="484"/>
      <c r="AY5" s="485" t="s">
        <v>95</v>
      </c>
      <c r="AZ5" s="486"/>
      <c r="BA5" s="486"/>
      <c r="BB5" s="486"/>
      <c r="BC5" s="486"/>
      <c r="BD5" s="486"/>
      <c r="BE5" s="486"/>
      <c r="BF5" s="486"/>
      <c r="BG5" s="486"/>
      <c r="BH5" s="486"/>
      <c r="BI5" s="486"/>
      <c r="BJ5" s="486"/>
      <c r="BK5" s="486"/>
      <c r="BL5" s="486"/>
      <c r="BM5" s="487"/>
      <c r="BN5" s="451">
        <v>23386909</v>
      </c>
      <c r="BO5" s="452"/>
      <c r="BP5" s="452"/>
      <c r="BQ5" s="452"/>
      <c r="BR5" s="452"/>
      <c r="BS5" s="452"/>
      <c r="BT5" s="452"/>
      <c r="BU5" s="453"/>
      <c r="BV5" s="451">
        <v>22030275</v>
      </c>
      <c r="BW5" s="452"/>
      <c r="BX5" s="452"/>
      <c r="BY5" s="452"/>
      <c r="BZ5" s="452"/>
      <c r="CA5" s="452"/>
      <c r="CB5" s="452"/>
      <c r="CC5" s="453"/>
      <c r="CD5" s="454" t="s">
        <v>96</v>
      </c>
      <c r="CE5" s="455"/>
      <c r="CF5" s="455"/>
      <c r="CG5" s="455"/>
      <c r="CH5" s="455"/>
      <c r="CI5" s="455"/>
      <c r="CJ5" s="455"/>
      <c r="CK5" s="455"/>
      <c r="CL5" s="455"/>
      <c r="CM5" s="455"/>
      <c r="CN5" s="455"/>
      <c r="CO5" s="455"/>
      <c r="CP5" s="455"/>
      <c r="CQ5" s="455"/>
      <c r="CR5" s="455"/>
      <c r="CS5" s="456"/>
      <c r="CT5" s="448">
        <v>94</v>
      </c>
      <c r="CU5" s="449"/>
      <c r="CV5" s="449"/>
      <c r="CW5" s="449"/>
      <c r="CX5" s="449"/>
      <c r="CY5" s="449"/>
      <c r="CZ5" s="449"/>
      <c r="DA5" s="450"/>
      <c r="DB5" s="448">
        <v>99.2</v>
      </c>
      <c r="DC5" s="449"/>
      <c r="DD5" s="449"/>
      <c r="DE5" s="449"/>
      <c r="DF5" s="449"/>
      <c r="DG5" s="449"/>
      <c r="DH5" s="449"/>
      <c r="DI5" s="450"/>
      <c r="DJ5" s="185"/>
      <c r="DK5" s="185"/>
      <c r="DL5" s="185"/>
      <c r="DM5" s="185"/>
      <c r="DN5" s="185"/>
      <c r="DO5" s="185"/>
    </row>
    <row r="6" spans="1:119" ht="18.75" customHeight="1" x14ac:dyDescent="0.15">
      <c r="A6" s="186"/>
      <c r="B6" s="457" t="s">
        <v>97</v>
      </c>
      <c r="C6" s="458"/>
      <c r="D6" s="458"/>
      <c r="E6" s="459"/>
      <c r="F6" s="459"/>
      <c r="G6" s="459"/>
      <c r="H6" s="459"/>
      <c r="I6" s="459"/>
      <c r="J6" s="459"/>
      <c r="K6" s="459"/>
      <c r="L6" s="459" t="s">
        <v>98</v>
      </c>
      <c r="M6" s="459"/>
      <c r="N6" s="459"/>
      <c r="O6" s="459"/>
      <c r="P6" s="459"/>
      <c r="Q6" s="459"/>
      <c r="R6" s="463"/>
      <c r="S6" s="463"/>
      <c r="T6" s="463"/>
      <c r="U6" s="463"/>
      <c r="V6" s="464"/>
      <c r="W6" s="467" t="s">
        <v>99</v>
      </c>
      <c r="X6" s="468"/>
      <c r="Y6" s="468"/>
      <c r="Z6" s="468"/>
      <c r="AA6" s="468"/>
      <c r="AB6" s="458"/>
      <c r="AC6" s="471" t="s">
        <v>100</v>
      </c>
      <c r="AD6" s="472"/>
      <c r="AE6" s="472"/>
      <c r="AF6" s="472"/>
      <c r="AG6" s="472"/>
      <c r="AH6" s="472"/>
      <c r="AI6" s="472"/>
      <c r="AJ6" s="472"/>
      <c r="AK6" s="472"/>
      <c r="AL6" s="473"/>
      <c r="AM6" s="480" t="s">
        <v>101</v>
      </c>
      <c r="AN6" s="481"/>
      <c r="AO6" s="481"/>
      <c r="AP6" s="481"/>
      <c r="AQ6" s="481"/>
      <c r="AR6" s="481"/>
      <c r="AS6" s="481"/>
      <c r="AT6" s="482"/>
      <c r="AU6" s="483" t="s">
        <v>102</v>
      </c>
      <c r="AV6" s="484"/>
      <c r="AW6" s="484"/>
      <c r="AX6" s="484"/>
      <c r="AY6" s="485" t="s">
        <v>103</v>
      </c>
      <c r="AZ6" s="486"/>
      <c r="BA6" s="486"/>
      <c r="BB6" s="486"/>
      <c r="BC6" s="486"/>
      <c r="BD6" s="486"/>
      <c r="BE6" s="486"/>
      <c r="BF6" s="486"/>
      <c r="BG6" s="486"/>
      <c r="BH6" s="486"/>
      <c r="BI6" s="486"/>
      <c r="BJ6" s="486"/>
      <c r="BK6" s="486"/>
      <c r="BL6" s="486"/>
      <c r="BM6" s="487"/>
      <c r="BN6" s="451">
        <v>651684</v>
      </c>
      <c r="BO6" s="452"/>
      <c r="BP6" s="452"/>
      <c r="BQ6" s="452"/>
      <c r="BR6" s="452"/>
      <c r="BS6" s="452"/>
      <c r="BT6" s="452"/>
      <c r="BU6" s="453"/>
      <c r="BV6" s="451">
        <v>663502</v>
      </c>
      <c r="BW6" s="452"/>
      <c r="BX6" s="452"/>
      <c r="BY6" s="452"/>
      <c r="BZ6" s="452"/>
      <c r="CA6" s="452"/>
      <c r="CB6" s="452"/>
      <c r="CC6" s="453"/>
      <c r="CD6" s="454" t="s">
        <v>104</v>
      </c>
      <c r="CE6" s="455"/>
      <c r="CF6" s="455"/>
      <c r="CG6" s="455"/>
      <c r="CH6" s="455"/>
      <c r="CI6" s="455"/>
      <c r="CJ6" s="455"/>
      <c r="CK6" s="455"/>
      <c r="CL6" s="455"/>
      <c r="CM6" s="455"/>
      <c r="CN6" s="455"/>
      <c r="CO6" s="455"/>
      <c r="CP6" s="455"/>
      <c r="CQ6" s="455"/>
      <c r="CR6" s="455"/>
      <c r="CS6" s="456"/>
      <c r="CT6" s="488">
        <v>98.4</v>
      </c>
      <c r="CU6" s="489"/>
      <c r="CV6" s="489"/>
      <c r="CW6" s="489"/>
      <c r="CX6" s="489"/>
      <c r="CY6" s="489"/>
      <c r="CZ6" s="489"/>
      <c r="DA6" s="490"/>
      <c r="DB6" s="488">
        <v>104.5</v>
      </c>
      <c r="DC6" s="489"/>
      <c r="DD6" s="489"/>
      <c r="DE6" s="489"/>
      <c r="DF6" s="489"/>
      <c r="DG6" s="489"/>
      <c r="DH6" s="489"/>
      <c r="DI6" s="490"/>
      <c r="DJ6" s="185"/>
      <c r="DK6" s="185"/>
      <c r="DL6" s="185"/>
      <c r="DM6" s="185"/>
      <c r="DN6" s="185"/>
      <c r="DO6" s="185"/>
    </row>
    <row r="7" spans="1:119" ht="18.75" customHeight="1" x14ac:dyDescent="0.15">
      <c r="A7" s="186"/>
      <c r="B7" s="427"/>
      <c r="C7" s="428"/>
      <c r="D7" s="428"/>
      <c r="E7" s="429"/>
      <c r="F7" s="429"/>
      <c r="G7" s="429"/>
      <c r="H7" s="429"/>
      <c r="I7" s="429"/>
      <c r="J7" s="429"/>
      <c r="K7" s="429"/>
      <c r="L7" s="429"/>
      <c r="M7" s="429"/>
      <c r="N7" s="429"/>
      <c r="O7" s="429"/>
      <c r="P7" s="429"/>
      <c r="Q7" s="429"/>
      <c r="R7" s="435"/>
      <c r="S7" s="435"/>
      <c r="T7" s="435"/>
      <c r="U7" s="435"/>
      <c r="V7" s="436"/>
      <c r="W7" s="439"/>
      <c r="X7" s="440"/>
      <c r="Y7" s="440"/>
      <c r="Z7" s="440"/>
      <c r="AA7" s="440"/>
      <c r="AB7" s="428"/>
      <c r="AC7" s="474"/>
      <c r="AD7" s="475"/>
      <c r="AE7" s="475"/>
      <c r="AF7" s="475"/>
      <c r="AG7" s="475"/>
      <c r="AH7" s="475"/>
      <c r="AI7" s="475"/>
      <c r="AJ7" s="475"/>
      <c r="AK7" s="475"/>
      <c r="AL7" s="476"/>
      <c r="AM7" s="480" t="s">
        <v>105</v>
      </c>
      <c r="AN7" s="481"/>
      <c r="AO7" s="481"/>
      <c r="AP7" s="481"/>
      <c r="AQ7" s="481"/>
      <c r="AR7" s="481"/>
      <c r="AS7" s="481"/>
      <c r="AT7" s="482"/>
      <c r="AU7" s="483" t="s">
        <v>106</v>
      </c>
      <c r="AV7" s="484"/>
      <c r="AW7" s="484"/>
      <c r="AX7" s="484"/>
      <c r="AY7" s="485" t="s">
        <v>107</v>
      </c>
      <c r="AZ7" s="486"/>
      <c r="BA7" s="486"/>
      <c r="BB7" s="486"/>
      <c r="BC7" s="486"/>
      <c r="BD7" s="486"/>
      <c r="BE7" s="486"/>
      <c r="BF7" s="486"/>
      <c r="BG7" s="486"/>
      <c r="BH7" s="486"/>
      <c r="BI7" s="486"/>
      <c r="BJ7" s="486"/>
      <c r="BK7" s="486"/>
      <c r="BL7" s="486"/>
      <c r="BM7" s="487"/>
      <c r="BN7" s="451">
        <v>159120</v>
      </c>
      <c r="BO7" s="452"/>
      <c r="BP7" s="452"/>
      <c r="BQ7" s="452"/>
      <c r="BR7" s="452"/>
      <c r="BS7" s="452"/>
      <c r="BT7" s="452"/>
      <c r="BU7" s="453"/>
      <c r="BV7" s="451">
        <v>175710</v>
      </c>
      <c r="BW7" s="452"/>
      <c r="BX7" s="452"/>
      <c r="BY7" s="452"/>
      <c r="BZ7" s="452"/>
      <c r="CA7" s="452"/>
      <c r="CB7" s="452"/>
      <c r="CC7" s="453"/>
      <c r="CD7" s="454" t="s">
        <v>108</v>
      </c>
      <c r="CE7" s="455"/>
      <c r="CF7" s="455"/>
      <c r="CG7" s="455"/>
      <c r="CH7" s="455"/>
      <c r="CI7" s="455"/>
      <c r="CJ7" s="455"/>
      <c r="CK7" s="455"/>
      <c r="CL7" s="455"/>
      <c r="CM7" s="455"/>
      <c r="CN7" s="455"/>
      <c r="CO7" s="455"/>
      <c r="CP7" s="455"/>
      <c r="CQ7" s="455"/>
      <c r="CR7" s="455"/>
      <c r="CS7" s="456"/>
      <c r="CT7" s="451">
        <v>13928644</v>
      </c>
      <c r="CU7" s="452"/>
      <c r="CV7" s="452"/>
      <c r="CW7" s="452"/>
      <c r="CX7" s="452"/>
      <c r="CY7" s="452"/>
      <c r="CZ7" s="452"/>
      <c r="DA7" s="453"/>
      <c r="DB7" s="451">
        <v>13787491</v>
      </c>
      <c r="DC7" s="452"/>
      <c r="DD7" s="452"/>
      <c r="DE7" s="452"/>
      <c r="DF7" s="452"/>
      <c r="DG7" s="452"/>
      <c r="DH7" s="452"/>
      <c r="DI7" s="453"/>
      <c r="DJ7" s="185"/>
      <c r="DK7" s="185"/>
      <c r="DL7" s="185"/>
      <c r="DM7" s="185"/>
      <c r="DN7" s="185"/>
      <c r="DO7" s="185"/>
    </row>
    <row r="8" spans="1:119" ht="18.75" customHeight="1" thickBot="1" x14ac:dyDescent="0.2">
      <c r="A8" s="186"/>
      <c r="B8" s="460"/>
      <c r="C8" s="461"/>
      <c r="D8" s="461"/>
      <c r="E8" s="462"/>
      <c r="F8" s="462"/>
      <c r="G8" s="462"/>
      <c r="H8" s="462"/>
      <c r="I8" s="462"/>
      <c r="J8" s="462"/>
      <c r="K8" s="462"/>
      <c r="L8" s="462"/>
      <c r="M8" s="462"/>
      <c r="N8" s="462"/>
      <c r="O8" s="462"/>
      <c r="P8" s="462"/>
      <c r="Q8" s="462"/>
      <c r="R8" s="465"/>
      <c r="S8" s="465"/>
      <c r="T8" s="465"/>
      <c r="U8" s="465"/>
      <c r="V8" s="466"/>
      <c r="W8" s="469"/>
      <c r="X8" s="470"/>
      <c r="Y8" s="470"/>
      <c r="Z8" s="470"/>
      <c r="AA8" s="470"/>
      <c r="AB8" s="461"/>
      <c r="AC8" s="477"/>
      <c r="AD8" s="478"/>
      <c r="AE8" s="478"/>
      <c r="AF8" s="478"/>
      <c r="AG8" s="478"/>
      <c r="AH8" s="478"/>
      <c r="AI8" s="478"/>
      <c r="AJ8" s="478"/>
      <c r="AK8" s="478"/>
      <c r="AL8" s="479"/>
      <c r="AM8" s="480" t="s">
        <v>109</v>
      </c>
      <c r="AN8" s="481"/>
      <c r="AO8" s="481"/>
      <c r="AP8" s="481"/>
      <c r="AQ8" s="481"/>
      <c r="AR8" s="481"/>
      <c r="AS8" s="481"/>
      <c r="AT8" s="482"/>
      <c r="AU8" s="483" t="s">
        <v>110</v>
      </c>
      <c r="AV8" s="484"/>
      <c r="AW8" s="484"/>
      <c r="AX8" s="484"/>
      <c r="AY8" s="485" t="s">
        <v>111</v>
      </c>
      <c r="AZ8" s="486"/>
      <c r="BA8" s="486"/>
      <c r="BB8" s="486"/>
      <c r="BC8" s="486"/>
      <c r="BD8" s="486"/>
      <c r="BE8" s="486"/>
      <c r="BF8" s="486"/>
      <c r="BG8" s="486"/>
      <c r="BH8" s="486"/>
      <c r="BI8" s="486"/>
      <c r="BJ8" s="486"/>
      <c r="BK8" s="486"/>
      <c r="BL8" s="486"/>
      <c r="BM8" s="487"/>
      <c r="BN8" s="451">
        <v>492564</v>
      </c>
      <c r="BO8" s="452"/>
      <c r="BP8" s="452"/>
      <c r="BQ8" s="452"/>
      <c r="BR8" s="452"/>
      <c r="BS8" s="452"/>
      <c r="BT8" s="452"/>
      <c r="BU8" s="453"/>
      <c r="BV8" s="451">
        <v>487792</v>
      </c>
      <c r="BW8" s="452"/>
      <c r="BX8" s="452"/>
      <c r="BY8" s="452"/>
      <c r="BZ8" s="452"/>
      <c r="CA8" s="452"/>
      <c r="CB8" s="452"/>
      <c r="CC8" s="453"/>
      <c r="CD8" s="454" t="s">
        <v>112</v>
      </c>
      <c r="CE8" s="455"/>
      <c r="CF8" s="455"/>
      <c r="CG8" s="455"/>
      <c r="CH8" s="455"/>
      <c r="CI8" s="455"/>
      <c r="CJ8" s="455"/>
      <c r="CK8" s="455"/>
      <c r="CL8" s="455"/>
      <c r="CM8" s="455"/>
      <c r="CN8" s="455"/>
      <c r="CO8" s="455"/>
      <c r="CP8" s="455"/>
      <c r="CQ8" s="455"/>
      <c r="CR8" s="455"/>
      <c r="CS8" s="456"/>
      <c r="CT8" s="491">
        <v>0.44</v>
      </c>
      <c r="CU8" s="492"/>
      <c r="CV8" s="492"/>
      <c r="CW8" s="492"/>
      <c r="CX8" s="492"/>
      <c r="CY8" s="492"/>
      <c r="CZ8" s="492"/>
      <c r="DA8" s="493"/>
      <c r="DB8" s="491">
        <v>0.41</v>
      </c>
      <c r="DC8" s="492"/>
      <c r="DD8" s="492"/>
      <c r="DE8" s="492"/>
      <c r="DF8" s="492"/>
      <c r="DG8" s="492"/>
      <c r="DH8" s="492"/>
      <c r="DI8" s="493"/>
      <c r="DJ8" s="185"/>
      <c r="DK8" s="185"/>
      <c r="DL8" s="185"/>
      <c r="DM8" s="185"/>
      <c r="DN8" s="185"/>
      <c r="DO8" s="185"/>
    </row>
    <row r="9" spans="1:119" ht="18.75" customHeight="1" thickBot="1" x14ac:dyDescent="0.2">
      <c r="A9" s="186"/>
      <c r="B9" s="445" t="s">
        <v>113</v>
      </c>
      <c r="C9" s="446"/>
      <c r="D9" s="446"/>
      <c r="E9" s="446"/>
      <c r="F9" s="446"/>
      <c r="G9" s="446"/>
      <c r="H9" s="446"/>
      <c r="I9" s="446"/>
      <c r="J9" s="446"/>
      <c r="K9" s="494"/>
      <c r="L9" s="495" t="s">
        <v>114</v>
      </c>
      <c r="M9" s="496"/>
      <c r="N9" s="496"/>
      <c r="O9" s="496"/>
      <c r="P9" s="496"/>
      <c r="Q9" s="497"/>
      <c r="R9" s="498">
        <v>41490</v>
      </c>
      <c r="S9" s="499"/>
      <c r="T9" s="499"/>
      <c r="U9" s="499"/>
      <c r="V9" s="500"/>
      <c r="W9" s="408" t="s">
        <v>115</v>
      </c>
      <c r="X9" s="409"/>
      <c r="Y9" s="409"/>
      <c r="Z9" s="409"/>
      <c r="AA9" s="409"/>
      <c r="AB9" s="409"/>
      <c r="AC9" s="409"/>
      <c r="AD9" s="409"/>
      <c r="AE9" s="409"/>
      <c r="AF9" s="409"/>
      <c r="AG9" s="409"/>
      <c r="AH9" s="409"/>
      <c r="AI9" s="409"/>
      <c r="AJ9" s="409"/>
      <c r="AK9" s="409"/>
      <c r="AL9" s="410"/>
      <c r="AM9" s="480" t="s">
        <v>116</v>
      </c>
      <c r="AN9" s="481"/>
      <c r="AO9" s="481"/>
      <c r="AP9" s="481"/>
      <c r="AQ9" s="481"/>
      <c r="AR9" s="481"/>
      <c r="AS9" s="481"/>
      <c r="AT9" s="482"/>
      <c r="AU9" s="483" t="s">
        <v>94</v>
      </c>
      <c r="AV9" s="484"/>
      <c r="AW9" s="484"/>
      <c r="AX9" s="484"/>
      <c r="AY9" s="485" t="s">
        <v>117</v>
      </c>
      <c r="AZ9" s="486"/>
      <c r="BA9" s="486"/>
      <c r="BB9" s="486"/>
      <c r="BC9" s="486"/>
      <c r="BD9" s="486"/>
      <c r="BE9" s="486"/>
      <c r="BF9" s="486"/>
      <c r="BG9" s="486"/>
      <c r="BH9" s="486"/>
      <c r="BI9" s="486"/>
      <c r="BJ9" s="486"/>
      <c r="BK9" s="486"/>
      <c r="BL9" s="486"/>
      <c r="BM9" s="487"/>
      <c r="BN9" s="451">
        <v>4772</v>
      </c>
      <c r="BO9" s="452"/>
      <c r="BP9" s="452"/>
      <c r="BQ9" s="452"/>
      <c r="BR9" s="452"/>
      <c r="BS9" s="452"/>
      <c r="BT9" s="452"/>
      <c r="BU9" s="453"/>
      <c r="BV9" s="451">
        <v>-46516</v>
      </c>
      <c r="BW9" s="452"/>
      <c r="BX9" s="452"/>
      <c r="BY9" s="452"/>
      <c r="BZ9" s="452"/>
      <c r="CA9" s="452"/>
      <c r="CB9" s="452"/>
      <c r="CC9" s="453"/>
      <c r="CD9" s="454" t="s">
        <v>118</v>
      </c>
      <c r="CE9" s="455"/>
      <c r="CF9" s="455"/>
      <c r="CG9" s="455"/>
      <c r="CH9" s="455"/>
      <c r="CI9" s="455"/>
      <c r="CJ9" s="455"/>
      <c r="CK9" s="455"/>
      <c r="CL9" s="455"/>
      <c r="CM9" s="455"/>
      <c r="CN9" s="455"/>
      <c r="CO9" s="455"/>
      <c r="CP9" s="455"/>
      <c r="CQ9" s="455"/>
      <c r="CR9" s="455"/>
      <c r="CS9" s="456"/>
      <c r="CT9" s="448">
        <v>13.9</v>
      </c>
      <c r="CU9" s="449"/>
      <c r="CV9" s="449"/>
      <c r="CW9" s="449"/>
      <c r="CX9" s="449"/>
      <c r="CY9" s="449"/>
      <c r="CZ9" s="449"/>
      <c r="DA9" s="450"/>
      <c r="DB9" s="448">
        <v>16.5</v>
      </c>
      <c r="DC9" s="449"/>
      <c r="DD9" s="449"/>
      <c r="DE9" s="449"/>
      <c r="DF9" s="449"/>
      <c r="DG9" s="449"/>
      <c r="DH9" s="449"/>
      <c r="DI9" s="450"/>
      <c r="DJ9" s="185"/>
      <c r="DK9" s="185"/>
      <c r="DL9" s="185"/>
      <c r="DM9" s="185"/>
      <c r="DN9" s="185"/>
      <c r="DO9" s="185"/>
    </row>
    <row r="10" spans="1:119" ht="18.75" customHeight="1" thickBot="1" x14ac:dyDescent="0.2">
      <c r="A10" s="186"/>
      <c r="B10" s="445"/>
      <c r="C10" s="446"/>
      <c r="D10" s="446"/>
      <c r="E10" s="446"/>
      <c r="F10" s="446"/>
      <c r="G10" s="446"/>
      <c r="H10" s="446"/>
      <c r="I10" s="446"/>
      <c r="J10" s="446"/>
      <c r="K10" s="494"/>
      <c r="L10" s="501" t="s">
        <v>119</v>
      </c>
      <c r="M10" s="481"/>
      <c r="N10" s="481"/>
      <c r="O10" s="481"/>
      <c r="P10" s="481"/>
      <c r="Q10" s="482"/>
      <c r="R10" s="502">
        <v>43263</v>
      </c>
      <c r="S10" s="503"/>
      <c r="T10" s="503"/>
      <c r="U10" s="503"/>
      <c r="V10" s="504"/>
      <c r="W10" s="439"/>
      <c r="X10" s="440"/>
      <c r="Y10" s="440"/>
      <c r="Z10" s="440"/>
      <c r="AA10" s="440"/>
      <c r="AB10" s="440"/>
      <c r="AC10" s="440"/>
      <c r="AD10" s="440"/>
      <c r="AE10" s="440"/>
      <c r="AF10" s="440"/>
      <c r="AG10" s="440"/>
      <c r="AH10" s="440"/>
      <c r="AI10" s="440"/>
      <c r="AJ10" s="440"/>
      <c r="AK10" s="440"/>
      <c r="AL10" s="443"/>
      <c r="AM10" s="480" t="s">
        <v>120</v>
      </c>
      <c r="AN10" s="481"/>
      <c r="AO10" s="481"/>
      <c r="AP10" s="481"/>
      <c r="AQ10" s="481"/>
      <c r="AR10" s="481"/>
      <c r="AS10" s="481"/>
      <c r="AT10" s="482"/>
      <c r="AU10" s="483" t="s">
        <v>94</v>
      </c>
      <c r="AV10" s="484"/>
      <c r="AW10" s="484"/>
      <c r="AX10" s="484"/>
      <c r="AY10" s="485" t="s">
        <v>121</v>
      </c>
      <c r="AZ10" s="486"/>
      <c r="BA10" s="486"/>
      <c r="BB10" s="486"/>
      <c r="BC10" s="486"/>
      <c r="BD10" s="486"/>
      <c r="BE10" s="486"/>
      <c r="BF10" s="486"/>
      <c r="BG10" s="486"/>
      <c r="BH10" s="486"/>
      <c r="BI10" s="486"/>
      <c r="BJ10" s="486"/>
      <c r="BK10" s="486"/>
      <c r="BL10" s="486"/>
      <c r="BM10" s="487"/>
      <c r="BN10" s="451">
        <v>643405</v>
      </c>
      <c r="BO10" s="452"/>
      <c r="BP10" s="452"/>
      <c r="BQ10" s="452"/>
      <c r="BR10" s="452"/>
      <c r="BS10" s="452"/>
      <c r="BT10" s="452"/>
      <c r="BU10" s="453"/>
      <c r="BV10" s="451">
        <v>824897</v>
      </c>
      <c r="BW10" s="452"/>
      <c r="BX10" s="452"/>
      <c r="BY10" s="452"/>
      <c r="BZ10" s="452"/>
      <c r="CA10" s="452"/>
      <c r="CB10" s="452"/>
      <c r="CC10" s="453"/>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45"/>
      <c r="C11" s="446"/>
      <c r="D11" s="446"/>
      <c r="E11" s="446"/>
      <c r="F11" s="446"/>
      <c r="G11" s="446"/>
      <c r="H11" s="446"/>
      <c r="I11" s="446"/>
      <c r="J11" s="446"/>
      <c r="K11" s="494"/>
      <c r="L11" s="505" t="s">
        <v>123</v>
      </c>
      <c r="M11" s="506"/>
      <c r="N11" s="506"/>
      <c r="O11" s="506"/>
      <c r="P11" s="506"/>
      <c r="Q11" s="507"/>
      <c r="R11" s="508" t="s">
        <v>124</v>
      </c>
      <c r="S11" s="509"/>
      <c r="T11" s="509"/>
      <c r="U11" s="509"/>
      <c r="V11" s="510"/>
      <c r="W11" s="439"/>
      <c r="X11" s="440"/>
      <c r="Y11" s="440"/>
      <c r="Z11" s="440"/>
      <c r="AA11" s="440"/>
      <c r="AB11" s="440"/>
      <c r="AC11" s="440"/>
      <c r="AD11" s="440"/>
      <c r="AE11" s="440"/>
      <c r="AF11" s="440"/>
      <c r="AG11" s="440"/>
      <c r="AH11" s="440"/>
      <c r="AI11" s="440"/>
      <c r="AJ11" s="440"/>
      <c r="AK11" s="440"/>
      <c r="AL11" s="443"/>
      <c r="AM11" s="480" t="s">
        <v>125</v>
      </c>
      <c r="AN11" s="481"/>
      <c r="AO11" s="481"/>
      <c r="AP11" s="481"/>
      <c r="AQ11" s="481"/>
      <c r="AR11" s="481"/>
      <c r="AS11" s="481"/>
      <c r="AT11" s="482"/>
      <c r="AU11" s="483" t="s">
        <v>126</v>
      </c>
      <c r="AV11" s="484"/>
      <c r="AW11" s="484"/>
      <c r="AX11" s="484"/>
      <c r="AY11" s="485" t="s">
        <v>127</v>
      </c>
      <c r="AZ11" s="486"/>
      <c r="BA11" s="486"/>
      <c r="BB11" s="486"/>
      <c r="BC11" s="486"/>
      <c r="BD11" s="486"/>
      <c r="BE11" s="486"/>
      <c r="BF11" s="486"/>
      <c r="BG11" s="486"/>
      <c r="BH11" s="486"/>
      <c r="BI11" s="486"/>
      <c r="BJ11" s="486"/>
      <c r="BK11" s="486"/>
      <c r="BL11" s="486"/>
      <c r="BM11" s="487"/>
      <c r="BN11" s="451">
        <v>0</v>
      </c>
      <c r="BO11" s="452"/>
      <c r="BP11" s="452"/>
      <c r="BQ11" s="452"/>
      <c r="BR11" s="452"/>
      <c r="BS11" s="452"/>
      <c r="BT11" s="452"/>
      <c r="BU11" s="453"/>
      <c r="BV11" s="451">
        <v>3102</v>
      </c>
      <c r="BW11" s="452"/>
      <c r="BX11" s="452"/>
      <c r="BY11" s="452"/>
      <c r="BZ11" s="452"/>
      <c r="CA11" s="452"/>
      <c r="CB11" s="452"/>
      <c r="CC11" s="453"/>
      <c r="CD11" s="454" t="s">
        <v>128</v>
      </c>
      <c r="CE11" s="455"/>
      <c r="CF11" s="455"/>
      <c r="CG11" s="455"/>
      <c r="CH11" s="455"/>
      <c r="CI11" s="455"/>
      <c r="CJ11" s="455"/>
      <c r="CK11" s="455"/>
      <c r="CL11" s="455"/>
      <c r="CM11" s="455"/>
      <c r="CN11" s="455"/>
      <c r="CO11" s="455"/>
      <c r="CP11" s="455"/>
      <c r="CQ11" s="455"/>
      <c r="CR11" s="455"/>
      <c r="CS11" s="456"/>
      <c r="CT11" s="491" t="s">
        <v>129</v>
      </c>
      <c r="CU11" s="492"/>
      <c r="CV11" s="492"/>
      <c r="CW11" s="492"/>
      <c r="CX11" s="492"/>
      <c r="CY11" s="492"/>
      <c r="CZ11" s="492"/>
      <c r="DA11" s="493"/>
      <c r="DB11" s="491" t="s">
        <v>130</v>
      </c>
      <c r="DC11" s="492"/>
      <c r="DD11" s="492"/>
      <c r="DE11" s="492"/>
      <c r="DF11" s="492"/>
      <c r="DG11" s="492"/>
      <c r="DH11" s="492"/>
      <c r="DI11" s="493"/>
      <c r="DJ11" s="185"/>
      <c r="DK11" s="185"/>
      <c r="DL11" s="185"/>
      <c r="DM11" s="185"/>
      <c r="DN11" s="185"/>
      <c r="DO11" s="185"/>
    </row>
    <row r="12" spans="1:119" ht="18.75" customHeight="1" x14ac:dyDescent="0.15">
      <c r="A12" s="186"/>
      <c r="B12" s="511" t="s">
        <v>131</v>
      </c>
      <c r="C12" s="512"/>
      <c r="D12" s="512"/>
      <c r="E12" s="512"/>
      <c r="F12" s="512"/>
      <c r="G12" s="512"/>
      <c r="H12" s="512"/>
      <c r="I12" s="512"/>
      <c r="J12" s="512"/>
      <c r="K12" s="513"/>
      <c r="L12" s="520" t="s">
        <v>132</v>
      </c>
      <c r="M12" s="521"/>
      <c r="N12" s="521"/>
      <c r="O12" s="521"/>
      <c r="P12" s="521"/>
      <c r="Q12" s="522"/>
      <c r="R12" s="523">
        <v>41804</v>
      </c>
      <c r="S12" s="524"/>
      <c r="T12" s="524"/>
      <c r="U12" s="524"/>
      <c r="V12" s="525"/>
      <c r="W12" s="526" t="s">
        <v>1</v>
      </c>
      <c r="X12" s="484"/>
      <c r="Y12" s="484"/>
      <c r="Z12" s="484"/>
      <c r="AA12" s="484"/>
      <c r="AB12" s="527"/>
      <c r="AC12" s="483" t="s">
        <v>133</v>
      </c>
      <c r="AD12" s="484"/>
      <c r="AE12" s="484"/>
      <c r="AF12" s="484"/>
      <c r="AG12" s="527"/>
      <c r="AH12" s="483" t="s">
        <v>134</v>
      </c>
      <c r="AI12" s="484"/>
      <c r="AJ12" s="484"/>
      <c r="AK12" s="484"/>
      <c r="AL12" s="528"/>
      <c r="AM12" s="480" t="s">
        <v>135</v>
      </c>
      <c r="AN12" s="481"/>
      <c r="AO12" s="481"/>
      <c r="AP12" s="481"/>
      <c r="AQ12" s="481"/>
      <c r="AR12" s="481"/>
      <c r="AS12" s="481"/>
      <c r="AT12" s="482"/>
      <c r="AU12" s="483" t="s">
        <v>126</v>
      </c>
      <c r="AV12" s="484"/>
      <c r="AW12" s="484"/>
      <c r="AX12" s="484"/>
      <c r="AY12" s="485" t="s">
        <v>136</v>
      </c>
      <c r="AZ12" s="486"/>
      <c r="BA12" s="486"/>
      <c r="BB12" s="486"/>
      <c r="BC12" s="486"/>
      <c r="BD12" s="486"/>
      <c r="BE12" s="486"/>
      <c r="BF12" s="486"/>
      <c r="BG12" s="486"/>
      <c r="BH12" s="486"/>
      <c r="BI12" s="486"/>
      <c r="BJ12" s="486"/>
      <c r="BK12" s="486"/>
      <c r="BL12" s="486"/>
      <c r="BM12" s="487"/>
      <c r="BN12" s="451">
        <v>1235062</v>
      </c>
      <c r="BO12" s="452"/>
      <c r="BP12" s="452"/>
      <c r="BQ12" s="452"/>
      <c r="BR12" s="452"/>
      <c r="BS12" s="452"/>
      <c r="BT12" s="452"/>
      <c r="BU12" s="453"/>
      <c r="BV12" s="451">
        <v>1604863</v>
      </c>
      <c r="BW12" s="452"/>
      <c r="BX12" s="452"/>
      <c r="BY12" s="452"/>
      <c r="BZ12" s="452"/>
      <c r="CA12" s="452"/>
      <c r="CB12" s="452"/>
      <c r="CC12" s="453"/>
      <c r="CD12" s="454" t="s">
        <v>137</v>
      </c>
      <c r="CE12" s="455"/>
      <c r="CF12" s="455"/>
      <c r="CG12" s="455"/>
      <c r="CH12" s="455"/>
      <c r="CI12" s="455"/>
      <c r="CJ12" s="455"/>
      <c r="CK12" s="455"/>
      <c r="CL12" s="455"/>
      <c r="CM12" s="455"/>
      <c r="CN12" s="455"/>
      <c r="CO12" s="455"/>
      <c r="CP12" s="455"/>
      <c r="CQ12" s="455"/>
      <c r="CR12" s="455"/>
      <c r="CS12" s="456"/>
      <c r="CT12" s="491" t="s">
        <v>129</v>
      </c>
      <c r="CU12" s="492"/>
      <c r="CV12" s="492"/>
      <c r="CW12" s="492"/>
      <c r="CX12" s="492"/>
      <c r="CY12" s="492"/>
      <c r="CZ12" s="492"/>
      <c r="DA12" s="493"/>
      <c r="DB12" s="491" t="s">
        <v>138</v>
      </c>
      <c r="DC12" s="492"/>
      <c r="DD12" s="492"/>
      <c r="DE12" s="492"/>
      <c r="DF12" s="492"/>
      <c r="DG12" s="492"/>
      <c r="DH12" s="492"/>
      <c r="DI12" s="493"/>
      <c r="DJ12" s="185"/>
      <c r="DK12" s="185"/>
      <c r="DL12" s="185"/>
      <c r="DM12" s="185"/>
      <c r="DN12" s="185"/>
      <c r="DO12" s="185"/>
    </row>
    <row r="13" spans="1:119" ht="18.75" customHeight="1" x14ac:dyDescent="0.15">
      <c r="A13" s="186"/>
      <c r="B13" s="514"/>
      <c r="C13" s="515"/>
      <c r="D13" s="515"/>
      <c r="E13" s="515"/>
      <c r="F13" s="515"/>
      <c r="G13" s="515"/>
      <c r="H13" s="515"/>
      <c r="I13" s="515"/>
      <c r="J13" s="515"/>
      <c r="K13" s="516"/>
      <c r="L13" s="196"/>
      <c r="M13" s="539" t="s">
        <v>139</v>
      </c>
      <c r="N13" s="540"/>
      <c r="O13" s="540"/>
      <c r="P13" s="540"/>
      <c r="Q13" s="541"/>
      <c r="R13" s="532">
        <v>41031</v>
      </c>
      <c r="S13" s="533"/>
      <c r="T13" s="533"/>
      <c r="U13" s="533"/>
      <c r="V13" s="534"/>
      <c r="W13" s="467" t="s">
        <v>140</v>
      </c>
      <c r="X13" s="468"/>
      <c r="Y13" s="468"/>
      <c r="Z13" s="468"/>
      <c r="AA13" s="468"/>
      <c r="AB13" s="458"/>
      <c r="AC13" s="502">
        <v>2454</v>
      </c>
      <c r="AD13" s="503"/>
      <c r="AE13" s="503"/>
      <c r="AF13" s="503"/>
      <c r="AG13" s="542"/>
      <c r="AH13" s="502">
        <v>2590</v>
      </c>
      <c r="AI13" s="503"/>
      <c r="AJ13" s="503"/>
      <c r="AK13" s="503"/>
      <c r="AL13" s="504"/>
      <c r="AM13" s="480" t="s">
        <v>141</v>
      </c>
      <c r="AN13" s="481"/>
      <c r="AO13" s="481"/>
      <c r="AP13" s="481"/>
      <c r="AQ13" s="481"/>
      <c r="AR13" s="481"/>
      <c r="AS13" s="481"/>
      <c r="AT13" s="482"/>
      <c r="AU13" s="483" t="s">
        <v>142</v>
      </c>
      <c r="AV13" s="484"/>
      <c r="AW13" s="484"/>
      <c r="AX13" s="484"/>
      <c r="AY13" s="485" t="s">
        <v>143</v>
      </c>
      <c r="AZ13" s="486"/>
      <c r="BA13" s="486"/>
      <c r="BB13" s="486"/>
      <c r="BC13" s="486"/>
      <c r="BD13" s="486"/>
      <c r="BE13" s="486"/>
      <c r="BF13" s="486"/>
      <c r="BG13" s="486"/>
      <c r="BH13" s="486"/>
      <c r="BI13" s="486"/>
      <c r="BJ13" s="486"/>
      <c r="BK13" s="486"/>
      <c r="BL13" s="486"/>
      <c r="BM13" s="487"/>
      <c r="BN13" s="451">
        <v>-586885</v>
      </c>
      <c r="BO13" s="452"/>
      <c r="BP13" s="452"/>
      <c r="BQ13" s="452"/>
      <c r="BR13" s="452"/>
      <c r="BS13" s="452"/>
      <c r="BT13" s="452"/>
      <c r="BU13" s="453"/>
      <c r="BV13" s="451">
        <v>-823380</v>
      </c>
      <c r="BW13" s="452"/>
      <c r="BX13" s="452"/>
      <c r="BY13" s="452"/>
      <c r="BZ13" s="452"/>
      <c r="CA13" s="452"/>
      <c r="CB13" s="452"/>
      <c r="CC13" s="453"/>
      <c r="CD13" s="454" t="s">
        <v>144</v>
      </c>
      <c r="CE13" s="455"/>
      <c r="CF13" s="455"/>
      <c r="CG13" s="455"/>
      <c r="CH13" s="455"/>
      <c r="CI13" s="455"/>
      <c r="CJ13" s="455"/>
      <c r="CK13" s="455"/>
      <c r="CL13" s="455"/>
      <c r="CM13" s="455"/>
      <c r="CN13" s="455"/>
      <c r="CO13" s="455"/>
      <c r="CP13" s="455"/>
      <c r="CQ13" s="455"/>
      <c r="CR13" s="455"/>
      <c r="CS13" s="456"/>
      <c r="CT13" s="448">
        <v>18.8</v>
      </c>
      <c r="CU13" s="449"/>
      <c r="CV13" s="449"/>
      <c r="CW13" s="449"/>
      <c r="CX13" s="449"/>
      <c r="CY13" s="449"/>
      <c r="CZ13" s="449"/>
      <c r="DA13" s="450"/>
      <c r="DB13" s="448">
        <v>19.100000000000001</v>
      </c>
      <c r="DC13" s="449"/>
      <c r="DD13" s="449"/>
      <c r="DE13" s="449"/>
      <c r="DF13" s="449"/>
      <c r="DG13" s="449"/>
      <c r="DH13" s="449"/>
      <c r="DI13" s="450"/>
      <c r="DJ13" s="185"/>
      <c r="DK13" s="185"/>
      <c r="DL13" s="185"/>
      <c r="DM13" s="185"/>
      <c r="DN13" s="185"/>
      <c r="DO13" s="185"/>
    </row>
    <row r="14" spans="1:119" ht="18.75" customHeight="1" thickBot="1" x14ac:dyDescent="0.2">
      <c r="A14" s="186"/>
      <c r="B14" s="514"/>
      <c r="C14" s="515"/>
      <c r="D14" s="515"/>
      <c r="E14" s="515"/>
      <c r="F14" s="515"/>
      <c r="G14" s="515"/>
      <c r="H14" s="515"/>
      <c r="I14" s="515"/>
      <c r="J14" s="515"/>
      <c r="K14" s="516"/>
      <c r="L14" s="529" t="s">
        <v>145</v>
      </c>
      <c r="M14" s="530"/>
      <c r="N14" s="530"/>
      <c r="O14" s="530"/>
      <c r="P14" s="530"/>
      <c r="Q14" s="531"/>
      <c r="R14" s="532">
        <v>42138</v>
      </c>
      <c r="S14" s="533"/>
      <c r="T14" s="533"/>
      <c r="U14" s="533"/>
      <c r="V14" s="534"/>
      <c r="W14" s="441"/>
      <c r="X14" s="442"/>
      <c r="Y14" s="442"/>
      <c r="Z14" s="442"/>
      <c r="AA14" s="442"/>
      <c r="AB14" s="431"/>
      <c r="AC14" s="535">
        <v>12.1</v>
      </c>
      <c r="AD14" s="536"/>
      <c r="AE14" s="536"/>
      <c r="AF14" s="536"/>
      <c r="AG14" s="537"/>
      <c r="AH14" s="535">
        <v>12.7</v>
      </c>
      <c r="AI14" s="536"/>
      <c r="AJ14" s="536"/>
      <c r="AK14" s="536"/>
      <c r="AL14" s="538"/>
      <c r="AM14" s="480"/>
      <c r="AN14" s="481"/>
      <c r="AO14" s="481"/>
      <c r="AP14" s="481"/>
      <c r="AQ14" s="481"/>
      <c r="AR14" s="481"/>
      <c r="AS14" s="481"/>
      <c r="AT14" s="482"/>
      <c r="AU14" s="483"/>
      <c r="AV14" s="484"/>
      <c r="AW14" s="484"/>
      <c r="AX14" s="484"/>
      <c r="AY14" s="485"/>
      <c r="AZ14" s="486"/>
      <c r="BA14" s="486"/>
      <c r="BB14" s="486"/>
      <c r="BC14" s="486"/>
      <c r="BD14" s="486"/>
      <c r="BE14" s="486"/>
      <c r="BF14" s="486"/>
      <c r="BG14" s="486"/>
      <c r="BH14" s="486"/>
      <c r="BI14" s="486"/>
      <c r="BJ14" s="486"/>
      <c r="BK14" s="486"/>
      <c r="BL14" s="486"/>
      <c r="BM14" s="487"/>
      <c r="BN14" s="451"/>
      <c r="BO14" s="452"/>
      <c r="BP14" s="452"/>
      <c r="BQ14" s="452"/>
      <c r="BR14" s="452"/>
      <c r="BS14" s="452"/>
      <c r="BT14" s="452"/>
      <c r="BU14" s="453"/>
      <c r="BV14" s="451"/>
      <c r="BW14" s="452"/>
      <c r="BX14" s="452"/>
      <c r="BY14" s="452"/>
      <c r="BZ14" s="452"/>
      <c r="CA14" s="452"/>
      <c r="CB14" s="452"/>
      <c r="CC14" s="453"/>
      <c r="CD14" s="543" t="s">
        <v>146</v>
      </c>
      <c r="CE14" s="544"/>
      <c r="CF14" s="544"/>
      <c r="CG14" s="544"/>
      <c r="CH14" s="544"/>
      <c r="CI14" s="544"/>
      <c r="CJ14" s="544"/>
      <c r="CK14" s="544"/>
      <c r="CL14" s="544"/>
      <c r="CM14" s="544"/>
      <c r="CN14" s="544"/>
      <c r="CO14" s="544"/>
      <c r="CP14" s="544"/>
      <c r="CQ14" s="544"/>
      <c r="CR14" s="544"/>
      <c r="CS14" s="545"/>
      <c r="CT14" s="546">
        <v>177</v>
      </c>
      <c r="CU14" s="547"/>
      <c r="CV14" s="547"/>
      <c r="CW14" s="547"/>
      <c r="CX14" s="547"/>
      <c r="CY14" s="547"/>
      <c r="CZ14" s="547"/>
      <c r="DA14" s="548"/>
      <c r="DB14" s="546">
        <v>187.2</v>
      </c>
      <c r="DC14" s="547"/>
      <c r="DD14" s="547"/>
      <c r="DE14" s="547"/>
      <c r="DF14" s="547"/>
      <c r="DG14" s="547"/>
      <c r="DH14" s="547"/>
      <c r="DI14" s="548"/>
      <c r="DJ14" s="185"/>
      <c r="DK14" s="185"/>
      <c r="DL14" s="185"/>
      <c r="DM14" s="185"/>
      <c r="DN14" s="185"/>
      <c r="DO14" s="185"/>
    </row>
    <row r="15" spans="1:119" ht="18.75" customHeight="1" x14ac:dyDescent="0.15">
      <c r="A15" s="186"/>
      <c r="B15" s="514"/>
      <c r="C15" s="515"/>
      <c r="D15" s="515"/>
      <c r="E15" s="515"/>
      <c r="F15" s="515"/>
      <c r="G15" s="515"/>
      <c r="H15" s="515"/>
      <c r="I15" s="515"/>
      <c r="J15" s="515"/>
      <c r="K15" s="516"/>
      <c r="L15" s="196"/>
      <c r="M15" s="539" t="s">
        <v>147</v>
      </c>
      <c r="N15" s="540"/>
      <c r="O15" s="540"/>
      <c r="P15" s="540"/>
      <c r="Q15" s="541"/>
      <c r="R15" s="532">
        <v>41511</v>
      </c>
      <c r="S15" s="533"/>
      <c r="T15" s="533"/>
      <c r="U15" s="533"/>
      <c r="V15" s="534"/>
      <c r="W15" s="467" t="s">
        <v>148</v>
      </c>
      <c r="X15" s="468"/>
      <c r="Y15" s="468"/>
      <c r="Z15" s="468"/>
      <c r="AA15" s="468"/>
      <c r="AB15" s="458"/>
      <c r="AC15" s="502">
        <v>5464</v>
      </c>
      <c r="AD15" s="503"/>
      <c r="AE15" s="503"/>
      <c r="AF15" s="503"/>
      <c r="AG15" s="542"/>
      <c r="AH15" s="502">
        <v>5610</v>
      </c>
      <c r="AI15" s="503"/>
      <c r="AJ15" s="503"/>
      <c r="AK15" s="503"/>
      <c r="AL15" s="504"/>
      <c r="AM15" s="480"/>
      <c r="AN15" s="481"/>
      <c r="AO15" s="481"/>
      <c r="AP15" s="481"/>
      <c r="AQ15" s="481"/>
      <c r="AR15" s="481"/>
      <c r="AS15" s="481"/>
      <c r="AT15" s="482"/>
      <c r="AU15" s="483"/>
      <c r="AV15" s="484"/>
      <c r="AW15" s="484"/>
      <c r="AX15" s="484"/>
      <c r="AY15" s="411" t="s">
        <v>149</v>
      </c>
      <c r="AZ15" s="412"/>
      <c r="BA15" s="412"/>
      <c r="BB15" s="412"/>
      <c r="BC15" s="412"/>
      <c r="BD15" s="412"/>
      <c r="BE15" s="412"/>
      <c r="BF15" s="412"/>
      <c r="BG15" s="412"/>
      <c r="BH15" s="412"/>
      <c r="BI15" s="412"/>
      <c r="BJ15" s="412"/>
      <c r="BK15" s="412"/>
      <c r="BL15" s="412"/>
      <c r="BM15" s="413"/>
      <c r="BN15" s="414">
        <v>5646316</v>
      </c>
      <c r="BO15" s="415"/>
      <c r="BP15" s="415"/>
      <c r="BQ15" s="415"/>
      <c r="BR15" s="415"/>
      <c r="BS15" s="415"/>
      <c r="BT15" s="415"/>
      <c r="BU15" s="416"/>
      <c r="BV15" s="414">
        <v>4939709</v>
      </c>
      <c r="BW15" s="415"/>
      <c r="BX15" s="415"/>
      <c r="BY15" s="415"/>
      <c r="BZ15" s="415"/>
      <c r="CA15" s="415"/>
      <c r="CB15" s="415"/>
      <c r="CC15" s="416"/>
      <c r="CD15" s="549" t="s">
        <v>150</v>
      </c>
      <c r="CE15" s="550"/>
      <c r="CF15" s="550"/>
      <c r="CG15" s="550"/>
      <c r="CH15" s="550"/>
      <c r="CI15" s="550"/>
      <c r="CJ15" s="550"/>
      <c r="CK15" s="550"/>
      <c r="CL15" s="550"/>
      <c r="CM15" s="550"/>
      <c r="CN15" s="550"/>
      <c r="CO15" s="550"/>
      <c r="CP15" s="550"/>
      <c r="CQ15" s="550"/>
      <c r="CR15" s="550"/>
      <c r="CS15" s="551"/>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14"/>
      <c r="C16" s="515"/>
      <c r="D16" s="515"/>
      <c r="E16" s="515"/>
      <c r="F16" s="515"/>
      <c r="G16" s="515"/>
      <c r="H16" s="515"/>
      <c r="I16" s="515"/>
      <c r="J16" s="515"/>
      <c r="K16" s="516"/>
      <c r="L16" s="529" t="s">
        <v>151</v>
      </c>
      <c r="M16" s="560"/>
      <c r="N16" s="560"/>
      <c r="O16" s="560"/>
      <c r="P16" s="560"/>
      <c r="Q16" s="561"/>
      <c r="R16" s="552" t="s">
        <v>152</v>
      </c>
      <c r="S16" s="553"/>
      <c r="T16" s="553"/>
      <c r="U16" s="553"/>
      <c r="V16" s="554"/>
      <c r="W16" s="441"/>
      <c r="X16" s="442"/>
      <c r="Y16" s="442"/>
      <c r="Z16" s="442"/>
      <c r="AA16" s="442"/>
      <c r="AB16" s="431"/>
      <c r="AC16" s="535">
        <v>26.8</v>
      </c>
      <c r="AD16" s="536"/>
      <c r="AE16" s="536"/>
      <c r="AF16" s="536"/>
      <c r="AG16" s="537"/>
      <c r="AH16" s="535">
        <v>27.6</v>
      </c>
      <c r="AI16" s="536"/>
      <c r="AJ16" s="536"/>
      <c r="AK16" s="536"/>
      <c r="AL16" s="538"/>
      <c r="AM16" s="480"/>
      <c r="AN16" s="481"/>
      <c r="AO16" s="481"/>
      <c r="AP16" s="481"/>
      <c r="AQ16" s="481"/>
      <c r="AR16" s="481"/>
      <c r="AS16" s="481"/>
      <c r="AT16" s="482"/>
      <c r="AU16" s="483"/>
      <c r="AV16" s="484"/>
      <c r="AW16" s="484"/>
      <c r="AX16" s="484"/>
      <c r="AY16" s="485" t="s">
        <v>153</v>
      </c>
      <c r="AZ16" s="486"/>
      <c r="BA16" s="486"/>
      <c r="BB16" s="486"/>
      <c r="BC16" s="486"/>
      <c r="BD16" s="486"/>
      <c r="BE16" s="486"/>
      <c r="BF16" s="486"/>
      <c r="BG16" s="486"/>
      <c r="BH16" s="486"/>
      <c r="BI16" s="486"/>
      <c r="BJ16" s="486"/>
      <c r="BK16" s="486"/>
      <c r="BL16" s="486"/>
      <c r="BM16" s="487"/>
      <c r="BN16" s="451">
        <v>11735924</v>
      </c>
      <c r="BO16" s="452"/>
      <c r="BP16" s="452"/>
      <c r="BQ16" s="452"/>
      <c r="BR16" s="452"/>
      <c r="BS16" s="452"/>
      <c r="BT16" s="452"/>
      <c r="BU16" s="453"/>
      <c r="BV16" s="451">
        <v>11850968</v>
      </c>
      <c r="BW16" s="452"/>
      <c r="BX16" s="452"/>
      <c r="BY16" s="452"/>
      <c r="BZ16" s="452"/>
      <c r="CA16" s="452"/>
      <c r="CB16" s="452"/>
      <c r="CC16" s="453"/>
      <c r="CD16" s="200"/>
      <c r="CE16" s="558"/>
      <c r="CF16" s="558"/>
      <c r="CG16" s="558"/>
      <c r="CH16" s="558"/>
      <c r="CI16" s="558"/>
      <c r="CJ16" s="558"/>
      <c r="CK16" s="558"/>
      <c r="CL16" s="558"/>
      <c r="CM16" s="558"/>
      <c r="CN16" s="558"/>
      <c r="CO16" s="558"/>
      <c r="CP16" s="558"/>
      <c r="CQ16" s="558"/>
      <c r="CR16" s="558"/>
      <c r="CS16" s="559"/>
      <c r="CT16" s="448"/>
      <c r="CU16" s="449"/>
      <c r="CV16" s="449"/>
      <c r="CW16" s="449"/>
      <c r="CX16" s="449"/>
      <c r="CY16" s="449"/>
      <c r="CZ16" s="449"/>
      <c r="DA16" s="450"/>
      <c r="DB16" s="448"/>
      <c r="DC16" s="449"/>
      <c r="DD16" s="449"/>
      <c r="DE16" s="449"/>
      <c r="DF16" s="449"/>
      <c r="DG16" s="449"/>
      <c r="DH16" s="449"/>
      <c r="DI16" s="450"/>
      <c r="DJ16" s="185"/>
      <c r="DK16" s="185"/>
      <c r="DL16" s="185"/>
      <c r="DM16" s="185"/>
      <c r="DN16" s="185"/>
      <c r="DO16" s="185"/>
    </row>
    <row r="17" spans="1:119" ht="18.75" customHeight="1" thickBot="1" x14ac:dyDescent="0.2">
      <c r="A17" s="186"/>
      <c r="B17" s="517"/>
      <c r="C17" s="518"/>
      <c r="D17" s="518"/>
      <c r="E17" s="518"/>
      <c r="F17" s="518"/>
      <c r="G17" s="518"/>
      <c r="H17" s="518"/>
      <c r="I17" s="518"/>
      <c r="J17" s="518"/>
      <c r="K17" s="519"/>
      <c r="L17" s="201"/>
      <c r="M17" s="555" t="s">
        <v>154</v>
      </c>
      <c r="N17" s="556"/>
      <c r="O17" s="556"/>
      <c r="P17" s="556"/>
      <c r="Q17" s="557"/>
      <c r="R17" s="552" t="s">
        <v>155</v>
      </c>
      <c r="S17" s="553"/>
      <c r="T17" s="553"/>
      <c r="U17" s="553"/>
      <c r="V17" s="554"/>
      <c r="W17" s="467" t="s">
        <v>156</v>
      </c>
      <c r="X17" s="468"/>
      <c r="Y17" s="468"/>
      <c r="Z17" s="468"/>
      <c r="AA17" s="468"/>
      <c r="AB17" s="458"/>
      <c r="AC17" s="502">
        <v>12446</v>
      </c>
      <c r="AD17" s="503"/>
      <c r="AE17" s="503"/>
      <c r="AF17" s="503"/>
      <c r="AG17" s="542"/>
      <c r="AH17" s="502">
        <v>12122</v>
      </c>
      <c r="AI17" s="503"/>
      <c r="AJ17" s="503"/>
      <c r="AK17" s="503"/>
      <c r="AL17" s="504"/>
      <c r="AM17" s="480"/>
      <c r="AN17" s="481"/>
      <c r="AO17" s="481"/>
      <c r="AP17" s="481"/>
      <c r="AQ17" s="481"/>
      <c r="AR17" s="481"/>
      <c r="AS17" s="481"/>
      <c r="AT17" s="482"/>
      <c r="AU17" s="483"/>
      <c r="AV17" s="484"/>
      <c r="AW17" s="484"/>
      <c r="AX17" s="484"/>
      <c r="AY17" s="485" t="s">
        <v>157</v>
      </c>
      <c r="AZ17" s="486"/>
      <c r="BA17" s="486"/>
      <c r="BB17" s="486"/>
      <c r="BC17" s="486"/>
      <c r="BD17" s="486"/>
      <c r="BE17" s="486"/>
      <c r="BF17" s="486"/>
      <c r="BG17" s="486"/>
      <c r="BH17" s="486"/>
      <c r="BI17" s="486"/>
      <c r="BJ17" s="486"/>
      <c r="BK17" s="486"/>
      <c r="BL17" s="486"/>
      <c r="BM17" s="487"/>
      <c r="BN17" s="451">
        <v>7213906</v>
      </c>
      <c r="BO17" s="452"/>
      <c r="BP17" s="452"/>
      <c r="BQ17" s="452"/>
      <c r="BR17" s="452"/>
      <c r="BS17" s="452"/>
      <c r="BT17" s="452"/>
      <c r="BU17" s="453"/>
      <c r="BV17" s="451">
        <v>6264199</v>
      </c>
      <c r="BW17" s="452"/>
      <c r="BX17" s="452"/>
      <c r="BY17" s="452"/>
      <c r="BZ17" s="452"/>
      <c r="CA17" s="452"/>
      <c r="CB17" s="452"/>
      <c r="CC17" s="453"/>
      <c r="CD17" s="200"/>
      <c r="CE17" s="558"/>
      <c r="CF17" s="558"/>
      <c r="CG17" s="558"/>
      <c r="CH17" s="558"/>
      <c r="CI17" s="558"/>
      <c r="CJ17" s="558"/>
      <c r="CK17" s="558"/>
      <c r="CL17" s="558"/>
      <c r="CM17" s="558"/>
      <c r="CN17" s="558"/>
      <c r="CO17" s="558"/>
      <c r="CP17" s="558"/>
      <c r="CQ17" s="558"/>
      <c r="CR17" s="558"/>
      <c r="CS17" s="559"/>
      <c r="CT17" s="448"/>
      <c r="CU17" s="449"/>
      <c r="CV17" s="449"/>
      <c r="CW17" s="449"/>
      <c r="CX17" s="449"/>
      <c r="CY17" s="449"/>
      <c r="CZ17" s="449"/>
      <c r="DA17" s="450"/>
      <c r="DB17" s="448"/>
      <c r="DC17" s="449"/>
      <c r="DD17" s="449"/>
      <c r="DE17" s="449"/>
      <c r="DF17" s="449"/>
      <c r="DG17" s="449"/>
      <c r="DH17" s="449"/>
      <c r="DI17" s="450"/>
      <c r="DJ17" s="185"/>
      <c r="DK17" s="185"/>
      <c r="DL17" s="185"/>
      <c r="DM17" s="185"/>
      <c r="DN17" s="185"/>
      <c r="DO17" s="185"/>
    </row>
    <row r="18" spans="1:119" ht="18.75" customHeight="1" thickBot="1" x14ac:dyDescent="0.2">
      <c r="A18" s="186"/>
      <c r="B18" s="562" t="s">
        <v>158</v>
      </c>
      <c r="C18" s="494"/>
      <c r="D18" s="494"/>
      <c r="E18" s="563"/>
      <c r="F18" s="563"/>
      <c r="G18" s="563"/>
      <c r="H18" s="563"/>
      <c r="I18" s="563"/>
      <c r="J18" s="563"/>
      <c r="K18" s="563"/>
      <c r="L18" s="564">
        <v>377.59</v>
      </c>
      <c r="M18" s="564"/>
      <c r="N18" s="564"/>
      <c r="O18" s="564"/>
      <c r="P18" s="564"/>
      <c r="Q18" s="564"/>
      <c r="R18" s="565"/>
      <c r="S18" s="565"/>
      <c r="T18" s="565"/>
      <c r="U18" s="565"/>
      <c r="V18" s="566"/>
      <c r="W18" s="469"/>
      <c r="X18" s="470"/>
      <c r="Y18" s="470"/>
      <c r="Z18" s="470"/>
      <c r="AA18" s="470"/>
      <c r="AB18" s="461"/>
      <c r="AC18" s="567">
        <v>61.1</v>
      </c>
      <c r="AD18" s="568"/>
      <c r="AE18" s="568"/>
      <c r="AF18" s="568"/>
      <c r="AG18" s="569"/>
      <c r="AH18" s="567">
        <v>59.6</v>
      </c>
      <c r="AI18" s="568"/>
      <c r="AJ18" s="568"/>
      <c r="AK18" s="568"/>
      <c r="AL18" s="570"/>
      <c r="AM18" s="480"/>
      <c r="AN18" s="481"/>
      <c r="AO18" s="481"/>
      <c r="AP18" s="481"/>
      <c r="AQ18" s="481"/>
      <c r="AR18" s="481"/>
      <c r="AS18" s="481"/>
      <c r="AT18" s="482"/>
      <c r="AU18" s="483"/>
      <c r="AV18" s="484"/>
      <c r="AW18" s="484"/>
      <c r="AX18" s="484"/>
      <c r="AY18" s="485" t="s">
        <v>159</v>
      </c>
      <c r="AZ18" s="486"/>
      <c r="BA18" s="486"/>
      <c r="BB18" s="486"/>
      <c r="BC18" s="486"/>
      <c r="BD18" s="486"/>
      <c r="BE18" s="486"/>
      <c r="BF18" s="486"/>
      <c r="BG18" s="486"/>
      <c r="BH18" s="486"/>
      <c r="BI18" s="486"/>
      <c r="BJ18" s="486"/>
      <c r="BK18" s="486"/>
      <c r="BL18" s="486"/>
      <c r="BM18" s="487"/>
      <c r="BN18" s="451">
        <v>13226822</v>
      </c>
      <c r="BO18" s="452"/>
      <c r="BP18" s="452"/>
      <c r="BQ18" s="452"/>
      <c r="BR18" s="452"/>
      <c r="BS18" s="452"/>
      <c r="BT18" s="452"/>
      <c r="BU18" s="453"/>
      <c r="BV18" s="451">
        <v>13755694</v>
      </c>
      <c r="BW18" s="452"/>
      <c r="BX18" s="452"/>
      <c r="BY18" s="452"/>
      <c r="BZ18" s="452"/>
      <c r="CA18" s="452"/>
      <c r="CB18" s="452"/>
      <c r="CC18" s="453"/>
      <c r="CD18" s="200"/>
      <c r="CE18" s="558"/>
      <c r="CF18" s="558"/>
      <c r="CG18" s="558"/>
      <c r="CH18" s="558"/>
      <c r="CI18" s="558"/>
      <c r="CJ18" s="558"/>
      <c r="CK18" s="558"/>
      <c r="CL18" s="558"/>
      <c r="CM18" s="558"/>
      <c r="CN18" s="558"/>
      <c r="CO18" s="558"/>
      <c r="CP18" s="558"/>
      <c r="CQ18" s="558"/>
      <c r="CR18" s="558"/>
      <c r="CS18" s="559"/>
      <c r="CT18" s="448"/>
      <c r="CU18" s="449"/>
      <c r="CV18" s="449"/>
      <c r="CW18" s="449"/>
      <c r="CX18" s="449"/>
      <c r="CY18" s="449"/>
      <c r="CZ18" s="449"/>
      <c r="DA18" s="450"/>
      <c r="DB18" s="448"/>
      <c r="DC18" s="449"/>
      <c r="DD18" s="449"/>
      <c r="DE18" s="449"/>
      <c r="DF18" s="449"/>
      <c r="DG18" s="449"/>
      <c r="DH18" s="449"/>
      <c r="DI18" s="450"/>
      <c r="DJ18" s="185"/>
      <c r="DK18" s="185"/>
      <c r="DL18" s="185"/>
      <c r="DM18" s="185"/>
      <c r="DN18" s="185"/>
      <c r="DO18" s="185"/>
    </row>
    <row r="19" spans="1:119" ht="18.75" customHeight="1" thickBot="1" x14ac:dyDescent="0.2">
      <c r="A19" s="186"/>
      <c r="B19" s="562" t="s">
        <v>160</v>
      </c>
      <c r="C19" s="494"/>
      <c r="D19" s="494"/>
      <c r="E19" s="563"/>
      <c r="F19" s="563"/>
      <c r="G19" s="563"/>
      <c r="H19" s="563"/>
      <c r="I19" s="563"/>
      <c r="J19" s="563"/>
      <c r="K19" s="563"/>
      <c r="L19" s="571">
        <v>110</v>
      </c>
      <c r="M19" s="571"/>
      <c r="N19" s="571"/>
      <c r="O19" s="571"/>
      <c r="P19" s="571"/>
      <c r="Q19" s="571"/>
      <c r="R19" s="572"/>
      <c r="S19" s="572"/>
      <c r="T19" s="572"/>
      <c r="U19" s="572"/>
      <c r="V19" s="573"/>
      <c r="W19" s="408"/>
      <c r="X19" s="409"/>
      <c r="Y19" s="409"/>
      <c r="Z19" s="409"/>
      <c r="AA19" s="409"/>
      <c r="AB19" s="409"/>
      <c r="AC19" s="580"/>
      <c r="AD19" s="580"/>
      <c r="AE19" s="580"/>
      <c r="AF19" s="580"/>
      <c r="AG19" s="580"/>
      <c r="AH19" s="580"/>
      <c r="AI19" s="580"/>
      <c r="AJ19" s="580"/>
      <c r="AK19" s="580"/>
      <c r="AL19" s="581"/>
      <c r="AM19" s="480"/>
      <c r="AN19" s="481"/>
      <c r="AO19" s="481"/>
      <c r="AP19" s="481"/>
      <c r="AQ19" s="481"/>
      <c r="AR19" s="481"/>
      <c r="AS19" s="481"/>
      <c r="AT19" s="482"/>
      <c r="AU19" s="483"/>
      <c r="AV19" s="484"/>
      <c r="AW19" s="484"/>
      <c r="AX19" s="484"/>
      <c r="AY19" s="485" t="s">
        <v>161</v>
      </c>
      <c r="AZ19" s="486"/>
      <c r="BA19" s="486"/>
      <c r="BB19" s="486"/>
      <c r="BC19" s="486"/>
      <c r="BD19" s="486"/>
      <c r="BE19" s="486"/>
      <c r="BF19" s="486"/>
      <c r="BG19" s="486"/>
      <c r="BH19" s="486"/>
      <c r="BI19" s="486"/>
      <c r="BJ19" s="486"/>
      <c r="BK19" s="486"/>
      <c r="BL19" s="486"/>
      <c r="BM19" s="487"/>
      <c r="BN19" s="451">
        <v>17013749</v>
      </c>
      <c r="BO19" s="452"/>
      <c r="BP19" s="452"/>
      <c r="BQ19" s="452"/>
      <c r="BR19" s="452"/>
      <c r="BS19" s="452"/>
      <c r="BT19" s="452"/>
      <c r="BU19" s="453"/>
      <c r="BV19" s="451">
        <v>17063764</v>
      </c>
      <c r="BW19" s="452"/>
      <c r="BX19" s="452"/>
      <c r="BY19" s="452"/>
      <c r="BZ19" s="452"/>
      <c r="CA19" s="452"/>
      <c r="CB19" s="452"/>
      <c r="CC19" s="453"/>
      <c r="CD19" s="200"/>
      <c r="CE19" s="558"/>
      <c r="CF19" s="558"/>
      <c r="CG19" s="558"/>
      <c r="CH19" s="558"/>
      <c r="CI19" s="558"/>
      <c r="CJ19" s="558"/>
      <c r="CK19" s="558"/>
      <c r="CL19" s="558"/>
      <c r="CM19" s="558"/>
      <c r="CN19" s="558"/>
      <c r="CO19" s="558"/>
      <c r="CP19" s="558"/>
      <c r="CQ19" s="558"/>
      <c r="CR19" s="558"/>
      <c r="CS19" s="559"/>
      <c r="CT19" s="448"/>
      <c r="CU19" s="449"/>
      <c r="CV19" s="449"/>
      <c r="CW19" s="449"/>
      <c r="CX19" s="449"/>
      <c r="CY19" s="449"/>
      <c r="CZ19" s="449"/>
      <c r="DA19" s="450"/>
      <c r="DB19" s="448"/>
      <c r="DC19" s="449"/>
      <c r="DD19" s="449"/>
      <c r="DE19" s="449"/>
      <c r="DF19" s="449"/>
      <c r="DG19" s="449"/>
      <c r="DH19" s="449"/>
      <c r="DI19" s="450"/>
      <c r="DJ19" s="185"/>
      <c r="DK19" s="185"/>
      <c r="DL19" s="185"/>
      <c r="DM19" s="185"/>
      <c r="DN19" s="185"/>
      <c r="DO19" s="185"/>
    </row>
    <row r="20" spans="1:119" ht="18.75" customHeight="1" thickBot="1" x14ac:dyDescent="0.2">
      <c r="A20" s="186"/>
      <c r="B20" s="562" t="s">
        <v>162</v>
      </c>
      <c r="C20" s="494"/>
      <c r="D20" s="494"/>
      <c r="E20" s="563"/>
      <c r="F20" s="563"/>
      <c r="G20" s="563"/>
      <c r="H20" s="563"/>
      <c r="I20" s="563"/>
      <c r="J20" s="563"/>
      <c r="K20" s="563"/>
      <c r="L20" s="571">
        <v>15578</v>
      </c>
      <c r="M20" s="571"/>
      <c r="N20" s="571"/>
      <c r="O20" s="571"/>
      <c r="P20" s="571"/>
      <c r="Q20" s="571"/>
      <c r="R20" s="572"/>
      <c r="S20" s="572"/>
      <c r="T20" s="572"/>
      <c r="U20" s="572"/>
      <c r="V20" s="573"/>
      <c r="W20" s="469"/>
      <c r="X20" s="470"/>
      <c r="Y20" s="470"/>
      <c r="Z20" s="470"/>
      <c r="AA20" s="470"/>
      <c r="AB20" s="470"/>
      <c r="AC20" s="574"/>
      <c r="AD20" s="574"/>
      <c r="AE20" s="574"/>
      <c r="AF20" s="574"/>
      <c r="AG20" s="574"/>
      <c r="AH20" s="574"/>
      <c r="AI20" s="574"/>
      <c r="AJ20" s="574"/>
      <c r="AK20" s="574"/>
      <c r="AL20" s="575"/>
      <c r="AM20" s="576"/>
      <c r="AN20" s="506"/>
      <c r="AO20" s="506"/>
      <c r="AP20" s="506"/>
      <c r="AQ20" s="506"/>
      <c r="AR20" s="506"/>
      <c r="AS20" s="506"/>
      <c r="AT20" s="507"/>
      <c r="AU20" s="577"/>
      <c r="AV20" s="578"/>
      <c r="AW20" s="578"/>
      <c r="AX20" s="579"/>
      <c r="AY20" s="485"/>
      <c r="AZ20" s="486"/>
      <c r="BA20" s="486"/>
      <c r="BB20" s="486"/>
      <c r="BC20" s="486"/>
      <c r="BD20" s="486"/>
      <c r="BE20" s="486"/>
      <c r="BF20" s="486"/>
      <c r="BG20" s="486"/>
      <c r="BH20" s="486"/>
      <c r="BI20" s="486"/>
      <c r="BJ20" s="486"/>
      <c r="BK20" s="486"/>
      <c r="BL20" s="486"/>
      <c r="BM20" s="487"/>
      <c r="BN20" s="451"/>
      <c r="BO20" s="452"/>
      <c r="BP20" s="452"/>
      <c r="BQ20" s="452"/>
      <c r="BR20" s="452"/>
      <c r="BS20" s="452"/>
      <c r="BT20" s="452"/>
      <c r="BU20" s="453"/>
      <c r="BV20" s="451"/>
      <c r="BW20" s="452"/>
      <c r="BX20" s="452"/>
      <c r="BY20" s="452"/>
      <c r="BZ20" s="452"/>
      <c r="CA20" s="452"/>
      <c r="CB20" s="452"/>
      <c r="CC20" s="453"/>
      <c r="CD20" s="200"/>
      <c r="CE20" s="558"/>
      <c r="CF20" s="558"/>
      <c r="CG20" s="558"/>
      <c r="CH20" s="558"/>
      <c r="CI20" s="558"/>
      <c r="CJ20" s="558"/>
      <c r="CK20" s="558"/>
      <c r="CL20" s="558"/>
      <c r="CM20" s="558"/>
      <c r="CN20" s="558"/>
      <c r="CO20" s="558"/>
      <c r="CP20" s="558"/>
      <c r="CQ20" s="558"/>
      <c r="CR20" s="558"/>
      <c r="CS20" s="559"/>
      <c r="CT20" s="448"/>
      <c r="CU20" s="449"/>
      <c r="CV20" s="449"/>
      <c r="CW20" s="449"/>
      <c r="CX20" s="449"/>
      <c r="CY20" s="449"/>
      <c r="CZ20" s="449"/>
      <c r="DA20" s="450"/>
      <c r="DB20" s="448"/>
      <c r="DC20" s="449"/>
      <c r="DD20" s="449"/>
      <c r="DE20" s="449"/>
      <c r="DF20" s="449"/>
      <c r="DG20" s="449"/>
      <c r="DH20" s="449"/>
      <c r="DI20" s="450"/>
      <c r="DJ20" s="185"/>
      <c r="DK20" s="185"/>
      <c r="DL20" s="185"/>
      <c r="DM20" s="185"/>
      <c r="DN20" s="185"/>
      <c r="DO20" s="185"/>
    </row>
    <row r="21" spans="1:119" ht="18.75" customHeight="1" x14ac:dyDescent="0.15">
      <c r="A21" s="186"/>
      <c r="B21" s="582" t="s">
        <v>163</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485"/>
      <c r="AZ21" s="486"/>
      <c r="BA21" s="486"/>
      <c r="BB21" s="486"/>
      <c r="BC21" s="486"/>
      <c r="BD21" s="486"/>
      <c r="BE21" s="486"/>
      <c r="BF21" s="486"/>
      <c r="BG21" s="486"/>
      <c r="BH21" s="486"/>
      <c r="BI21" s="486"/>
      <c r="BJ21" s="486"/>
      <c r="BK21" s="486"/>
      <c r="BL21" s="486"/>
      <c r="BM21" s="487"/>
      <c r="BN21" s="451"/>
      <c r="BO21" s="452"/>
      <c r="BP21" s="452"/>
      <c r="BQ21" s="452"/>
      <c r="BR21" s="452"/>
      <c r="BS21" s="452"/>
      <c r="BT21" s="452"/>
      <c r="BU21" s="453"/>
      <c r="BV21" s="451"/>
      <c r="BW21" s="452"/>
      <c r="BX21" s="452"/>
      <c r="BY21" s="452"/>
      <c r="BZ21" s="452"/>
      <c r="CA21" s="452"/>
      <c r="CB21" s="452"/>
      <c r="CC21" s="453"/>
      <c r="CD21" s="200"/>
      <c r="CE21" s="558"/>
      <c r="CF21" s="558"/>
      <c r="CG21" s="558"/>
      <c r="CH21" s="558"/>
      <c r="CI21" s="558"/>
      <c r="CJ21" s="558"/>
      <c r="CK21" s="558"/>
      <c r="CL21" s="558"/>
      <c r="CM21" s="558"/>
      <c r="CN21" s="558"/>
      <c r="CO21" s="558"/>
      <c r="CP21" s="558"/>
      <c r="CQ21" s="558"/>
      <c r="CR21" s="558"/>
      <c r="CS21" s="559"/>
      <c r="CT21" s="448"/>
      <c r="CU21" s="449"/>
      <c r="CV21" s="449"/>
      <c r="CW21" s="449"/>
      <c r="CX21" s="449"/>
      <c r="CY21" s="449"/>
      <c r="CZ21" s="449"/>
      <c r="DA21" s="450"/>
      <c r="DB21" s="448"/>
      <c r="DC21" s="449"/>
      <c r="DD21" s="449"/>
      <c r="DE21" s="449"/>
      <c r="DF21" s="449"/>
      <c r="DG21" s="449"/>
      <c r="DH21" s="449"/>
      <c r="DI21" s="450"/>
      <c r="DJ21" s="185"/>
      <c r="DK21" s="185"/>
      <c r="DL21" s="185"/>
      <c r="DM21" s="185"/>
      <c r="DN21" s="185"/>
      <c r="DO21" s="185"/>
    </row>
    <row r="22" spans="1:119" ht="18.75" customHeight="1" thickBot="1" x14ac:dyDescent="0.2">
      <c r="A22" s="186"/>
      <c r="B22" s="585" t="s">
        <v>164</v>
      </c>
      <c r="C22" s="586"/>
      <c r="D22" s="587"/>
      <c r="E22" s="463" t="s">
        <v>1</v>
      </c>
      <c r="F22" s="468"/>
      <c r="G22" s="468"/>
      <c r="H22" s="468"/>
      <c r="I22" s="468"/>
      <c r="J22" s="468"/>
      <c r="K22" s="458"/>
      <c r="L22" s="463" t="s">
        <v>165</v>
      </c>
      <c r="M22" s="468"/>
      <c r="N22" s="468"/>
      <c r="O22" s="468"/>
      <c r="P22" s="458"/>
      <c r="Q22" s="594" t="s">
        <v>166</v>
      </c>
      <c r="R22" s="595"/>
      <c r="S22" s="595"/>
      <c r="T22" s="595"/>
      <c r="U22" s="595"/>
      <c r="V22" s="596"/>
      <c r="W22" s="600" t="s">
        <v>167</v>
      </c>
      <c r="X22" s="586"/>
      <c r="Y22" s="587"/>
      <c r="Z22" s="463" t="s">
        <v>1</v>
      </c>
      <c r="AA22" s="468"/>
      <c r="AB22" s="468"/>
      <c r="AC22" s="468"/>
      <c r="AD22" s="468"/>
      <c r="AE22" s="468"/>
      <c r="AF22" s="468"/>
      <c r="AG22" s="458"/>
      <c r="AH22" s="613" t="s">
        <v>168</v>
      </c>
      <c r="AI22" s="468"/>
      <c r="AJ22" s="468"/>
      <c r="AK22" s="468"/>
      <c r="AL22" s="458"/>
      <c r="AM22" s="613" t="s">
        <v>169</v>
      </c>
      <c r="AN22" s="614"/>
      <c r="AO22" s="614"/>
      <c r="AP22" s="614"/>
      <c r="AQ22" s="614"/>
      <c r="AR22" s="615"/>
      <c r="AS22" s="594" t="s">
        <v>166</v>
      </c>
      <c r="AT22" s="595"/>
      <c r="AU22" s="595"/>
      <c r="AV22" s="595"/>
      <c r="AW22" s="595"/>
      <c r="AX22" s="619"/>
      <c r="AY22" s="621"/>
      <c r="AZ22" s="622"/>
      <c r="BA22" s="622"/>
      <c r="BB22" s="622"/>
      <c r="BC22" s="622"/>
      <c r="BD22" s="622"/>
      <c r="BE22" s="622"/>
      <c r="BF22" s="622"/>
      <c r="BG22" s="622"/>
      <c r="BH22" s="622"/>
      <c r="BI22" s="622"/>
      <c r="BJ22" s="622"/>
      <c r="BK22" s="622"/>
      <c r="BL22" s="622"/>
      <c r="BM22" s="623"/>
      <c r="BN22" s="624"/>
      <c r="BO22" s="625"/>
      <c r="BP22" s="625"/>
      <c r="BQ22" s="625"/>
      <c r="BR22" s="625"/>
      <c r="BS22" s="625"/>
      <c r="BT22" s="625"/>
      <c r="BU22" s="626"/>
      <c r="BV22" s="624"/>
      <c r="BW22" s="625"/>
      <c r="BX22" s="625"/>
      <c r="BY22" s="625"/>
      <c r="BZ22" s="625"/>
      <c r="CA22" s="625"/>
      <c r="CB22" s="625"/>
      <c r="CC22" s="626"/>
      <c r="CD22" s="200"/>
      <c r="CE22" s="558"/>
      <c r="CF22" s="558"/>
      <c r="CG22" s="558"/>
      <c r="CH22" s="558"/>
      <c r="CI22" s="558"/>
      <c r="CJ22" s="558"/>
      <c r="CK22" s="558"/>
      <c r="CL22" s="558"/>
      <c r="CM22" s="558"/>
      <c r="CN22" s="558"/>
      <c r="CO22" s="558"/>
      <c r="CP22" s="558"/>
      <c r="CQ22" s="558"/>
      <c r="CR22" s="558"/>
      <c r="CS22" s="559"/>
      <c r="CT22" s="448"/>
      <c r="CU22" s="449"/>
      <c r="CV22" s="449"/>
      <c r="CW22" s="449"/>
      <c r="CX22" s="449"/>
      <c r="CY22" s="449"/>
      <c r="CZ22" s="449"/>
      <c r="DA22" s="450"/>
      <c r="DB22" s="448"/>
      <c r="DC22" s="449"/>
      <c r="DD22" s="449"/>
      <c r="DE22" s="449"/>
      <c r="DF22" s="449"/>
      <c r="DG22" s="449"/>
      <c r="DH22" s="449"/>
      <c r="DI22" s="450"/>
      <c r="DJ22" s="185"/>
      <c r="DK22" s="185"/>
      <c r="DL22" s="185"/>
      <c r="DM22" s="185"/>
      <c r="DN22" s="185"/>
      <c r="DO22" s="185"/>
    </row>
    <row r="23" spans="1:119" ht="18.75" customHeight="1" x14ac:dyDescent="0.15">
      <c r="A23" s="186"/>
      <c r="B23" s="588"/>
      <c r="C23" s="589"/>
      <c r="D23" s="590"/>
      <c r="E23" s="437"/>
      <c r="F23" s="442"/>
      <c r="G23" s="442"/>
      <c r="H23" s="442"/>
      <c r="I23" s="442"/>
      <c r="J23" s="442"/>
      <c r="K23" s="431"/>
      <c r="L23" s="437"/>
      <c r="M23" s="442"/>
      <c r="N23" s="442"/>
      <c r="O23" s="442"/>
      <c r="P23" s="431"/>
      <c r="Q23" s="597"/>
      <c r="R23" s="598"/>
      <c r="S23" s="598"/>
      <c r="T23" s="598"/>
      <c r="U23" s="598"/>
      <c r="V23" s="599"/>
      <c r="W23" s="601"/>
      <c r="X23" s="589"/>
      <c r="Y23" s="590"/>
      <c r="Z23" s="437"/>
      <c r="AA23" s="442"/>
      <c r="AB23" s="442"/>
      <c r="AC23" s="442"/>
      <c r="AD23" s="442"/>
      <c r="AE23" s="442"/>
      <c r="AF23" s="442"/>
      <c r="AG23" s="431"/>
      <c r="AH23" s="437"/>
      <c r="AI23" s="442"/>
      <c r="AJ23" s="442"/>
      <c r="AK23" s="442"/>
      <c r="AL23" s="431"/>
      <c r="AM23" s="616"/>
      <c r="AN23" s="617"/>
      <c r="AO23" s="617"/>
      <c r="AP23" s="617"/>
      <c r="AQ23" s="617"/>
      <c r="AR23" s="618"/>
      <c r="AS23" s="597"/>
      <c r="AT23" s="598"/>
      <c r="AU23" s="598"/>
      <c r="AV23" s="598"/>
      <c r="AW23" s="598"/>
      <c r="AX23" s="620"/>
      <c r="AY23" s="411" t="s">
        <v>170</v>
      </c>
      <c r="AZ23" s="412"/>
      <c r="BA23" s="412"/>
      <c r="BB23" s="412"/>
      <c r="BC23" s="412"/>
      <c r="BD23" s="412"/>
      <c r="BE23" s="412"/>
      <c r="BF23" s="412"/>
      <c r="BG23" s="412"/>
      <c r="BH23" s="412"/>
      <c r="BI23" s="412"/>
      <c r="BJ23" s="412"/>
      <c r="BK23" s="412"/>
      <c r="BL23" s="412"/>
      <c r="BM23" s="413"/>
      <c r="BN23" s="451">
        <v>18618380</v>
      </c>
      <c r="BO23" s="452"/>
      <c r="BP23" s="452"/>
      <c r="BQ23" s="452"/>
      <c r="BR23" s="452"/>
      <c r="BS23" s="452"/>
      <c r="BT23" s="452"/>
      <c r="BU23" s="453"/>
      <c r="BV23" s="451">
        <v>19071320</v>
      </c>
      <c r="BW23" s="452"/>
      <c r="BX23" s="452"/>
      <c r="BY23" s="452"/>
      <c r="BZ23" s="452"/>
      <c r="CA23" s="452"/>
      <c r="CB23" s="452"/>
      <c r="CC23" s="453"/>
      <c r="CD23" s="200"/>
      <c r="CE23" s="558"/>
      <c r="CF23" s="558"/>
      <c r="CG23" s="558"/>
      <c r="CH23" s="558"/>
      <c r="CI23" s="558"/>
      <c r="CJ23" s="558"/>
      <c r="CK23" s="558"/>
      <c r="CL23" s="558"/>
      <c r="CM23" s="558"/>
      <c r="CN23" s="558"/>
      <c r="CO23" s="558"/>
      <c r="CP23" s="558"/>
      <c r="CQ23" s="558"/>
      <c r="CR23" s="558"/>
      <c r="CS23" s="559"/>
      <c r="CT23" s="448"/>
      <c r="CU23" s="449"/>
      <c r="CV23" s="449"/>
      <c r="CW23" s="449"/>
      <c r="CX23" s="449"/>
      <c r="CY23" s="449"/>
      <c r="CZ23" s="449"/>
      <c r="DA23" s="450"/>
      <c r="DB23" s="448"/>
      <c r="DC23" s="449"/>
      <c r="DD23" s="449"/>
      <c r="DE23" s="449"/>
      <c r="DF23" s="449"/>
      <c r="DG23" s="449"/>
      <c r="DH23" s="449"/>
      <c r="DI23" s="450"/>
      <c r="DJ23" s="185"/>
      <c r="DK23" s="185"/>
      <c r="DL23" s="185"/>
      <c r="DM23" s="185"/>
      <c r="DN23" s="185"/>
      <c r="DO23" s="185"/>
    </row>
    <row r="24" spans="1:119" ht="18.75" customHeight="1" thickBot="1" x14ac:dyDescent="0.2">
      <c r="A24" s="186"/>
      <c r="B24" s="588"/>
      <c r="C24" s="589"/>
      <c r="D24" s="590"/>
      <c r="E24" s="501" t="s">
        <v>171</v>
      </c>
      <c r="F24" s="481"/>
      <c r="G24" s="481"/>
      <c r="H24" s="481"/>
      <c r="I24" s="481"/>
      <c r="J24" s="481"/>
      <c r="K24" s="482"/>
      <c r="L24" s="502">
        <v>1</v>
      </c>
      <c r="M24" s="503"/>
      <c r="N24" s="503"/>
      <c r="O24" s="503"/>
      <c r="P24" s="542"/>
      <c r="Q24" s="502">
        <v>5859</v>
      </c>
      <c r="R24" s="503"/>
      <c r="S24" s="503"/>
      <c r="T24" s="503"/>
      <c r="U24" s="503"/>
      <c r="V24" s="542"/>
      <c r="W24" s="601"/>
      <c r="X24" s="589"/>
      <c r="Y24" s="590"/>
      <c r="Z24" s="501" t="s">
        <v>172</v>
      </c>
      <c r="AA24" s="481"/>
      <c r="AB24" s="481"/>
      <c r="AC24" s="481"/>
      <c r="AD24" s="481"/>
      <c r="AE24" s="481"/>
      <c r="AF24" s="481"/>
      <c r="AG24" s="482"/>
      <c r="AH24" s="502">
        <v>384</v>
      </c>
      <c r="AI24" s="503"/>
      <c r="AJ24" s="503"/>
      <c r="AK24" s="503"/>
      <c r="AL24" s="542"/>
      <c r="AM24" s="502">
        <v>1231488</v>
      </c>
      <c r="AN24" s="503"/>
      <c r="AO24" s="503"/>
      <c r="AP24" s="503"/>
      <c r="AQ24" s="503"/>
      <c r="AR24" s="542"/>
      <c r="AS24" s="502">
        <v>3207</v>
      </c>
      <c r="AT24" s="503"/>
      <c r="AU24" s="503"/>
      <c r="AV24" s="503"/>
      <c r="AW24" s="503"/>
      <c r="AX24" s="504"/>
      <c r="AY24" s="621" t="s">
        <v>173</v>
      </c>
      <c r="AZ24" s="622"/>
      <c r="BA24" s="622"/>
      <c r="BB24" s="622"/>
      <c r="BC24" s="622"/>
      <c r="BD24" s="622"/>
      <c r="BE24" s="622"/>
      <c r="BF24" s="622"/>
      <c r="BG24" s="622"/>
      <c r="BH24" s="622"/>
      <c r="BI24" s="622"/>
      <c r="BJ24" s="622"/>
      <c r="BK24" s="622"/>
      <c r="BL24" s="622"/>
      <c r="BM24" s="623"/>
      <c r="BN24" s="451">
        <v>15653581</v>
      </c>
      <c r="BO24" s="452"/>
      <c r="BP24" s="452"/>
      <c r="BQ24" s="452"/>
      <c r="BR24" s="452"/>
      <c r="BS24" s="452"/>
      <c r="BT24" s="452"/>
      <c r="BU24" s="453"/>
      <c r="BV24" s="451">
        <v>15947411</v>
      </c>
      <c r="BW24" s="452"/>
      <c r="BX24" s="452"/>
      <c r="BY24" s="452"/>
      <c r="BZ24" s="452"/>
      <c r="CA24" s="452"/>
      <c r="CB24" s="452"/>
      <c r="CC24" s="453"/>
      <c r="CD24" s="200"/>
      <c r="CE24" s="558"/>
      <c r="CF24" s="558"/>
      <c r="CG24" s="558"/>
      <c r="CH24" s="558"/>
      <c r="CI24" s="558"/>
      <c r="CJ24" s="558"/>
      <c r="CK24" s="558"/>
      <c r="CL24" s="558"/>
      <c r="CM24" s="558"/>
      <c r="CN24" s="558"/>
      <c r="CO24" s="558"/>
      <c r="CP24" s="558"/>
      <c r="CQ24" s="558"/>
      <c r="CR24" s="558"/>
      <c r="CS24" s="559"/>
      <c r="CT24" s="448"/>
      <c r="CU24" s="449"/>
      <c r="CV24" s="449"/>
      <c r="CW24" s="449"/>
      <c r="CX24" s="449"/>
      <c r="CY24" s="449"/>
      <c r="CZ24" s="449"/>
      <c r="DA24" s="450"/>
      <c r="DB24" s="448"/>
      <c r="DC24" s="449"/>
      <c r="DD24" s="449"/>
      <c r="DE24" s="449"/>
      <c r="DF24" s="449"/>
      <c r="DG24" s="449"/>
      <c r="DH24" s="449"/>
      <c r="DI24" s="450"/>
      <c r="DJ24" s="185"/>
      <c r="DK24" s="185"/>
      <c r="DL24" s="185"/>
      <c r="DM24" s="185"/>
      <c r="DN24" s="185"/>
      <c r="DO24" s="185"/>
    </row>
    <row r="25" spans="1:119" s="185" customFormat="1" ht="18.75" customHeight="1" x14ac:dyDescent="0.15">
      <c r="A25" s="186"/>
      <c r="B25" s="588"/>
      <c r="C25" s="589"/>
      <c r="D25" s="590"/>
      <c r="E25" s="501" t="s">
        <v>174</v>
      </c>
      <c r="F25" s="481"/>
      <c r="G25" s="481"/>
      <c r="H25" s="481"/>
      <c r="I25" s="481"/>
      <c r="J25" s="481"/>
      <c r="K25" s="482"/>
      <c r="L25" s="502">
        <v>1</v>
      </c>
      <c r="M25" s="503"/>
      <c r="N25" s="503"/>
      <c r="O25" s="503"/>
      <c r="P25" s="542"/>
      <c r="Q25" s="502">
        <v>5994</v>
      </c>
      <c r="R25" s="503"/>
      <c r="S25" s="503"/>
      <c r="T25" s="503"/>
      <c r="U25" s="503"/>
      <c r="V25" s="542"/>
      <c r="W25" s="601"/>
      <c r="X25" s="589"/>
      <c r="Y25" s="590"/>
      <c r="Z25" s="501" t="s">
        <v>175</v>
      </c>
      <c r="AA25" s="481"/>
      <c r="AB25" s="481"/>
      <c r="AC25" s="481"/>
      <c r="AD25" s="481"/>
      <c r="AE25" s="481"/>
      <c r="AF25" s="481"/>
      <c r="AG25" s="482"/>
      <c r="AH25" s="502">
        <v>64</v>
      </c>
      <c r="AI25" s="503"/>
      <c r="AJ25" s="503"/>
      <c r="AK25" s="503"/>
      <c r="AL25" s="542"/>
      <c r="AM25" s="502">
        <v>204736</v>
      </c>
      <c r="AN25" s="503"/>
      <c r="AO25" s="503"/>
      <c r="AP25" s="503"/>
      <c r="AQ25" s="503"/>
      <c r="AR25" s="542"/>
      <c r="AS25" s="502">
        <v>3199</v>
      </c>
      <c r="AT25" s="503"/>
      <c r="AU25" s="503"/>
      <c r="AV25" s="503"/>
      <c r="AW25" s="503"/>
      <c r="AX25" s="504"/>
      <c r="AY25" s="411" t="s">
        <v>176</v>
      </c>
      <c r="AZ25" s="412"/>
      <c r="BA25" s="412"/>
      <c r="BB25" s="412"/>
      <c r="BC25" s="412"/>
      <c r="BD25" s="412"/>
      <c r="BE25" s="412"/>
      <c r="BF25" s="412"/>
      <c r="BG25" s="412"/>
      <c r="BH25" s="412"/>
      <c r="BI25" s="412"/>
      <c r="BJ25" s="412"/>
      <c r="BK25" s="412"/>
      <c r="BL25" s="412"/>
      <c r="BM25" s="413"/>
      <c r="BN25" s="414">
        <v>1520740</v>
      </c>
      <c r="BO25" s="415"/>
      <c r="BP25" s="415"/>
      <c r="BQ25" s="415"/>
      <c r="BR25" s="415"/>
      <c r="BS25" s="415"/>
      <c r="BT25" s="415"/>
      <c r="BU25" s="416"/>
      <c r="BV25" s="414">
        <v>2262279</v>
      </c>
      <c r="BW25" s="415"/>
      <c r="BX25" s="415"/>
      <c r="BY25" s="415"/>
      <c r="BZ25" s="415"/>
      <c r="CA25" s="415"/>
      <c r="CB25" s="415"/>
      <c r="CC25" s="416"/>
      <c r="CD25" s="200"/>
      <c r="CE25" s="558"/>
      <c r="CF25" s="558"/>
      <c r="CG25" s="558"/>
      <c r="CH25" s="558"/>
      <c r="CI25" s="558"/>
      <c r="CJ25" s="558"/>
      <c r="CK25" s="558"/>
      <c r="CL25" s="558"/>
      <c r="CM25" s="558"/>
      <c r="CN25" s="558"/>
      <c r="CO25" s="558"/>
      <c r="CP25" s="558"/>
      <c r="CQ25" s="558"/>
      <c r="CR25" s="558"/>
      <c r="CS25" s="559"/>
      <c r="CT25" s="448"/>
      <c r="CU25" s="449"/>
      <c r="CV25" s="449"/>
      <c r="CW25" s="449"/>
      <c r="CX25" s="449"/>
      <c r="CY25" s="449"/>
      <c r="CZ25" s="449"/>
      <c r="DA25" s="450"/>
      <c r="DB25" s="448"/>
      <c r="DC25" s="449"/>
      <c r="DD25" s="449"/>
      <c r="DE25" s="449"/>
      <c r="DF25" s="449"/>
      <c r="DG25" s="449"/>
      <c r="DH25" s="449"/>
      <c r="DI25" s="450"/>
    </row>
    <row r="26" spans="1:119" s="185" customFormat="1" ht="18.75" customHeight="1" x14ac:dyDescent="0.15">
      <c r="A26" s="186"/>
      <c r="B26" s="588"/>
      <c r="C26" s="589"/>
      <c r="D26" s="590"/>
      <c r="E26" s="501" t="s">
        <v>177</v>
      </c>
      <c r="F26" s="481"/>
      <c r="G26" s="481"/>
      <c r="H26" s="481"/>
      <c r="I26" s="481"/>
      <c r="J26" s="481"/>
      <c r="K26" s="482"/>
      <c r="L26" s="502">
        <v>1</v>
      </c>
      <c r="M26" s="503"/>
      <c r="N26" s="503"/>
      <c r="O26" s="503"/>
      <c r="P26" s="542"/>
      <c r="Q26" s="502">
        <v>5508</v>
      </c>
      <c r="R26" s="503"/>
      <c r="S26" s="503"/>
      <c r="T26" s="503"/>
      <c r="U26" s="503"/>
      <c r="V26" s="542"/>
      <c r="W26" s="601"/>
      <c r="X26" s="589"/>
      <c r="Y26" s="590"/>
      <c r="Z26" s="501" t="s">
        <v>178</v>
      </c>
      <c r="AA26" s="611"/>
      <c r="AB26" s="611"/>
      <c r="AC26" s="611"/>
      <c r="AD26" s="611"/>
      <c r="AE26" s="611"/>
      <c r="AF26" s="611"/>
      <c r="AG26" s="612"/>
      <c r="AH26" s="502">
        <v>8</v>
      </c>
      <c r="AI26" s="503"/>
      <c r="AJ26" s="503"/>
      <c r="AK26" s="503"/>
      <c r="AL26" s="542"/>
      <c r="AM26" s="502">
        <v>26016</v>
      </c>
      <c r="AN26" s="503"/>
      <c r="AO26" s="503"/>
      <c r="AP26" s="503"/>
      <c r="AQ26" s="503"/>
      <c r="AR26" s="542"/>
      <c r="AS26" s="502">
        <v>3252</v>
      </c>
      <c r="AT26" s="503"/>
      <c r="AU26" s="503"/>
      <c r="AV26" s="503"/>
      <c r="AW26" s="503"/>
      <c r="AX26" s="504"/>
      <c r="AY26" s="454" t="s">
        <v>179</v>
      </c>
      <c r="AZ26" s="455"/>
      <c r="BA26" s="455"/>
      <c r="BB26" s="455"/>
      <c r="BC26" s="455"/>
      <c r="BD26" s="455"/>
      <c r="BE26" s="455"/>
      <c r="BF26" s="455"/>
      <c r="BG26" s="455"/>
      <c r="BH26" s="455"/>
      <c r="BI26" s="455"/>
      <c r="BJ26" s="455"/>
      <c r="BK26" s="455"/>
      <c r="BL26" s="455"/>
      <c r="BM26" s="456"/>
      <c r="BN26" s="451" t="s">
        <v>138</v>
      </c>
      <c r="BO26" s="452"/>
      <c r="BP26" s="452"/>
      <c r="BQ26" s="452"/>
      <c r="BR26" s="452"/>
      <c r="BS26" s="452"/>
      <c r="BT26" s="452"/>
      <c r="BU26" s="453"/>
      <c r="BV26" s="451" t="s">
        <v>180</v>
      </c>
      <c r="BW26" s="452"/>
      <c r="BX26" s="452"/>
      <c r="BY26" s="452"/>
      <c r="BZ26" s="452"/>
      <c r="CA26" s="452"/>
      <c r="CB26" s="452"/>
      <c r="CC26" s="453"/>
      <c r="CD26" s="200"/>
      <c r="CE26" s="558"/>
      <c r="CF26" s="558"/>
      <c r="CG26" s="558"/>
      <c r="CH26" s="558"/>
      <c r="CI26" s="558"/>
      <c r="CJ26" s="558"/>
      <c r="CK26" s="558"/>
      <c r="CL26" s="558"/>
      <c r="CM26" s="558"/>
      <c r="CN26" s="558"/>
      <c r="CO26" s="558"/>
      <c r="CP26" s="558"/>
      <c r="CQ26" s="558"/>
      <c r="CR26" s="558"/>
      <c r="CS26" s="559"/>
      <c r="CT26" s="448"/>
      <c r="CU26" s="449"/>
      <c r="CV26" s="449"/>
      <c r="CW26" s="449"/>
      <c r="CX26" s="449"/>
      <c r="CY26" s="449"/>
      <c r="CZ26" s="449"/>
      <c r="DA26" s="450"/>
      <c r="DB26" s="448"/>
      <c r="DC26" s="449"/>
      <c r="DD26" s="449"/>
      <c r="DE26" s="449"/>
      <c r="DF26" s="449"/>
      <c r="DG26" s="449"/>
      <c r="DH26" s="449"/>
      <c r="DI26" s="450"/>
    </row>
    <row r="27" spans="1:119" ht="18.75" customHeight="1" thickBot="1" x14ac:dyDescent="0.2">
      <c r="A27" s="186"/>
      <c r="B27" s="588"/>
      <c r="C27" s="589"/>
      <c r="D27" s="590"/>
      <c r="E27" s="501" t="s">
        <v>181</v>
      </c>
      <c r="F27" s="481"/>
      <c r="G27" s="481"/>
      <c r="H27" s="481"/>
      <c r="I27" s="481"/>
      <c r="J27" s="481"/>
      <c r="K27" s="482"/>
      <c r="L27" s="502">
        <v>1</v>
      </c>
      <c r="M27" s="503"/>
      <c r="N27" s="503"/>
      <c r="O27" s="503"/>
      <c r="P27" s="542"/>
      <c r="Q27" s="502">
        <v>4750</v>
      </c>
      <c r="R27" s="503"/>
      <c r="S27" s="503"/>
      <c r="T27" s="503"/>
      <c r="U27" s="503"/>
      <c r="V27" s="542"/>
      <c r="W27" s="601"/>
      <c r="X27" s="589"/>
      <c r="Y27" s="590"/>
      <c r="Z27" s="501" t="s">
        <v>182</v>
      </c>
      <c r="AA27" s="481"/>
      <c r="AB27" s="481"/>
      <c r="AC27" s="481"/>
      <c r="AD27" s="481"/>
      <c r="AE27" s="481"/>
      <c r="AF27" s="481"/>
      <c r="AG27" s="482"/>
      <c r="AH27" s="502">
        <v>26</v>
      </c>
      <c r="AI27" s="503"/>
      <c r="AJ27" s="503"/>
      <c r="AK27" s="503"/>
      <c r="AL27" s="542"/>
      <c r="AM27" s="502">
        <v>72254</v>
      </c>
      <c r="AN27" s="503"/>
      <c r="AO27" s="503"/>
      <c r="AP27" s="503"/>
      <c r="AQ27" s="503"/>
      <c r="AR27" s="542"/>
      <c r="AS27" s="502">
        <v>2779</v>
      </c>
      <c r="AT27" s="503"/>
      <c r="AU27" s="503"/>
      <c r="AV27" s="503"/>
      <c r="AW27" s="503"/>
      <c r="AX27" s="504"/>
      <c r="AY27" s="543" t="s">
        <v>183</v>
      </c>
      <c r="AZ27" s="544"/>
      <c r="BA27" s="544"/>
      <c r="BB27" s="544"/>
      <c r="BC27" s="544"/>
      <c r="BD27" s="544"/>
      <c r="BE27" s="544"/>
      <c r="BF27" s="544"/>
      <c r="BG27" s="544"/>
      <c r="BH27" s="544"/>
      <c r="BI27" s="544"/>
      <c r="BJ27" s="544"/>
      <c r="BK27" s="544"/>
      <c r="BL27" s="544"/>
      <c r="BM27" s="545"/>
      <c r="BN27" s="624">
        <v>140000</v>
      </c>
      <c r="BO27" s="625"/>
      <c r="BP27" s="625"/>
      <c r="BQ27" s="625"/>
      <c r="BR27" s="625"/>
      <c r="BS27" s="625"/>
      <c r="BT27" s="625"/>
      <c r="BU27" s="626"/>
      <c r="BV27" s="624">
        <v>140000</v>
      </c>
      <c r="BW27" s="625"/>
      <c r="BX27" s="625"/>
      <c r="BY27" s="625"/>
      <c r="BZ27" s="625"/>
      <c r="CA27" s="625"/>
      <c r="CB27" s="625"/>
      <c r="CC27" s="626"/>
      <c r="CD27" s="202"/>
      <c r="CE27" s="558"/>
      <c r="CF27" s="558"/>
      <c r="CG27" s="558"/>
      <c r="CH27" s="558"/>
      <c r="CI27" s="558"/>
      <c r="CJ27" s="558"/>
      <c r="CK27" s="558"/>
      <c r="CL27" s="558"/>
      <c r="CM27" s="558"/>
      <c r="CN27" s="558"/>
      <c r="CO27" s="558"/>
      <c r="CP27" s="558"/>
      <c r="CQ27" s="558"/>
      <c r="CR27" s="558"/>
      <c r="CS27" s="559"/>
      <c r="CT27" s="448"/>
      <c r="CU27" s="449"/>
      <c r="CV27" s="449"/>
      <c r="CW27" s="449"/>
      <c r="CX27" s="449"/>
      <c r="CY27" s="449"/>
      <c r="CZ27" s="449"/>
      <c r="DA27" s="450"/>
      <c r="DB27" s="448"/>
      <c r="DC27" s="449"/>
      <c r="DD27" s="449"/>
      <c r="DE27" s="449"/>
      <c r="DF27" s="449"/>
      <c r="DG27" s="449"/>
      <c r="DH27" s="449"/>
      <c r="DI27" s="450"/>
      <c r="DJ27" s="185"/>
      <c r="DK27" s="185"/>
      <c r="DL27" s="185"/>
      <c r="DM27" s="185"/>
      <c r="DN27" s="185"/>
      <c r="DO27" s="185"/>
    </row>
    <row r="28" spans="1:119" ht="18.75" customHeight="1" x14ac:dyDescent="0.15">
      <c r="A28" s="186"/>
      <c r="B28" s="588"/>
      <c r="C28" s="589"/>
      <c r="D28" s="590"/>
      <c r="E28" s="501" t="s">
        <v>184</v>
      </c>
      <c r="F28" s="481"/>
      <c r="G28" s="481"/>
      <c r="H28" s="481"/>
      <c r="I28" s="481"/>
      <c r="J28" s="481"/>
      <c r="K28" s="482"/>
      <c r="L28" s="502">
        <v>1</v>
      </c>
      <c r="M28" s="503"/>
      <c r="N28" s="503"/>
      <c r="O28" s="503"/>
      <c r="P28" s="542"/>
      <c r="Q28" s="502">
        <v>3850</v>
      </c>
      <c r="R28" s="503"/>
      <c r="S28" s="503"/>
      <c r="T28" s="503"/>
      <c r="U28" s="503"/>
      <c r="V28" s="542"/>
      <c r="W28" s="601"/>
      <c r="X28" s="589"/>
      <c r="Y28" s="590"/>
      <c r="Z28" s="501" t="s">
        <v>185</v>
      </c>
      <c r="AA28" s="481"/>
      <c r="AB28" s="481"/>
      <c r="AC28" s="481"/>
      <c r="AD28" s="481"/>
      <c r="AE28" s="481"/>
      <c r="AF28" s="481"/>
      <c r="AG28" s="482"/>
      <c r="AH28" s="502" t="s">
        <v>180</v>
      </c>
      <c r="AI28" s="503"/>
      <c r="AJ28" s="503"/>
      <c r="AK28" s="503"/>
      <c r="AL28" s="542"/>
      <c r="AM28" s="502" t="s">
        <v>138</v>
      </c>
      <c r="AN28" s="503"/>
      <c r="AO28" s="503"/>
      <c r="AP28" s="503"/>
      <c r="AQ28" s="503"/>
      <c r="AR28" s="542"/>
      <c r="AS28" s="502" t="s">
        <v>180</v>
      </c>
      <c r="AT28" s="503"/>
      <c r="AU28" s="503"/>
      <c r="AV28" s="503"/>
      <c r="AW28" s="503"/>
      <c r="AX28" s="504"/>
      <c r="AY28" s="627" t="s">
        <v>186</v>
      </c>
      <c r="AZ28" s="628"/>
      <c r="BA28" s="628"/>
      <c r="BB28" s="629"/>
      <c r="BC28" s="411" t="s">
        <v>48</v>
      </c>
      <c r="BD28" s="412"/>
      <c r="BE28" s="412"/>
      <c r="BF28" s="412"/>
      <c r="BG28" s="412"/>
      <c r="BH28" s="412"/>
      <c r="BI28" s="412"/>
      <c r="BJ28" s="412"/>
      <c r="BK28" s="412"/>
      <c r="BL28" s="412"/>
      <c r="BM28" s="413"/>
      <c r="BN28" s="414">
        <v>1512076</v>
      </c>
      <c r="BO28" s="415"/>
      <c r="BP28" s="415"/>
      <c r="BQ28" s="415"/>
      <c r="BR28" s="415"/>
      <c r="BS28" s="415"/>
      <c r="BT28" s="415"/>
      <c r="BU28" s="416"/>
      <c r="BV28" s="414">
        <v>1846733</v>
      </c>
      <c r="BW28" s="415"/>
      <c r="BX28" s="415"/>
      <c r="BY28" s="415"/>
      <c r="BZ28" s="415"/>
      <c r="CA28" s="415"/>
      <c r="CB28" s="415"/>
      <c r="CC28" s="416"/>
      <c r="CD28" s="200"/>
      <c r="CE28" s="558"/>
      <c r="CF28" s="558"/>
      <c r="CG28" s="558"/>
      <c r="CH28" s="558"/>
      <c r="CI28" s="558"/>
      <c r="CJ28" s="558"/>
      <c r="CK28" s="558"/>
      <c r="CL28" s="558"/>
      <c r="CM28" s="558"/>
      <c r="CN28" s="558"/>
      <c r="CO28" s="558"/>
      <c r="CP28" s="558"/>
      <c r="CQ28" s="558"/>
      <c r="CR28" s="558"/>
      <c r="CS28" s="559"/>
      <c r="CT28" s="448"/>
      <c r="CU28" s="449"/>
      <c r="CV28" s="449"/>
      <c r="CW28" s="449"/>
      <c r="CX28" s="449"/>
      <c r="CY28" s="449"/>
      <c r="CZ28" s="449"/>
      <c r="DA28" s="450"/>
      <c r="DB28" s="448"/>
      <c r="DC28" s="449"/>
      <c r="DD28" s="449"/>
      <c r="DE28" s="449"/>
      <c r="DF28" s="449"/>
      <c r="DG28" s="449"/>
      <c r="DH28" s="449"/>
      <c r="DI28" s="450"/>
      <c r="DJ28" s="185"/>
      <c r="DK28" s="185"/>
      <c r="DL28" s="185"/>
      <c r="DM28" s="185"/>
      <c r="DN28" s="185"/>
      <c r="DO28" s="185"/>
    </row>
    <row r="29" spans="1:119" ht="18.75" customHeight="1" x14ac:dyDescent="0.15">
      <c r="A29" s="186"/>
      <c r="B29" s="588"/>
      <c r="C29" s="589"/>
      <c r="D29" s="590"/>
      <c r="E29" s="501" t="s">
        <v>187</v>
      </c>
      <c r="F29" s="481"/>
      <c r="G29" s="481"/>
      <c r="H29" s="481"/>
      <c r="I29" s="481"/>
      <c r="J29" s="481"/>
      <c r="K29" s="482"/>
      <c r="L29" s="502">
        <v>16</v>
      </c>
      <c r="M29" s="503"/>
      <c r="N29" s="503"/>
      <c r="O29" s="503"/>
      <c r="P29" s="542"/>
      <c r="Q29" s="502">
        <v>3500</v>
      </c>
      <c r="R29" s="503"/>
      <c r="S29" s="503"/>
      <c r="T29" s="503"/>
      <c r="U29" s="503"/>
      <c r="V29" s="542"/>
      <c r="W29" s="602"/>
      <c r="X29" s="603"/>
      <c r="Y29" s="604"/>
      <c r="Z29" s="501" t="s">
        <v>188</v>
      </c>
      <c r="AA29" s="481"/>
      <c r="AB29" s="481"/>
      <c r="AC29" s="481"/>
      <c r="AD29" s="481"/>
      <c r="AE29" s="481"/>
      <c r="AF29" s="481"/>
      <c r="AG29" s="482"/>
      <c r="AH29" s="502">
        <v>410</v>
      </c>
      <c r="AI29" s="503"/>
      <c r="AJ29" s="503"/>
      <c r="AK29" s="503"/>
      <c r="AL29" s="542"/>
      <c r="AM29" s="502">
        <v>1303742</v>
      </c>
      <c r="AN29" s="503"/>
      <c r="AO29" s="503"/>
      <c r="AP29" s="503"/>
      <c r="AQ29" s="503"/>
      <c r="AR29" s="542"/>
      <c r="AS29" s="502">
        <v>3180</v>
      </c>
      <c r="AT29" s="503"/>
      <c r="AU29" s="503"/>
      <c r="AV29" s="503"/>
      <c r="AW29" s="503"/>
      <c r="AX29" s="504"/>
      <c r="AY29" s="630"/>
      <c r="AZ29" s="631"/>
      <c r="BA29" s="631"/>
      <c r="BB29" s="632"/>
      <c r="BC29" s="485" t="s">
        <v>189</v>
      </c>
      <c r="BD29" s="486"/>
      <c r="BE29" s="486"/>
      <c r="BF29" s="486"/>
      <c r="BG29" s="486"/>
      <c r="BH29" s="486"/>
      <c r="BI29" s="486"/>
      <c r="BJ29" s="486"/>
      <c r="BK29" s="486"/>
      <c r="BL29" s="486"/>
      <c r="BM29" s="487"/>
      <c r="BN29" s="451">
        <v>12349</v>
      </c>
      <c r="BO29" s="452"/>
      <c r="BP29" s="452"/>
      <c r="BQ29" s="452"/>
      <c r="BR29" s="452"/>
      <c r="BS29" s="452"/>
      <c r="BT29" s="452"/>
      <c r="BU29" s="453"/>
      <c r="BV29" s="451">
        <v>90599</v>
      </c>
      <c r="BW29" s="452"/>
      <c r="BX29" s="452"/>
      <c r="BY29" s="452"/>
      <c r="BZ29" s="452"/>
      <c r="CA29" s="452"/>
      <c r="CB29" s="452"/>
      <c r="CC29" s="453"/>
      <c r="CD29" s="202"/>
      <c r="CE29" s="558"/>
      <c r="CF29" s="558"/>
      <c r="CG29" s="558"/>
      <c r="CH29" s="558"/>
      <c r="CI29" s="558"/>
      <c r="CJ29" s="558"/>
      <c r="CK29" s="558"/>
      <c r="CL29" s="558"/>
      <c r="CM29" s="558"/>
      <c r="CN29" s="558"/>
      <c r="CO29" s="558"/>
      <c r="CP29" s="558"/>
      <c r="CQ29" s="558"/>
      <c r="CR29" s="558"/>
      <c r="CS29" s="559"/>
      <c r="CT29" s="448"/>
      <c r="CU29" s="449"/>
      <c r="CV29" s="449"/>
      <c r="CW29" s="449"/>
      <c r="CX29" s="449"/>
      <c r="CY29" s="449"/>
      <c r="CZ29" s="449"/>
      <c r="DA29" s="450"/>
      <c r="DB29" s="448"/>
      <c r="DC29" s="449"/>
      <c r="DD29" s="449"/>
      <c r="DE29" s="449"/>
      <c r="DF29" s="449"/>
      <c r="DG29" s="449"/>
      <c r="DH29" s="449"/>
      <c r="DI29" s="450"/>
      <c r="DJ29" s="185"/>
      <c r="DK29" s="185"/>
      <c r="DL29" s="185"/>
      <c r="DM29" s="185"/>
      <c r="DN29" s="185"/>
      <c r="DO29" s="185"/>
    </row>
    <row r="30" spans="1:119" ht="18.75" customHeight="1" thickBot="1" x14ac:dyDescent="0.2">
      <c r="A30" s="186"/>
      <c r="B30" s="591"/>
      <c r="C30" s="592"/>
      <c r="D30" s="593"/>
      <c r="E30" s="505"/>
      <c r="F30" s="506"/>
      <c r="G30" s="506"/>
      <c r="H30" s="506"/>
      <c r="I30" s="506"/>
      <c r="J30" s="506"/>
      <c r="K30" s="507"/>
      <c r="L30" s="605"/>
      <c r="M30" s="606"/>
      <c r="N30" s="606"/>
      <c r="O30" s="606"/>
      <c r="P30" s="607"/>
      <c r="Q30" s="605"/>
      <c r="R30" s="606"/>
      <c r="S30" s="606"/>
      <c r="T30" s="606"/>
      <c r="U30" s="606"/>
      <c r="V30" s="607"/>
      <c r="W30" s="608" t="s">
        <v>190</v>
      </c>
      <c r="X30" s="609"/>
      <c r="Y30" s="609"/>
      <c r="Z30" s="609"/>
      <c r="AA30" s="609"/>
      <c r="AB30" s="609"/>
      <c r="AC30" s="609"/>
      <c r="AD30" s="609"/>
      <c r="AE30" s="609"/>
      <c r="AF30" s="609"/>
      <c r="AG30" s="610"/>
      <c r="AH30" s="567">
        <v>97.7</v>
      </c>
      <c r="AI30" s="568"/>
      <c r="AJ30" s="568"/>
      <c r="AK30" s="568"/>
      <c r="AL30" s="568"/>
      <c r="AM30" s="568"/>
      <c r="AN30" s="568"/>
      <c r="AO30" s="568"/>
      <c r="AP30" s="568"/>
      <c r="AQ30" s="568"/>
      <c r="AR30" s="568"/>
      <c r="AS30" s="568"/>
      <c r="AT30" s="568"/>
      <c r="AU30" s="568"/>
      <c r="AV30" s="568"/>
      <c r="AW30" s="568"/>
      <c r="AX30" s="570"/>
      <c r="AY30" s="633"/>
      <c r="AZ30" s="634"/>
      <c r="BA30" s="634"/>
      <c r="BB30" s="635"/>
      <c r="BC30" s="621" t="s">
        <v>50</v>
      </c>
      <c r="BD30" s="622"/>
      <c r="BE30" s="622"/>
      <c r="BF30" s="622"/>
      <c r="BG30" s="622"/>
      <c r="BH30" s="622"/>
      <c r="BI30" s="622"/>
      <c r="BJ30" s="622"/>
      <c r="BK30" s="622"/>
      <c r="BL30" s="622"/>
      <c r="BM30" s="623"/>
      <c r="BN30" s="624">
        <v>3505545</v>
      </c>
      <c r="BO30" s="625"/>
      <c r="BP30" s="625"/>
      <c r="BQ30" s="625"/>
      <c r="BR30" s="625"/>
      <c r="BS30" s="625"/>
      <c r="BT30" s="625"/>
      <c r="BU30" s="626"/>
      <c r="BV30" s="624">
        <v>3839850</v>
      </c>
      <c r="BW30" s="625"/>
      <c r="BX30" s="625"/>
      <c r="BY30" s="625"/>
      <c r="BZ30" s="625"/>
      <c r="CA30" s="625"/>
      <c r="CB30" s="625"/>
      <c r="CC30" s="626"/>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75" t="s">
        <v>197</v>
      </c>
      <c r="D33" s="475"/>
      <c r="E33" s="440" t="s">
        <v>198</v>
      </c>
      <c r="F33" s="440"/>
      <c r="G33" s="440"/>
      <c r="H33" s="440"/>
      <c r="I33" s="440"/>
      <c r="J33" s="440"/>
      <c r="K33" s="440"/>
      <c r="L33" s="440"/>
      <c r="M33" s="440"/>
      <c r="N33" s="440"/>
      <c r="O33" s="440"/>
      <c r="P33" s="440"/>
      <c r="Q33" s="440"/>
      <c r="R33" s="440"/>
      <c r="S33" s="440"/>
      <c r="T33" s="215"/>
      <c r="U33" s="475" t="s">
        <v>199</v>
      </c>
      <c r="V33" s="475"/>
      <c r="W33" s="440" t="s">
        <v>200</v>
      </c>
      <c r="X33" s="440"/>
      <c r="Y33" s="440"/>
      <c r="Z33" s="440"/>
      <c r="AA33" s="440"/>
      <c r="AB33" s="440"/>
      <c r="AC33" s="440"/>
      <c r="AD33" s="440"/>
      <c r="AE33" s="440"/>
      <c r="AF33" s="440"/>
      <c r="AG33" s="440"/>
      <c r="AH33" s="440"/>
      <c r="AI33" s="440"/>
      <c r="AJ33" s="440"/>
      <c r="AK33" s="440"/>
      <c r="AL33" s="215"/>
      <c r="AM33" s="475" t="s">
        <v>201</v>
      </c>
      <c r="AN33" s="475"/>
      <c r="AO33" s="440" t="s">
        <v>200</v>
      </c>
      <c r="AP33" s="440"/>
      <c r="AQ33" s="440"/>
      <c r="AR33" s="440"/>
      <c r="AS33" s="440"/>
      <c r="AT33" s="440"/>
      <c r="AU33" s="440"/>
      <c r="AV33" s="440"/>
      <c r="AW33" s="440"/>
      <c r="AX33" s="440"/>
      <c r="AY33" s="440"/>
      <c r="AZ33" s="440"/>
      <c r="BA33" s="440"/>
      <c r="BB33" s="440"/>
      <c r="BC33" s="440"/>
      <c r="BD33" s="216"/>
      <c r="BE33" s="440" t="s">
        <v>202</v>
      </c>
      <c r="BF33" s="440"/>
      <c r="BG33" s="440" t="s">
        <v>203</v>
      </c>
      <c r="BH33" s="440"/>
      <c r="BI33" s="440"/>
      <c r="BJ33" s="440"/>
      <c r="BK33" s="440"/>
      <c r="BL33" s="440"/>
      <c r="BM33" s="440"/>
      <c r="BN33" s="440"/>
      <c r="BO33" s="440"/>
      <c r="BP33" s="440"/>
      <c r="BQ33" s="440"/>
      <c r="BR33" s="440"/>
      <c r="BS33" s="440"/>
      <c r="BT33" s="440"/>
      <c r="BU33" s="440"/>
      <c r="BV33" s="216"/>
      <c r="BW33" s="475" t="s">
        <v>202</v>
      </c>
      <c r="BX33" s="475"/>
      <c r="BY33" s="440" t="s">
        <v>204</v>
      </c>
      <c r="BZ33" s="440"/>
      <c r="CA33" s="440"/>
      <c r="CB33" s="440"/>
      <c r="CC33" s="440"/>
      <c r="CD33" s="440"/>
      <c r="CE33" s="440"/>
      <c r="CF33" s="440"/>
      <c r="CG33" s="440"/>
      <c r="CH33" s="440"/>
      <c r="CI33" s="440"/>
      <c r="CJ33" s="440"/>
      <c r="CK33" s="440"/>
      <c r="CL33" s="440"/>
      <c r="CM33" s="440"/>
      <c r="CN33" s="215"/>
      <c r="CO33" s="475" t="s">
        <v>197</v>
      </c>
      <c r="CP33" s="475"/>
      <c r="CQ33" s="440" t="s">
        <v>205</v>
      </c>
      <c r="CR33" s="440"/>
      <c r="CS33" s="440"/>
      <c r="CT33" s="440"/>
      <c r="CU33" s="440"/>
      <c r="CV33" s="440"/>
      <c r="CW33" s="440"/>
      <c r="CX33" s="440"/>
      <c r="CY33" s="440"/>
      <c r="CZ33" s="440"/>
      <c r="DA33" s="440"/>
      <c r="DB33" s="440"/>
      <c r="DC33" s="440"/>
      <c r="DD33" s="440"/>
      <c r="DE33" s="440"/>
      <c r="DF33" s="215"/>
      <c r="DG33" s="636" t="s">
        <v>206</v>
      </c>
      <c r="DH33" s="636"/>
      <c r="DI33" s="217"/>
      <c r="DJ33" s="185"/>
      <c r="DK33" s="185"/>
      <c r="DL33" s="185"/>
      <c r="DM33" s="185"/>
      <c r="DN33" s="185"/>
      <c r="DO33" s="185"/>
    </row>
    <row r="34" spans="1:119" ht="32.25" customHeight="1" x14ac:dyDescent="0.15">
      <c r="A34" s="186"/>
      <c r="B34" s="21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213"/>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213"/>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213"/>
      <c r="BE34" s="637">
        <f>IF(BG34="","",MAX(C34:D43,U34:V43,AM34:AN43)+1)</f>
        <v>8</v>
      </c>
      <c r="BF34" s="637"/>
      <c r="BG34" s="638" t="str">
        <f>IF('各会計、関係団体の財政状況及び健全化判断比率'!B33="","",'各会計、関係団体の財政状況及び健全化判断比率'!B33)</f>
        <v>下水道事業特別会計</v>
      </c>
      <c r="BH34" s="638"/>
      <c r="BI34" s="638"/>
      <c r="BJ34" s="638"/>
      <c r="BK34" s="638"/>
      <c r="BL34" s="638"/>
      <c r="BM34" s="638"/>
      <c r="BN34" s="638"/>
      <c r="BO34" s="638"/>
      <c r="BP34" s="638"/>
      <c r="BQ34" s="638"/>
      <c r="BR34" s="638"/>
      <c r="BS34" s="638"/>
      <c r="BT34" s="638"/>
      <c r="BU34" s="638"/>
      <c r="BV34" s="213"/>
      <c r="BW34" s="637">
        <f>IF(BY34="","",MAX(C34:D43,U34:V43,AM34:AN43,BE34:BF43)+1)</f>
        <v>10</v>
      </c>
      <c r="BX34" s="637"/>
      <c r="BY34" s="638" t="str">
        <f>IF('各会計、関係団体の財政状況及び健全化判断比率'!B68="","",'各会計、関係団体の財政状況及び健全化判断比率'!B68)</f>
        <v>兵庫県市町村職員退職手当組合</v>
      </c>
      <c r="BZ34" s="638"/>
      <c r="CA34" s="638"/>
      <c r="CB34" s="638"/>
      <c r="CC34" s="638"/>
      <c r="CD34" s="638"/>
      <c r="CE34" s="638"/>
      <c r="CF34" s="638"/>
      <c r="CG34" s="638"/>
      <c r="CH34" s="638"/>
      <c r="CI34" s="638"/>
      <c r="CJ34" s="638"/>
      <c r="CK34" s="638"/>
      <c r="CL34" s="638"/>
      <c r="CM34" s="638"/>
      <c r="CN34" s="213"/>
      <c r="CO34" s="637">
        <f>IF(CQ34="","",MAX(C34:D43,U34:V43,AM34:AN43,BE34:BF43,BW34:BX43)+1)</f>
        <v>15</v>
      </c>
      <c r="CP34" s="637"/>
      <c r="CQ34" s="638" t="str">
        <f>IF('各会計、関係団体の財政状況及び健全化判断比率'!BS7="","",'各会計、関係団体の財政状況及び健全化判断比率'!BS7)</f>
        <v>アクト篠山</v>
      </c>
      <c r="CR34" s="638"/>
      <c r="CS34" s="638"/>
      <c r="CT34" s="638"/>
      <c r="CU34" s="638"/>
      <c r="CV34" s="638"/>
      <c r="CW34" s="638"/>
      <c r="CX34" s="638"/>
      <c r="CY34" s="638"/>
      <c r="CZ34" s="638"/>
      <c r="DA34" s="638"/>
      <c r="DB34" s="638"/>
      <c r="DC34" s="638"/>
      <c r="DD34" s="638"/>
      <c r="DE34" s="638"/>
      <c r="DF34" s="210"/>
      <c r="DG34" s="639" t="str">
        <f>IF('各会計、関係団体の財政状況及び健全化判断比率'!BR7="","",'各会計、関係団体の財政状況及び健全化判断比率'!BR7)</f>
        <v/>
      </c>
      <c r="DH34" s="639"/>
      <c r="DI34" s="217"/>
      <c r="DJ34" s="185"/>
      <c r="DK34" s="185"/>
      <c r="DL34" s="185"/>
      <c r="DM34" s="185"/>
      <c r="DN34" s="185"/>
      <c r="DO34" s="185"/>
    </row>
    <row r="35" spans="1:119" ht="32.25" customHeight="1" x14ac:dyDescent="0.15">
      <c r="A35" s="186"/>
      <c r="B35" s="212"/>
      <c r="C35" s="637">
        <f>IF(E35="","",C34+1)</f>
        <v>2</v>
      </c>
      <c r="D35" s="637"/>
      <c r="E35" s="638" t="str">
        <f>IF('各会計、関係団体の財政状況及び健全化判断比率'!B8="","",'各会計、関係団体の財政状況及び健全化判断比率'!B8)</f>
        <v>住宅資金特別会計</v>
      </c>
      <c r="F35" s="638"/>
      <c r="G35" s="638"/>
      <c r="H35" s="638"/>
      <c r="I35" s="638"/>
      <c r="J35" s="638"/>
      <c r="K35" s="638"/>
      <c r="L35" s="638"/>
      <c r="M35" s="638"/>
      <c r="N35" s="638"/>
      <c r="O35" s="638"/>
      <c r="P35" s="638"/>
      <c r="Q35" s="638"/>
      <c r="R35" s="638"/>
      <c r="S35" s="638"/>
      <c r="T35" s="213"/>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213"/>
      <c r="AM35" s="637">
        <f t="shared" ref="AM35:AM43" si="0">IF(AO35="","",AM34+1)</f>
        <v>7</v>
      </c>
      <c r="AN35" s="637"/>
      <c r="AO35" s="638" t="str">
        <f>IF('各会計、関係団体の財政状況及び健全化判断比率'!B32="","",'各会計、関係団体の財政状況及び健全化判断比率'!B32)</f>
        <v>農業共済事業会計</v>
      </c>
      <c r="AP35" s="638"/>
      <c r="AQ35" s="638"/>
      <c r="AR35" s="638"/>
      <c r="AS35" s="638"/>
      <c r="AT35" s="638"/>
      <c r="AU35" s="638"/>
      <c r="AV35" s="638"/>
      <c r="AW35" s="638"/>
      <c r="AX35" s="638"/>
      <c r="AY35" s="638"/>
      <c r="AZ35" s="638"/>
      <c r="BA35" s="638"/>
      <c r="BB35" s="638"/>
      <c r="BC35" s="638"/>
      <c r="BD35" s="213"/>
      <c r="BE35" s="637">
        <f t="shared" ref="BE35:BE43" si="1">IF(BG35="","",BE34+1)</f>
        <v>9</v>
      </c>
      <c r="BF35" s="637"/>
      <c r="BG35" s="638" t="str">
        <f>IF('各会計、関係団体の財政状況及び健全化判断比率'!B34="","",'各会計、関係団体の財政状況及び健全化判断比率'!B34)</f>
        <v>農業集落排水事業特別会計</v>
      </c>
      <c r="BH35" s="638"/>
      <c r="BI35" s="638"/>
      <c r="BJ35" s="638"/>
      <c r="BK35" s="638"/>
      <c r="BL35" s="638"/>
      <c r="BM35" s="638"/>
      <c r="BN35" s="638"/>
      <c r="BO35" s="638"/>
      <c r="BP35" s="638"/>
      <c r="BQ35" s="638"/>
      <c r="BR35" s="638"/>
      <c r="BS35" s="638"/>
      <c r="BT35" s="638"/>
      <c r="BU35" s="638"/>
      <c r="BV35" s="213"/>
      <c r="BW35" s="637">
        <f t="shared" ref="BW35:BW43" si="2">IF(BY35="","",BW34+1)</f>
        <v>11</v>
      </c>
      <c r="BX35" s="637"/>
      <c r="BY35" s="638" t="str">
        <f>IF('各会計、関係団体の財政状況及び健全化判断比率'!B69="","",'各会計、関係団体の財政状況及び健全化判断比率'!B69)</f>
        <v>兵庫県町議会議員公務災害補償組合</v>
      </c>
      <c r="BZ35" s="638"/>
      <c r="CA35" s="638"/>
      <c r="CB35" s="638"/>
      <c r="CC35" s="638"/>
      <c r="CD35" s="638"/>
      <c r="CE35" s="638"/>
      <c r="CF35" s="638"/>
      <c r="CG35" s="638"/>
      <c r="CH35" s="638"/>
      <c r="CI35" s="638"/>
      <c r="CJ35" s="638"/>
      <c r="CK35" s="638"/>
      <c r="CL35" s="638"/>
      <c r="CM35" s="638"/>
      <c r="CN35" s="213"/>
      <c r="CO35" s="637">
        <f t="shared" ref="CO35:CO43" si="3">IF(CQ35="","",CO34+1)</f>
        <v>16</v>
      </c>
      <c r="CP35" s="637"/>
      <c r="CQ35" s="638" t="str">
        <f>IF('各会計、関係団体の財政状況及び健全化判断比率'!BS8="","",'各会計、関係団体の財政状況及び健全化判断比率'!BS8)</f>
        <v>グリーンファームささやま</v>
      </c>
      <c r="CR35" s="638"/>
      <c r="CS35" s="638"/>
      <c r="CT35" s="638"/>
      <c r="CU35" s="638"/>
      <c r="CV35" s="638"/>
      <c r="CW35" s="638"/>
      <c r="CX35" s="638"/>
      <c r="CY35" s="638"/>
      <c r="CZ35" s="638"/>
      <c r="DA35" s="638"/>
      <c r="DB35" s="638"/>
      <c r="DC35" s="638"/>
      <c r="DD35" s="638"/>
      <c r="DE35" s="638"/>
      <c r="DF35" s="210"/>
      <c r="DG35" s="639" t="str">
        <f>IF('各会計、関係団体の財政状況及び健全化判断比率'!BR8="","",'各会計、関係団体の財政状況及び健全化判断比率'!BR8)</f>
        <v/>
      </c>
      <c r="DH35" s="639"/>
      <c r="DI35" s="217"/>
      <c r="DJ35" s="185"/>
      <c r="DK35" s="185"/>
      <c r="DL35" s="185"/>
      <c r="DM35" s="185"/>
      <c r="DN35" s="185"/>
      <c r="DO35" s="185"/>
    </row>
    <row r="36" spans="1:119" ht="32.25" customHeight="1" x14ac:dyDescent="0.15">
      <c r="A36" s="186"/>
      <c r="B36" s="21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213"/>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213"/>
      <c r="AM36" s="637" t="str">
        <f t="shared" si="0"/>
        <v/>
      </c>
      <c r="AN36" s="637"/>
      <c r="AO36" s="638"/>
      <c r="AP36" s="638"/>
      <c r="AQ36" s="638"/>
      <c r="AR36" s="638"/>
      <c r="AS36" s="638"/>
      <c r="AT36" s="638"/>
      <c r="AU36" s="638"/>
      <c r="AV36" s="638"/>
      <c r="AW36" s="638"/>
      <c r="AX36" s="638"/>
      <c r="AY36" s="638"/>
      <c r="AZ36" s="638"/>
      <c r="BA36" s="638"/>
      <c r="BB36" s="638"/>
      <c r="BC36" s="638"/>
      <c r="BD36" s="213"/>
      <c r="BE36" s="637" t="str">
        <f t="shared" si="1"/>
        <v/>
      </c>
      <c r="BF36" s="637"/>
      <c r="BG36" s="638"/>
      <c r="BH36" s="638"/>
      <c r="BI36" s="638"/>
      <c r="BJ36" s="638"/>
      <c r="BK36" s="638"/>
      <c r="BL36" s="638"/>
      <c r="BM36" s="638"/>
      <c r="BN36" s="638"/>
      <c r="BO36" s="638"/>
      <c r="BP36" s="638"/>
      <c r="BQ36" s="638"/>
      <c r="BR36" s="638"/>
      <c r="BS36" s="638"/>
      <c r="BT36" s="638"/>
      <c r="BU36" s="638"/>
      <c r="BV36" s="213"/>
      <c r="BW36" s="637">
        <f t="shared" si="2"/>
        <v>12</v>
      </c>
      <c r="BX36" s="637"/>
      <c r="BY36" s="638" t="str">
        <f>IF('各会計、関係団体の財政状況及び健全化判断比率'!B70="","",'各会計、関係団体の財政状況及び健全化判断比率'!B70)</f>
        <v>丹波少年自然の家事務組合</v>
      </c>
      <c r="BZ36" s="638"/>
      <c r="CA36" s="638"/>
      <c r="CB36" s="638"/>
      <c r="CC36" s="638"/>
      <c r="CD36" s="638"/>
      <c r="CE36" s="638"/>
      <c r="CF36" s="638"/>
      <c r="CG36" s="638"/>
      <c r="CH36" s="638"/>
      <c r="CI36" s="638"/>
      <c r="CJ36" s="638"/>
      <c r="CK36" s="638"/>
      <c r="CL36" s="638"/>
      <c r="CM36" s="638"/>
      <c r="CN36" s="213"/>
      <c r="CO36" s="637">
        <f t="shared" si="3"/>
        <v>17</v>
      </c>
      <c r="CP36" s="637"/>
      <c r="CQ36" s="638" t="str">
        <f>IF('各会計、関係団体の財政状況及び健全化判断比率'!BS9="","",'各会計、関係団体の財政状況及び健全化判断比率'!BS9)</f>
        <v>夢こんだ</v>
      </c>
      <c r="CR36" s="638"/>
      <c r="CS36" s="638"/>
      <c r="CT36" s="638"/>
      <c r="CU36" s="638"/>
      <c r="CV36" s="638"/>
      <c r="CW36" s="638"/>
      <c r="CX36" s="638"/>
      <c r="CY36" s="638"/>
      <c r="CZ36" s="638"/>
      <c r="DA36" s="638"/>
      <c r="DB36" s="638"/>
      <c r="DC36" s="638"/>
      <c r="DD36" s="638"/>
      <c r="DE36" s="638"/>
      <c r="DF36" s="210"/>
      <c r="DG36" s="639" t="str">
        <f>IF('各会計、関係団体の財政状況及び健全化判断比率'!BR9="","",'各会計、関係団体の財政状況及び健全化判断比率'!BR9)</f>
        <v/>
      </c>
      <c r="DH36" s="639"/>
      <c r="DI36" s="217"/>
      <c r="DJ36" s="185"/>
      <c r="DK36" s="185"/>
      <c r="DL36" s="185"/>
      <c r="DM36" s="185"/>
      <c r="DN36" s="185"/>
      <c r="DO36" s="185"/>
    </row>
    <row r="37" spans="1:119" ht="32.25" customHeight="1" x14ac:dyDescent="0.15">
      <c r="A37" s="186"/>
      <c r="B37" s="21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213"/>
      <c r="U37" s="637" t="str">
        <f t="shared" si="4"/>
        <v/>
      </c>
      <c r="V37" s="637"/>
      <c r="W37" s="638"/>
      <c r="X37" s="638"/>
      <c r="Y37" s="638"/>
      <c r="Z37" s="638"/>
      <c r="AA37" s="638"/>
      <c r="AB37" s="638"/>
      <c r="AC37" s="638"/>
      <c r="AD37" s="638"/>
      <c r="AE37" s="638"/>
      <c r="AF37" s="638"/>
      <c r="AG37" s="638"/>
      <c r="AH37" s="638"/>
      <c r="AI37" s="638"/>
      <c r="AJ37" s="638"/>
      <c r="AK37" s="638"/>
      <c r="AL37" s="213"/>
      <c r="AM37" s="637" t="str">
        <f t="shared" si="0"/>
        <v/>
      </c>
      <c r="AN37" s="637"/>
      <c r="AO37" s="638"/>
      <c r="AP37" s="638"/>
      <c r="AQ37" s="638"/>
      <c r="AR37" s="638"/>
      <c r="AS37" s="638"/>
      <c r="AT37" s="638"/>
      <c r="AU37" s="638"/>
      <c r="AV37" s="638"/>
      <c r="AW37" s="638"/>
      <c r="AX37" s="638"/>
      <c r="AY37" s="638"/>
      <c r="AZ37" s="638"/>
      <c r="BA37" s="638"/>
      <c r="BB37" s="638"/>
      <c r="BC37" s="638"/>
      <c r="BD37" s="213"/>
      <c r="BE37" s="637" t="str">
        <f t="shared" si="1"/>
        <v/>
      </c>
      <c r="BF37" s="637"/>
      <c r="BG37" s="638"/>
      <c r="BH37" s="638"/>
      <c r="BI37" s="638"/>
      <c r="BJ37" s="638"/>
      <c r="BK37" s="638"/>
      <c r="BL37" s="638"/>
      <c r="BM37" s="638"/>
      <c r="BN37" s="638"/>
      <c r="BO37" s="638"/>
      <c r="BP37" s="638"/>
      <c r="BQ37" s="638"/>
      <c r="BR37" s="638"/>
      <c r="BS37" s="638"/>
      <c r="BT37" s="638"/>
      <c r="BU37" s="638"/>
      <c r="BV37" s="213"/>
      <c r="BW37" s="637">
        <f t="shared" si="2"/>
        <v>13</v>
      </c>
      <c r="BX37" s="637"/>
      <c r="BY37" s="638" t="str">
        <f>IF('各会計、関係団体の財政状況及び健全化判断比率'!B71="","",'各会計、関係団体の財政状況及び健全化判断比率'!B71)</f>
        <v>兵庫県後期高齢者医療広域連合（一般会計）</v>
      </c>
      <c r="BZ37" s="638"/>
      <c r="CA37" s="638"/>
      <c r="CB37" s="638"/>
      <c r="CC37" s="638"/>
      <c r="CD37" s="638"/>
      <c r="CE37" s="638"/>
      <c r="CF37" s="638"/>
      <c r="CG37" s="638"/>
      <c r="CH37" s="638"/>
      <c r="CI37" s="638"/>
      <c r="CJ37" s="638"/>
      <c r="CK37" s="638"/>
      <c r="CL37" s="638"/>
      <c r="CM37" s="638"/>
      <c r="CN37" s="213"/>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F37" s="210"/>
      <c r="DG37" s="639" t="str">
        <f>IF('各会計、関係団体の財政状況及び健全化判断比率'!BR10="","",'各会計、関係団体の財政状況及び健全化判断比率'!BR10)</f>
        <v/>
      </c>
      <c r="DH37" s="639"/>
      <c r="DI37" s="217"/>
      <c r="DJ37" s="185"/>
      <c r="DK37" s="185"/>
      <c r="DL37" s="185"/>
      <c r="DM37" s="185"/>
      <c r="DN37" s="185"/>
      <c r="DO37" s="185"/>
    </row>
    <row r="38" spans="1:119" ht="32.25" customHeight="1" x14ac:dyDescent="0.15">
      <c r="A38" s="186"/>
      <c r="B38" s="21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213"/>
      <c r="U38" s="637" t="str">
        <f t="shared" si="4"/>
        <v/>
      </c>
      <c r="V38" s="637"/>
      <c r="W38" s="638"/>
      <c r="X38" s="638"/>
      <c r="Y38" s="638"/>
      <c r="Z38" s="638"/>
      <c r="AA38" s="638"/>
      <c r="AB38" s="638"/>
      <c r="AC38" s="638"/>
      <c r="AD38" s="638"/>
      <c r="AE38" s="638"/>
      <c r="AF38" s="638"/>
      <c r="AG38" s="638"/>
      <c r="AH38" s="638"/>
      <c r="AI38" s="638"/>
      <c r="AJ38" s="638"/>
      <c r="AK38" s="638"/>
      <c r="AL38" s="213"/>
      <c r="AM38" s="637" t="str">
        <f t="shared" si="0"/>
        <v/>
      </c>
      <c r="AN38" s="637"/>
      <c r="AO38" s="638"/>
      <c r="AP38" s="638"/>
      <c r="AQ38" s="638"/>
      <c r="AR38" s="638"/>
      <c r="AS38" s="638"/>
      <c r="AT38" s="638"/>
      <c r="AU38" s="638"/>
      <c r="AV38" s="638"/>
      <c r="AW38" s="638"/>
      <c r="AX38" s="638"/>
      <c r="AY38" s="638"/>
      <c r="AZ38" s="638"/>
      <c r="BA38" s="638"/>
      <c r="BB38" s="638"/>
      <c r="BC38" s="638"/>
      <c r="BD38" s="213"/>
      <c r="BE38" s="637" t="str">
        <f t="shared" si="1"/>
        <v/>
      </c>
      <c r="BF38" s="637"/>
      <c r="BG38" s="638"/>
      <c r="BH38" s="638"/>
      <c r="BI38" s="638"/>
      <c r="BJ38" s="638"/>
      <c r="BK38" s="638"/>
      <c r="BL38" s="638"/>
      <c r="BM38" s="638"/>
      <c r="BN38" s="638"/>
      <c r="BO38" s="638"/>
      <c r="BP38" s="638"/>
      <c r="BQ38" s="638"/>
      <c r="BR38" s="638"/>
      <c r="BS38" s="638"/>
      <c r="BT38" s="638"/>
      <c r="BU38" s="638"/>
      <c r="BV38" s="213"/>
      <c r="BW38" s="637">
        <f t="shared" si="2"/>
        <v>14</v>
      </c>
      <c r="BX38" s="637"/>
      <c r="BY38" s="638" t="str">
        <f>IF('各会計、関係団体の財政状況及び健全化判断比率'!B72="","",'各会計、関係団体の財政状況及び健全化判断比率'!B72)</f>
        <v>兵庫県後期高齢者医療広域連合（一般会計）</v>
      </c>
      <c r="BZ38" s="638"/>
      <c r="CA38" s="638"/>
      <c r="CB38" s="638"/>
      <c r="CC38" s="638"/>
      <c r="CD38" s="638"/>
      <c r="CE38" s="638"/>
      <c r="CF38" s="638"/>
      <c r="CG38" s="638"/>
      <c r="CH38" s="638"/>
      <c r="CI38" s="638"/>
      <c r="CJ38" s="638"/>
      <c r="CK38" s="638"/>
      <c r="CL38" s="638"/>
      <c r="CM38" s="638"/>
      <c r="CN38" s="213"/>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F38" s="210"/>
      <c r="DG38" s="639" t="str">
        <f>IF('各会計、関係団体の財政状況及び健全化判断比率'!BR11="","",'各会計、関係団体の財政状況及び健全化判断比率'!BR11)</f>
        <v/>
      </c>
      <c r="DH38" s="639"/>
      <c r="DI38" s="217"/>
      <c r="DJ38" s="185"/>
      <c r="DK38" s="185"/>
      <c r="DL38" s="185"/>
      <c r="DM38" s="185"/>
      <c r="DN38" s="185"/>
      <c r="DO38" s="185"/>
    </row>
    <row r="39" spans="1:119" ht="32.25" customHeight="1" x14ac:dyDescent="0.15">
      <c r="A39" s="186"/>
      <c r="B39" s="21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213"/>
      <c r="U39" s="637" t="str">
        <f t="shared" si="4"/>
        <v/>
      </c>
      <c r="V39" s="637"/>
      <c r="W39" s="638"/>
      <c r="X39" s="638"/>
      <c r="Y39" s="638"/>
      <c r="Z39" s="638"/>
      <c r="AA39" s="638"/>
      <c r="AB39" s="638"/>
      <c r="AC39" s="638"/>
      <c r="AD39" s="638"/>
      <c r="AE39" s="638"/>
      <c r="AF39" s="638"/>
      <c r="AG39" s="638"/>
      <c r="AH39" s="638"/>
      <c r="AI39" s="638"/>
      <c r="AJ39" s="638"/>
      <c r="AK39" s="638"/>
      <c r="AL39" s="213"/>
      <c r="AM39" s="637" t="str">
        <f t="shared" si="0"/>
        <v/>
      </c>
      <c r="AN39" s="637"/>
      <c r="AO39" s="638"/>
      <c r="AP39" s="638"/>
      <c r="AQ39" s="638"/>
      <c r="AR39" s="638"/>
      <c r="AS39" s="638"/>
      <c r="AT39" s="638"/>
      <c r="AU39" s="638"/>
      <c r="AV39" s="638"/>
      <c r="AW39" s="638"/>
      <c r="AX39" s="638"/>
      <c r="AY39" s="638"/>
      <c r="AZ39" s="638"/>
      <c r="BA39" s="638"/>
      <c r="BB39" s="638"/>
      <c r="BC39" s="638"/>
      <c r="BD39" s="213"/>
      <c r="BE39" s="637" t="str">
        <f t="shared" si="1"/>
        <v/>
      </c>
      <c r="BF39" s="637"/>
      <c r="BG39" s="638"/>
      <c r="BH39" s="638"/>
      <c r="BI39" s="638"/>
      <c r="BJ39" s="638"/>
      <c r="BK39" s="638"/>
      <c r="BL39" s="638"/>
      <c r="BM39" s="638"/>
      <c r="BN39" s="638"/>
      <c r="BO39" s="638"/>
      <c r="BP39" s="638"/>
      <c r="BQ39" s="638"/>
      <c r="BR39" s="638"/>
      <c r="BS39" s="638"/>
      <c r="BT39" s="638"/>
      <c r="BU39" s="638"/>
      <c r="BV39" s="213"/>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213"/>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F39" s="210"/>
      <c r="DG39" s="639" t="str">
        <f>IF('各会計、関係団体の財政状況及び健全化判断比率'!BR12="","",'各会計、関係団体の財政状況及び健全化判断比率'!BR12)</f>
        <v/>
      </c>
      <c r="DH39" s="639"/>
      <c r="DI39" s="217"/>
      <c r="DJ39" s="185"/>
      <c r="DK39" s="185"/>
      <c r="DL39" s="185"/>
      <c r="DM39" s="185"/>
      <c r="DN39" s="185"/>
      <c r="DO39" s="185"/>
    </row>
    <row r="40" spans="1:119" ht="32.25" customHeight="1" x14ac:dyDescent="0.15">
      <c r="A40" s="186"/>
      <c r="B40" s="21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213"/>
      <c r="U40" s="637" t="str">
        <f t="shared" si="4"/>
        <v/>
      </c>
      <c r="V40" s="637"/>
      <c r="W40" s="638"/>
      <c r="X40" s="638"/>
      <c r="Y40" s="638"/>
      <c r="Z40" s="638"/>
      <c r="AA40" s="638"/>
      <c r="AB40" s="638"/>
      <c r="AC40" s="638"/>
      <c r="AD40" s="638"/>
      <c r="AE40" s="638"/>
      <c r="AF40" s="638"/>
      <c r="AG40" s="638"/>
      <c r="AH40" s="638"/>
      <c r="AI40" s="638"/>
      <c r="AJ40" s="638"/>
      <c r="AK40" s="638"/>
      <c r="AL40" s="213"/>
      <c r="AM40" s="637" t="str">
        <f t="shared" si="0"/>
        <v/>
      </c>
      <c r="AN40" s="637"/>
      <c r="AO40" s="638"/>
      <c r="AP40" s="638"/>
      <c r="AQ40" s="638"/>
      <c r="AR40" s="638"/>
      <c r="AS40" s="638"/>
      <c r="AT40" s="638"/>
      <c r="AU40" s="638"/>
      <c r="AV40" s="638"/>
      <c r="AW40" s="638"/>
      <c r="AX40" s="638"/>
      <c r="AY40" s="638"/>
      <c r="AZ40" s="638"/>
      <c r="BA40" s="638"/>
      <c r="BB40" s="638"/>
      <c r="BC40" s="638"/>
      <c r="BD40" s="213"/>
      <c r="BE40" s="637" t="str">
        <f t="shared" si="1"/>
        <v/>
      </c>
      <c r="BF40" s="637"/>
      <c r="BG40" s="638"/>
      <c r="BH40" s="638"/>
      <c r="BI40" s="638"/>
      <c r="BJ40" s="638"/>
      <c r="BK40" s="638"/>
      <c r="BL40" s="638"/>
      <c r="BM40" s="638"/>
      <c r="BN40" s="638"/>
      <c r="BO40" s="638"/>
      <c r="BP40" s="638"/>
      <c r="BQ40" s="638"/>
      <c r="BR40" s="638"/>
      <c r="BS40" s="638"/>
      <c r="BT40" s="638"/>
      <c r="BU40" s="638"/>
      <c r="BV40" s="213"/>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213"/>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F40" s="210"/>
      <c r="DG40" s="639" t="str">
        <f>IF('各会計、関係団体の財政状況及び健全化判断比率'!BR13="","",'各会計、関係団体の財政状況及び健全化判断比率'!BR13)</f>
        <v/>
      </c>
      <c r="DH40" s="639"/>
      <c r="DI40" s="217"/>
      <c r="DJ40" s="185"/>
      <c r="DK40" s="185"/>
      <c r="DL40" s="185"/>
      <c r="DM40" s="185"/>
      <c r="DN40" s="185"/>
      <c r="DO40" s="185"/>
    </row>
    <row r="41" spans="1:119" ht="32.25" customHeight="1" x14ac:dyDescent="0.15">
      <c r="A41" s="186"/>
      <c r="B41" s="21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213"/>
      <c r="U41" s="637" t="str">
        <f t="shared" si="4"/>
        <v/>
      </c>
      <c r="V41" s="637"/>
      <c r="W41" s="638"/>
      <c r="X41" s="638"/>
      <c r="Y41" s="638"/>
      <c r="Z41" s="638"/>
      <c r="AA41" s="638"/>
      <c r="AB41" s="638"/>
      <c r="AC41" s="638"/>
      <c r="AD41" s="638"/>
      <c r="AE41" s="638"/>
      <c r="AF41" s="638"/>
      <c r="AG41" s="638"/>
      <c r="AH41" s="638"/>
      <c r="AI41" s="638"/>
      <c r="AJ41" s="638"/>
      <c r="AK41" s="638"/>
      <c r="AL41" s="213"/>
      <c r="AM41" s="637" t="str">
        <f t="shared" si="0"/>
        <v/>
      </c>
      <c r="AN41" s="637"/>
      <c r="AO41" s="638"/>
      <c r="AP41" s="638"/>
      <c r="AQ41" s="638"/>
      <c r="AR41" s="638"/>
      <c r="AS41" s="638"/>
      <c r="AT41" s="638"/>
      <c r="AU41" s="638"/>
      <c r="AV41" s="638"/>
      <c r="AW41" s="638"/>
      <c r="AX41" s="638"/>
      <c r="AY41" s="638"/>
      <c r="AZ41" s="638"/>
      <c r="BA41" s="638"/>
      <c r="BB41" s="638"/>
      <c r="BC41" s="638"/>
      <c r="BD41" s="213"/>
      <c r="BE41" s="637" t="str">
        <f t="shared" si="1"/>
        <v/>
      </c>
      <c r="BF41" s="637"/>
      <c r="BG41" s="638"/>
      <c r="BH41" s="638"/>
      <c r="BI41" s="638"/>
      <c r="BJ41" s="638"/>
      <c r="BK41" s="638"/>
      <c r="BL41" s="638"/>
      <c r="BM41" s="638"/>
      <c r="BN41" s="638"/>
      <c r="BO41" s="638"/>
      <c r="BP41" s="638"/>
      <c r="BQ41" s="638"/>
      <c r="BR41" s="638"/>
      <c r="BS41" s="638"/>
      <c r="BT41" s="638"/>
      <c r="BU41" s="638"/>
      <c r="BV41" s="213"/>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213"/>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F41" s="210"/>
      <c r="DG41" s="639" t="str">
        <f>IF('各会計、関係団体の財政状況及び健全化判断比率'!BR14="","",'各会計、関係団体の財政状況及び健全化判断比率'!BR14)</f>
        <v/>
      </c>
      <c r="DH41" s="639"/>
      <c r="DI41" s="217"/>
      <c r="DJ41" s="185"/>
      <c r="DK41" s="185"/>
      <c r="DL41" s="185"/>
      <c r="DM41" s="185"/>
      <c r="DN41" s="185"/>
      <c r="DO41" s="185"/>
    </row>
    <row r="42" spans="1:119" ht="32.25" customHeight="1" x14ac:dyDescent="0.15">
      <c r="A42" s="185"/>
      <c r="B42" s="21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213"/>
      <c r="U42" s="637" t="str">
        <f t="shared" si="4"/>
        <v/>
      </c>
      <c r="V42" s="637"/>
      <c r="W42" s="638"/>
      <c r="X42" s="638"/>
      <c r="Y42" s="638"/>
      <c r="Z42" s="638"/>
      <c r="AA42" s="638"/>
      <c r="AB42" s="638"/>
      <c r="AC42" s="638"/>
      <c r="AD42" s="638"/>
      <c r="AE42" s="638"/>
      <c r="AF42" s="638"/>
      <c r="AG42" s="638"/>
      <c r="AH42" s="638"/>
      <c r="AI42" s="638"/>
      <c r="AJ42" s="638"/>
      <c r="AK42" s="638"/>
      <c r="AL42" s="213"/>
      <c r="AM42" s="637" t="str">
        <f t="shared" si="0"/>
        <v/>
      </c>
      <c r="AN42" s="637"/>
      <c r="AO42" s="638"/>
      <c r="AP42" s="638"/>
      <c r="AQ42" s="638"/>
      <c r="AR42" s="638"/>
      <c r="AS42" s="638"/>
      <c r="AT42" s="638"/>
      <c r="AU42" s="638"/>
      <c r="AV42" s="638"/>
      <c r="AW42" s="638"/>
      <c r="AX42" s="638"/>
      <c r="AY42" s="638"/>
      <c r="AZ42" s="638"/>
      <c r="BA42" s="638"/>
      <c r="BB42" s="638"/>
      <c r="BC42" s="638"/>
      <c r="BD42" s="213"/>
      <c r="BE42" s="637" t="str">
        <f t="shared" si="1"/>
        <v/>
      </c>
      <c r="BF42" s="637"/>
      <c r="BG42" s="638"/>
      <c r="BH42" s="638"/>
      <c r="BI42" s="638"/>
      <c r="BJ42" s="638"/>
      <c r="BK42" s="638"/>
      <c r="BL42" s="638"/>
      <c r="BM42" s="638"/>
      <c r="BN42" s="638"/>
      <c r="BO42" s="638"/>
      <c r="BP42" s="638"/>
      <c r="BQ42" s="638"/>
      <c r="BR42" s="638"/>
      <c r="BS42" s="638"/>
      <c r="BT42" s="638"/>
      <c r="BU42" s="638"/>
      <c r="BV42" s="213"/>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213"/>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F42" s="210"/>
      <c r="DG42" s="639" t="str">
        <f>IF('各会計、関係団体の財政状況及び健全化判断比率'!BR15="","",'各会計、関係団体の財政状況及び健全化判断比率'!BR15)</f>
        <v/>
      </c>
      <c r="DH42" s="639"/>
      <c r="DI42" s="217"/>
      <c r="DJ42" s="185"/>
      <c r="DK42" s="185"/>
      <c r="DL42" s="185"/>
      <c r="DM42" s="185"/>
      <c r="DN42" s="185"/>
      <c r="DO42" s="185"/>
    </row>
    <row r="43" spans="1:119" ht="32.25" customHeight="1" x14ac:dyDescent="0.15">
      <c r="A43" s="185"/>
      <c r="B43" s="21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213"/>
      <c r="U43" s="637" t="str">
        <f t="shared" si="4"/>
        <v/>
      </c>
      <c r="V43" s="637"/>
      <c r="W43" s="638"/>
      <c r="X43" s="638"/>
      <c r="Y43" s="638"/>
      <c r="Z43" s="638"/>
      <c r="AA43" s="638"/>
      <c r="AB43" s="638"/>
      <c r="AC43" s="638"/>
      <c r="AD43" s="638"/>
      <c r="AE43" s="638"/>
      <c r="AF43" s="638"/>
      <c r="AG43" s="638"/>
      <c r="AH43" s="638"/>
      <c r="AI43" s="638"/>
      <c r="AJ43" s="638"/>
      <c r="AK43" s="638"/>
      <c r="AL43" s="213"/>
      <c r="AM43" s="637" t="str">
        <f t="shared" si="0"/>
        <v/>
      </c>
      <c r="AN43" s="637"/>
      <c r="AO43" s="638"/>
      <c r="AP43" s="638"/>
      <c r="AQ43" s="638"/>
      <c r="AR43" s="638"/>
      <c r="AS43" s="638"/>
      <c r="AT43" s="638"/>
      <c r="AU43" s="638"/>
      <c r="AV43" s="638"/>
      <c r="AW43" s="638"/>
      <c r="AX43" s="638"/>
      <c r="AY43" s="638"/>
      <c r="AZ43" s="638"/>
      <c r="BA43" s="638"/>
      <c r="BB43" s="638"/>
      <c r="BC43" s="638"/>
      <c r="BD43" s="213"/>
      <c r="BE43" s="637" t="str">
        <f t="shared" si="1"/>
        <v/>
      </c>
      <c r="BF43" s="637"/>
      <c r="BG43" s="638"/>
      <c r="BH43" s="638"/>
      <c r="BI43" s="638"/>
      <c r="BJ43" s="638"/>
      <c r="BK43" s="638"/>
      <c r="BL43" s="638"/>
      <c r="BM43" s="638"/>
      <c r="BN43" s="638"/>
      <c r="BO43" s="638"/>
      <c r="BP43" s="638"/>
      <c r="BQ43" s="638"/>
      <c r="BR43" s="638"/>
      <c r="BS43" s="638"/>
      <c r="BT43" s="638"/>
      <c r="BU43" s="638"/>
      <c r="BV43" s="213"/>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213"/>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F43" s="210"/>
      <c r="DG43" s="639" t="str">
        <f>IF('各会計、関係団体の財政状況及び健全化判断比率'!BR16="","",'各会計、関係団体の財政状況及び健全化判断比率'!BR16)</f>
        <v/>
      </c>
      <c r="DH43" s="639"/>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j/3vCDHtZF6HJGUlasrPSzPPGm3gZYbiK3kUyCo2sMfd4ZRgRULkH4ywfbKp/MDBDvPo7o1yKfYFoozCtA5pg==" saltValue="3izGyFo+jyOU5nqRkDI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SheetLayoutView="100" workbookViewId="0">
      <selection activeCell="A5" sqref="A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31" t="s">
        <v>571</v>
      </c>
      <c r="D34" s="1231"/>
      <c r="E34" s="1232"/>
      <c r="F34" s="32" t="s">
        <v>572</v>
      </c>
      <c r="G34" s="33" t="s">
        <v>573</v>
      </c>
      <c r="H34" s="33" t="s">
        <v>574</v>
      </c>
      <c r="I34" s="33" t="s">
        <v>575</v>
      </c>
      <c r="J34" s="34" t="s">
        <v>576</v>
      </c>
      <c r="K34" s="22"/>
      <c r="L34" s="22"/>
      <c r="M34" s="22"/>
      <c r="N34" s="22"/>
      <c r="O34" s="22"/>
      <c r="P34" s="22"/>
    </row>
    <row r="35" spans="1:16" ht="39" customHeight="1" x14ac:dyDescent="0.15">
      <c r="A35" s="22"/>
      <c r="B35" s="35"/>
      <c r="C35" s="1225" t="s">
        <v>577</v>
      </c>
      <c r="D35" s="1226"/>
      <c r="E35" s="1227"/>
      <c r="F35" s="36">
        <v>10.38</v>
      </c>
      <c r="G35" s="37">
        <v>9.9499999999999993</v>
      </c>
      <c r="H35" s="37">
        <v>10.54</v>
      </c>
      <c r="I35" s="37">
        <v>10.89</v>
      </c>
      <c r="J35" s="38">
        <v>11.16</v>
      </c>
      <c r="K35" s="22"/>
      <c r="L35" s="22"/>
      <c r="M35" s="22"/>
      <c r="N35" s="22"/>
      <c r="O35" s="22"/>
      <c r="P35" s="22"/>
    </row>
    <row r="36" spans="1:16" ht="39" customHeight="1" x14ac:dyDescent="0.15">
      <c r="A36" s="22"/>
      <c r="B36" s="35"/>
      <c r="C36" s="1225" t="s">
        <v>578</v>
      </c>
      <c r="D36" s="1226"/>
      <c r="E36" s="1227"/>
      <c r="F36" s="36">
        <v>3.37</v>
      </c>
      <c r="G36" s="37">
        <v>3.79</v>
      </c>
      <c r="H36" s="37">
        <v>3.95</v>
      </c>
      <c r="I36" s="37">
        <v>3.72</v>
      </c>
      <c r="J36" s="38">
        <v>3.7</v>
      </c>
      <c r="K36" s="22"/>
      <c r="L36" s="22"/>
      <c r="M36" s="22"/>
      <c r="N36" s="22"/>
      <c r="O36" s="22"/>
      <c r="P36" s="22"/>
    </row>
    <row r="37" spans="1:16" ht="39" customHeight="1" x14ac:dyDescent="0.15">
      <c r="A37" s="22"/>
      <c r="B37" s="35"/>
      <c r="C37" s="1225" t="s">
        <v>579</v>
      </c>
      <c r="D37" s="1226"/>
      <c r="E37" s="1227"/>
      <c r="F37" s="36">
        <v>0.38</v>
      </c>
      <c r="G37" s="37">
        <v>0.44</v>
      </c>
      <c r="H37" s="37">
        <v>1.22</v>
      </c>
      <c r="I37" s="37">
        <v>0.96</v>
      </c>
      <c r="J37" s="38">
        <v>1.1000000000000001</v>
      </c>
      <c r="K37" s="22"/>
      <c r="L37" s="22"/>
      <c r="M37" s="22"/>
      <c r="N37" s="22"/>
      <c r="O37" s="22"/>
      <c r="P37" s="22"/>
    </row>
    <row r="38" spans="1:16" ht="39" customHeight="1" x14ac:dyDescent="0.15">
      <c r="A38" s="22"/>
      <c r="B38" s="35"/>
      <c r="C38" s="1225" t="s">
        <v>580</v>
      </c>
      <c r="D38" s="1226"/>
      <c r="E38" s="1227"/>
      <c r="F38" s="36">
        <v>0</v>
      </c>
      <c r="G38" s="37">
        <v>0</v>
      </c>
      <c r="H38" s="37">
        <v>0</v>
      </c>
      <c r="I38" s="37">
        <v>0.01</v>
      </c>
      <c r="J38" s="38">
        <v>0.84</v>
      </c>
      <c r="K38" s="22"/>
      <c r="L38" s="22"/>
      <c r="M38" s="22"/>
      <c r="N38" s="22"/>
      <c r="O38" s="22"/>
      <c r="P38" s="22"/>
    </row>
    <row r="39" spans="1:16" ht="39" customHeight="1" x14ac:dyDescent="0.15">
      <c r="A39" s="22"/>
      <c r="B39" s="35"/>
      <c r="C39" s="1225" t="s">
        <v>581</v>
      </c>
      <c r="D39" s="1226"/>
      <c r="E39" s="1227"/>
      <c r="F39" s="36">
        <v>0.86</v>
      </c>
      <c r="G39" s="37">
        <v>0.85</v>
      </c>
      <c r="H39" s="37">
        <v>0.85</v>
      </c>
      <c r="I39" s="37">
        <v>0.86</v>
      </c>
      <c r="J39" s="38">
        <v>0.83</v>
      </c>
      <c r="K39" s="22"/>
      <c r="L39" s="22"/>
      <c r="M39" s="22"/>
      <c r="N39" s="22"/>
      <c r="O39" s="22"/>
      <c r="P39" s="22"/>
    </row>
    <row r="40" spans="1:16" ht="39" customHeight="1" x14ac:dyDescent="0.15">
      <c r="A40" s="22"/>
      <c r="B40" s="35"/>
      <c r="C40" s="1225" t="s">
        <v>582</v>
      </c>
      <c r="D40" s="1226"/>
      <c r="E40" s="1227"/>
      <c r="F40" s="36">
        <v>0.15</v>
      </c>
      <c r="G40" s="37">
        <v>0.17</v>
      </c>
      <c r="H40" s="37">
        <v>0.67</v>
      </c>
      <c r="I40" s="37">
        <v>0.71</v>
      </c>
      <c r="J40" s="38">
        <v>0.54</v>
      </c>
      <c r="K40" s="22"/>
      <c r="L40" s="22"/>
      <c r="M40" s="22"/>
      <c r="N40" s="22"/>
      <c r="O40" s="22"/>
      <c r="P40" s="22"/>
    </row>
    <row r="41" spans="1:16" ht="39" customHeight="1" x14ac:dyDescent="0.15">
      <c r="A41" s="22"/>
      <c r="B41" s="35"/>
      <c r="C41" s="1225" t="s">
        <v>583</v>
      </c>
      <c r="D41" s="1226"/>
      <c r="E41" s="1227"/>
      <c r="F41" s="36">
        <v>0</v>
      </c>
      <c r="G41" s="37">
        <v>0</v>
      </c>
      <c r="H41" s="37">
        <v>0</v>
      </c>
      <c r="I41" s="37">
        <v>0</v>
      </c>
      <c r="J41" s="38">
        <v>0.28000000000000003</v>
      </c>
      <c r="K41" s="22"/>
      <c r="L41" s="22"/>
      <c r="M41" s="22"/>
      <c r="N41" s="22"/>
      <c r="O41" s="22"/>
      <c r="P41" s="22"/>
    </row>
    <row r="42" spans="1:16" ht="39" customHeight="1" x14ac:dyDescent="0.15">
      <c r="A42" s="22"/>
      <c r="B42" s="39"/>
      <c r="C42" s="1225" t="s">
        <v>584</v>
      </c>
      <c r="D42" s="1226"/>
      <c r="E42" s="1227"/>
      <c r="F42" s="36" t="s">
        <v>520</v>
      </c>
      <c r="G42" s="37" t="s">
        <v>520</v>
      </c>
      <c r="H42" s="37" t="s">
        <v>520</v>
      </c>
      <c r="I42" s="37" t="s">
        <v>520</v>
      </c>
      <c r="J42" s="38" t="s">
        <v>520</v>
      </c>
      <c r="K42" s="22"/>
      <c r="L42" s="22"/>
      <c r="M42" s="22"/>
      <c r="N42" s="22"/>
      <c r="O42" s="22"/>
      <c r="P42" s="22"/>
    </row>
    <row r="43" spans="1:16" ht="39" customHeight="1" thickBot="1" x14ac:dyDescent="0.2">
      <c r="A43" s="22"/>
      <c r="B43" s="40"/>
      <c r="C43" s="1228" t="s">
        <v>585</v>
      </c>
      <c r="D43" s="1229"/>
      <c r="E43" s="1230"/>
      <c r="F43" s="41">
        <v>0.08</v>
      </c>
      <c r="G43" s="42">
        <v>0.08</v>
      </c>
      <c r="H43" s="42">
        <v>0.09</v>
      </c>
      <c r="I43" s="42">
        <v>0.09</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qqoMPcFHSyNzUD9MbVcFPa991HPt+LT4VGfb2z3HXDFqTN/jHutDtw3Cp00rTiIPEAYmCyCNx68Umg+nMwOwQ==" saltValue="TGkP+5SaSx7g4W61rH1/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52"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4160</v>
      </c>
      <c r="L45" s="60">
        <v>3950</v>
      </c>
      <c r="M45" s="60">
        <v>3478</v>
      </c>
      <c r="N45" s="60">
        <v>2928</v>
      </c>
      <c r="O45" s="61">
        <v>2461</v>
      </c>
      <c r="P45" s="48"/>
      <c r="Q45" s="48"/>
      <c r="R45" s="48"/>
      <c r="S45" s="48"/>
      <c r="T45" s="48"/>
      <c r="U45" s="48"/>
    </row>
    <row r="46" spans="1:21" ht="30.75" customHeight="1" x14ac:dyDescent="0.15">
      <c r="A46" s="48"/>
      <c r="B46" s="1235"/>
      <c r="C46" s="1236"/>
      <c r="D46" s="62"/>
      <c r="E46" s="1241" t="s">
        <v>13</v>
      </c>
      <c r="F46" s="1241"/>
      <c r="G46" s="1241"/>
      <c r="H46" s="1241"/>
      <c r="I46" s="1241"/>
      <c r="J46" s="1242"/>
      <c r="K46" s="63" t="s">
        <v>520</v>
      </c>
      <c r="L46" s="64" t="s">
        <v>520</v>
      </c>
      <c r="M46" s="64" t="s">
        <v>520</v>
      </c>
      <c r="N46" s="64" t="s">
        <v>520</v>
      </c>
      <c r="O46" s="65" t="s">
        <v>520</v>
      </c>
      <c r="P46" s="48"/>
      <c r="Q46" s="48"/>
      <c r="R46" s="48"/>
      <c r="S46" s="48"/>
      <c r="T46" s="48"/>
      <c r="U46" s="48"/>
    </row>
    <row r="47" spans="1:21" ht="30.75" customHeight="1" x14ac:dyDescent="0.15">
      <c r="A47" s="48"/>
      <c r="B47" s="1235"/>
      <c r="C47" s="1236"/>
      <c r="D47" s="62"/>
      <c r="E47" s="1241" t="s">
        <v>14</v>
      </c>
      <c r="F47" s="1241"/>
      <c r="G47" s="1241"/>
      <c r="H47" s="1241"/>
      <c r="I47" s="1241"/>
      <c r="J47" s="1242"/>
      <c r="K47" s="63" t="s">
        <v>520</v>
      </c>
      <c r="L47" s="64" t="s">
        <v>520</v>
      </c>
      <c r="M47" s="64" t="s">
        <v>520</v>
      </c>
      <c r="N47" s="64" t="s">
        <v>520</v>
      </c>
      <c r="O47" s="65" t="s">
        <v>520</v>
      </c>
      <c r="P47" s="48"/>
      <c r="Q47" s="48"/>
      <c r="R47" s="48"/>
      <c r="S47" s="48"/>
      <c r="T47" s="48"/>
      <c r="U47" s="48"/>
    </row>
    <row r="48" spans="1:21" ht="30.75" customHeight="1" x14ac:dyDescent="0.15">
      <c r="A48" s="48"/>
      <c r="B48" s="1235"/>
      <c r="C48" s="1236"/>
      <c r="D48" s="62"/>
      <c r="E48" s="1241" t="s">
        <v>15</v>
      </c>
      <c r="F48" s="1241"/>
      <c r="G48" s="1241"/>
      <c r="H48" s="1241"/>
      <c r="I48" s="1241"/>
      <c r="J48" s="1242"/>
      <c r="K48" s="63">
        <v>2220</v>
      </c>
      <c r="L48" s="64">
        <v>2104</v>
      </c>
      <c r="M48" s="64">
        <v>2295</v>
      </c>
      <c r="N48" s="64">
        <v>2322</v>
      </c>
      <c r="O48" s="65">
        <v>2360</v>
      </c>
      <c r="P48" s="48"/>
      <c r="Q48" s="48"/>
      <c r="R48" s="48"/>
      <c r="S48" s="48"/>
      <c r="T48" s="48"/>
      <c r="U48" s="48"/>
    </row>
    <row r="49" spans="1:21" ht="30.75" customHeight="1" x14ac:dyDescent="0.15">
      <c r="A49" s="48"/>
      <c r="B49" s="1235"/>
      <c r="C49" s="1236"/>
      <c r="D49" s="62"/>
      <c r="E49" s="1241" t="s">
        <v>16</v>
      </c>
      <c r="F49" s="1241"/>
      <c r="G49" s="1241"/>
      <c r="H49" s="1241"/>
      <c r="I49" s="1241"/>
      <c r="J49" s="1242"/>
      <c r="K49" s="63" t="s">
        <v>520</v>
      </c>
      <c r="L49" s="64" t="s">
        <v>520</v>
      </c>
      <c r="M49" s="64" t="s">
        <v>520</v>
      </c>
      <c r="N49" s="64" t="s">
        <v>520</v>
      </c>
      <c r="O49" s="65" t="s">
        <v>520</v>
      </c>
      <c r="P49" s="48"/>
      <c r="Q49" s="48"/>
      <c r="R49" s="48"/>
      <c r="S49" s="48"/>
      <c r="T49" s="48"/>
      <c r="U49" s="48"/>
    </row>
    <row r="50" spans="1:21" ht="30.75" customHeight="1" x14ac:dyDescent="0.15">
      <c r="A50" s="48"/>
      <c r="B50" s="1235"/>
      <c r="C50" s="1236"/>
      <c r="D50" s="62"/>
      <c r="E50" s="1241" t="s">
        <v>17</v>
      </c>
      <c r="F50" s="1241"/>
      <c r="G50" s="1241"/>
      <c r="H50" s="1241"/>
      <c r="I50" s="1241"/>
      <c r="J50" s="1242"/>
      <c r="K50" s="63">
        <v>6</v>
      </c>
      <c r="L50" s="64">
        <v>6</v>
      </c>
      <c r="M50" s="64">
        <v>6</v>
      </c>
      <c r="N50" s="64">
        <v>6</v>
      </c>
      <c r="O50" s="65">
        <v>6</v>
      </c>
      <c r="P50" s="48"/>
      <c r="Q50" s="48"/>
      <c r="R50" s="48"/>
      <c r="S50" s="48"/>
      <c r="T50" s="48"/>
      <c r="U50" s="48"/>
    </row>
    <row r="51" spans="1:21" ht="30.75" customHeight="1" x14ac:dyDescent="0.15">
      <c r="A51" s="48"/>
      <c r="B51" s="1237"/>
      <c r="C51" s="1238"/>
      <c r="D51" s="66"/>
      <c r="E51" s="1241" t="s">
        <v>18</v>
      </c>
      <c r="F51" s="1241"/>
      <c r="G51" s="1241"/>
      <c r="H51" s="1241"/>
      <c r="I51" s="1241"/>
      <c r="J51" s="1242"/>
      <c r="K51" s="63" t="s">
        <v>520</v>
      </c>
      <c r="L51" s="64" t="s">
        <v>520</v>
      </c>
      <c r="M51" s="64" t="s">
        <v>520</v>
      </c>
      <c r="N51" s="64" t="s">
        <v>520</v>
      </c>
      <c r="O51" s="65" t="s">
        <v>520</v>
      </c>
      <c r="P51" s="48"/>
      <c r="Q51" s="48"/>
      <c r="R51" s="48"/>
      <c r="S51" s="48"/>
      <c r="T51" s="48"/>
      <c r="U51" s="48"/>
    </row>
    <row r="52" spans="1:21" ht="30.75" customHeight="1" x14ac:dyDescent="0.15">
      <c r="A52" s="48"/>
      <c r="B52" s="1243" t="s">
        <v>19</v>
      </c>
      <c r="C52" s="1244"/>
      <c r="D52" s="66"/>
      <c r="E52" s="1241" t="s">
        <v>20</v>
      </c>
      <c r="F52" s="1241"/>
      <c r="G52" s="1241"/>
      <c r="H52" s="1241"/>
      <c r="I52" s="1241"/>
      <c r="J52" s="1242"/>
      <c r="K52" s="63">
        <v>4436</v>
      </c>
      <c r="L52" s="64">
        <v>4113</v>
      </c>
      <c r="M52" s="64">
        <v>3686</v>
      </c>
      <c r="N52" s="64">
        <v>3202</v>
      </c>
      <c r="O52" s="65">
        <v>2846</v>
      </c>
      <c r="P52" s="48"/>
      <c r="Q52" s="48"/>
      <c r="R52" s="48"/>
      <c r="S52" s="48"/>
      <c r="T52" s="48"/>
      <c r="U52" s="48"/>
    </row>
    <row r="53" spans="1:21" ht="30.75" customHeight="1" thickBot="1" x14ac:dyDescent="0.2">
      <c r="A53" s="48"/>
      <c r="B53" s="1245" t="s">
        <v>21</v>
      </c>
      <c r="C53" s="1246"/>
      <c r="D53" s="67"/>
      <c r="E53" s="1247" t="s">
        <v>22</v>
      </c>
      <c r="F53" s="1247"/>
      <c r="G53" s="1247"/>
      <c r="H53" s="1247"/>
      <c r="I53" s="1247"/>
      <c r="J53" s="1248"/>
      <c r="K53" s="68">
        <v>1950</v>
      </c>
      <c r="L53" s="69">
        <v>1947</v>
      </c>
      <c r="M53" s="69">
        <v>2093</v>
      </c>
      <c r="N53" s="69">
        <v>2054</v>
      </c>
      <c r="O53" s="70">
        <v>1981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49" t="s">
        <v>25</v>
      </c>
      <c r="C57" s="1250"/>
      <c r="D57" s="1253" t="s">
        <v>26</v>
      </c>
      <c r="E57" s="1254"/>
      <c r="F57" s="1254"/>
      <c r="G57" s="1254"/>
      <c r="H57" s="1254"/>
      <c r="I57" s="1254"/>
      <c r="J57" s="1255"/>
      <c r="K57" s="82" t="s">
        <v>520</v>
      </c>
      <c r="L57" s="83" t="s">
        <v>520</v>
      </c>
      <c r="M57" s="83" t="s">
        <v>520</v>
      </c>
      <c r="N57" s="83" t="s">
        <v>520</v>
      </c>
      <c r="O57" s="84" t="s">
        <v>520</v>
      </c>
    </row>
    <row r="58" spans="1:21" ht="31.5" customHeight="1" thickBot="1" x14ac:dyDescent="0.2">
      <c r="B58" s="1251"/>
      <c r="C58" s="1252"/>
      <c r="D58" s="1256" t="s">
        <v>27</v>
      </c>
      <c r="E58" s="1257"/>
      <c r="F58" s="1257"/>
      <c r="G58" s="1257"/>
      <c r="H58" s="1257"/>
      <c r="I58" s="1257"/>
      <c r="J58" s="1258"/>
      <c r="K58" s="85" t="s">
        <v>520</v>
      </c>
      <c r="L58" s="86" t="s">
        <v>520</v>
      </c>
      <c r="M58" s="86" t="s">
        <v>520</v>
      </c>
      <c r="N58" s="86" t="s">
        <v>520</v>
      </c>
      <c r="O58" s="87" t="s">
        <v>520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Vj9dw72zEmG9YmIsbMKtscFEsvHE1+W5Alyx63FBjNAipiTWq29cgiRUkR6N4mcl+5MFiixSOeuygKf/wpJmA==" saltValue="V/DH/pIq2/qiDKMhrhP5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28"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59" t="s">
        <v>30</v>
      </c>
      <c r="C41" s="1260"/>
      <c r="D41" s="101"/>
      <c r="E41" s="1265" t="s">
        <v>31</v>
      </c>
      <c r="F41" s="1265"/>
      <c r="G41" s="1265"/>
      <c r="H41" s="1266"/>
      <c r="I41" s="102">
        <v>24792</v>
      </c>
      <c r="J41" s="103">
        <v>22475</v>
      </c>
      <c r="K41" s="103">
        <v>20669</v>
      </c>
      <c r="L41" s="103">
        <v>19071</v>
      </c>
      <c r="M41" s="104">
        <v>18618</v>
      </c>
    </row>
    <row r="42" spans="2:13" ht="27.75" customHeight="1" x14ac:dyDescent="0.15">
      <c r="B42" s="1261"/>
      <c r="C42" s="1262"/>
      <c r="D42" s="105"/>
      <c r="E42" s="1267" t="s">
        <v>32</v>
      </c>
      <c r="F42" s="1267"/>
      <c r="G42" s="1267"/>
      <c r="H42" s="1268"/>
      <c r="I42" s="106">
        <v>26</v>
      </c>
      <c r="J42" s="107">
        <v>21</v>
      </c>
      <c r="K42" s="107">
        <v>16</v>
      </c>
      <c r="L42" s="107">
        <v>11</v>
      </c>
      <c r="M42" s="108">
        <v>5</v>
      </c>
    </row>
    <row r="43" spans="2:13" ht="27.75" customHeight="1" x14ac:dyDescent="0.15">
      <c r="B43" s="1261"/>
      <c r="C43" s="1262"/>
      <c r="D43" s="105"/>
      <c r="E43" s="1267" t="s">
        <v>33</v>
      </c>
      <c r="F43" s="1267"/>
      <c r="G43" s="1267"/>
      <c r="H43" s="1268"/>
      <c r="I43" s="106">
        <v>34864</v>
      </c>
      <c r="J43" s="107">
        <v>33194</v>
      </c>
      <c r="K43" s="107">
        <v>32434</v>
      </c>
      <c r="L43" s="107">
        <v>31715</v>
      </c>
      <c r="M43" s="108">
        <v>30209</v>
      </c>
    </row>
    <row r="44" spans="2:13" ht="27.75" customHeight="1" x14ac:dyDescent="0.15">
      <c r="B44" s="1261"/>
      <c r="C44" s="1262"/>
      <c r="D44" s="105"/>
      <c r="E44" s="1267" t="s">
        <v>34</v>
      </c>
      <c r="F44" s="1267"/>
      <c r="G44" s="1267"/>
      <c r="H44" s="1268"/>
      <c r="I44" s="106" t="s">
        <v>520</v>
      </c>
      <c r="J44" s="107" t="s">
        <v>520</v>
      </c>
      <c r="K44" s="107" t="s">
        <v>520</v>
      </c>
      <c r="L44" s="107" t="s">
        <v>520</v>
      </c>
      <c r="M44" s="108" t="s">
        <v>520</v>
      </c>
    </row>
    <row r="45" spans="2:13" ht="27.75" customHeight="1" x14ac:dyDescent="0.15">
      <c r="B45" s="1261"/>
      <c r="C45" s="1262"/>
      <c r="D45" s="105"/>
      <c r="E45" s="1267" t="s">
        <v>35</v>
      </c>
      <c r="F45" s="1267"/>
      <c r="G45" s="1267"/>
      <c r="H45" s="1268"/>
      <c r="I45" s="106">
        <v>5133</v>
      </c>
      <c r="J45" s="107">
        <v>4777</v>
      </c>
      <c r="K45" s="107">
        <v>4564</v>
      </c>
      <c r="L45" s="107">
        <v>4413</v>
      </c>
      <c r="M45" s="108">
        <v>4132</v>
      </c>
    </row>
    <row r="46" spans="2:13" ht="27.75" customHeight="1" x14ac:dyDescent="0.15">
      <c r="B46" s="1261"/>
      <c r="C46" s="1262"/>
      <c r="D46" s="109"/>
      <c r="E46" s="1267" t="s">
        <v>36</v>
      </c>
      <c r="F46" s="1267"/>
      <c r="G46" s="1267"/>
      <c r="H46" s="1268"/>
      <c r="I46" s="106" t="s">
        <v>520</v>
      </c>
      <c r="J46" s="107" t="s">
        <v>520</v>
      </c>
      <c r="K46" s="107" t="s">
        <v>520</v>
      </c>
      <c r="L46" s="107" t="s">
        <v>520</v>
      </c>
      <c r="M46" s="108" t="s">
        <v>520</v>
      </c>
    </row>
    <row r="47" spans="2:13" ht="27.75" customHeight="1" x14ac:dyDescent="0.15">
      <c r="B47" s="1261"/>
      <c r="C47" s="1262"/>
      <c r="D47" s="110"/>
      <c r="E47" s="1269" t="s">
        <v>37</v>
      </c>
      <c r="F47" s="1270"/>
      <c r="G47" s="1270"/>
      <c r="H47" s="1271"/>
      <c r="I47" s="106" t="s">
        <v>520</v>
      </c>
      <c r="J47" s="107" t="s">
        <v>520</v>
      </c>
      <c r="K47" s="107" t="s">
        <v>520</v>
      </c>
      <c r="L47" s="107" t="s">
        <v>520</v>
      </c>
      <c r="M47" s="108" t="s">
        <v>520</v>
      </c>
    </row>
    <row r="48" spans="2:13" ht="27.75" customHeight="1" x14ac:dyDescent="0.15">
      <c r="B48" s="1261"/>
      <c r="C48" s="1262"/>
      <c r="D48" s="105"/>
      <c r="E48" s="1267" t="s">
        <v>38</v>
      </c>
      <c r="F48" s="1267"/>
      <c r="G48" s="1267"/>
      <c r="H48" s="1268"/>
      <c r="I48" s="106" t="s">
        <v>520</v>
      </c>
      <c r="J48" s="107" t="s">
        <v>520</v>
      </c>
      <c r="K48" s="107" t="s">
        <v>520</v>
      </c>
      <c r="L48" s="107" t="s">
        <v>520</v>
      </c>
      <c r="M48" s="108" t="s">
        <v>520</v>
      </c>
    </row>
    <row r="49" spans="2:13" ht="27.75" customHeight="1" x14ac:dyDescent="0.15">
      <c r="B49" s="1263"/>
      <c r="C49" s="1264"/>
      <c r="D49" s="105"/>
      <c r="E49" s="1267" t="s">
        <v>39</v>
      </c>
      <c r="F49" s="1267"/>
      <c r="G49" s="1267"/>
      <c r="H49" s="1268"/>
      <c r="I49" s="106" t="s">
        <v>520</v>
      </c>
      <c r="J49" s="107" t="s">
        <v>520</v>
      </c>
      <c r="K49" s="107" t="s">
        <v>520</v>
      </c>
      <c r="L49" s="107" t="s">
        <v>520</v>
      </c>
      <c r="M49" s="108" t="s">
        <v>520</v>
      </c>
    </row>
    <row r="50" spans="2:13" ht="27.75" customHeight="1" x14ac:dyDescent="0.15">
      <c r="B50" s="1272" t="s">
        <v>40</v>
      </c>
      <c r="C50" s="1273"/>
      <c r="D50" s="111"/>
      <c r="E50" s="1267" t="s">
        <v>41</v>
      </c>
      <c r="F50" s="1267"/>
      <c r="G50" s="1267"/>
      <c r="H50" s="1268"/>
      <c r="I50" s="106">
        <v>5965</v>
      </c>
      <c r="J50" s="107">
        <v>5981</v>
      </c>
      <c r="K50" s="107">
        <v>4968</v>
      </c>
      <c r="L50" s="107">
        <v>4498</v>
      </c>
      <c r="M50" s="108">
        <v>3771</v>
      </c>
    </row>
    <row r="51" spans="2:13" ht="27.75" customHeight="1" x14ac:dyDescent="0.15">
      <c r="B51" s="1261"/>
      <c r="C51" s="1262"/>
      <c r="D51" s="105"/>
      <c r="E51" s="1267" t="s">
        <v>42</v>
      </c>
      <c r="F51" s="1267"/>
      <c r="G51" s="1267"/>
      <c r="H51" s="1268"/>
      <c r="I51" s="106">
        <v>915</v>
      </c>
      <c r="J51" s="107">
        <v>783</v>
      </c>
      <c r="K51" s="107">
        <v>640</v>
      </c>
      <c r="L51" s="107">
        <v>553</v>
      </c>
      <c r="M51" s="108">
        <v>493</v>
      </c>
    </row>
    <row r="52" spans="2:13" ht="27.75" customHeight="1" x14ac:dyDescent="0.15">
      <c r="B52" s="1263"/>
      <c r="C52" s="1264"/>
      <c r="D52" s="105"/>
      <c r="E52" s="1267" t="s">
        <v>43</v>
      </c>
      <c r="F52" s="1267"/>
      <c r="G52" s="1267"/>
      <c r="H52" s="1268"/>
      <c r="I52" s="106">
        <v>35819</v>
      </c>
      <c r="J52" s="107">
        <v>33740</v>
      </c>
      <c r="K52" s="107">
        <v>31722</v>
      </c>
      <c r="L52" s="107">
        <v>30089</v>
      </c>
      <c r="M52" s="108">
        <v>28894</v>
      </c>
    </row>
    <row r="53" spans="2:13" ht="27.75" customHeight="1" thickBot="1" x14ac:dyDescent="0.2">
      <c r="B53" s="1274" t="s">
        <v>44</v>
      </c>
      <c r="C53" s="1275"/>
      <c r="D53" s="112"/>
      <c r="E53" s="1276" t="s">
        <v>45</v>
      </c>
      <c r="F53" s="1276"/>
      <c r="G53" s="1276"/>
      <c r="H53" s="1277"/>
      <c r="I53" s="113">
        <v>22116</v>
      </c>
      <c r="J53" s="114">
        <v>19963</v>
      </c>
      <c r="K53" s="114">
        <v>20354</v>
      </c>
      <c r="L53" s="114">
        <v>20069</v>
      </c>
      <c r="M53" s="115">
        <v>19807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07gktSs7OWt3qY4A8Rgoyr2jN2DVbkH85NQXVEdGKoZV6iBghngsW70EDZYqwIFXOPB/RUOSA7HEtuVmZsW2A==" saltValue="kI+7xbISdKRVFhSkdwmU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86" t="s">
        <v>48</v>
      </c>
      <c r="D55" s="1286"/>
      <c r="E55" s="1287"/>
      <c r="F55" s="127">
        <v>2345</v>
      </c>
      <c r="G55" s="127">
        <v>1847</v>
      </c>
      <c r="H55" s="128">
        <v>1512</v>
      </c>
    </row>
    <row r="56" spans="2:8" ht="52.5" customHeight="1" x14ac:dyDescent="0.15">
      <c r="B56" s="129"/>
      <c r="C56" s="1288" t="s">
        <v>49</v>
      </c>
      <c r="D56" s="1288"/>
      <c r="E56" s="1289"/>
      <c r="F56" s="130">
        <v>91</v>
      </c>
      <c r="G56" s="130">
        <v>91</v>
      </c>
      <c r="H56" s="131">
        <v>12</v>
      </c>
    </row>
    <row r="57" spans="2:8" ht="53.25" customHeight="1" x14ac:dyDescent="0.15">
      <c r="B57" s="129"/>
      <c r="C57" s="1290" t="s">
        <v>50</v>
      </c>
      <c r="D57" s="1290"/>
      <c r="E57" s="1291"/>
      <c r="F57" s="132">
        <v>3994</v>
      </c>
      <c r="G57" s="132">
        <v>3840</v>
      </c>
      <c r="H57" s="133">
        <v>3506</v>
      </c>
    </row>
    <row r="58" spans="2:8" ht="45.75" customHeight="1" x14ac:dyDescent="0.15">
      <c r="B58" s="134"/>
      <c r="C58" s="1278" t="s">
        <v>599</v>
      </c>
      <c r="D58" s="1279"/>
      <c r="E58" s="1280"/>
      <c r="F58" s="135">
        <v>2081</v>
      </c>
      <c r="G58" s="135">
        <v>1992</v>
      </c>
      <c r="H58" s="136">
        <v>2112</v>
      </c>
    </row>
    <row r="59" spans="2:8" ht="45.75" customHeight="1" x14ac:dyDescent="0.15">
      <c r="B59" s="134"/>
      <c r="C59" s="1278" t="s">
        <v>600</v>
      </c>
      <c r="D59" s="1279"/>
      <c r="E59" s="1280"/>
      <c r="F59" s="135">
        <v>681</v>
      </c>
      <c r="G59" s="135">
        <v>598</v>
      </c>
      <c r="H59" s="136">
        <v>304</v>
      </c>
    </row>
    <row r="60" spans="2:8" ht="45.75" customHeight="1" x14ac:dyDescent="0.15">
      <c r="B60" s="134"/>
      <c r="C60" s="1278" t="s">
        <v>601</v>
      </c>
      <c r="D60" s="1279"/>
      <c r="E60" s="1280"/>
      <c r="F60" s="135">
        <v>424</v>
      </c>
      <c r="G60" s="135">
        <v>340</v>
      </c>
      <c r="H60" s="136">
        <v>223</v>
      </c>
    </row>
    <row r="61" spans="2:8" ht="45.75" customHeight="1" x14ac:dyDescent="0.15">
      <c r="B61" s="134"/>
      <c r="C61" s="1278" t="s">
        <v>602</v>
      </c>
      <c r="D61" s="1279"/>
      <c r="E61" s="1280"/>
      <c r="F61" s="135">
        <v>122</v>
      </c>
      <c r="G61" s="135">
        <v>195</v>
      </c>
      <c r="H61" s="136">
        <v>190</v>
      </c>
    </row>
    <row r="62" spans="2:8" ht="45.75" customHeight="1" thickBot="1" x14ac:dyDescent="0.2">
      <c r="B62" s="137"/>
      <c r="C62" s="1281" t="s">
        <v>603</v>
      </c>
      <c r="D62" s="1282"/>
      <c r="E62" s="1283"/>
      <c r="F62" s="138">
        <v>85</v>
      </c>
      <c r="G62" s="138">
        <v>94</v>
      </c>
      <c r="H62" s="139">
        <v>98</v>
      </c>
    </row>
    <row r="63" spans="2:8" ht="52.5" customHeight="1" thickBot="1" x14ac:dyDescent="0.2">
      <c r="B63" s="140"/>
      <c r="C63" s="1284" t="s">
        <v>51</v>
      </c>
      <c r="D63" s="1284"/>
      <c r="E63" s="1285"/>
      <c r="F63" s="141">
        <v>6429</v>
      </c>
      <c r="G63" s="141">
        <v>5777</v>
      </c>
      <c r="H63" s="142">
        <v>5030</v>
      </c>
    </row>
    <row r="64" spans="2:8" ht="15" customHeight="1" x14ac:dyDescent="0.15"/>
    <row r="65" ht="0" hidden="1" customHeight="1" x14ac:dyDescent="0.15"/>
    <row r="66" ht="0" hidden="1" customHeight="1" x14ac:dyDescent="0.15"/>
  </sheetData>
  <sheetProtection algorithmName="SHA-512" hashValue="8WWB6WbPIHEI/wTSOd5A+u2oaUa5K9pi8t2ltOcD4XchqIVG/iQ6HsWerSSM/zZmfvJzlLwOQCGk2vySkOVYqA==" saltValue="bGTT+dmlBBAtRhJsOuHV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CB2E-67C9-4BF2-BA4A-13A777B1B36E}">
  <sheetPr>
    <pageSetUpPr fitToPage="1"/>
  </sheetPr>
  <dimension ref="A1:WZM191"/>
  <sheetViews>
    <sheetView workbookViewId="0">
      <selection activeCell="AM15" sqref="AM15"/>
    </sheetView>
  </sheetViews>
  <sheetFormatPr defaultColWidth="0" defaultRowHeight="13.5" customHeight="1" zeroHeight="1" x14ac:dyDescent="0.15"/>
  <cols>
    <col min="1" max="1" width="6.375" style="387" customWidth="1"/>
    <col min="2" max="107" width="2.5" style="387" customWidth="1"/>
    <col min="108" max="108" width="6.125" style="387" customWidth="1"/>
    <col min="109" max="109" width="5.875" style="387"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row>
    <row r="4" spans="1:143" s="3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9"/>
      <c r="DG4" s="389"/>
      <c r="DH4" s="389"/>
      <c r="DI4" s="389"/>
      <c r="DJ4" s="389"/>
      <c r="DK4" s="389"/>
      <c r="DL4" s="389"/>
      <c r="DM4" s="389"/>
      <c r="DN4" s="389"/>
      <c r="DO4" s="389"/>
      <c r="DP4" s="389"/>
      <c r="DQ4" s="389"/>
      <c r="DR4" s="389"/>
      <c r="DS4" s="389"/>
      <c r="DT4" s="389"/>
      <c r="DU4" s="389"/>
      <c r="DV4" s="389"/>
      <c r="DW4" s="389"/>
    </row>
    <row r="5" spans="1:143" s="3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9"/>
      <c r="DG5" s="389"/>
      <c r="DH5" s="389"/>
      <c r="DI5" s="389"/>
      <c r="DJ5" s="389"/>
      <c r="DK5" s="389"/>
      <c r="DL5" s="389"/>
      <c r="DM5" s="389"/>
      <c r="DN5" s="389"/>
      <c r="DO5" s="389"/>
      <c r="DP5" s="389"/>
      <c r="DQ5" s="389"/>
      <c r="DR5" s="389"/>
      <c r="DS5" s="389"/>
      <c r="DT5" s="389"/>
      <c r="DU5" s="389"/>
      <c r="DV5" s="389"/>
      <c r="DW5" s="389"/>
    </row>
    <row r="6" spans="1:143" s="3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9"/>
      <c r="DG6" s="389"/>
      <c r="DH6" s="389"/>
      <c r="DI6" s="389"/>
      <c r="DJ6" s="389"/>
      <c r="DK6" s="389"/>
      <c r="DL6" s="389"/>
      <c r="DM6" s="389"/>
      <c r="DN6" s="389"/>
      <c r="DO6" s="389"/>
      <c r="DP6" s="389"/>
      <c r="DQ6" s="389"/>
      <c r="DR6" s="389"/>
      <c r="DS6" s="389"/>
      <c r="DT6" s="389"/>
      <c r="DU6" s="389"/>
      <c r="DV6" s="389"/>
      <c r="DW6" s="389"/>
    </row>
    <row r="7" spans="1:143" s="3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9"/>
      <c r="DG7" s="389"/>
      <c r="DH7" s="389"/>
      <c r="DI7" s="389"/>
      <c r="DJ7" s="389"/>
      <c r="DK7" s="389"/>
      <c r="DL7" s="389"/>
      <c r="DM7" s="389"/>
      <c r="DN7" s="389"/>
      <c r="DO7" s="389"/>
      <c r="DP7" s="389"/>
      <c r="DQ7" s="389"/>
      <c r="DR7" s="389"/>
      <c r="DS7" s="389"/>
      <c r="DT7" s="389"/>
      <c r="DU7" s="389"/>
      <c r="DV7" s="389"/>
      <c r="DW7" s="389"/>
    </row>
    <row r="8" spans="1:143" s="3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9"/>
      <c r="DG8" s="389"/>
      <c r="DH8" s="389"/>
      <c r="DI8" s="389"/>
      <c r="DJ8" s="389"/>
      <c r="DK8" s="389"/>
      <c r="DL8" s="389"/>
      <c r="DM8" s="389"/>
      <c r="DN8" s="389"/>
      <c r="DO8" s="389"/>
      <c r="DP8" s="389"/>
      <c r="DQ8" s="389"/>
      <c r="DR8" s="389"/>
      <c r="DS8" s="389"/>
      <c r="DT8" s="389"/>
      <c r="DU8" s="389"/>
      <c r="DV8" s="389"/>
      <c r="DW8" s="389"/>
    </row>
    <row r="9" spans="1:143" s="3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9"/>
      <c r="DG9" s="389"/>
      <c r="DH9" s="389"/>
      <c r="DI9" s="389"/>
      <c r="DJ9" s="389"/>
      <c r="DK9" s="389"/>
      <c r="DL9" s="389"/>
      <c r="DM9" s="389"/>
      <c r="DN9" s="389"/>
      <c r="DO9" s="389"/>
      <c r="DP9" s="389"/>
      <c r="DQ9" s="389"/>
      <c r="DR9" s="389"/>
      <c r="DS9" s="389"/>
      <c r="DT9" s="389"/>
      <c r="DU9" s="389"/>
      <c r="DV9" s="389"/>
      <c r="DW9" s="389"/>
    </row>
    <row r="10" spans="1:143" s="3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389"/>
      <c r="DG10" s="389"/>
      <c r="DH10" s="389"/>
      <c r="DI10" s="389"/>
      <c r="DJ10" s="389"/>
      <c r="DK10" s="389"/>
      <c r="DL10" s="389"/>
      <c r="DM10" s="389"/>
      <c r="DN10" s="389"/>
      <c r="DO10" s="389"/>
      <c r="DP10" s="389"/>
      <c r="DQ10" s="389"/>
      <c r="DR10" s="389"/>
      <c r="DS10" s="389"/>
      <c r="DT10" s="389"/>
      <c r="DU10" s="389"/>
      <c r="DV10" s="389"/>
      <c r="DW10" s="389"/>
      <c r="EM10" s="390" t="s">
        <v>604</v>
      </c>
    </row>
    <row r="11" spans="1:143" s="3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9"/>
      <c r="DG11" s="389"/>
      <c r="DH11" s="389"/>
      <c r="DI11" s="389"/>
      <c r="DJ11" s="389"/>
      <c r="DK11" s="389"/>
      <c r="DL11" s="389"/>
      <c r="DM11" s="389"/>
      <c r="DN11" s="389"/>
      <c r="DO11" s="389"/>
      <c r="DP11" s="389"/>
      <c r="DQ11" s="389"/>
      <c r="DR11" s="389"/>
      <c r="DS11" s="389"/>
      <c r="DT11" s="389"/>
      <c r="DU11" s="389"/>
      <c r="DV11" s="389"/>
      <c r="DW11" s="389"/>
    </row>
    <row r="12" spans="1:143" s="3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389"/>
      <c r="DG12" s="389"/>
      <c r="DH12" s="389"/>
      <c r="DI12" s="389"/>
      <c r="DJ12" s="389"/>
      <c r="DK12" s="389"/>
      <c r="DL12" s="389"/>
      <c r="DM12" s="389"/>
      <c r="DN12" s="389"/>
      <c r="DO12" s="389"/>
      <c r="DP12" s="389"/>
      <c r="DQ12" s="389"/>
      <c r="DR12" s="389"/>
      <c r="DS12" s="389"/>
      <c r="DT12" s="389"/>
      <c r="DU12" s="389"/>
      <c r="DV12" s="389"/>
      <c r="DW12" s="389"/>
      <c r="EM12" s="390" t="s">
        <v>604</v>
      </c>
    </row>
    <row r="13" spans="1:143" s="3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9"/>
      <c r="DG13" s="389"/>
      <c r="DH13" s="389"/>
      <c r="DI13" s="389"/>
      <c r="DJ13" s="389"/>
      <c r="DK13" s="389"/>
      <c r="DL13" s="389"/>
      <c r="DM13" s="389"/>
      <c r="DN13" s="389"/>
      <c r="DO13" s="389"/>
      <c r="DP13" s="389"/>
      <c r="DQ13" s="389"/>
      <c r="DR13" s="389"/>
      <c r="DS13" s="389"/>
      <c r="DT13" s="389"/>
      <c r="DU13" s="389"/>
      <c r="DV13" s="389"/>
      <c r="DW13" s="389"/>
    </row>
    <row r="14" spans="1:143" s="3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389"/>
      <c r="DG14" s="389"/>
      <c r="DH14" s="389"/>
      <c r="DI14" s="389"/>
      <c r="DJ14" s="389"/>
      <c r="DK14" s="389"/>
      <c r="DL14" s="389"/>
      <c r="DM14" s="389"/>
      <c r="DN14" s="389"/>
      <c r="DO14" s="389"/>
      <c r="DP14" s="389"/>
      <c r="DQ14" s="389"/>
      <c r="DR14" s="389"/>
      <c r="DS14" s="389"/>
      <c r="DT14" s="389"/>
      <c r="DU14" s="389"/>
      <c r="DV14" s="389"/>
      <c r="DW14" s="389"/>
    </row>
    <row r="15" spans="1:143" s="3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9"/>
      <c r="DG15" s="389"/>
      <c r="DH15" s="389"/>
      <c r="DI15" s="389"/>
      <c r="DJ15" s="389"/>
      <c r="DK15" s="389"/>
      <c r="DL15" s="389"/>
      <c r="DM15" s="389"/>
      <c r="DN15" s="389"/>
      <c r="DO15" s="389"/>
      <c r="DP15" s="389"/>
      <c r="DQ15" s="389"/>
      <c r="DR15" s="389"/>
      <c r="DS15" s="389"/>
      <c r="DT15" s="389"/>
      <c r="DU15" s="389"/>
      <c r="DV15" s="389"/>
      <c r="DW15" s="389"/>
    </row>
    <row r="16" spans="1:143" s="3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389"/>
      <c r="DG16" s="389"/>
      <c r="DH16" s="389"/>
      <c r="DI16" s="389"/>
      <c r="DJ16" s="389"/>
      <c r="DK16" s="389"/>
      <c r="DL16" s="389"/>
      <c r="DM16" s="389"/>
      <c r="DN16" s="389"/>
      <c r="DO16" s="389"/>
      <c r="DP16" s="389"/>
      <c r="DQ16" s="389"/>
      <c r="DR16" s="389"/>
      <c r="DS16" s="389"/>
      <c r="DT16" s="389"/>
      <c r="DU16" s="389"/>
      <c r="DV16" s="389"/>
      <c r="DW16" s="389"/>
    </row>
    <row r="17" spans="1:351" s="3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9"/>
      <c r="DG17" s="389"/>
      <c r="DH17" s="389"/>
      <c r="DI17" s="389"/>
      <c r="DJ17" s="389"/>
      <c r="DK17" s="389"/>
      <c r="DL17" s="389"/>
      <c r="DM17" s="389"/>
      <c r="DN17" s="389"/>
      <c r="DO17" s="389"/>
      <c r="DP17" s="389"/>
      <c r="DQ17" s="389"/>
      <c r="DR17" s="389"/>
      <c r="DS17" s="389"/>
      <c r="DT17" s="389"/>
      <c r="DU17" s="389"/>
      <c r="DV17" s="389"/>
      <c r="DW17" s="389"/>
    </row>
    <row r="18" spans="1:351" s="3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9"/>
      <c r="DG18" s="389"/>
      <c r="DH18" s="389"/>
      <c r="DI18" s="389"/>
      <c r="DJ18" s="389"/>
      <c r="DK18" s="389"/>
      <c r="DL18" s="389"/>
      <c r="DM18" s="389"/>
      <c r="DN18" s="389"/>
      <c r="DO18" s="389"/>
      <c r="DP18" s="389"/>
      <c r="DQ18" s="389"/>
      <c r="DR18" s="389"/>
      <c r="DS18" s="389"/>
      <c r="DT18" s="389"/>
      <c r="DU18" s="389"/>
      <c r="DV18" s="389"/>
      <c r="DW18" s="389"/>
    </row>
    <row r="19" spans="1:351" x14ac:dyDescent="0.15"/>
    <row r="20" spans="1:351" x14ac:dyDescent="0.15"/>
    <row r="21" spans="1:351" ht="17.25" x14ac:dyDescent="0.15">
      <c r="N21" s="391"/>
      <c r="AT21" s="391"/>
      <c r="BF21" s="391"/>
      <c r="BR21" s="391"/>
      <c r="CD21" s="391"/>
      <c r="CP21" s="391"/>
      <c r="DB21" s="391"/>
      <c r="MM21" s="392"/>
    </row>
    <row r="22" spans="1:351" ht="17.25" x14ac:dyDescent="0.15">
      <c r="MM22" s="392"/>
    </row>
    <row r="23" spans="1:351" x14ac:dyDescent="0.15"/>
    <row r="24" spans="1:351" x14ac:dyDescent="0.15"/>
    <row r="25" spans="1:351" x14ac:dyDescent="0.15"/>
    <row r="26" spans="1:351" x14ac:dyDescent="0.15"/>
    <row r="27" spans="1:351" x14ac:dyDescent="0.15"/>
    <row r="28" spans="1:351" x14ac:dyDescent="0.15"/>
    <row r="29" spans="1:351" x14ac:dyDescent="0.15"/>
    <row r="30" spans="1:351" x14ac:dyDescent="0.15"/>
    <row r="31" spans="1:351" x14ac:dyDescent="0.15"/>
    <row r="32" spans="1:351" x14ac:dyDescent="0.15"/>
    <row r="33" spans="2:107" x14ac:dyDescent="0.15"/>
    <row r="34" spans="2:107" x14ac:dyDescent="0.15"/>
    <row r="35" spans="2:107" x14ac:dyDescent="0.15"/>
    <row r="36" spans="2:107" x14ac:dyDescent="0.15"/>
    <row r="37" spans="2:107" x14ac:dyDescent="0.15"/>
    <row r="38" spans="2:107" x14ac:dyDescent="0.15"/>
    <row r="39" spans="2:107" x14ac:dyDescent="0.15"/>
    <row r="40" spans="2:107" x14ac:dyDescent="0.15"/>
    <row r="41" spans="2:107" ht="17.25" x14ac:dyDescent="0.15">
      <c r="B41" s="392" t="s">
        <v>605</v>
      </c>
    </row>
    <row r="42" spans="2:107" x14ac:dyDescent="0.15">
      <c r="G42" s="393"/>
      <c r="I42" s="394"/>
      <c r="J42" s="394"/>
      <c r="K42" s="394"/>
      <c r="AM42" s="393"/>
      <c r="AN42" s="393" t="s">
        <v>606</v>
      </c>
      <c r="AP42" s="394"/>
      <c r="AQ42" s="394"/>
      <c r="AR42" s="394"/>
      <c r="AY42" s="393"/>
      <c r="BA42" s="394"/>
      <c r="BB42" s="394"/>
      <c r="BC42" s="394"/>
      <c r="BK42" s="393"/>
      <c r="BM42" s="394"/>
      <c r="BN42" s="394"/>
      <c r="BO42" s="394"/>
      <c r="BW42" s="393"/>
      <c r="BY42" s="394"/>
      <c r="BZ42" s="394"/>
      <c r="CA42" s="394"/>
      <c r="CI42" s="393"/>
      <c r="CK42" s="394"/>
      <c r="CL42" s="394"/>
      <c r="CM42" s="394"/>
      <c r="CU42" s="393"/>
      <c r="CW42" s="394"/>
      <c r="CX42" s="394"/>
      <c r="CY42" s="394"/>
    </row>
    <row r="43" spans="2:107" ht="13.5" customHeight="1" x14ac:dyDescent="0.15">
      <c r="AN43" s="1298" t="s">
        <v>607</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8"/>
    </row>
    <row r="44" spans="2:107" x14ac:dyDescent="0.15">
      <c r="AN44" s="1298"/>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8"/>
    </row>
    <row r="45" spans="2:107" x14ac:dyDescent="0.15">
      <c r="AN45" s="1298"/>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8"/>
    </row>
    <row r="46" spans="2:107" x14ac:dyDescent="0.15">
      <c r="AN46" s="1298"/>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8"/>
    </row>
    <row r="47" spans="2:107" x14ac:dyDescent="0.15">
      <c r="AN47" s="1298"/>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8"/>
    </row>
    <row r="48" spans="2:107" x14ac:dyDescent="0.15">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7" x14ac:dyDescent="0.15">
      <c r="AN49" s="387" t="s">
        <v>608</v>
      </c>
    </row>
    <row r="50" spans="1:107" x14ac:dyDescent="0.15">
      <c r="G50" s="1292"/>
      <c r="H50" s="1292"/>
      <c r="I50" s="1292"/>
      <c r="J50" s="1292"/>
      <c r="K50" s="396"/>
      <c r="L50" s="396"/>
      <c r="M50" s="397"/>
      <c r="N50" s="397"/>
      <c r="AN50" s="1292"/>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2"/>
      <c r="BP50" s="1292" t="s">
        <v>561</v>
      </c>
      <c r="BQ50" s="1292"/>
      <c r="BR50" s="1292"/>
      <c r="BS50" s="1292"/>
      <c r="BT50" s="1292"/>
      <c r="BU50" s="1292"/>
      <c r="BV50" s="1292"/>
      <c r="BW50" s="1292"/>
      <c r="BX50" s="1292" t="s">
        <v>562</v>
      </c>
      <c r="BY50" s="1292"/>
      <c r="BZ50" s="1292"/>
      <c r="CA50" s="1292"/>
      <c r="CB50" s="1292"/>
      <c r="CC50" s="1292"/>
      <c r="CD50" s="1292"/>
      <c r="CE50" s="1292"/>
      <c r="CF50" s="1292" t="s">
        <v>563</v>
      </c>
      <c r="CG50" s="1292"/>
      <c r="CH50" s="1292"/>
      <c r="CI50" s="1292"/>
      <c r="CJ50" s="1292"/>
      <c r="CK50" s="1292"/>
      <c r="CL50" s="1292"/>
      <c r="CM50" s="1292"/>
      <c r="CN50" s="1292" t="s">
        <v>564</v>
      </c>
      <c r="CO50" s="1292"/>
      <c r="CP50" s="1292"/>
      <c r="CQ50" s="1292"/>
      <c r="CR50" s="1292"/>
      <c r="CS50" s="1292"/>
      <c r="CT50" s="1292"/>
      <c r="CU50" s="1292"/>
      <c r="CV50" s="1292" t="s">
        <v>565</v>
      </c>
      <c r="CW50" s="1292"/>
      <c r="CX50" s="1292"/>
      <c r="CY50" s="1292"/>
      <c r="CZ50" s="1292"/>
      <c r="DA50" s="1292"/>
      <c r="DB50" s="1292"/>
      <c r="DC50" s="1292"/>
    </row>
    <row r="51" spans="1:107" ht="13.5" customHeight="1" x14ac:dyDescent="0.15">
      <c r="G51" s="1297"/>
      <c r="H51" s="1297"/>
      <c r="I51" s="1297"/>
      <c r="J51" s="1297"/>
      <c r="K51" s="1294"/>
      <c r="L51" s="1294"/>
      <c r="M51" s="1294"/>
      <c r="N51" s="1294"/>
      <c r="AM51" s="395"/>
      <c r="AN51" s="1297" t="s">
        <v>609</v>
      </c>
      <c r="AO51" s="1297"/>
      <c r="AP51" s="1297"/>
      <c r="AQ51" s="1297"/>
      <c r="AR51" s="1297"/>
      <c r="AS51" s="1297"/>
      <c r="AT51" s="1297"/>
      <c r="AU51" s="1297"/>
      <c r="AV51" s="1297"/>
      <c r="AW51" s="1297"/>
      <c r="AX51" s="1297"/>
      <c r="AY51" s="1297"/>
      <c r="AZ51" s="1297"/>
      <c r="BA51" s="1297"/>
      <c r="BB51" s="1297" t="s">
        <v>610</v>
      </c>
      <c r="BC51" s="1297"/>
      <c r="BD51" s="1297"/>
      <c r="BE51" s="1297"/>
      <c r="BF51" s="1297"/>
      <c r="BG51" s="1297"/>
      <c r="BH51" s="1297"/>
      <c r="BI51" s="1297"/>
      <c r="BJ51" s="1297"/>
      <c r="BK51" s="1297"/>
      <c r="BL51" s="1297"/>
      <c r="BM51" s="1297"/>
      <c r="BN51" s="1297"/>
      <c r="BO51" s="1297"/>
      <c r="BP51" s="1294"/>
      <c r="BQ51" s="1294"/>
      <c r="BR51" s="1294"/>
      <c r="BS51" s="1294"/>
      <c r="BT51" s="1294"/>
      <c r="BU51" s="1294"/>
      <c r="BV51" s="1294"/>
      <c r="BW51" s="1294"/>
      <c r="BX51" s="1294"/>
      <c r="BY51" s="1294"/>
      <c r="BZ51" s="1294"/>
      <c r="CA51" s="1294"/>
      <c r="CB51" s="1294"/>
      <c r="CC51" s="1294"/>
      <c r="CD51" s="1294"/>
      <c r="CE51" s="1294"/>
      <c r="CF51" s="1294">
        <v>191</v>
      </c>
      <c r="CG51" s="1294"/>
      <c r="CH51" s="1294"/>
      <c r="CI51" s="1294"/>
      <c r="CJ51" s="1294"/>
      <c r="CK51" s="1294"/>
      <c r="CL51" s="1294"/>
      <c r="CM51" s="1294"/>
      <c r="CN51" s="1294">
        <v>187.2</v>
      </c>
      <c r="CO51" s="1294"/>
      <c r="CP51" s="1294"/>
      <c r="CQ51" s="1294"/>
      <c r="CR51" s="1294"/>
      <c r="CS51" s="1294"/>
      <c r="CT51" s="1294"/>
      <c r="CU51" s="1294"/>
      <c r="CV51" s="1294">
        <v>177</v>
      </c>
      <c r="CW51" s="1294"/>
      <c r="CX51" s="1294"/>
      <c r="CY51" s="1294"/>
      <c r="CZ51" s="1294"/>
      <c r="DA51" s="1294"/>
      <c r="DB51" s="1294"/>
      <c r="DC51" s="1294"/>
    </row>
    <row r="52" spans="1:107" x14ac:dyDescent="0.15">
      <c r="G52" s="1297"/>
      <c r="H52" s="1297"/>
      <c r="I52" s="1297"/>
      <c r="J52" s="1297"/>
      <c r="K52" s="1294"/>
      <c r="L52" s="1294"/>
      <c r="M52" s="1294"/>
      <c r="N52" s="1294"/>
      <c r="AM52" s="395"/>
      <c r="AN52" s="1297"/>
      <c r="AO52" s="1297"/>
      <c r="AP52" s="1297"/>
      <c r="AQ52" s="1297"/>
      <c r="AR52" s="1297"/>
      <c r="AS52" s="1297"/>
      <c r="AT52" s="1297"/>
      <c r="AU52" s="1297"/>
      <c r="AV52" s="1297"/>
      <c r="AW52" s="1297"/>
      <c r="AX52" s="1297"/>
      <c r="AY52" s="1297"/>
      <c r="AZ52" s="1297"/>
      <c r="BA52" s="1297"/>
      <c r="BB52" s="1297"/>
      <c r="BC52" s="1297"/>
      <c r="BD52" s="1297"/>
      <c r="BE52" s="1297"/>
      <c r="BF52" s="1297"/>
      <c r="BG52" s="1297"/>
      <c r="BH52" s="1297"/>
      <c r="BI52" s="1297"/>
      <c r="BJ52" s="1297"/>
      <c r="BK52" s="1297"/>
      <c r="BL52" s="1297"/>
      <c r="BM52" s="1297"/>
      <c r="BN52" s="1297"/>
      <c r="BO52" s="1297"/>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7" x14ac:dyDescent="0.15">
      <c r="A53" s="394"/>
      <c r="G53" s="1297"/>
      <c r="H53" s="1297"/>
      <c r="I53" s="1292"/>
      <c r="J53" s="1292"/>
      <c r="K53" s="1294"/>
      <c r="L53" s="1294"/>
      <c r="M53" s="1294"/>
      <c r="N53" s="1294"/>
      <c r="AM53" s="395"/>
      <c r="AN53" s="1297"/>
      <c r="AO53" s="1297"/>
      <c r="AP53" s="1297"/>
      <c r="AQ53" s="1297"/>
      <c r="AR53" s="1297"/>
      <c r="AS53" s="1297"/>
      <c r="AT53" s="1297"/>
      <c r="AU53" s="1297"/>
      <c r="AV53" s="1297"/>
      <c r="AW53" s="1297"/>
      <c r="AX53" s="1297"/>
      <c r="AY53" s="1297"/>
      <c r="AZ53" s="1297"/>
      <c r="BA53" s="1297"/>
      <c r="BB53" s="1297" t="s">
        <v>611</v>
      </c>
      <c r="BC53" s="1297"/>
      <c r="BD53" s="1297"/>
      <c r="BE53" s="1297"/>
      <c r="BF53" s="1297"/>
      <c r="BG53" s="1297"/>
      <c r="BH53" s="1297"/>
      <c r="BI53" s="1297"/>
      <c r="BJ53" s="1297"/>
      <c r="BK53" s="1297"/>
      <c r="BL53" s="1297"/>
      <c r="BM53" s="1297"/>
      <c r="BN53" s="1297"/>
      <c r="BO53" s="1297"/>
      <c r="BP53" s="1294"/>
      <c r="BQ53" s="1294"/>
      <c r="BR53" s="1294"/>
      <c r="BS53" s="1294"/>
      <c r="BT53" s="1294"/>
      <c r="BU53" s="1294"/>
      <c r="BV53" s="1294"/>
      <c r="BW53" s="1294"/>
      <c r="BX53" s="1294"/>
      <c r="BY53" s="1294"/>
      <c r="BZ53" s="1294"/>
      <c r="CA53" s="1294"/>
      <c r="CB53" s="1294"/>
      <c r="CC53" s="1294"/>
      <c r="CD53" s="1294"/>
      <c r="CE53" s="1294"/>
      <c r="CF53" s="1294">
        <v>44.3</v>
      </c>
      <c r="CG53" s="1294"/>
      <c r="CH53" s="1294"/>
      <c r="CI53" s="1294"/>
      <c r="CJ53" s="1294"/>
      <c r="CK53" s="1294"/>
      <c r="CL53" s="1294"/>
      <c r="CM53" s="1294"/>
      <c r="CN53" s="1294">
        <v>46</v>
      </c>
      <c r="CO53" s="1294"/>
      <c r="CP53" s="1294"/>
      <c r="CQ53" s="1294"/>
      <c r="CR53" s="1294"/>
      <c r="CS53" s="1294"/>
      <c r="CT53" s="1294"/>
      <c r="CU53" s="1294"/>
      <c r="CV53" s="1294">
        <v>47.1</v>
      </c>
      <c r="CW53" s="1294"/>
      <c r="CX53" s="1294"/>
      <c r="CY53" s="1294"/>
      <c r="CZ53" s="1294"/>
      <c r="DA53" s="1294"/>
      <c r="DB53" s="1294"/>
      <c r="DC53" s="1294"/>
    </row>
    <row r="54" spans="1:107" x14ac:dyDescent="0.15">
      <c r="A54" s="394"/>
      <c r="G54" s="1297"/>
      <c r="H54" s="1297"/>
      <c r="I54" s="1292"/>
      <c r="J54" s="1292"/>
      <c r="K54" s="1294"/>
      <c r="L54" s="1294"/>
      <c r="M54" s="1294"/>
      <c r="N54" s="1294"/>
      <c r="AM54" s="395"/>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7" x14ac:dyDescent="0.15">
      <c r="A55" s="394"/>
      <c r="G55" s="1292"/>
      <c r="H55" s="1292"/>
      <c r="I55" s="1292"/>
      <c r="J55" s="1292"/>
      <c r="K55" s="1294"/>
      <c r="L55" s="1294"/>
      <c r="M55" s="1294"/>
      <c r="N55" s="1294"/>
      <c r="AN55" s="1292" t="s">
        <v>612</v>
      </c>
      <c r="AO55" s="1292"/>
      <c r="AP55" s="1292"/>
      <c r="AQ55" s="1292"/>
      <c r="AR55" s="1292"/>
      <c r="AS55" s="1292"/>
      <c r="AT55" s="1292"/>
      <c r="AU55" s="1292"/>
      <c r="AV55" s="1292"/>
      <c r="AW55" s="1292"/>
      <c r="AX55" s="1292"/>
      <c r="AY55" s="1292"/>
      <c r="AZ55" s="1292"/>
      <c r="BA55" s="1292"/>
      <c r="BB55" s="1297" t="s">
        <v>610</v>
      </c>
      <c r="BC55" s="1297"/>
      <c r="BD55" s="1297"/>
      <c r="BE55" s="1297"/>
      <c r="BF55" s="1297"/>
      <c r="BG55" s="1297"/>
      <c r="BH55" s="1297"/>
      <c r="BI55" s="1297"/>
      <c r="BJ55" s="1297"/>
      <c r="BK55" s="1297"/>
      <c r="BL55" s="1297"/>
      <c r="BM55" s="1297"/>
      <c r="BN55" s="1297"/>
      <c r="BO55" s="1297"/>
      <c r="BP55" s="1294"/>
      <c r="BQ55" s="1294"/>
      <c r="BR55" s="1294"/>
      <c r="BS55" s="1294"/>
      <c r="BT55" s="1294"/>
      <c r="BU55" s="1294"/>
      <c r="BV55" s="1294"/>
      <c r="BW55" s="1294"/>
      <c r="BX55" s="1294"/>
      <c r="BY55" s="1294"/>
      <c r="BZ55" s="1294"/>
      <c r="CA55" s="1294"/>
      <c r="CB55" s="1294"/>
      <c r="CC55" s="1294"/>
      <c r="CD55" s="1294"/>
      <c r="CE55" s="1294"/>
      <c r="CF55" s="1294">
        <v>54.6</v>
      </c>
      <c r="CG55" s="1294"/>
      <c r="CH55" s="1294"/>
      <c r="CI55" s="1294"/>
      <c r="CJ55" s="1294"/>
      <c r="CK55" s="1294"/>
      <c r="CL55" s="1294"/>
      <c r="CM55" s="1294"/>
      <c r="CN55" s="1294">
        <v>53.2</v>
      </c>
      <c r="CO55" s="1294"/>
      <c r="CP55" s="1294"/>
      <c r="CQ55" s="1294"/>
      <c r="CR55" s="1294"/>
      <c r="CS55" s="1294"/>
      <c r="CT55" s="1294"/>
      <c r="CU55" s="1294"/>
      <c r="CV55" s="1294">
        <v>47.9</v>
      </c>
      <c r="CW55" s="1294"/>
      <c r="CX55" s="1294"/>
      <c r="CY55" s="1294"/>
      <c r="CZ55" s="1294"/>
      <c r="DA55" s="1294"/>
      <c r="DB55" s="1294"/>
      <c r="DC55" s="1294"/>
    </row>
    <row r="56" spans="1:107" x14ac:dyDescent="0.15">
      <c r="A56" s="394"/>
      <c r="G56" s="1292"/>
      <c r="H56" s="1292"/>
      <c r="I56" s="1292"/>
      <c r="J56" s="1292"/>
      <c r="K56" s="1294"/>
      <c r="L56" s="1294"/>
      <c r="M56" s="1294"/>
      <c r="N56" s="1294"/>
      <c r="AN56" s="1292"/>
      <c r="AO56" s="1292"/>
      <c r="AP56" s="1292"/>
      <c r="AQ56" s="1292"/>
      <c r="AR56" s="1292"/>
      <c r="AS56" s="1292"/>
      <c r="AT56" s="1292"/>
      <c r="AU56" s="1292"/>
      <c r="AV56" s="1292"/>
      <c r="AW56" s="1292"/>
      <c r="AX56" s="1292"/>
      <c r="AY56" s="1292"/>
      <c r="AZ56" s="1292"/>
      <c r="BA56" s="1292"/>
      <c r="BB56" s="1297"/>
      <c r="BC56" s="1297"/>
      <c r="BD56" s="1297"/>
      <c r="BE56" s="1297"/>
      <c r="BF56" s="1297"/>
      <c r="BG56" s="1297"/>
      <c r="BH56" s="1297"/>
      <c r="BI56" s="1297"/>
      <c r="BJ56" s="1297"/>
      <c r="BK56" s="1297"/>
      <c r="BL56" s="1297"/>
      <c r="BM56" s="1297"/>
      <c r="BN56" s="1297"/>
      <c r="BO56" s="1297"/>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7" s="394" customFormat="1" x14ac:dyDescent="0.15">
      <c r="G57" s="1292"/>
      <c r="H57" s="1292"/>
      <c r="I57" s="1295"/>
      <c r="J57" s="1295"/>
      <c r="K57" s="1294"/>
      <c r="L57" s="1294"/>
      <c r="M57" s="1294"/>
      <c r="N57" s="1294"/>
      <c r="AM57" s="387"/>
      <c r="AN57" s="1292"/>
      <c r="AO57" s="1292"/>
      <c r="AP57" s="1292"/>
      <c r="AQ57" s="1292"/>
      <c r="AR57" s="1292"/>
      <c r="AS57" s="1292"/>
      <c r="AT57" s="1292"/>
      <c r="AU57" s="1292"/>
      <c r="AV57" s="1292"/>
      <c r="AW57" s="1292"/>
      <c r="AX57" s="1292"/>
      <c r="AY57" s="1292"/>
      <c r="AZ57" s="1292"/>
      <c r="BA57" s="1292"/>
      <c r="BB57" s="1297" t="s">
        <v>611</v>
      </c>
      <c r="BC57" s="1297"/>
      <c r="BD57" s="1297"/>
      <c r="BE57" s="1297"/>
      <c r="BF57" s="1297"/>
      <c r="BG57" s="1297"/>
      <c r="BH57" s="1297"/>
      <c r="BI57" s="1297"/>
      <c r="BJ57" s="1297"/>
      <c r="BK57" s="1297"/>
      <c r="BL57" s="1297"/>
      <c r="BM57" s="1297"/>
      <c r="BN57" s="1297"/>
      <c r="BO57" s="1297"/>
      <c r="BP57" s="1294"/>
      <c r="BQ57" s="1294"/>
      <c r="BR57" s="1294"/>
      <c r="BS57" s="1294"/>
      <c r="BT57" s="1294"/>
      <c r="BU57" s="1294"/>
      <c r="BV57" s="1294"/>
      <c r="BW57" s="1294"/>
      <c r="BX57" s="1294"/>
      <c r="BY57" s="1294"/>
      <c r="BZ57" s="1294"/>
      <c r="CA57" s="1294"/>
      <c r="CB57" s="1294"/>
      <c r="CC57" s="1294"/>
      <c r="CD57" s="1294"/>
      <c r="CE57" s="1294"/>
      <c r="CF57" s="1294">
        <v>58.3</v>
      </c>
      <c r="CG57" s="1294"/>
      <c r="CH57" s="1294"/>
      <c r="CI57" s="1294"/>
      <c r="CJ57" s="1294"/>
      <c r="CK57" s="1294"/>
      <c r="CL57" s="1294"/>
      <c r="CM57" s="1294"/>
      <c r="CN57" s="1294">
        <v>59.6</v>
      </c>
      <c r="CO57" s="1294"/>
      <c r="CP57" s="1294"/>
      <c r="CQ57" s="1294"/>
      <c r="CR57" s="1294"/>
      <c r="CS57" s="1294"/>
      <c r="CT57" s="1294"/>
      <c r="CU57" s="1294"/>
      <c r="CV57" s="1294">
        <v>60.5</v>
      </c>
      <c r="CW57" s="1294"/>
      <c r="CX57" s="1294"/>
      <c r="CY57" s="1294"/>
      <c r="CZ57" s="1294"/>
      <c r="DA57" s="1294"/>
      <c r="DB57" s="1294"/>
      <c r="DC57" s="1294"/>
    </row>
    <row r="58" spans="1:107" s="394" customFormat="1" x14ac:dyDescent="0.15">
      <c r="A58" s="387"/>
      <c r="G58" s="1292"/>
      <c r="H58" s="1292"/>
      <c r="I58" s="1295"/>
      <c r="J58" s="1295"/>
      <c r="K58" s="1294"/>
      <c r="L58" s="1294"/>
      <c r="M58" s="1294"/>
      <c r="N58" s="1294"/>
      <c r="AM58" s="387"/>
      <c r="AN58" s="1292"/>
      <c r="AO58" s="1292"/>
      <c r="AP58" s="1292"/>
      <c r="AQ58" s="1292"/>
      <c r="AR58" s="1292"/>
      <c r="AS58" s="1292"/>
      <c r="AT58" s="1292"/>
      <c r="AU58" s="1292"/>
      <c r="AV58" s="1292"/>
      <c r="AW58" s="1292"/>
      <c r="AX58" s="1292"/>
      <c r="AY58" s="1292"/>
      <c r="AZ58" s="1292"/>
      <c r="BA58" s="1292"/>
      <c r="BB58" s="1297"/>
      <c r="BC58" s="1297"/>
      <c r="BD58" s="1297"/>
      <c r="BE58" s="1297"/>
      <c r="BF58" s="1297"/>
      <c r="BG58" s="1297"/>
      <c r="BH58" s="1297"/>
      <c r="BI58" s="1297"/>
      <c r="BJ58" s="1297"/>
      <c r="BK58" s="1297"/>
      <c r="BL58" s="1297"/>
      <c r="BM58" s="1297"/>
      <c r="BN58" s="1297"/>
      <c r="BO58" s="1297"/>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row>
    <row r="59" spans="1:107" s="394" customFormat="1" x14ac:dyDescent="0.15">
      <c r="A59" s="387"/>
      <c r="K59" s="398"/>
      <c r="L59" s="398"/>
      <c r="M59" s="398"/>
      <c r="N59" s="398"/>
      <c r="AQ59" s="398"/>
      <c r="AR59" s="398"/>
      <c r="AS59" s="398"/>
      <c r="AT59" s="398"/>
      <c r="BC59" s="398"/>
      <c r="BD59" s="398"/>
      <c r="BE59" s="398"/>
      <c r="BF59" s="398"/>
      <c r="BO59" s="398"/>
      <c r="BP59" s="398"/>
      <c r="BQ59" s="398"/>
      <c r="BR59" s="398"/>
      <c r="CA59" s="398"/>
      <c r="CB59" s="398"/>
      <c r="CC59" s="398"/>
      <c r="CD59" s="398"/>
      <c r="CM59" s="398"/>
      <c r="CN59" s="398"/>
      <c r="CO59" s="398"/>
      <c r="CP59" s="398"/>
      <c r="CY59" s="398"/>
      <c r="CZ59" s="398"/>
      <c r="DA59" s="398"/>
      <c r="DB59" s="398"/>
      <c r="DC59" s="398"/>
    </row>
    <row r="60" spans="1:107" s="394" customFormat="1" x14ac:dyDescent="0.15">
      <c r="A60" s="387"/>
      <c r="K60" s="398"/>
      <c r="L60" s="398"/>
      <c r="M60" s="398"/>
      <c r="N60" s="398"/>
      <c r="AQ60" s="398"/>
      <c r="AR60" s="398"/>
      <c r="AS60" s="398"/>
      <c r="AT60" s="398"/>
      <c r="BC60" s="398"/>
      <c r="BD60" s="398"/>
      <c r="BE60" s="398"/>
      <c r="BF60" s="398"/>
      <c r="BO60" s="398"/>
      <c r="BP60" s="398"/>
      <c r="BQ60" s="398"/>
      <c r="BR60" s="398"/>
      <c r="CA60" s="398"/>
      <c r="CB60" s="398"/>
      <c r="CC60" s="398"/>
      <c r="CD60" s="398"/>
      <c r="CM60" s="398"/>
      <c r="CN60" s="398"/>
      <c r="CO60" s="398"/>
      <c r="CP60" s="398"/>
      <c r="CY60" s="398"/>
      <c r="CZ60" s="398"/>
      <c r="DA60" s="398"/>
      <c r="DB60" s="398"/>
      <c r="DC60" s="398"/>
    </row>
    <row r="61" spans="1:107" s="394" customFormat="1" x14ac:dyDescent="0.15">
      <c r="A61" s="387"/>
      <c r="M61" s="391"/>
      <c r="N61" s="391"/>
      <c r="AS61" s="391"/>
      <c r="AT61" s="391"/>
      <c r="BE61" s="391"/>
      <c r="BF61" s="391"/>
      <c r="BQ61" s="391"/>
      <c r="BR61" s="391"/>
      <c r="CC61" s="391"/>
      <c r="CD61" s="391"/>
      <c r="CO61" s="391"/>
      <c r="CP61" s="391"/>
      <c r="DA61" s="391"/>
      <c r="DB61" s="391"/>
      <c r="DC61" s="391"/>
    </row>
    <row r="62" spans="1:107" x14ac:dyDescent="0.15"/>
    <row r="63" spans="1:107" ht="17.25" x14ac:dyDescent="0.15">
      <c r="B63" s="392" t="s">
        <v>613</v>
      </c>
    </row>
    <row r="64" spans="1:107" x14ac:dyDescent="0.15">
      <c r="G64" s="393"/>
      <c r="I64" s="399"/>
      <c r="J64" s="399"/>
      <c r="K64" s="399"/>
      <c r="L64" s="399"/>
      <c r="M64" s="399"/>
      <c r="N64" s="400"/>
      <c r="AM64" s="393"/>
      <c r="AN64" s="393" t="s">
        <v>606</v>
      </c>
      <c r="AP64" s="394"/>
      <c r="AQ64" s="394"/>
      <c r="AR64" s="394"/>
      <c r="AY64" s="393"/>
      <c r="BA64" s="394"/>
      <c r="BB64" s="394"/>
      <c r="BC64" s="394"/>
      <c r="BK64" s="393"/>
      <c r="BM64" s="394"/>
      <c r="BN64" s="394"/>
      <c r="BO64" s="394"/>
      <c r="BW64" s="393"/>
      <c r="BY64" s="394"/>
      <c r="BZ64" s="394"/>
      <c r="CA64" s="394"/>
      <c r="CI64" s="393"/>
      <c r="CK64" s="394"/>
      <c r="CL64" s="394"/>
      <c r="CM64" s="394"/>
      <c r="CU64" s="393"/>
      <c r="CW64" s="394"/>
      <c r="CX64" s="394"/>
      <c r="CY64" s="394"/>
    </row>
    <row r="65" spans="7:107" x14ac:dyDescent="0.15">
      <c r="AN65" s="1298" t="s">
        <v>614</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8"/>
    </row>
    <row r="66" spans="7:107" x14ac:dyDescent="0.15">
      <c r="AN66" s="1298"/>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8"/>
    </row>
    <row r="67" spans="7:107" x14ac:dyDescent="0.15">
      <c r="AN67" s="1298"/>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8"/>
    </row>
    <row r="68" spans="7:107" x14ac:dyDescent="0.15">
      <c r="AN68" s="1298"/>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8"/>
    </row>
    <row r="69" spans="7:107" x14ac:dyDescent="0.15">
      <c r="AN69" s="1298"/>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8"/>
    </row>
    <row r="70" spans="7:107" x14ac:dyDescent="0.15">
      <c r="H70" s="401"/>
      <c r="I70" s="401"/>
      <c r="J70" s="402"/>
      <c r="K70" s="402"/>
      <c r="L70" s="403"/>
      <c r="M70" s="402"/>
      <c r="N70" s="403"/>
      <c r="AN70" s="395"/>
      <c r="AO70" s="395"/>
      <c r="AP70" s="395"/>
      <c r="AZ70" s="395"/>
      <c r="BA70" s="395"/>
      <c r="BB70" s="395"/>
      <c r="BL70" s="395"/>
      <c r="BM70" s="395"/>
      <c r="BN70" s="395"/>
      <c r="BX70" s="395"/>
      <c r="BY70" s="395"/>
      <c r="BZ70" s="395"/>
      <c r="CJ70" s="395"/>
      <c r="CK70" s="395"/>
      <c r="CL70" s="395"/>
      <c r="CV70" s="395"/>
      <c r="CW70" s="395"/>
      <c r="CX70" s="395"/>
    </row>
    <row r="71" spans="7:107" x14ac:dyDescent="0.15">
      <c r="G71" s="404"/>
      <c r="I71" s="405"/>
      <c r="J71" s="402"/>
      <c r="K71" s="402"/>
      <c r="L71" s="403"/>
      <c r="M71" s="402"/>
      <c r="N71" s="403"/>
      <c r="AM71" s="404"/>
      <c r="AN71" s="387" t="s">
        <v>608</v>
      </c>
    </row>
    <row r="72" spans="7:107" x14ac:dyDescent="0.15">
      <c r="G72" s="1292"/>
      <c r="H72" s="1292"/>
      <c r="I72" s="1292"/>
      <c r="J72" s="1292"/>
      <c r="K72" s="396"/>
      <c r="L72" s="396"/>
      <c r="M72" s="397"/>
      <c r="N72" s="397"/>
      <c r="AN72" s="1292"/>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2"/>
      <c r="BP72" s="1292" t="s">
        <v>561</v>
      </c>
      <c r="BQ72" s="1292"/>
      <c r="BR72" s="1292"/>
      <c r="BS72" s="1292"/>
      <c r="BT72" s="1292"/>
      <c r="BU72" s="1292"/>
      <c r="BV72" s="1292"/>
      <c r="BW72" s="1292"/>
      <c r="BX72" s="1292" t="s">
        <v>562</v>
      </c>
      <c r="BY72" s="1292"/>
      <c r="BZ72" s="1292"/>
      <c r="CA72" s="1292"/>
      <c r="CB72" s="1292"/>
      <c r="CC72" s="1292"/>
      <c r="CD72" s="1292"/>
      <c r="CE72" s="1292"/>
      <c r="CF72" s="1292" t="s">
        <v>563</v>
      </c>
      <c r="CG72" s="1292"/>
      <c r="CH72" s="1292"/>
      <c r="CI72" s="1292"/>
      <c r="CJ72" s="1292"/>
      <c r="CK72" s="1292"/>
      <c r="CL72" s="1292"/>
      <c r="CM72" s="1292"/>
      <c r="CN72" s="1292" t="s">
        <v>564</v>
      </c>
      <c r="CO72" s="1292"/>
      <c r="CP72" s="1292"/>
      <c r="CQ72" s="1292"/>
      <c r="CR72" s="1292"/>
      <c r="CS72" s="1292"/>
      <c r="CT72" s="1292"/>
      <c r="CU72" s="1292"/>
      <c r="CV72" s="1292" t="s">
        <v>565</v>
      </c>
      <c r="CW72" s="1292"/>
      <c r="CX72" s="1292"/>
      <c r="CY72" s="1292"/>
      <c r="CZ72" s="1292"/>
      <c r="DA72" s="1292"/>
      <c r="DB72" s="1292"/>
      <c r="DC72" s="1292"/>
    </row>
    <row r="73" spans="7:107" x14ac:dyDescent="0.15">
      <c r="G73" s="1297"/>
      <c r="H73" s="1297"/>
      <c r="I73" s="1297"/>
      <c r="J73" s="1297"/>
      <c r="K73" s="1293"/>
      <c r="L73" s="1293"/>
      <c r="M73" s="1293"/>
      <c r="N73" s="1293"/>
      <c r="AM73" s="395"/>
      <c r="AN73" s="1297" t="s">
        <v>609</v>
      </c>
      <c r="AO73" s="1297"/>
      <c r="AP73" s="1297"/>
      <c r="AQ73" s="1297"/>
      <c r="AR73" s="1297"/>
      <c r="AS73" s="1297"/>
      <c r="AT73" s="1297"/>
      <c r="AU73" s="1297"/>
      <c r="AV73" s="1297"/>
      <c r="AW73" s="1297"/>
      <c r="AX73" s="1297"/>
      <c r="AY73" s="1297"/>
      <c r="AZ73" s="1297"/>
      <c r="BA73" s="1297"/>
      <c r="BB73" s="1297" t="s">
        <v>610</v>
      </c>
      <c r="BC73" s="1297"/>
      <c r="BD73" s="1297"/>
      <c r="BE73" s="1297"/>
      <c r="BF73" s="1297"/>
      <c r="BG73" s="1297"/>
      <c r="BH73" s="1297"/>
      <c r="BI73" s="1297"/>
      <c r="BJ73" s="1297"/>
      <c r="BK73" s="1297"/>
      <c r="BL73" s="1297"/>
      <c r="BM73" s="1297"/>
      <c r="BN73" s="1297"/>
      <c r="BO73" s="1297"/>
      <c r="BP73" s="1294">
        <v>219</v>
      </c>
      <c r="BQ73" s="1294"/>
      <c r="BR73" s="1294"/>
      <c r="BS73" s="1294"/>
      <c r="BT73" s="1294"/>
      <c r="BU73" s="1294"/>
      <c r="BV73" s="1294"/>
      <c r="BW73" s="1294"/>
      <c r="BX73" s="1294">
        <v>191.7</v>
      </c>
      <c r="BY73" s="1294"/>
      <c r="BZ73" s="1294"/>
      <c r="CA73" s="1294"/>
      <c r="CB73" s="1294"/>
      <c r="CC73" s="1294"/>
      <c r="CD73" s="1294"/>
      <c r="CE73" s="1294"/>
      <c r="CF73" s="1294">
        <v>191</v>
      </c>
      <c r="CG73" s="1294"/>
      <c r="CH73" s="1294"/>
      <c r="CI73" s="1294"/>
      <c r="CJ73" s="1294"/>
      <c r="CK73" s="1294"/>
      <c r="CL73" s="1294"/>
      <c r="CM73" s="1294"/>
      <c r="CN73" s="1294">
        <v>187.2</v>
      </c>
      <c r="CO73" s="1294"/>
      <c r="CP73" s="1294"/>
      <c r="CQ73" s="1294"/>
      <c r="CR73" s="1294"/>
      <c r="CS73" s="1294"/>
      <c r="CT73" s="1294"/>
      <c r="CU73" s="1294"/>
      <c r="CV73" s="1294">
        <v>177</v>
      </c>
      <c r="CW73" s="1294"/>
      <c r="CX73" s="1294"/>
      <c r="CY73" s="1294"/>
      <c r="CZ73" s="1294"/>
      <c r="DA73" s="1294"/>
      <c r="DB73" s="1294"/>
      <c r="DC73" s="1294"/>
    </row>
    <row r="74" spans="7:107" x14ac:dyDescent="0.15">
      <c r="G74" s="1297"/>
      <c r="H74" s="1297"/>
      <c r="I74" s="1297"/>
      <c r="J74" s="1297"/>
      <c r="K74" s="1293"/>
      <c r="L74" s="1293"/>
      <c r="M74" s="1293"/>
      <c r="N74" s="1293"/>
      <c r="AM74" s="395"/>
      <c r="AN74" s="1297"/>
      <c r="AO74" s="1297"/>
      <c r="AP74" s="1297"/>
      <c r="AQ74" s="1297"/>
      <c r="AR74" s="1297"/>
      <c r="AS74" s="1297"/>
      <c r="AT74" s="1297"/>
      <c r="AU74" s="1297"/>
      <c r="AV74" s="1297"/>
      <c r="AW74" s="1297"/>
      <c r="AX74" s="1297"/>
      <c r="AY74" s="1297"/>
      <c r="AZ74" s="1297"/>
      <c r="BA74" s="1297"/>
      <c r="BB74" s="1297"/>
      <c r="BC74" s="1297"/>
      <c r="BD74" s="1297"/>
      <c r="BE74" s="1297"/>
      <c r="BF74" s="1297"/>
      <c r="BG74" s="1297"/>
      <c r="BH74" s="1297"/>
      <c r="BI74" s="1297"/>
      <c r="BJ74" s="1297"/>
      <c r="BK74" s="1297"/>
      <c r="BL74" s="1297"/>
      <c r="BM74" s="1297"/>
      <c r="BN74" s="1297"/>
      <c r="BO74" s="1297"/>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7:107" x14ac:dyDescent="0.15">
      <c r="G75" s="1297"/>
      <c r="H75" s="1297"/>
      <c r="I75" s="1292"/>
      <c r="J75" s="1292"/>
      <c r="K75" s="1294"/>
      <c r="L75" s="1294"/>
      <c r="M75" s="1294"/>
      <c r="N75" s="1294"/>
      <c r="AM75" s="395"/>
      <c r="AN75" s="1297"/>
      <c r="AO75" s="1297"/>
      <c r="AP75" s="1297"/>
      <c r="AQ75" s="1297"/>
      <c r="AR75" s="1297"/>
      <c r="AS75" s="1297"/>
      <c r="AT75" s="1297"/>
      <c r="AU75" s="1297"/>
      <c r="AV75" s="1297"/>
      <c r="AW75" s="1297"/>
      <c r="AX75" s="1297"/>
      <c r="AY75" s="1297"/>
      <c r="AZ75" s="1297"/>
      <c r="BA75" s="1297"/>
      <c r="BB75" s="1297" t="s">
        <v>615</v>
      </c>
      <c r="BC75" s="1297"/>
      <c r="BD75" s="1297"/>
      <c r="BE75" s="1297"/>
      <c r="BF75" s="1297"/>
      <c r="BG75" s="1297"/>
      <c r="BH75" s="1297"/>
      <c r="BI75" s="1297"/>
      <c r="BJ75" s="1297"/>
      <c r="BK75" s="1297"/>
      <c r="BL75" s="1297"/>
      <c r="BM75" s="1297"/>
      <c r="BN75" s="1297"/>
      <c r="BO75" s="1297"/>
      <c r="BP75" s="1294">
        <v>21.2</v>
      </c>
      <c r="BQ75" s="1294"/>
      <c r="BR75" s="1294"/>
      <c r="BS75" s="1294"/>
      <c r="BT75" s="1294"/>
      <c r="BU75" s="1294"/>
      <c r="BV75" s="1294"/>
      <c r="BW75" s="1294"/>
      <c r="BX75" s="1294">
        <v>19.8</v>
      </c>
      <c r="BY75" s="1294"/>
      <c r="BZ75" s="1294"/>
      <c r="CA75" s="1294"/>
      <c r="CB75" s="1294"/>
      <c r="CC75" s="1294"/>
      <c r="CD75" s="1294"/>
      <c r="CE75" s="1294"/>
      <c r="CF75" s="1294">
        <v>19.2</v>
      </c>
      <c r="CG75" s="1294"/>
      <c r="CH75" s="1294"/>
      <c r="CI75" s="1294"/>
      <c r="CJ75" s="1294"/>
      <c r="CK75" s="1294"/>
      <c r="CL75" s="1294"/>
      <c r="CM75" s="1294"/>
      <c r="CN75" s="1294">
        <v>19.100000000000001</v>
      </c>
      <c r="CO75" s="1294"/>
      <c r="CP75" s="1294"/>
      <c r="CQ75" s="1294"/>
      <c r="CR75" s="1294"/>
      <c r="CS75" s="1294"/>
      <c r="CT75" s="1294"/>
      <c r="CU75" s="1294"/>
      <c r="CV75" s="1294">
        <v>18.8</v>
      </c>
      <c r="CW75" s="1294"/>
      <c r="CX75" s="1294"/>
      <c r="CY75" s="1294"/>
      <c r="CZ75" s="1294"/>
      <c r="DA75" s="1294"/>
      <c r="DB75" s="1294"/>
      <c r="DC75" s="1294"/>
    </row>
    <row r="76" spans="7:107" x14ac:dyDescent="0.15">
      <c r="G76" s="1297"/>
      <c r="H76" s="1297"/>
      <c r="I76" s="1292"/>
      <c r="J76" s="1292"/>
      <c r="K76" s="1294"/>
      <c r="L76" s="1294"/>
      <c r="M76" s="1294"/>
      <c r="N76" s="1294"/>
      <c r="AM76" s="395"/>
      <c r="AN76" s="1297"/>
      <c r="AO76" s="1297"/>
      <c r="AP76" s="1297"/>
      <c r="AQ76" s="1297"/>
      <c r="AR76" s="1297"/>
      <c r="AS76" s="1297"/>
      <c r="AT76" s="1297"/>
      <c r="AU76" s="1297"/>
      <c r="AV76" s="1297"/>
      <c r="AW76" s="1297"/>
      <c r="AX76" s="1297"/>
      <c r="AY76" s="1297"/>
      <c r="AZ76" s="1297"/>
      <c r="BA76" s="1297"/>
      <c r="BB76" s="1297"/>
      <c r="BC76" s="1297"/>
      <c r="BD76" s="1297"/>
      <c r="BE76" s="1297"/>
      <c r="BF76" s="1297"/>
      <c r="BG76" s="1297"/>
      <c r="BH76" s="1297"/>
      <c r="BI76" s="1297"/>
      <c r="BJ76" s="1297"/>
      <c r="BK76" s="1297"/>
      <c r="BL76" s="1297"/>
      <c r="BM76" s="1297"/>
      <c r="BN76" s="1297"/>
      <c r="BO76" s="1297"/>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7:107" x14ac:dyDescent="0.15">
      <c r="G77" s="1292"/>
      <c r="H77" s="1292"/>
      <c r="I77" s="1292"/>
      <c r="J77" s="1292"/>
      <c r="K77" s="1293"/>
      <c r="L77" s="1293"/>
      <c r="M77" s="1293"/>
      <c r="N77" s="1293"/>
      <c r="AN77" s="1292" t="s">
        <v>612</v>
      </c>
      <c r="AO77" s="1292"/>
      <c r="AP77" s="1292"/>
      <c r="AQ77" s="1292"/>
      <c r="AR77" s="1292"/>
      <c r="AS77" s="1292"/>
      <c r="AT77" s="1292"/>
      <c r="AU77" s="1292"/>
      <c r="AV77" s="1292"/>
      <c r="AW77" s="1292"/>
      <c r="AX77" s="1292"/>
      <c r="AY77" s="1292"/>
      <c r="AZ77" s="1292"/>
      <c r="BA77" s="1292"/>
      <c r="BB77" s="1297" t="s">
        <v>610</v>
      </c>
      <c r="BC77" s="1297"/>
      <c r="BD77" s="1297"/>
      <c r="BE77" s="1297"/>
      <c r="BF77" s="1297"/>
      <c r="BG77" s="1297"/>
      <c r="BH77" s="1297"/>
      <c r="BI77" s="1297"/>
      <c r="BJ77" s="1297"/>
      <c r="BK77" s="1297"/>
      <c r="BL77" s="1297"/>
      <c r="BM77" s="1297"/>
      <c r="BN77" s="1297"/>
      <c r="BO77" s="1297"/>
      <c r="BP77" s="1294">
        <v>60.8</v>
      </c>
      <c r="BQ77" s="1294"/>
      <c r="BR77" s="1294"/>
      <c r="BS77" s="1294"/>
      <c r="BT77" s="1294"/>
      <c r="BU77" s="1294"/>
      <c r="BV77" s="1294"/>
      <c r="BW77" s="1294"/>
      <c r="BX77" s="1294">
        <v>58.5</v>
      </c>
      <c r="BY77" s="1294"/>
      <c r="BZ77" s="1294"/>
      <c r="CA77" s="1294"/>
      <c r="CB77" s="1294"/>
      <c r="CC77" s="1294"/>
      <c r="CD77" s="1294"/>
      <c r="CE77" s="1294"/>
      <c r="CF77" s="1294">
        <v>54.6</v>
      </c>
      <c r="CG77" s="1294"/>
      <c r="CH77" s="1294"/>
      <c r="CI77" s="1294"/>
      <c r="CJ77" s="1294"/>
      <c r="CK77" s="1294"/>
      <c r="CL77" s="1294"/>
      <c r="CM77" s="1294"/>
      <c r="CN77" s="1294">
        <v>53.2</v>
      </c>
      <c r="CO77" s="1294"/>
      <c r="CP77" s="1294"/>
      <c r="CQ77" s="1294"/>
      <c r="CR77" s="1294"/>
      <c r="CS77" s="1294"/>
      <c r="CT77" s="1294"/>
      <c r="CU77" s="1294"/>
      <c r="CV77" s="1294">
        <v>47.9</v>
      </c>
      <c r="CW77" s="1294"/>
      <c r="CX77" s="1294"/>
      <c r="CY77" s="1294"/>
      <c r="CZ77" s="1294"/>
      <c r="DA77" s="1294"/>
      <c r="DB77" s="1294"/>
      <c r="DC77" s="1294"/>
    </row>
    <row r="78" spans="7:107" x14ac:dyDescent="0.15">
      <c r="G78" s="1292"/>
      <c r="H78" s="1292"/>
      <c r="I78" s="1292"/>
      <c r="J78" s="1292"/>
      <c r="K78" s="1293"/>
      <c r="L78" s="1293"/>
      <c r="M78" s="1293"/>
      <c r="N78" s="1293"/>
      <c r="AN78" s="1292"/>
      <c r="AO78" s="1292"/>
      <c r="AP78" s="1292"/>
      <c r="AQ78" s="1292"/>
      <c r="AR78" s="1292"/>
      <c r="AS78" s="1292"/>
      <c r="AT78" s="1292"/>
      <c r="AU78" s="1292"/>
      <c r="AV78" s="1292"/>
      <c r="AW78" s="1292"/>
      <c r="AX78" s="1292"/>
      <c r="AY78" s="1292"/>
      <c r="AZ78" s="1292"/>
      <c r="BA78" s="1292"/>
      <c r="BB78" s="1297"/>
      <c r="BC78" s="1297"/>
      <c r="BD78" s="1297"/>
      <c r="BE78" s="1297"/>
      <c r="BF78" s="1297"/>
      <c r="BG78" s="1297"/>
      <c r="BH78" s="1297"/>
      <c r="BI78" s="1297"/>
      <c r="BJ78" s="1297"/>
      <c r="BK78" s="1297"/>
      <c r="BL78" s="1297"/>
      <c r="BM78" s="1297"/>
      <c r="BN78" s="1297"/>
      <c r="BO78" s="1297"/>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7:107" x14ac:dyDescent="0.15">
      <c r="G79" s="1292"/>
      <c r="H79" s="1292"/>
      <c r="I79" s="1295"/>
      <c r="J79" s="1295"/>
      <c r="K79" s="1296"/>
      <c r="L79" s="1296"/>
      <c r="M79" s="1296"/>
      <c r="N79" s="1296"/>
      <c r="AN79" s="1292"/>
      <c r="AO79" s="1292"/>
      <c r="AP79" s="1292"/>
      <c r="AQ79" s="1292"/>
      <c r="AR79" s="1292"/>
      <c r="AS79" s="1292"/>
      <c r="AT79" s="1292"/>
      <c r="AU79" s="1292"/>
      <c r="AV79" s="1292"/>
      <c r="AW79" s="1292"/>
      <c r="AX79" s="1292"/>
      <c r="AY79" s="1292"/>
      <c r="AZ79" s="1292"/>
      <c r="BA79" s="1292"/>
      <c r="BB79" s="1297" t="s">
        <v>615</v>
      </c>
      <c r="BC79" s="1297"/>
      <c r="BD79" s="1297"/>
      <c r="BE79" s="1297"/>
      <c r="BF79" s="1297"/>
      <c r="BG79" s="1297"/>
      <c r="BH79" s="1297"/>
      <c r="BI79" s="1297"/>
      <c r="BJ79" s="1297"/>
      <c r="BK79" s="1297"/>
      <c r="BL79" s="1297"/>
      <c r="BM79" s="1297"/>
      <c r="BN79" s="1297"/>
      <c r="BO79" s="1297"/>
      <c r="BP79" s="1294">
        <v>11.1</v>
      </c>
      <c r="BQ79" s="1294"/>
      <c r="BR79" s="1294"/>
      <c r="BS79" s="1294"/>
      <c r="BT79" s="1294"/>
      <c r="BU79" s="1294"/>
      <c r="BV79" s="1294"/>
      <c r="BW79" s="1294"/>
      <c r="BX79" s="1294">
        <v>10.7</v>
      </c>
      <c r="BY79" s="1294"/>
      <c r="BZ79" s="1294"/>
      <c r="CA79" s="1294"/>
      <c r="CB79" s="1294"/>
      <c r="CC79" s="1294"/>
      <c r="CD79" s="1294"/>
      <c r="CE79" s="1294"/>
      <c r="CF79" s="1294">
        <v>10</v>
      </c>
      <c r="CG79" s="1294"/>
      <c r="CH79" s="1294"/>
      <c r="CI79" s="1294"/>
      <c r="CJ79" s="1294"/>
      <c r="CK79" s="1294"/>
      <c r="CL79" s="1294"/>
      <c r="CM79" s="1294"/>
      <c r="CN79" s="1294">
        <v>9.8000000000000007</v>
      </c>
      <c r="CO79" s="1294"/>
      <c r="CP79" s="1294"/>
      <c r="CQ79" s="1294"/>
      <c r="CR79" s="1294"/>
      <c r="CS79" s="1294"/>
      <c r="CT79" s="1294"/>
      <c r="CU79" s="1294"/>
      <c r="CV79" s="1294">
        <v>9.6</v>
      </c>
      <c r="CW79" s="1294"/>
      <c r="CX79" s="1294"/>
      <c r="CY79" s="1294"/>
      <c r="CZ79" s="1294"/>
      <c r="DA79" s="1294"/>
      <c r="DB79" s="1294"/>
      <c r="DC79" s="1294"/>
    </row>
    <row r="80" spans="7:107" x14ac:dyDescent="0.15">
      <c r="G80" s="1292"/>
      <c r="H80" s="1292"/>
      <c r="I80" s="1295"/>
      <c r="J80" s="1295"/>
      <c r="K80" s="1296"/>
      <c r="L80" s="1296"/>
      <c r="M80" s="1296"/>
      <c r="N80" s="1296"/>
      <c r="AN80" s="1292"/>
      <c r="AO80" s="1292"/>
      <c r="AP80" s="1292"/>
      <c r="AQ80" s="1292"/>
      <c r="AR80" s="1292"/>
      <c r="AS80" s="1292"/>
      <c r="AT80" s="1292"/>
      <c r="AU80" s="1292"/>
      <c r="AV80" s="1292"/>
      <c r="AW80" s="1292"/>
      <c r="AX80" s="1292"/>
      <c r="AY80" s="1292"/>
      <c r="AZ80" s="1292"/>
      <c r="BA80" s="1292"/>
      <c r="BB80" s="1297"/>
      <c r="BC80" s="1297"/>
      <c r="BD80" s="1297"/>
      <c r="BE80" s="1297"/>
      <c r="BF80" s="1297"/>
      <c r="BG80" s="1297"/>
      <c r="BH80" s="1297"/>
      <c r="BI80" s="1297"/>
      <c r="BJ80" s="1297"/>
      <c r="BK80" s="1297"/>
      <c r="BL80" s="1297"/>
      <c r="BM80" s="1297"/>
      <c r="BN80" s="1297"/>
      <c r="BO80" s="1297"/>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11:107" x14ac:dyDescent="0.15"/>
    <row r="82" spans="11:107" ht="17.25" x14ac:dyDescent="0.15">
      <c r="K82" s="406"/>
      <c r="L82" s="406"/>
      <c r="M82" s="406"/>
      <c r="N82" s="406"/>
      <c r="AQ82" s="406"/>
      <c r="AR82" s="406"/>
      <c r="AS82" s="406"/>
      <c r="AT82" s="406"/>
      <c r="BC82" s="406"/>
      <c r="BD82" s="406"/>
      <c r="BE82" s="406"/>
      <c r="BF82" s="406"/>
      <c r="BO82" s="406"/>
      <c r="BP82" s="406"/>
      <c r="BQ82" s="406"/>
      <c r="BR82" s="406"/>
      <c r="CA82" s="406"/>
      <c r="CB82" s="406"/>
      <c r="CC82" s="406"/>
      <c r="CD82" s="406"/>
      <c r="CM82" s="406"/>
      <c r="CN82" s="406"/>
      <c r="CO82" s="406"/>
      <c r="CP82" s="406"/>
      <c r="CY82" s="406"/>
      <c r="CZ82" s="406"/>
      <c r="DA82" s="406"/>
      <c r="DB82" s="406"/>
      <c r="DC82" s="406"/>
    </row>
    <row r="83" spans="11:107" x14ac:dyDescent="0.15"/>
    <row r="84" spans="11:107" x14ac:dyDescent="0.15"/>
    <row r="85" spans="11:107" x14ac:dyDescent="0.15"/>
    <row r="86" spans="11:107" hidden="1" x14ac:dyDescent="0.15"/>
    <row r="87" spans="11:107" hidden="1" x14ac:dyDescent="0.15">
      <c r="K87" s="407"/>
      <c r="AQ87" s="407"/>
      <c r="BC87" s="407"/>
      <c r="BO87" s="407"/>
      <c r="CA87" s="407"/>
      <c r="CM87" s="407"/>
      <c r="CY87" s="407"/>
    </row>
    <row r="88" spans="11:107" hidden="1" x14ac:dyDescent="0.15"/>
    <row r="89" spans="11:107" hidden="1" x14ac:dyDescent="0.15"/>
    <row r="90" spans="11:107" hidden="1" x14ac:dyDescent="0.15"/>
    <row r="91" spans="11:107" hidden="1" x14ac:dyDescent="0.15"/>
    <row r="92" spans="11:107" ht="13.5" hidden="1" customHeight="1" x14ac:dyDescent="0.15"/>
    <row r="93" spans="11:107" ht="13.5" hidden="1" customHeight="1" x14ac:dyDescent="0.15"/>
    <row r="94" spans="11:107" ht="13.5" hidden="1" customHeight="1" x14ac:dyDescent="0.15"/>
    <row r="95" spans="11:107" ht="13.5" hidden="1" customHeight="1" x14ac:dyDescent="0.15"/>
    <row r="96" spans="11:107"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row r="104" ht="13.5" hidden="1" customHeight="1" x14ac:dyDescent="0.15"/>
    <row r="105" ht="13.5" hidden="1" customHeight="1" x14ac:dyDescent="0.15"/>
    <row r="106" ht="13.5" hidden="1" customHeight="1" x14ac:dyDescent="0.15"/>
    <row r="107" ht="13.5" hidden="1" customHeight="1" x14ac:dyDescent="0.15"/>
    <row r="108" ht="13.5" hidden="1" customHeight="1" x14ac:dyDescent="0.15"/>
    <row r="109" ht="13.5" hidden="1" customHeight="1" x14ac:dyDescent="0.15"/>
    <row r="110" ht="13.5" hidden="1" customHeight="1" x14ac:dyDescent="0.15"/>
    <row r="111" ht="13.5" hidden="1" customHeight="1" x14ac:dyDescent="0.15"/>
    <row r="112" ht="13.5" hidden="1" customHeight="1" x14ac:dyDescent="0.15"/>
    <row r="113" ht="13.5" hidden="1" customHeight="1" x14ac:dyDescent="0.15"/>
    <row r="114" ht="13.5" hidden="1" customHeight="1" x14ac:dyDescent="0.15"/>
    <row r="115" ht="13.5" hidden="1" customHeight="1" x14ac:dyDescent="0.15"/>
    <row r="116" ht="13.5" hidden="1" customHeight="1" x14ac:dyDescent="0.15"/>
    <row r="117" ht="13.5" hidden="1" customHeight="1" x14ac:dyDescent="0.15"/>
    <row r="118" ht="13.5" hidden="1" customHeight="1" x14ac:dyDescent="0.15"/>
    <row r="119" ht="13.5" hidden="1" customHeight="1" x14ac:dyDescent="0.15"/>
    <row r="120" ht="13.5" hidden="1" customHeight="1" x14ac:dyDescent="0.15"/>
    <row r="121" ht="13.5" hidden="1" customHeight="1" x14ac:dyDescent="0.15"/>
    <row r="122" ht="13.5" hidden="1" customHeight="1" x14ac:dyDescent="0.15"/>
    <row r="123" ht="13.5" hidden="1" customHeight="1" x14ac:dyDescent="0.15"/>
    <row r="124" ht="13.5" hidden="1" customHeight="1" x14ac:dyDescent="0.15"/>
    <row r="125" ht="13.5" hidden="1" customHeight="1" x14ac:dyDescent="0.15"/>
    <row r="126" ht="13.5" hidden="1" customHeight="1" x14ac:dyDescent="0.15"/>
    <row r="127" ht="13.5" hidden="1" customHeight="1" x14ac:dyDescent="0.15"/>
    <row r="128"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row r="145" ht="13.5" hidden="1" customHeight="1" x14ac:dyDescent="0.15"/>
    <row r="146" ht="13.5" hidden="1" customHeight="1" x14ac:dyDescent="0.15"/>
    <row r="147" ht="13.5" hidden="1" customHeight="1" x14ac:dyDescent="0.15"/>
    <row r="148" ht="13.5" hidden="1" customHeight="1" x14ac:dyDescent="0.15"/>
    <row r="149" ht="13.5" hidden="1" customHeight="1" x14ac:dyDescent="0.15"/>
    <row r="150" ht="13.5" hidden="1" customHeight="1" x14ac:dyDescent="0.15"/>
    <row r="151" ht="13.5" hidden="1" customHeight="1" x14ac:dyDescent="0.15"/>
    <row r="152" ht="13.5" hidden="1" customHeight="1" x14ac:dyDescent="0.15"/>
    <row r="153" ht="13.5" hidden="1" customHeight="1" x14ac:dyDescent="0.15"/>
    <row r="154" ht="13.5" hidden="1" customHeight="1" x14ac:dyDescent="0.15"/>
    <row r="155" ht="13.5" hidden="1" customHeight="1" x14ac:dyDescent="0.15"/>
    <row r="156" ht="13.5" hidden="1" customHeight="1" x14ac:dyDescent="0.15"/>
    <row r="157" ht="13.5" hidden="1" customHeight="1" x14ac:dyDescent="0.15"/>
    <row r="158" ht="13.5" hidden="1" customHeight="1" x14ac:dyDescent="0.15"/>
    <row r="159" ht="13.5" hidden="1" customHeight="1" x14ac:dyDescent="0.15"/>
    <row r="160" ht="13.5" hidden="1" customHeight="1" x14ac:dyDescent="0.15"/>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ageMargins left="0" right="0" top="0.19685039370078741" bottom="0.31496062992125984" header="0.39370078740157483" footer="0"/>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F4812-364B-4214-9C0F-B55ABE14CC1A}">
  <sheetPr>
    <pageSetUpPr fitToPage="1"/>
  </sheetPr>
  <dimension ref="A1:DR135"/>
  <sheetViews>
    <sheetView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5"/>
  <pageMargins left="1.1811023622047245" right="0" top="0.19685039370078741" bottom="0" header="0.39370078740157483" footer="0"/>
  <pageSetup paperSize="9"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C08A-3B56-4517-A6BB-568243FB91A3}">
  <sheetPr>
    <pageSetUpPr fitToPage="1"/>
  </sheetPr>
  <dimension ref="A1:DR135"/>
  <sheetViews>
    <sheetView topLeftCell="A28" zoomScale="90" zoomScaleNormal="90" workbookViewId="0">
      <selection activeCell="AK23" sqref="AK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5"/>
  <pageMargins left="1.1811023622047245" right="0" top="0.19685039370078741" bottom="0" header="0.39370078740157483" footer="0"/>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51809</v>
      </c>
      <c r="E3" s="161"/>
      <c r="F3" s="162">
        <v>106614</v>
      </c>
      <c r="G3" s="163"/>
      <c r="H3" s="164"/>
    </row>
    <row r="4" spans="1:8" x14ac:dyDescent="0.15">
      <c r="A4" s="165"/>
      <c r="B4" s="166"/>
      <c r="C4" s="167"/>
      <c r="D4" s="168">
        <v>27847</v>
      </c>
      <c r="E4" s="169"/>
      <c r="F4" s="170">
        <v>45545</v>
      </c>
      <c r="G4" s="171"/>
      <c r="H4" s="172"/>
    </row>
    <row r="5" spans="1:8" x14ac:dyDescent="0.15">
      <c r="A5" s="153" t="s">
        <v>553</v>
      </c>
      <c r="B5" s="158"/>
      <c r="C5" s="159"/>
      <c r="D5" s="160">
        <v>32873</v>
      </c>
      <c r="E5" s="161"/>
      <c r="F5" s="162">
        <v>85459</v>
      </c>
      <c r="G5" s="163"/>
      <c r="H5" s="164"/>
    </row>
    <row r="6" spans="1:8" x14ac:dyDescent="0.15">
      <c r="A6" s="165"/>
      <c r="B6" s="166"/>
      <c r="C6" s="167"/>
      <c r="D6" s="168">
        <v>23969</v>
      </c>
      <c r="E6" s="169"/>
      <c r="F6" s="170">
        <v>44378</v>
      </c>
      <c r="G6" s="171"/>
      <c r="H6" s="172"/>
    </row>
    <row r="7" spans="1:8" x14ac:dyDescent="0.15">
      <c r="A7" s="153" t="s">
        <v>554</v>
      </c>
      <c r="B7" s="158"/>
      <c r="C7" s="159"/>
      <c r="D7" s="160">
        <v>49638</v>
      </c>
      <c r="E7" s="161"/>
      <c r="F7" s="162">
        <v>83280</v>
      </c>
      <c r="G7" s="163"/>
      <c r="H7" s="164"/>
    </row>
    <row r="8" spans="1:8" x14ac:dyDescent="0.15">
      <c r="A8" s="165"/>
      <c r="B8" s="166"/>
      <c r="C8" s="167"/>
      <c r="D8" s="168">
        <v>34691</v>
      </c>
      <c r="E8" s="169"/>
      <c r="F8" s="170">
        <v>43123</v>
      </c>
      <c r="G8" s="171"/>
      <c r="H8" s="172"/>
    </row>
    <row r="9" spans="1:8" x14ac:dyDescent="0.15">
      <c r="A9" s="153" t="s">
        <v>555</v>
      </c>
      <c r="B9" s="158"/>
      <c r="C9" s="159"/>
      <c r="D9" s="160">
        <v>33178</v>
      </c>
      <c r="E9" s="161"/>
      <c r="F9" s="162">
        <v>88968</v>
      </c>
      <c r="G9" s="163"/>
      <c r="H9" s="164"/>
    </row>
    <row r="10" spans="1:8" x14ac:dyDescent="0.15">
      <c r="A10" s="165"/>
      <c r="B10" s="166"/>
      <c r="C10" s="167"/>
      <c r="D10" s="168">
        <v>21663</v>
      </c>
      <c r="E10" s="169"/>
      <c r="F10" s="170">
        <v>45482</v>
      </c>
      <c r="G10" s="171"/>
      <c r="H10" s="172"/>
    </row>
    <row r="11" spans="1:8" x14ac:dyDescent="0.15">
      <c r="A11" s="153" t="s">
        <v>556</v>
      </c>
      <c r="B11" s="158"/>
      <c r="C11" s="159"/>
      <c r="D11" s="160">
        <v>71672</v>
      </c>
      <c r="E11" s="161"/>
      <c r="F11" s="162">
        <v>85173</v>
      </c>
      <c r="G11" s="163"/>
      <c r="H11" s="164"/>
    </row>
    <row r="12" spans="1:8" x14ac:dyDescent="0.15">
      <c r="A12" s="165"/>
      <c r="B12" s="166"/>
      <c r="C12" s="173"/>
      <c r="D12" s="168">
        <v>35938</v>
      </c>
      <c r="E12" s="169"/>
      <c r="F12" s="170">
        <v>43913</v>
      </c>
      <c r="G12" s="171"/>
      <c r="H12" s="172"/>
    </row>
    <row r="13" spans="1:8" x14ac:dyDescent="0.15">
      <c r="A13" s="153"/>
      <c r="B13" s="158"/>
      <c r="C13" s="174"/>
      <c r="D13" s="175">
        <v>47834</v>
      </c>
      <c r="E13" s="176"/>
      <c r="F13" s="177">
        <v>89899</v>
      </c>
      <c r="G13" s="178"/>
      <c r="H13" s="164"/>
    </row>
    <row r="14" spans="1:8" x14ac:dyDescent="0.15">
      <c r="A14" s="165"/>
      <c r="B14" s="166"/>
      <c r="C14" s="167"/>
      <c r="D14" s="168">
        <v>28822</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3.16</v>
      </c>
      <c r="C19" s="179">
        <f>ROUND(VALUE(SUBSTITUTE(実質収支比率等に係る経年分析!G$48,"▲","-")),2)</f>
        <v>3.59</v>
      </c>
      <c r="D19" s="179">
        <f>ROUND(VALUE(SUBSTITUTE(実質収支比率等に係る経年分析!H$48,"▲","-")),2)</f>
        <v>3.76</v>
      </c>
      <c r="E19" s="179">
        <f>ROUND(VALUE(SUBSTITUTE(実質収支比率等に係る経年分析!I$48,"▲","-")),2)</f>
        <v>3.54</v>
      </c>
      <c r="F19" s="179">
        <f>ROUND(VALUE(SUBSTITUTE(実質収支比率等に係る経年分析!J$48,"▲","-")),2)</f>
        <v>3.54</v>
      </c>
    </row>
    <row r="20" spans="1:11" x14ac:dyDescent="0.15">
      <c r="A20" s="179" t="s">
        <v>55</v>
      </c>
      <c r="B20" s="179">
        <f>ROUND(VALUE(SUBSTITUTE(実質収支比率等に係る経年分析!F$47,"▲","-")),2)</f>
        <v>23.79</v>
      </c>
      <c r="C20" s="179">
        <f>ROUND(VALUE(SUBSTITUTE(実質収支比率等に係る経年分析!G$47,"▲","-")),2)</f>
        <v>20.45</v>
      </c>
      <c r="D20" s="179">
        <f>ROUND(VALUE(SUBSTITUTE(実質収支比率等に係る経年分析!H$47,"▲","-")),2)</f>
        <v>16.510000000000002</v>
      </c>
      <c r="E20" s="179">
        <f>ROUND(VALUE(SUBSTITUTE(実質収支比率等に係る経年分析!I$47,"▲","-")),2)</f>
        <v>13.39</v>
      </c>
      <c r="F20" s="179">
        <f>ROUND(VALUE(SUBSTITUTE(実質収支比率等に係る経年分析!J$47,"▲","-")),2)</f>
        <v>10.86</v>
      </c>
    </row>
    <row r="21" spans="1:11" x14ac:dyDescent="0.15">
      <c r="A21" s="179" t="s">
        <v>56</v>
      </c>
      <c r="B21" s="179">
        <f>IF(ISNUMBER(VALUE(SUBSTITUTE(実質収支比率等に係る経年分析!F$49,"▲","-"))),ROUND(VALUE(SUBSTITUTE(実質収支比率等に係る経年分析!F$49,"▲","-")),2),NA())</f>
        <v>-5.65</v>
      </c>
      <c r="C21" s="179">
        <f>IF(ISNUMBER(VALUE(SUBSTITUTE(実質収支比率等に係る経年分析!G$49,"▲","-"))),ROUND(VALUE(SUBSTITUTE(実質収支比率等に係る経年分析!G$49,"▲","-")),2),NA())</f>
        <v>-4.57</v>
      </c>
      <c r="D21" s="179">
        <f>IF(ISNUMBER(VALUE(SUBSTITUTE(実質収支比率等に係る経年分析!H$49,"▲","-"))),ROUND(VALUE(SUBSTITUTE(実質収支比率等に係る経年分析!H$49,"▲","-")),2),NA())</f>
        <v>-5.93</v>
      </c>
      <c r="E21" s="179">
        <f>IF(ISNUMBER(VALUE(SUBSTITUTE(実質収支比率等に係る経年分析!I$49,"▲","-"))),ROUND(VALUE(SUBSTITUTE(実質収支比率等に係る経年分析!I$49,"▲","-")),2),NA())</f>
        <v>-5.97</v>
      </c>
      <c r="F21" s="179">
        <f>IF(ISNUMBER(VALUE(SUBSTITUTE(実質収支比率等に係る経年分析!J$49,"▲","-"))),ROUND(VALUE(SUBSTITUTE(実質収支比率等に係る経年分析!J$49,"▲","-")),2),NA())</f>
        <v>-4.21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0.28000000000000003</v>
      </c>
    </row>
    <row r="30" spans="1:11" x14ac:dyDescent="0.15">
      <c r="A30" s="180" t="str">
        <f>IF(連結実質赤字比率に係る赤字・黒字の構成分析!C$40="",NA(),連結実質赤字比率に係る赤字・黒字の構成分析!C$40)</f>
        <v>介護保険特別会計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0.54</v>
      </c>
    </row>
    <row r="31" spans="1:11" x14ac:dyDescent="0.15">
      <c r="A31" s="180" t="str">
        <f>IF(連結実質赤字比率に係る赤字・黒字の構成分析!C$39="",NA(),連結実質赤字比率に係る赤字・黒字の構成分析!C$39)</f>
        <v>農業共済事業会計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0.83</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1.1000000000000001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9.9499999999999993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11.16</v>
      </c>
    </row>
    <row r="36" spans="1:16" x14ac:dyDescent="0.15">
      <c r="A36" s="180" t="str">
        <f>IF(連結実質赤字比率に係る赤字・黒字の構成分析!C$34="",NA(),連結実質赤字比率に係る赤字・黒字の構成分析!C$34)</f>
        <v>住宅資金特別会計</v>
      </c>
      <c r="B36" s="180">
        <f>IF(ROUND(VALUE(SUBSTITUTE(連結実質赤字比率に係る赤字・黒字の構成分析!F$34,"▲", "-")), 2) &lt; 0, ABS(ROUND(VALUE(SUBSTITUTE(連結実質赤字比率に係る赤字・黒字の構成分析!F$34,"▲", "-")), 2)), NA())</f>
        <v>0.21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0.19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0.18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0.17</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4436</v>
      </c>
      <c r="E42" s="181"/>
      <c r="F42" s="181"/>
      <c r="G42" s="181">
        <f>'実質公債費比率（分子）の構造'!L$52</f>
        <v>4113</v>
      </c>
      <c r="H42" s="181"/>
      <c r="I42" s="181"/>
      <c r="J42" s="181">
        <f>'実質公債費比率（分子）の構造'!M$52</f>
        <v>3686</v>
      </c>
      <c r="K42" s="181"/>
      <c r="L42" s="181"/>
      <c r="M42" s="181">
        <f>'実質公債費比率（分子）の構造'!N$52</f>
        <v>3202</v>
      </c>
      <c r="N42" s="181"/>
      <c r="O42" s="181"/>
      <c r="P42" s="181">
        <f>'実質公債費比率（分子）の構造'!O$52</f>
        <v>2846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v>
      </c>
      <c r="C44" s="181"/>
      <c r="D44" s="181"/>
      <c r="E44" s="181">
        <f>'実質公債費比率（分子）の構造'!L$50</f>
        <v>6</v>
      </c>
      <c r="F44" s="181"/>
      <c r="G44" s="181"/>
      <c r="H44" s="181">
        <f>'実質公債費比率（分子）の構造'!M$50</f>
        <v>6</v>
      </c>
      <c r="I44" s="181"/>
      <c r="J44" s="181"/>
      <c r="K44" s="181">
        <f>'実質公債費比率（分子）の構造'!N$50</f>
        <v>6</v>
      </c>
      <c r="L44" s="181"/>
      <c r="M44" s="181"/>
      <c r="N44" s="181">
        <f>'実質公債費比率（分子）の構造'!O$50</f>
        <v>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2220</v>
      </c>
      <c r="C46" s="181"/>
      <c r="D46" s="181"/>
      <c r="E46" s="181">
        <f>'実質公債費比率（分子）の構造'!L$48</f>
        <v>2104</v>
      </c>
      <c r="F46" s="181"/>
      <c r="G46" s="181"/>
      <c r="H46" s="181">
        <f>'実質公債費比率（分子）の構造'!M$48</f>
        <v>2295</v>
      </c>
      <c r="I46" s="181"/>
      <c r="J46" s="181"/>
      <c r="K46" s="181">
        <f>'実質公債費比率（分子）の構造'!N$48</f>
        <v>2322</v>
      </c>
      <c r="L46" s="181"/>
      <c r="M46" s="181"/>
      <c r="N46" s="181">
        <f>'実質公債費比率（分子）の構造'!O$48</f>
        <v>2360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4160</v>
      </c>
      <c r="C49" s="181"/>
      <c r="D49" s="181"/>
      <c r="E49" s="181">
        <f>'実質公債費比率（分子）の構造'!L$45</f>
        <v>3950</v>
      </c>
      <c r="F49" s="181"/>
      <c r="G49" s="181"/>
      <c r="H49" s="181">
        <f>'実質公債費比率（分子）の構造'!M$45</f>
        <v>3478</v>
      </c>
      <c r="I49" s="181"/>
      <c r="J49" s="181"/>
      <c r="K49" s="181">
        <f>'実質公債費比率（分子）の構造'!N$45</f>
        <v>2928</v>
      </c>
      <c r="L49" s="181"/>
      <c r="M49" s="181"/>
      <c r="N49" s="181">
        <f>'実質公債費比率（分子）の構造'!O$45</f>
        <v>2461</v>
      </c>
      <c r="O49" s="181"/>
      <c r="P49" s="181"/>
    </row>
    <row r="50" spans="1:16" x14ac:dyDescent="0.15">
      <c r="A50" s="181" t="s">
        <v>71</v>
      </c>
      <c r="B50" s="181" t="e">
        <f>NA()</f>
        <v>#N/A</v>
      </c>
      <c r="C50" s="181">
        <f>IF(ISNUMBER('実質公債費比率（分子）の構造'!K$53),'実質公債費比率（分子）の構造'!K$53,NA())</f>
        <v>1950</v>
      </c>
      <c r="D50" s="181" t="e">
        <f>NA()</f>
        <v>#N/A</v>
      </c>
      <c r="E50" s="181" t="e">
        <f>NA()</f>
        <v>#N/A</v>
      </c>
      <c r="F50" s="181">
        <f>IF(ISNUMBER('実質公債費比率（分子）の構造'!L$53),'実質公債費比率（分子）の構造'!L$53,NA())</f>
        <v>1947</v>
      </c>
      <c r="G50" s="181" t="e">
        <f>NA()</f>
        <v>#N/A</v>
      </c>
      <c r="H50" s="181" t="e">
        <f>NA()</f>
        <v>#N/A</v>
      </c>
      <c r="I50" s="181">
        <f>IF(ISNUMBER('実質公債費比率（分子）の構造'!M$53),'実質公債費比率（分子）の構造'!M$53,NA())</f>
        <v>2093</v>
      </c>
      <c r="J50" s="181" t="e">
        <f>NA()</f>
        <v>#N/A</v>
      </c>
      <c r="K50" s="181" t="e">
        <f>NA()</f>
        <v>#N/A</v>
      </c>
      <c r="L50" s="181">
        <f>IF(ISNUMBER('実質公債費比率（分子）の構造'!N$53),'実質公債費比率（分子）の構造'!N$53,NA())</f>
        <v>2054</v>
      </c>
      <c r="M50" s="181" t="e">
        <f>NA()</f>
        <v>#N/A</v>
      </c>
      <c r="N50" s="181" t="e">
        <f>NA()</f>
        <v>#N/A</v>
      </c>
      <c r="O50" s="181">
        <f>IF(ISNUMBER('実質公債費比率（分子）の構造'!O$53),'実質公債費比率（分子）の構造'!O$53,NA())</f>
        <v>1981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35819</v>
      </c>
      <c r="E56" s="180"/>
      <c r="F56" s="180"/>
      <c r="G56" s="180">
        <f>'将来負担比率（分子）の構造'!J$52</f>
        <v>33740</v>
      </c>
      <c r="H56" s="180"/>
      <c r="I56" s="180"/>
      <c r="J56" s="180">
        <f>'将来負担比率（分子）の構造'!K$52</f>
        <v>31722</v>
      </c>
      <c r="K56" s="180"/>
      <c r="L56" s="180"/>
      <c r="M56" s="180">
        <f>'将来負担比率（分子）の構造'!L$52</f>
        <v>30089</v>
      </c>
      <c r="N56" s="180"/>
      <c r="O56" s="180"/>
      <c r="P56" s="180">
        <f>'将来負担比率（分子）の構造'!M$52</f>
        <v>28894</v>
      </c>
    </row>
    <row r="57" spans="1:16" x14ac:dyDescent="0.15">
      <c r="A57" s="180" t="s">
        <v>42</v>
      </c>
      <c r="B57" s="180"/>
      <c r="C57" s="180"/>
      <c r="D57" s="180">
        <f>'将来負担比率（分子）の構造'!I$51</f>
        <v>915</v>
      </c>
      <c r="E57" s="180"/>
      <c r="F57" s="180"/>
      <c r="G57" s="180">
        <f>'将来負担比率（分子）の構造'!J$51</f>
        <v>783</v>
      </c>
      <c r="H57" s="180"/>
      <c r="I57" s="180"/>
      <c r="J57" s="180">
        <f>'将来負担比率（分子）の構造'!K$51</f>
        <v>640</v>
      </c>
      <c r="K57" s="180"/>
      <c r="L57" s="180"/>
      <c r="M57" s="180">
        <f>'将来負担比率（分子）の構造'!L$51</f>
        <v>553</v>
      </c>
      <c r="N57" s="180"/>
      <c r="O57" s="180"/>
      <c r="P57" s="180">
        <f>'将来負担比率（分子）の構造'!M$51</f>
        <v>493</v>
      </c>
    </row>
    <row r="58" spans="1:16" x14ac:dyDescent="0.15">
      <c r="A58" s="180" t="s">
        <v>41</v>
      </c>
      <c r="B58" s="180"/>
      <c r="C58" s="180"/>
      <c r="D58" s="180">
        <f>'将来負担比率（分子）の構造'!I$50</f>
        <v>5965</v>
      </c>
      <c r="E58" s="180"/>
      <c r="F58" s="180"/>
      <c r="G58" s="180">
        <f>'将来負担比率（分子）の構造'!J$50</f>
        <v>5981</v>
      </c>
      <c r="H58" s="180"/>
      <c r="I58" s="180"/>
      <c r="J58" s="180">
        <f>'将来負担比率（分子）の構造'!K$50</f>
        <v>4968</v>
      </c>
      <c r="K58" s="180"/>
      <c r="L58" s="180"/>
      <c r="M58" s="180">
        <f>'将来負担比率（分子）の構造'!L$50</f>
        <v>4498</v>
      </c>
      <c r="N58" s="180"/>
      <c r="O58" s="180"/>
      <c r="P58" s="180">
        <f>'将来負担比率（分子）の構造'!M$50</f>
        <v>3771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5133</v>
      </c>
      <c r="C62" s="180"/>
      <c r="D62" s="180"/>
      <c r="E62" s="180">
        <f>'将来負担比率（分子）の構造'!J$45</f>
        <v>4777</v>
      </c>
      <c r="F62" s="180"/>
      <c r="G62" s="180"/>
      <c r="H62" s="180">
        <f>'将来負担比率（分子）の構造'!K$45</f>
        <v>4564</v>
      </c>
      <c r="I62" s="180"/>
      <c r="J62" s="180"/>
      <c r="K62" s="180">
        <f>'将来負担比率（分子）の構造'!L$45</f>
        <v>4413</v>
      </c>
      <c r="L62" s="180"/>
      <c r="M62" s="180"/>
      <c r="N62" s="180">
        <f>'将来負担比率（分子）の構造'!M$45</f>
        <v>4132</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34864</v>
      </c>
      <c r="C64" s="180"/>
      <c r="D64" s="180"/>
      <c r="E64" s="180">
        <f>'将来負担比率（分子）の構造'!J$43</f>
        <v>33194</v>
      </c>
      <c r="F64" s="180"/>
      <c r="G64" s="180"/>
      <c r="H64" s="180">
        <f>'将来負担比率（分子）の構造'!K$43</f>
        <v>32434</v>
      </c>
      <c r="I64" s="180"/>
      <c r="J64" s="180"/>
      <c r="K64" s="180">
        <f>'将来負担比率（分子）の構造'!L$43</f>
        <v>31715</v>
      </c>
      <c r="L64" s="180"/>
      <c r="M64" s="180"/>
      <c r="N64" s="180">
        <f>'将来負担比率（分子）の構造'!M$43</f>
        <v>30209</v>
      </c>
      <c r="O64" s="180"/>
      <c r="P64" s="180"/>
    </row>
    <row r="65" spans="1:16" x14ac:dyDescent="0.15">
      <c r="A65" s="180" t="s">
        <v>32</v>
      </c>
      <c r="B65" s="180">
        <f>'将来負担比率（分子）の構造'!I$42</f>
        <v>26</v>
      </c>
      <c r="C65" s="180"/>
      <c r="D65" s="180"/>
      <c r="E65" s="180">
        <f>'将来負担比率（分子）の構造'!J$42</f>
        <v>21</v>
      </c>
      <c r="F65" s="180"/>
      <c r="G65" s="180"/>
      <c r="H65" s="180">
        <f>'将来負担比率（分子）の構造'!K$42</f>
        <v>16</v>
      </c>
      <c r="I65" s="180"/>
      <c r="J65" s="180"/>
      <c r="K65" s="180">
        <f>'将来負担比率（分子）の構造'!L$42</f>
        <v>11</v>
      </c>
      <c r="L65" s="180"/>
      <c r="M65" s="180"/>
      <c r="N65" s="180">
        <f>'将来負担比率（分子）の構造'!M$42</f>
        <v>5</v>
      </c>
      <c r="O65" s="180"/>
      <c r="P65" s="180"/>
    </row>
    <row r="66" spans="1:16" x14ac:dyDescent="0.15">
      <c r="A66" s="180" t="s">
        <v>31</v>
      </c>
      <c r="B66" s="180">
        <f>'将来負担比率（分子）の構造'!I$41</f>
        <v>24792</v>
      </c>
      <c r="C66" s="180"/>
      <c r="D66" s="180"/>
      <c r="E66" s="180">
        <f>'将来負担比率（分子）の構造'!J$41</f>
        <v>22475</v>
      </c>
      <c r="F66" s="180"/>
      <c r="G66" s="180"/>
      <c r="H66" s="180">
        <f>'将来負担比率（分子）の構造'!K$41</f>
        <v>20669</v>
      </c>
      <c r="I66" s="180"/>
      <c r="J66" s="180"/>
      <c r="K66" s="180">
        <f>'将来負担比率（分子）の構造'!L$41</f>
        <v>19071</v>
      </c>
      <c r="L66" s="180"/>
      <c r="M66" s="180"/>
      <c r="N66" s="180">
        <f>'将来負担比率（分子）の構造'!M$41</f>
        <v>18618</v>
      </c>
      <c r="O66" s="180"/>
      <c r="P66" s="180"/>
    </row>
    <row r="67" spans="1:16" x14ac:dyDescent="0.15">
      <c r="A67" s="180" t="s">
        <v>75</v>
      </c>
      <c r="B67" s="180" t="e">
        <f>NA()</f>
        <v>#N/A</v>
      </c>
      <c r="C67" s="180">
        <f>IF(ISNUMBER('将来負担比率（分子）の構造'!I$53), IF('将来負担比率（分子）の構造'!I$53 &lt; 0, 0, '将来負担比率（分子）の構造'!I$53), NA())</f>
        <v>22116</v>
      </c>
      <c r="D67" s="180" t="e">
        <f>NA()</f>
        <v>#N/A</v>
      </c>
      <c r="E67" s="180" t="e">
        <f>NA()</f>
        <v>#N/A</v>
      </c>
      <c r="F67" s="180">
        <f>IF(ISNUMBER('将来負担比率（分子）の構造'!J$53), IF('将来負担比率（分子）の構造'!J$53 &lt; 0, 0, '将来負担比率（分子）の構造'!J$53), NA())</f>
        <v>19963</v>
      </c>
      <c r="G67" s="180" t="e">
        <f>NA()</f>
        <v>#N/A</v>
      </c>
      <c r="H67" s="180" t="e">
        <f>NA()</f>
        <v>#N/A</v>
      </c>
      <c r="I67" s="180">
        <f>IF(ISNUMBER('将来負担比率（分子）の構造'!K$53), IF('将来負担比率（分子）の構造'!K$53 &lt; 0, 0, '将来負担比率（分子）の構造'!K$53), NA())</f>
        <v>20354</v>
      </c>
      <c r="J67" s="180" t="e">
        <f>NA()</f>
        <v>#N/A</v>
      </c>
      <c r="K67" s="180" t="e">
        <f>NA()</f>
        <v>#N/A</v>
      </c>
      <c r="L67" s="180">
        <f>IF(ISNUMBER('将来負担比率（分子）の構造'!L$53), IF('将来負担比率（分子）の構造'!L$53 &lt; 0, 0, '将来負担比率（分子）の構造'!L$53), NA())</f>
        <v>20069</v>
      </c>
      <c r="M67" s="180" t="e">
        <f>NA()</f>
        <v>#N/A</v>
      </c>
      <c r="N67" s="180" t="e">
        <f>NA()</f>
        <v>#N/A</v>
      </c>
      <c r="O67" s="180">
        <f>IF(ISNUMBER('将来負担比率（分子）の構造'!M$53), IF('将来負担比率（分子）の構造'!M$53 &lt; 0, 0, '将来負担比率（分子）の構造'!M$53), NA())</f>
        <v>19807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2345</v>
      </c>
      <c r="C72" s="184">
        <f>基金残高に係る経年分析!G55</f>
        <v>1847</v>
      </c>
      <c r="D72" s="184">
        <f>基金残高に係る経年分析!H55</f>
        <v>1512</v>
      </c>
    </row>
    <row r="73" spans="1:16" x14ac:dyDescent="0.15">
      <c r="A73" s="183" t="s">
        <v>78</v>
      </c>
      <c r="B73" s="184">
        <f>基金残高に係る経年分析!F56</f>
        <v>91</v>
      </c>
      <c r="C73" s="184">
        <f>基金残高に係る経年分析!G56</f>
        <v>91</v>
      </c>
      <c r="D73" s="184">
        <f>基金残高に係る経年分析!H56</f>
        <v>12</v>
      </c>
    </row>
    <row r="74" spans="1:16" x14ac:dyDescent="0.15">
      <c r="A74" s="183" t="s">
        <v>79</v>
      </c>
      <c r="B74" s="184">
        <f>基金残高に係る経年分析!F57</f>
        <v>3994</v>
      </c>
      <c r="C74" s="184">
        <f>基金残高に係る経年分析!G57</f>
        <v>3840</v>
      </c>
      <c r="D74" s="184">
        <f>基金残高に係る経年分析!H57</f>
        <v>3506</v>
      </c>
    </row>
  </sheetData>
  <sheetProtection algorithmName="SHA-512" hashValue="7tZVzEDVs217SjkbzGopUGDgfEwfrsyd6K3+1ht3Kv80RNB45rgKDGIvpmTM1TTubSWgWN9kM/a20x//RfmQzQ==" saltValue="LbYhqc//uFQElt39c6vw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40" t="s">
        <v>215</v>
      </c>
      <c r="DI1" s="641"/>
      <c r="DJ1" s="641"/>
      <c r="DK1" s="641"/>
      <c r="DL1" s="641"/>
      <c r="DM1" s="641"/>
      <c r="DN1" s="642"/>
      <c r="DO1" s="225"/>
      <c r="DP1" s="640" t="s">
        <v>216</v>
      </c>
      <c r="DQ1" s="641"/>
      <c r="DR1" s="641"/>
      <c r="DS1" s="641"/>
      <c r="DT1" s="641"/>
      <c r="DU1" s="641"/>
      <c r="DV1" s="641"/>
      <c r="DW1" s="641"/>
      <c r="DX1" s="641"/>
      <c r="DY1" s="641"/>
      <c r="DZ1" s="641"/>
      <c r="EA1" s="641"/>
      <c r="EB1" s="641"/>
      <c r="EC1" s="642"/>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43" t="s">
        <v>218</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3" t="s">
        <v>219</v>
      </c>
      <c r="AQ3" s="644"/>
      <c r="AR3" s="644"/>
      <c r="AS3" s="644"/>
      <c r="AT3" s="644"/>
      <c r="AU3" s="644"/>
      <c r="AV3" s="644"/>
      <c r="AW3" s="644"/>
      <c r="AX3" s="644"/>
      <c r="AY3" s="644"/>
      <c r="AZ3" s="644"/>
      <c r="BA3" s="644"/>
      <c r="BB3" s="644"/>
      <c r="BC3" s="644"/>
      <c r="BD3" s="644"/>
      <c r="BE3" s="644"/>
      <c r="BF3" s="644"/>
      <c r="BG3" s="644"/>
      <c r="BH3" s="644"/>
      <c r="BI3" s="644"/>
      <c r="BJ3" s="644"/>
      <c r="BK3" s="644"/>
      <c r="BL3" s="644"/>
      <c r="BM3" s="644"/>
      <c r="BN3" s="644"/>
      <c r="BO3" s="644"/>
      <c r="BP3" s="644"/>
      <c r="BQ3" s="644"/>
      <c r="BR3" s="644"/>
      <c r="BS3" s="644"/>
      <c r="BT3" s="644"/>
      <c r="BU3" s="644"/>
      <c r="BV3" s="644"/>
      <c r="BW3" s="644"/>
      <c r="BX3" s="644"/>
      <c r="BY3" s="644"/>
      <c r="BZ3" s="644"/>
      <c r="CA3" s="644"/>
      <c r="CB3" s="645"/>
      <c r="CD3" s="646" t="s">
        <v>220</v>
      </c>
      <c r="CE3" s="647"/>
      <c r="CF3" s="647"/>
      <c r="CG3" s="647"/>
      <c r="CH3" s="647"/>
      <c r="CI3" s="647"/>
      <c r="CJ3" s="647"/>
      <c r="CK3" s="647"/>
      <c r="CL3" s="647"/>
      <c r="CM3" s="647"/>
      <c r="CN3" s="647"/>
      <c r="CO3" s="647"/>
      <c r="CP3" s="647"/>
      <c r="CQ3" s="647"/>
      <c r="CR3" s="647"/>
      <c r="CS3" s="647"/>
      <c r="CT3" s="647"/>
      <c r="CU3" s="647"/>
      <c r="CV3" s="647"/>
      <c r="CW3" s="647"/>
      <c r="CX3" s="647"/>
      <c r="CY3" s="647"/>
      <c r="CZ3" s="647"/>
      <c r="DA3" s="647"/>
      <c r="DB3" s="647"/>
      <c r="DC3" s="647"/>
      <c r="DD3" s="647"/>
      <c r="DE3" s="647"/>
      <c r="DF3" s="647"/>
      <c r="DG3" s="647"/>
      <c r="DH3" s="647"/>
      <c r="DI3" s="647"/>
      <c r="DJ3" s="647"/>
      <c r="DK3" s="647"/>
      <c r="DL3" s="647"/>
      <c r="DM3" s="647"/>
      <c r="DN3" s="647"/>
      <c r="DO3" s="647"/>
      <c r="DP3" s="647"/>
      <c r="DQ3" s="647"/>
      <c r="DR3" s="647"/>
      <c r="DS3" s="647"/>
      <c r="DT3" s="647"/>
      <c r="DU3" s="647"/>
      <c r="DV3" s="647"/>
      <c r="DW3" s="647"/>
      <c r="DX3" s="647"/>
      <c r="DY3" s="647"/>
      <c r="DZ3" s="647"/>
      <c r="EA3" s="647"/>
      <c r="EB3" s="647"/>
      <c r="EC3" s="648"/>
    </row>
    <row r="4" spans="2:143" ht="11.25" customHeight="1" x14ac:dyDescent="0.15">
      <c r="B4" s="643" t="s">
        <v>1</v>
      </c>
      <c r="C4" s="644"/>
      <c r="D4" s="644"/>
      <c r="E4" s="644"/>
      <c r="F4" s="644"/>
      <c r="G4" s="644"/>
      <c r="H4" s="644"/>
      <c r="I4" s="644"/>
      <c r="J4" s="644"/>
      <c r="K4" s="644"/>
      <c r="L4" s="644"/>
      <c r="M4" s="644"/>
      <c r="N4" s="644"/>
      <c r="O4" s="644"/>
      <c r="P4" s="644"/>
      <c r="Q4" s="645"/>
      <c r="R4" s="643" t="s">
        <v>221</v>
      </c>
      <c r="S4" s="644"/>
      <c r="T4" s="644"/>
      <c r="U4" s="644"/>
      <c r="V4" s="644"/>
      <c r="W4" s="644"/>
      <c r="X4" s="644"/>
      <c r="Y4" s="645"/>
      <c r="Z4" s="643" t="s">
        <v>222</v>
      </c>
      <c r="AA4" s="644"/>
      <c r="AB4" s="644"/>
      <c r="AC4" s="645"/>
      <c r="AD4" s="643" t="s">
        <v>223</v>
      </c>
      <c r="AE4" s="644"/>
      <c r="AF4" s="644"/>
      <c r="AG4" s="644"/>
      <c r="AH4" s="644"/>
      <c r="AI4" s="644"/>
      <c r="AJ4" s="644"/>
      <c r="AK4" s="645"/>
      <c r="AL4" s="643" t="s">
        <v>222</v>
      </c>
      <c r="AM4" s="644"/>
      <c r="AN4" s="644"/>
      <c r="AO4" s="645"/>
      <c r="AP4" s="649" t="s">
        <v>224</v>
      </c>
      <c r="AQ4" s="649"/>
      <c r="AR4" s="649"/>
      <c r="AS4" s="649"/>
      <c r="AT4" s="649"/>
      <c r="AU4" s="649"/>
      <c r="AV4" s="649"/>
      <c r="AW4" s="649"/>
      <c r="AX4" s="649"/>
      <c r="AY4" s="649"/>
      <c r="AZ4" s="649"/>
      <c r="BA4" s="649"/>
      <c r="BB4" s="649"/>
      <c r="BC4" s="649"/>
      <c r="BD4" s="649"/>
      <c r="BE4" s="649"/>
      <c r="BF4" s="649"/>
      <c r="BG4" s="649" t="s">
        <v>225</v>
      </c>
      <c r="BH4" s="649"/>
      <c r="BI4" s="649"/>
      <c r="BJ4" s="649"/>
      <c r="BK4" s="649"/>
      <c r="BL4" s="649"/>
      <c r="BM4" s="649"/>
      <c r="BN4" s="649"/>
      <c r="BO4" s="649" t="s">
        <v>222</v>
      </c>
      <c r="BP4" s="649"/>
      <c r="BQ4" s="649"/>
      <c r="BR4" s="649"/>
      <c r="BS4" s="649" t="s">
        <v>226</v>
      </c>
      <c r="BT4" s="649"/>
      <c r="BU4" s="649"/>
      <c r="BV4" s="649"/>
      <c r="BW4" s="649"/>
      <c r="BX4" s="649"/>
      <c r="BY4" s="649"/>
      <c r="BZ4" s="649"/>
      <c r="CA4" s="649"/>
      <c r="CB4" s="649"/>
      <c r="CD4" s="646" t="s">
        <v>227</v>
      </c>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647"/>
      <c r="EB4" s="647"/>
      <c r="EC4" s="648"/>
    </row>
    <row r="5" spans="2:143" s="229" customFormat="1" ht="11.25" customHeight="1" x14ac:dyDescent="0.15">
      <c r="B5" s="650" t="s">
        <v>228</v>
      </c>
      <c r="C5" s="651"/>
      <c r="D5" s="651"/>
      <c r="E5" s="651"/>
      <c r="F5" s="651"/>
      <c r="G5" s="651"/>
      <c r="H5" s="651"/>
      <c r="I5" s="651"/>
      <c r="J5" s="651"/>
      <c r="K5" s="651"/>
      <c r="L5" s="651"/>
      <c r="M5" s="651"/>
      <c r="N5" s="651"/>
      <c r="O5" s="651"/>
      <c r="P5" s="651"/>
      <c r="Q5" s="652"/>
      <c r="R5" s="653">
        <v>6073560</v>
      </c>
      <c r="S5" s="654"/>
      <c r="T5" s="654"/>
      <c r="U5" s="654"/>
      <c r="V5" s="654"/>
      <c r="W5" s="654"/>
      <c r="X5" s="654"/>
      <c r="Y5" s="655"/>
      <c r="Z5" s="656">
        <v>25.3</v>
      </c>
      <c r="AA5" s="656"/>
      <c r="AB5" s="656"/>
      <c r="AC5" s="656"/>
      <c r="AD5" s="657">
        <v>6073560</v>
      </c>
      <c r="AE5" s="657"/>
      <c r="AF5" s="657"/>
      <c r="AG5" s="657"/>
      <c r="AH5" s="657"/>
      <c r="AI5" s="657"/>
      <c r="AJ5" s="657"/>
      <c r="AK5" s="657"/>
      <c r="AL5" s="658">
        <v>45.2</v>
      </c>
      <c r="AM5" s="659"/>
      <c r="AN5" s="659"/>
      <c r="AO5" s="660"/>
      <c r="AP5" s="650" t="s">
        <v>229</v>
      </c>
      <c r="AQ5" s="651"/>
      <c r="AR5" s="651"/>
      <c r="AS5" s="651"/>
      <c r="AT5" s="651"/>
      <c r="AU5" s="651"/>
      <c r="AV5" s="651"/>
      <c r="AW5" s="651"/>
      <c r="AX5" s="651"/>
      <c r="AY5" s="651"/>
      <c r="AZ5" s="651"/>
      <c r="BA5" s="651"/>
      <c r="BB5" s="651"/>
      <c r="BC5" s="651"/>
      <c r="BD5" s="651"/>
      <c r="BE5" s="651"/>
      <c r="BF5" s="652"/>
      <c r="BG5" s="664">
        <v>6057605</v>
      </c>
      <c r="BH5" s="665"/>
      <c r="BI5" s="665"/>
      <c r="BJ5" s="665"/>
      <c r="BK5" s="665"/>
      <c r="BL5" s="665"/>
      <c r="BM5" s="665"/>
      <c r="BN5" s="666"/>
      <c r="BO5" s="667">
        <v>99.7</v>
      </c>
      <c r="BP5" s="667"/>
      <c r="BQ5" s="667"/>
      <c r="BR5" s="667"/>
      <c r="BS5" s="668">
        <v>55464</v>
      </c>
      <c r="BT5" s="668"/>
      <c r="BU5" s="668"/>
      <c r="BV5" s="668"/>
      <c r="BW5" s="668"/>
      <c r="BX5" s="668"/>
      <c r="BY5" s="668"/>
      <c r="BZ5" s="668"/>
      <c r="CA5" s="668"/>
      <c r="CB5" s="672"/>
      <c r="CD5" s="646" t="s">
        <v>224</v>
      </c>
      <c r="CE5" s="647"/>
      <c r="CF5" s="647"/>
      <c r="CG5" s="647"/>
      <c r="CH5" s="647"/>
      <c r="CI5" s="647"/>
      <c r="CJ5" s="647"/>
      <c r="CK5" s="647"/>
      <c r="CL5" s="647"/>
      <c r="CM5" s="647"/>
      <c r="CN5" s="647"/>
      <c r="CO5" s="647"/>
      <c r="CP5" s="647"/>
      <c r="CQ5" s="648"/>
      <c r="CR5" s="646" t="s">
        <v>230</v>
      </c>
      <c r="CS5" s="647"/>
      <c r="CT5" s="647"/>
      <c r="CU5" s="647"/>
      <c r="CV5" s="647"/>
      <c r="CW5" s="647"/>
      <c r="CX5" s="647"/>
      <c r="CY5" s="648"/>
      <c r="CZ5" s="646" t="s">
        <v>222</v>
      </c>
      <c r="DA5" s="647"/>
      <c r="DB5" s="647"/>
      <c r="DC5" s="648"/>
      <c r="DD5" s="646" t="s">
        <v>231</v>
      </c>
      <c r="DE5" s="647"/>
      <c r="DF5" s="647"/>
      <c r="DG5" s="647"/>
      <c r="DH5" s="647"/>
      <c r="DI5" s="647"/>
      <c r="DJ5" s="647"/>
      <c r="DK5" s="647"/>
      <c r="DL5" s="647"/>
      <c r="DM5" s="647"/>
      <c r="DN5" s="647"/>
      <c r="DO5" s="647"/>
      <c r="DP5" s="648"/>
      <c r="DQ5" s="646" t="s">
        <v>232</v>
      </c>
      <c r="DR5" s="647"/>
      <c r="DS5" s="647"/>
      <c r="DT5" s="647"/>
      <c r="DU5" s="647"/>
      <c r="DV5" s="647"/>
      <c r="DW5" s="647"/>
      <c r="DX5" s="647"/>
      <c r="DY5" s="647"/>
      <c r="DZ5" s="647"/>
      <c r="EA5" s="647"/>
      <c r="EB5" s="647"/>
      <c r="EC5" s="648"/>
    </row>
    <row r="6" spans="2:143" ht="11.25" customHeight="1" x14ac:dyDescent="0.15">
      <c r="B6" s="661" t="s">
        <v>233</v>
      </c>
      <c r="C6" s="662"/>
      <c r="D6" s="662"/>
      <c r="E6" s="662"/>
      <c r="F6" s="662"/>
      <c r="G6" s="662"/>
      <c r="H6" s="662"/>
      <c r="I6" s="662"/>
      <c r="J6" s="662"/>
      <c r="K6" s="662"/>
      <c r="L6" s="662"/>
      <c r="M6" s="662"/>
      <c r="N6" s="662"/>
      <c r="O6" s="662"/>
      <c r="P6" s="662"/>
      <c r="Q6" s="663"/>
      <c r="R6" s="664">
        <v>252086</v>
      </c>
      <c r="S6" s="665"/>
      <c r="T6" s="665"/>
      <c r="U6" s="665"/>
      <c r="V6" s="665"/>
      <c r="W6" s="665"/>
      <c r="X6" s="665"/>
      <c r="Y6" s="666"/>
      <c r="Z6" s="667">
        <v>1</v>
      </c>
      <c r="AA6" s="667"/>
      <c r="AB6" s="667"/>
      <c r="AC6" s="667"/>
      <c r="AD6" s="668">
        <v>252086</v>
      </c>
      <c r="AE6" s="668"/>
      <c r="AF6" s="668"/>
      <c r="AG6" s="668"/>
      <c r="AH6" s="668"/>
      <c r="AI6" s="668"/>
      <c r="AJ6" s="668"/>
      <c r="AK6" s="668"/>
      <c r="AL6" s="669">
        <v>1.9</v>
      </c>
      <c r="AM6" s="670"/>
      <c r="AN6" s="670"/>
      <c r="AO6" s="671"/>
      <c r="AP6" s="661" t="s">
        <v>234</v>
      </c>
      <c r="AQ6" s="662"/>
      <c r="AR6" s="662"/>
      <c r="AS6" s="662"/>
      <c r="AT6" s="662"/>
      <c r="AU6" s="662"/>
      <c r="AV6" s="662"/>
      <c r="AW6" s="662"/>
      <c r="AX6" s="662"/>
      <c r="AY6" s="662"/>
      <c r="AZ6" s="662"/>
      <c r="BA6" s="662"/>
      <c r="BB6" s="662"/>
      <c r="BC6" s="662"/>
      <c r="BD6" s="662"/>
      <c r="BE6" s="662"/>
      <c r="BF6" s="663"/>
      <c r="BG6" s="664">
        <v>6057605</v>
      </c>
      <c r="BH6" s="665"/>
      <c r="BI6" s="665"/>
      <c r="BJ6" s="665"/>
      <c r="BK6" s="665"/>
      <c r="BL6" s="665"/>
      <c r="BM6" s="665"/>
      <c r="BN6" s="666"/>
      <c r="BO6" s="667">
        <v>99.7</v>
      </c>
      <c r="BP6" s="667"/>
      <c r="BQ6" s="667"/>
      <c r="BR6" s="667"/>
      <c r="BS6" s="668">
        <v>55464</v>
      </c>
      <c r="BT6" s="668"/>
      <c r="BU6" s="668"/>
      <c r="BV6" s="668"/>
      <c r="BW6" s="668"/>
      <c r="BX6" s="668"/>
      <c r="BY6" s="668"/>
      <c r="BZ6" s="668"/>
      <c r="CA6" s="668"/>
      <c r="CB6" s="672"/>
      <c r="CD6" s="675" t="s">
        <v>235</v>
      </c>
      <c r="CE6" s="676"/>
      <c r="CF6" s="676"/>
      <c r="CG6" s="676"/>
      <c r="CH6" s="676"/>
      <c r="CI6" s="676"/>
      <c r="CJ6" s="676"/>
      <c r="CK6" s="676"/>
      <c r="CL6" s="676"/>
      <c r="CM6" s="676"/>
      <c r="CN6" s="676"/>
      <c r="CO6" s="676"/>
      <c r="CP6" s="676"/>
      <c r="CQ6" s="677"/>
      <c r="CR6" s="664">
        <v>210244</v>
      </c>
      <c r="CS6" s="665"/>
      <c r="CT6" s="665"/>
      <c r="CU6" s="665"/>
      <c r="CV6" s="665"/>
      <c r="CW6" s="665"/>
      <c r="CX6" s="665"/>
      <c r="CY6" s="666"/>
      <c r="CZ6" s="658">
        <v>0.9</v>
      </c>
      <c r="DA6" s="659"/>
      <c r="DB6" s="659"/>
      <c r="DC6" s="678"/>
      <c r="DD6" s="673" t="s">
        <v>138</v>
      </c>
      <c r="DE6" s="665"/>
      <c r="DF6" s="665"/>
      <c r="DG6" s="665"/>
      <c r="DH6" s="665"/>
      <c r="DI6" s="665"/>
      <c r="DJ6" s="665"/>
      <c r="DK6" s="665"/>
      <c r="DL6" s="665"/>
      <c r="DM6" s="665"/>
      <c r="DN6" s="665"/>
      <c r="DO6" s="665"/>
      <c r="DP6" s="666"/>
      <c r="DQ6" s="673">
        <v>210163</v>
      </c>
      <c r="DR6" s="665"/>
      <c r="DS6" s="665"/>
      <c r="DT6" s="665"/>
      <c r="DU6" s="665"/>
      <c r="DV6" s="665"/>
      <c r="DW6" s="665"/>
      <c r="DX6" s="665"/>
      <c r="DY6" s="665"/>
      <c r="DZ6" s="665"/>
      <c r="EA6" s="665"/>
      <c r="EB6" s="665"/>
      <c r="EC6" s="674"/>
    </row>
    <row r="7" spans="2:143" ht="11.25" customHeight="1" x14ac:dyDescent="0.15">
      <c r="B7" s="661" t="s">
        <v>236</v>
      </c>
      <c r="C7" s="662"/>
      <c r="D7" s="662"/>
      <c r="E7" s="662"/>
      <c r="F7" s="662"/>
      <c r="G7" s="662"/>
      <c r="H7" s="662"/>
      <c r="I7" s="662"/>
      <c r="J7" s="662"/>
      <c r="K7" s="662"/>
      <c r="L7" s="662"/>
      <c r="M7" s="662"/>
      <c r="N7" s="662"/>
      <c r="O7" s="662"/>
      <c r="P7" s="662"/>
      <c r="Q7" s="663"/>
      <c r="R7" s="664">
        <v>9980</v>
      </c>
      <c r="S7" s="665"/>
      <c r="T7" s="665"/>
      <c r="U7" s="665"/>
      <c r="V7" s="665"/>
      <c r="W7" s="665"/>
      <c r="X7" s="665"/>
      <c r="Y7" s="666"/>
      <c r="Z7" s="667">
        <v>0</v>
      </c>
      <c r="AA7" s="667"/>
      <c r="AB7" s="667"/>
      <c r="AC7" s="667"/>
      <c r="AD7" s="668">
        <v>9980</v>
      </c>
      <c r="AE7" s="668"/>
      <c r="AF7" s="668"/>
      <c r="AG7" s="668"/>
      <c r="AH7" s="668"/>
      <c r="AI7" s="668"/>
      <c r="AJ7" s="668"/>
      <c r="AK7" s="668"/>
      <c r="AL7" s="669">
        <v>0.1</v>
      </c>
      <c r="AM7" s="670"/>
      <c r="AN7" s="670"/>
      <c r="AO7" s="671"/>
      <c r="AP7" s="661" t="s">
        <v>237</v>
      </c>
      <c r="AQ7" s="662"/>
      <c r="AR7" s="662"/>
      <c r="AS7" s="662"/>
      <c r="AT7" s="662"/>
      <c r="AU7" s="662"/>
      <c r="AV7" s="662"/>
      <c r="AW7" s="662"/>
      <c r="AX7" s="662"/>
      <c r="AY7" s="662"/>
      <c r="AZ7" s="662"/>
      <c r="BA7" s="662"/>
      <c r="BB7" s="662"/>
      <c r="BC7" s="662"/>
      <c r="BD7" s="662"/>
      <c r="BE7" s="662"/>
      <c r="BF7" s="663"/>
      <c r="BG7" s="664">
        <v>3176525</v>
      </c>
      <c r="BH7" s="665"/>
      <c r="BI7" s="665"/>
      <c r="BJ7" s="665"/>
      <c r="BK7" s="665"/>
      <c r="BL7" s="665"/>
      <c r="BM7" s="665"/>
      <c r="BN7" s="666"/>
      <c r="BO7" s="667">
        <v>52.3</v>
      </c>
      <c r="BP7" s="667"/>
      <c r="BQ7" s="667"/>
      <c r="BR7" s="667"/>
      <c r="BS7" s="668">
        <v>55464</v>
      </c>
      <c r="BT7" s="668"/>
      <c r="BU7" s="668"/>
      <c r="BV7" s="668"/>
      <c r="BW7" s="668"/>
      <c r="BX7" s="668"/>
      <c r="BY7" s="668"/>
      <c r="BZ7" s="668"/>
      <c r="CA7" s="668"/>
      <c r="CB7" s="672"/>
      <c r="CD7" s="679" t="s">
        <v>238</v>
      </c>
      <c r="CE7" s="680"/>
      <c r="CF7" s="680"/>
      <c r="CG7" s="680"/>
      <c r="CH7" s="680"/>
      <c r="CI7" s="680"/>
      <c r="CJ7" s="680"/>
      <c r="CK7" s="680"/>
      <c r="CL7" s="680"/>
      <c r="CM7" s="680"/>
      <c r="CN7" s="680"/>
      <c r="CO7" s="680"/>
      <c r="CP7" s="680"/>
      <c r="CQ7" s="681"/>
      <c r="CR7" s="664">
        <v>3201265</v>
      </c>
      <c r="CS7" s="665"/>
      <c r="CT7" s="665"/>
      <c r="CU7" s="665"/>
      <c r="CV7" s="665"/>
      <c r="CW7" s="665"/>
      <c r="CX7" s="665"/>
      <c r="CY7" s="666"/>
      <c r="CZ7" s="667">
        <v>13.7</v>
      </c>
      <c r="DA7" s="667"/>
      <c r="DB7" s="667"/>
      <c r="DC7" s="667"/>
      <c r="DD7" s="673">
        <v>184623</v>
      </c>
      <c r="DE7" s="665"/>
      <c r="DF7" s="665"/>
      <c r="DG7" s="665"/>
      <c r="DH7" s="665"/>
      <c r="DI7" s="665"/>
      <c r="DJ7" s="665"/>
      <c r="DK7" s="665"/>
      <c r="DL7" s="665"/>
      <c r="DM7" s="665"/>
      <c r="DN7" s="665"/>
      <c r="DO7" s="665"/>
      <c r="DP7" s="666"/>
      <c r="DQ7" s="673">
        <v>2548606</v>
      </c>
      <c r="DR7" s="665"/>
      <c r="DS7" s="665"/>
      <c r="DT7" s="665"/>
      <c r="DU7" s="665"/>
      <c r="DV7" s="665"/>
      <c r="DW7" s="665"/>
      <c r="DX7" s="665"/>
      <c r="DY7" s="665"/>
      <c r="DZ7" s="665"/>
      <c r="EA7" s="665"/>
      <c r="EB7" s="665"/>
      <c r="EC7" s="674"/>
    </row>
    <row r="8" spans="2:143" ht="11.25" customHeight="1" x14ac:dyDescent="0.15">
      <c r="B8" s="661" t="s">
        <v>239</v>
      </c>
      <c r="C8" s="662"/>
      <c r="D8" s="662"/>
      <c r="E8" s="662"/>
      <c r="F8" s="662"/>
      <c r="G8" s="662"/>
      <c r="H8" s="662"/>
      <c r="I8" s="662"/>
      <c r="J8" s="662"/>
      <c r="K8" s="662"/>
      <c r="L8" s="662"/>
      <c r="M8" s="662"/>
      <c r="N8" s="662"/>
      <c r="O8" s="662"/>
      <c r="P8" s="662"/>
      <c r="Q8" s="663"/>
      <c r="R8" s="664">
        <v>29893</v>
      </c>
      <c r="S8" s="665"/>
      <c r="T8" s="665"/>
      <c r="U8" s="665"/>
      <c r="V8" s="665"/>
      <c r="W8" s="665"/>
      <c r="X8" s="665"/>
      <c r="Y8" s="666"/>
      <c r="Z8" s="667">
        <v>0.1</v>
      </c>
      <c r="AA8" s="667"/>
      <c r="AB8" s="667"/>
      <c r="AC8" s="667"/>
      <c r="AD8" s="668">
        <v>29893</v>
      </c>
      <c r="AE8" s="668"/>
      <c r="AF8" s="668"/>
      <c r="AG8" s="668"/>
      <c r="AH8" s="668"/>
      <c r="AI8" s="668"/>
      <c r="AJ8" s="668"/>
      <c r="AK8" s="668"/>
      <c r="AL8" s="669">
        <v>0.2</v>
      </c>
      <c r="AM8" s="670"/>
      <c r="AN8" s="670"/>
      <c r="AO8" s="671"/>
      <c r="AP8" s="661" t="s">
        <v>240</v>
      </c>
      <c r="AQ8" s="662"/>
      <c r="AR8" s="662"/>
      <c r="AS8" s="662"/>
      <c r="AT8" s="662"/>
      <c r="AU8" s="662"/>
      <c r="AV8" s="662"/>
      <c r="AW8" s="662"/>
      <c r="AX8" s="662"/>
      <c r="AY8" s="662"/>
      <c r="AZ8" s="662"/>
      <c r="BA8" s="662"/>
      <c r="BB8" s="662"/>
      <c r="BC8" s="662"/>
      <c r="BD8" s="662"/>
      <c r="BE8" s="662"/>
      <c r="BF8" s="663"/>
      <c r="BG8" s="664">
        <v>70587</v>
      </c>
      <c r="BH8" s="665"/>
      <c r="BI8" s="665"/>
      <c r="BJ8" s="665"/>
      <c r="BK8" s="665"/>
      <c r="BL8" s="665"/>
      <c r="BM8" s="665"/>
      <c r="BN8" s="666"/>
      <c r="BO8" s="667">
        <v>1.2</v>
      </c>
      <c r="BP8" s="667"/>
      <c r="BQ8" s="667"/>
      <c r="BR8" s="667"/>
      <c r="BS8" s="673" t="s">
        <v>138</v>
      </c>
      <c r="BT8" s="665"/>
      <c r="BU8" s="665"/>
      <c r="BV8" s="665"/>
      <c r="BW8" s="665"/>
      <c r="BX8" s="665"/>
      <c r="BY8" s="665"/>
      <c r="BZ8" s="665"/>
      <c r="CA8" s="665"/>
      <c r="CB8" s="674"/>
      <c r="CD8" s="679" t="s">
        <v>241</v>
      </c>
      <c r="CE8" s="680"/>
      <c r="CF8" s="680"/>
      <c r="CG8" s="680"/>
      <c r="CH8" s="680"/>
      <c r="CI8" s="680"/>
      <c r="CJ8" s="680"/>
      <c r="CK8" s="680"/>
      <c r="CL8" s="680"/>
      <c r="CM8" s="680"/>
      <c r="CN8" s="680"/>
      <c r="CO8" s="680"/>
      <c r="CP8" s="680"/>
      <c r="CQ8" s="681"/>
      <c r="CR8" s="664">
        <v>6260679</v>
      </c>
      <c r="CS8" s="665"/>
      <c r="CT8" s="665"/>
      <c r="CU8" s="665"/>
      <c r="CV8" s="665"/>
      <c r="CW8" s="665"/>
      <c r="CX8" s="665"/>
      <c r="CY8" s="666"/>
      <c r="CZ8" s="667">
        <v>26.8</v>
      </c>
      <c r="DA8" s="667"/>
      <c r="DB8" s="667"/>
      <c r="DC8" s="667"/>
      <c r="DD8" s="673">
        <v>480620</v>
      </c>
      <c r="DE8" s="665"/>
      <c r="DF8" s="665"/>
      <c r="DG8" s="665"/>
      <c r="DH8" s="665"/>
      <c r="DI8" s="665"/>
      <c r="DJ8" s="665"/>
      <c r="DK8" s="665"/>
      <c r="DL8" s="665"/>
      <c r="DM8" s="665"/>
      <c r="DN8" s="665"/>
      <c r="DO8" s="665"/>
      <c r="DP8" s="666"/>
      <c r="DQ8" s="673">
        <v>3343212</v>
      </c>
      <c r="DR8" s="665"/>
      <c r="DS8" s="665"/>
      <c r="DT8" s="665"/>
      <c r="DU8" s="665"/>
      <c r="DV8" s="665"/>
      <c r="DW8" s="665"/>
      <c r="DX8" s="665"/>
      <c r="DY8" s="665"/>
      <c r="DZ8" s="665"/>
      <c r="EA8" s="665"/>
      <c r="EB8" s="665"/>
      <c r="EC8" s="674"/>
    </row>
    <row r="9" spans="2:143" ht="11.25" customHeight="1" x14ac:dyDescent="0.15">
      <c r="B9" s="661" t="s">
        <v>242</v>
      </c>
      <c r="C9" s="662"/>
      <c r="D9" s="662"/>
      <c r="E9" s="662"/>
      <c r="F9" s="662"/>
      <c r="G9" s="662"/>
      <c r="H9" s="662"/>
      <c r="I9" s="662"/>
      <c r="J9" s="662"/>
      <c r="K9" s="662"/>
      <c r="L9" s="662"/>
      <c r="M9" s="662"/>
      <c r="N9" s="662"/>
      <c r="O9" s="662"/>
      <c r="P9" s="662"/>
      <c r="Q9" s="663"/>
      <c r="R9" s="664">
        <v>23660</v>
      </c>
      <c r="S9" s="665"/>
      <c r="T9" s="665"/>
      <c r="U9" s="665"/>
      <c r="V9" s="665"/>
      <c r="W9" s="665"/>
      <c r="X9" s="665"/>
      <c r="Y9" s="666"/>
      <c r="Z9" s="667">
        <v>0.1</v>
      </c>
      <c r="AA9" s="667"/>
      <c r="AB9" s="667"/>
      <c r="AC9" s="667"/>
      <c r="AD9" s="668">
        <v>23660</v>
      </c>
      <c r="AE9" s="668"/>
      <c r="AF9" s="668"/>
      <c r="AG9" s="668"/>
      <c r="AH9" s="668"/>
      <c r="AI9" s="668"/>
      <c r="AJ9" s="668"/>
      <c r="AK9" s="668"/>
      <c r="AL9" s="669">
        <v>0.2</v>
      </c>
      <c r="AM9" s="670"/>
      <c r="AN9" s="670"/>
      <c r="AO9" s="671"/>
      <c r="AP9" s="661" t="s">
        <v>243</v>
      </c>
      <c r="AQ9" s="662"/>
      <c r="AR9" s="662"/>
      <c r="AS9" s="662"/>
      <c r="AT9" s="662"/>
      <c r="AU9" s="662"/>
      <c r="AV9" s="662"/>
      <c r="AW9" s="662"/>
      <c r="AX9" s="662"/>
      <c r="AY9" s="662"/>
      <c r="AZ9" s="662"/>
      <c r="BA9" s="662"/>
      <c r="BB9" s="662"/>
      <c r="BC9" s="662"/>
      <c r="BD9" s="662"/>
      <c r="BE9" s="662"/>
      <c r="BF9" s="663"/>
      <c r="BG9" s="664">
        <v>2671690</v>
      </c>
      <c r="BH9" s="665"/>
      <c r="BI9" s="665"/>
      <c r="BJ9" s="665"/>
      <c r="BK9" s="665"/>
      <c r="BL9" s="665"/>
      <c r="BM9" s="665"/>
      <c r="BN9" s="666"/>
      <c r="BO9" s="667">
        <v>44</v>
      </c>
      <c r="BP9" s="667"/>
      <c r="BQ9" s="667"/>
      <c r="BR9" s="667"/>
      <c r="BS9" s="673" t="s">
        <v>138</v>
      </c>
      <c r="BT9" s="665"/>
      <c r="BU9" s="665"/>
      <c r="BV9" s="665"/>
      <c r="BW9" s="665"/>
      <c r="BX9" s="665"/>
      <c r="BY9" s="665"/>
      <c r="BZ9" s="665"/>
      <c r="CA9" s="665"/>
      <c r="CB9" s="674"/>
      <c r="CD9" s="679" t="s">
        <v>244</v>
      </c>
      <c r="CE9" s="680"/>
      <c r="CF9" s="680"/>
      <c r="CG9" s="680"/>
      <c r="CH9" s="680"/>
      <c r="CI9" s="680"/>
      <c r="CJ9" s="680"/>
      <c r="CK9" s="680"/>
      <c r="CL9" s="680"/>
      <c r="CM9" s="680"/>
      <c r="CN9" s="680"/>
      <c r="CO9" s="680"/>
      <c r="CP9" s="680"/>
      <c r="CQ9" s="681"/>
      <c r="CR9" s="664">
        <v>2980781</v>
      </c>
      <c r="CS9" s="665"/>
      <c r="CT9" s="665"/>
      <c r="CU9" s="665"/>
      <c r="CV9" s="665"/>
      <c r="CW9" s="665"/>
      <c r="CX9" s="665"/>
      <c r="CY9" s="666"/>
      <c r="CZ9" s="667">
        <v>12.7</v>
      </c>
      <c r="DA9" s="667"/>
      <c r="DB9" s="667"/>
      <c r="DC9" s="667"/>
      <c r="DD9" s="673">
        <v>918527</v>
      </c>
      <c r="DE9" s="665"/>
      <c r="DF9" s="665"/>
      <c r="DG9" s="665"/>
      <c r="DH9" s="665"/>
      <c r="DI9" s="665"/>
      <c r="DJ9" s="665"/>
      <c r="DK9" s="665"/>
      <c r="DL9" s="665"/>
      <c r="DM9" s="665"/>
      <c r="DN9" s="665"/>
      <c r="DO9" s="665"/>
      <c r="DP9" s="666"/>
      <c r="DQ9" s="673">
        <v>1671030</v>
      </c>
      <c r="DR9" s="665"/>
      <c r="DS9" s="665"/>
      <c r="DT9" s="665"/>
      <c r="DU9" s="665"/>
      <c r="DV9" s="665"/>
      <c r="DW9" s="665"/>
      <c r="DX9" s="665"/>
      <c r="DY9" s="665"/>
      <c r="DZ9" s="665"/>
      <c r="EA9" s="665"/>
      <c r="EB9" s="665"/>
      <c r="EC9" s="674"/>
    </row>
    <row r="10" spans="2:143" ht="11.25" customHeight="1" x14ac:dyDescent="0.15">
      <c r="B10" s="661" t="s">
        <v>245</v>
      </c>
      <c r="C10" s="662"/>
      <c r="D10" s="662"/>
      <c r="E10" s="662"/>
      <c r="F10" s="662"/>
      <c r="G10" s="662"/>
      <c r="H10" s="662"/>
      <c r="I10" s="662"/>
      <c r="J10" s="662"/>
      <c r="K10" s="662"/>
      <c r="L10" s="662"/>
      <c r="M10" s="662"/>
      <c r="N10" s="662"/>
      <c r="O10" s="662"/>
      <c r="P10" s="662"/>
      <c r="Q10" s="663"/>
      <c r="R10" s="664" t="s">
        <v>138</v>
      </c>
      <c r="S10" s="665"/>
      <c r="T10" s="665"/>
      <c r="U10" s="665"/>
      <c r="V10" s="665"/>
      <c r="W10" s="665"/>
      <c r="X10" s="665"/>
      <c r="Y10" s="666"/>
      <c r="Z10" s="667" t="s">
        <v>180</v>
      </c>
      <c r="AA10" s="667"/>
      <c r="AB10" s="667"/>
      <c r="AC10" s="667"/>
      <c r="AD10" s="668" t="s">
        <v>180</v>
      </c>
      <c r="AE10" s="668"/>
      <c r="AF10" s="668"/>
      <c r="AG10" s="668"/>
      <c r="AH10" s="668"/>
      <c r="AI10" s="668"/>
      <c r="AJ10" s="668"/>
      <c r="AK10" s="668"/>
      <c r="AL10" s="669" t="s">
        <v>138</v>
      </c>
      <c r="AM10" s="670"/>
      <c r="AN10" s="670"/>
      <c r="AO10" s="671"/>
      <c r="AP10" s="661" t="s">
        <v>246</v>
      </c>
      <c r="AQ10" s="662"/>
      <c r="AR10" s="662"/>
      <c r="AS10" s="662"/>
      <c r="AT10" s="662"/>
      <c r="AU10" s="662"/>
      <c r="AV10" s="662"/>
      <c r="AW10" s="662"/>
      <c r="AX10" s="662"/>
      <c r="AY10" s="662"/>
      <c r="AZ10" s="662"/>
      <c r="BA10" s="662"/>
      <c r="BB10" s="662"/>
      <c r="BC10" s="662"/>
      <c r="BD10" s="662"/>
      <c r="BE10" s="662"/>
      <c r="BF10" s="663"/>
      <c r="BG10" s="664">
        <v>109298</v>
      </c>
      <c r="BH10" s="665"/>
      <c r="BI10" s="665"/>
      <c r="BJ10" s="665"/>
      <c r="BK10" s="665"/>
      <c r="BL10" s="665"/>
      <c r="BM10" s="665"/>
      <c r="BN10" s="666"/>
      <c r="BO10" s="667">
        <v>1.8</v>
      </c>
      <c r="BP10" s="667"/>
      <c r="BQ10" s="667"/>
      <c r="BR10" s="667"/>
      <c r="BS10" s="673" t="s">
        <v>138</v>
      </c>
      <c r="BT10" s="665"/>
      <c r="BU10" s="665"/>
      <c r="BV10" s="665"/>
      <c r="BW10" s="665"/>
      <c r="BX10" s="665"/>
      <c r="BY10" s="665"/>
      <c r="BZ10" s="665"/>
      <c r="CA10" s="665"/>
      <c r="CB10" s="674"/>
      <c r="CD10" s="679" t="s">
        <v>247</v>
      </c>
      <c r="CE10" s="680"/>
      <c r="CF10" s="680"/>
      <c r="CG10" s="680"/>
      <c r="CH10" s="680"/>
      <c r="CI10" s="680"/>
      <c r="CJ10" s="680"/>
      <c r="CK10" s="680"/>
      <c r="CL10" s="680"/>
      <c r="CM10" s="680"/>
      <c r="CN10" s="680"/>
      <c r="CO10" s="680"/>
      <c r="CP10" s="680"/>
      <c r="CQ10" s="681"/>
      <c r="CR10" s="664">
        <v>31867</v>
      </c>
      <c r="CS10" s="665"/>
      <c r="CT10" s="665"/>
      <c r="CU10" s="665"/>
      <c r="CV10" s="665"/>
      <c r="CW10" s="665"/>
      <c r="CX10" s="665"/>
      <c r="CY10" s="666"/>
      <c r="CZ10" s="667">
        <v>0.1</v>
      </c>
      <c r="DA10" s="667"/>
      <c r="DB10" s="667"/>
      <c r="DC10" s="667"/>
      <c r="DD10" s="673" t="s">
        <v>180</v>
      </c>
      <c r="DE10" s="665"/>
      <c r="DF10" s="665"/>
      <c r="DG10" s="665"/>
      <c r="DH10" s="665"/>
      <c r="DI10" s="665"/>
      <c r="DJ10" s="665"/>
      <c r="DK10" s="665"/>
      <c r="DL10" s="665"/>
      <c r="DM10" s="665"/>
      <c r="DN10" s="665"/>
      <c r="DO10" s="665"/>
      <c r="DP10" s="666"/>
      <c r="DQ10" s="673">
        <v>31867</v>
      </c>
      <c r="DR10" s="665"/>
      <c r="DS10" s="665"/>
      <c r="DT10" s="665"/>
      <c r="DU10" s="665"/>
      <c r="DV10" s="665"/>
      <c r="DW10" s="665"/>
      <c r="DX10" s="665"/>
      <c r="DY10" s="665"/>
      <c r="DZ10" s="665"/>
      <c r="EA10" s="665"/>
      <c r="EB10" s="665"/>
      <c r="EC10" s="674"/>
    </row>
    <row r="11" spans="2:143" ht="11.25" customHeight="1" x14ac:dyDescent="0.15">
      <c r="B11" s="661" t="s">
        <v>248</v>
      </c>
      <c r="C11" s="662"/>
      <c r="D11" s="662"/>
      <c r="E11" s="662"/>
      <c r="F11" s="662"/>
      <c r="G11" s="662"/>
      <c r="H11" s="662"/>
      <c r="I11" s="662"/>
      <c r="J11" s="662"/>
      <c r="K11" s="662"/>
      <c r="L11" s="662"/>
      <c r="M11" s="662"/>
      <c r="N11" s="662"/>
      <c r="O11" s="662"/>
      <c r="P11" s="662"/>
      <c r="Q11" s="663"/>
      <c r="R11" s="664" t="s">
        <v>138</v>
      </c>
      <c r="S11" s="665"/>
      <c r="T11" s="665"/>
      <c r="U11" s="665"/>
      <c r="V11" s="665"/>
      <c r="W11" s="665"/>
      <c r="X11" s="665"/>
      <c r="Y11" s="666"/>
      <c r="Z11" s="667" t="s">
        <v>138</v>
      </c>
      <c r="AA11" s="667"/>
      <c r="AB11" s="667"/>
      <c r="AC11" s="667"/>
      <c r="AD11" s="668" t="s">
        <v>138</v>
      </c>
      <c r="AE11" s="668"/>
      <c r="AF11" s="668"/>
      <c r="AG11" s="668"/>
      <c r="AH11" s="668"/>
      <c r="AI11" s="668"/>
      <c r="AJ11" s="668"/>
      <c r="AK11" s="668"/>
      <c r="AL11" s="669" t="s">
        <v>138</v>
      </c>
      <c r="AM11" s="670"/>
      <c r="AN11" s="670"/>
      <c r="AO11" s="671"/>
      <c r="AP11" s="661" t="s">
        <v>249</v>
      </c>
      <c r="AQ11" s="662"/>
      <c r="AR11" s="662"/>
      <c r="AS11" s="662"/>
      <c r="AT11" s="662"/>
      <c r="AU11" s="662"/>
      <c r="AV11" s="662"/>
      <c r="AW11" s="662"/>
      <c r="AX11" s="662"/>
      <c r="AY11" s="662"/>
      <c r="AZ11" s="662"/>
      <c r="BA11" s="662"/>
      <c r="BB11" s="662"/>
      <c r="BC11" s="662"/>
      <c r="BD11" s="662"/>
      <c r="BE11" s="662"/>
      <c r="BF11" s="663"/>
      <c r="BG11" s="664">
        <v>324950</v>
      </c>
      <c r="BH11" s="665"/>
      <c r="BI11" s="665"/>
      <c r="BJ11" s="665"/>
      <c r="BK11" s="665"/>
      <c r="BL11" s="665"/>
      <c r="BM11" s="665"/>
      <c r="BN11" s="666"/>
      <c r="BO11" s="667">
        <v>5.4</v>
      </c>
      <c r="BP11" s="667"/>
      <c r="BQ11" s="667"/>
      <c r="BR11" s="667"/>
      <c r="BS11" s="673">
        <v>55464</v>
      </c>
      <c r="BT11" s="665"/>
      <c r="BU11" s="665"/>
      <c r="BV11" s="665"/>
      <c r="BW11" s="665"/>
      <c r="BX11" s="665"/>
      <c r="BY11" s="665"/>
      <c r="BZ11" s="665"/>
      <c r="CA11" s="665"/>
      <c r="CB11" s="674"/>
      <c r="CD11" s="679" t="s">
        <v>250</v>
      </c>
      <c r="CE11" s="680"/>
      <c r="CF11" s="680"/>
      <c r="CG11" s="680"/>
      <c r="CH11" s="680"/>
      <c r="CI11" s="680"/>
      <c r="CJ11" s="680"/>
      <c r="CK11" s="680"/>
      <c r="CL11" s="680"/>
      <c r="CM11" s="680"/>
      <c r="CN11" s="680"/>
      <c r="CO11" s="680"/>
      <c r="CP11" s="680"/>
      <c r="CQ11" s="681"/>
      <c r="CR11" s="664">
        <v>1741284</v>
      </c>
      <c r="CS11" s="665"/>
      <c r="CT11" s="665"/>
      <c r="CU11" s="665"/>
      <c r="CV11" s="665"/>
      <c r="CW11" s="665"/>
      <c r="CX11" s="665"/>
      <c r="CY11" s="666"/>
      <c r="CZ11" s="667">
        <v>7.4</v>
      </c>
      <c r="DA11" s="667"/>
      <c r="DB11" s="667"/>
      <c r="DC11" s="667"/>
      <c r="DD11" s="673">
        <v>156486</v>
      </c>
      <c r="DE11" s="665"/>
      <c r="DF11" s="665"/>
      <c r="DG11" s="665"/>
      <c r="DH11" s="665"/>
      <c r="DI11" s="665"/>
      <c r="DJ11" s="665"/>
      <c r="DK11" s="665"/>
      <c r="DL11" s="665"/>
      <c r="DM11" s="665"/>
      <c r="DN11" s="665"/>
      <c r="DO11" s="665"/>
      <c r="DP11" s="666"/>
      <c r="DQ11" s="673">
        <v>1227911</v>
      </c>
      <c r="DR11" s="665"/>
      <c r="DS11" s="665"/>
      <c r="DT11" s="665"/>
      <c r="DU11" s="665"/>
      <c r="DV11" s="665"/>
      <c r="DW11" s="665"/>
      <c r="DX11" s="665"/>
      <c r="DY11" s="665"/>
      <c r="DZ11" s="665"/>
      <c r="EA11" s="665"/>
      <c r="EB11" s="665"/>
      <c r="EC11" s="674"/>
    </row>
    <row r="12" spans="2:143" ht="11.25" customHeight="1" x14ac:dyDescent="0.15">
      <c r="B12" s="661" t="s">
        <v>251</v>
      </c>
      <c r="C12" s="662"/>
      <c r="D12" s="662"/>
      <c r="E12" s="662"/>
      <c r="F12" s="662"/>
      <c r="G12" s="662"/>
      <c r="H12" s="662"/>
      <c r="I12" s="662"/>
      <c r="J12" s="662"/>
      <c r="K12" s="662"/>
      <c r="L12" s="662"/>
      <c r="M12" s="662"/>
      <c r="N12" s="662"/>
      <c r="O12" s="662"/>
      <c r="P12" s="662"/>
      <c r="Q12" s="663"/>
      <c r="R12" s="664">
        <v>720302</v>
      </c>
      <c r="S12" s="665"/>
      <c r="T12" s="665"/>
      <c r="U12" s="665"/>
      <c r="V12" s="665"/>
      <c r="W12" s="665"/>
      <c r="X12" s="665"/>
      <c r="Y12" s="666"/>
      <c r="Z12" s="667">
        <v>3</v>
      </c>
      <c r="AA12" s="667"/>
      <c r="AB12" s="667"/>
      <c r="AC12" s="667"/>
      <c r="AD12" s="668">
        <v>720302</v>
      </c>
      <c r="AE12" s="668"/>
      <c r="AF12" s="668"/>
      <c r="AG12" s="668"/>
      <c r="AH12" s="668"/>
      <c r="AI12" s="668"/>
      <c r="AJ12" s="668"/>
      <c r="AK12" s="668"/>
      <c r="AL12" s="669">
        <v>5.4</v>
      </c>
      <c r="AM12" s="670"/>
      <c r="AN12" s="670"/>
      <c r="AO12" s="671"/>
      <c r="AP12" s="661" t="s">
        <v>252</v>
      </c>
      <c r="AQ12" s="662"/>
      <c r="AR12" s="662"/>
      <c r="AS12" s="662"/>
      <c r="AT12" s="662"/>
      <c r="AU12" s="662"/>
      <c r="AV12" s="662"/>
      <c r="AW12" s="662"/>
      <c r="AX12" s="662"/>
      <c r="AY12" s="662"/>
      <c r="AZ12" s="662"/>
      <c r="BA12" s="662"/>
      <c r="BB12" s="662"/>
      <c r="BC12" s="662"/>
      <c r="BD12" s="662"/>
      <c r="BE12" s="662"/>
      <c r="BF12" s="663"/>
      <c r="BG12" s="664">
        <v>2473587</v>
      </c>
      <c r="BH12" s="665"/>
      <c r="BI12" s="665"/>
      <c r="BJ12" s="665"/>
      <c r="BK12" s="665"/>
      <c r="BL12" s="665"/>
      <c r="BM12" s="665"/>
      <c r="BN12" s="666"/>
      <c r="BO12" s="667">
        <v>40.700000000000003</v>
      </c>
      <c r="BP12" s="667"/>
      <c r="BQ12" s="667"/>
      <c r="BR12" s="667"/>
      <c r="BS12" s="673" t="s">
        <v>180</v>
      </c>
      <c r="BT12" s="665"/>
      <c r="BU12" s="665"/>
      <c r="BV12" s="665"/>
      <c r="BW12" s="665"/>
      <c r="BX12" s="665"/>
      <c r="BY12" s="665"/>
      <c r="BZ12" s="665"/>
      <c r="CA12" s="665"/>
      <c r="CB12" s="674"/>
      <c r="CD12" s="679" t="s">
        <v>253</v>
      </c>
      <c r="CE12" s="680"/>
      <c r="CF12" s="680"/>
      <c r="CG12" s="680"/>
      <c r="CH12" s="680"/>
      <c r="CI12" s="680"/>
      <c r="CJ12" s="680"/>
      <c r="CK12" s="680"/>
      <c r="CL12" s="680"/>
      <c r="CM12" s="680"/>
      <c r="CN12" s="680"/>
      <c r="CO12" s="680"/>
      <c r="CP12" s="680"/>
      <c r="CQ12" s="681"/>
      <c r="CR12" s="664">
        <v>353130</v>
      </c>
      <c r="CS12" s="665"/>
      <c r="CT12" s="665"/>
      <c r="CU12" s="665"/>
      <c r="CV12" s="665"/>
      <c r="CW12" s="665"/>
      <c r="CX12" s="665"/>
      <c r="CY12" s="666"/>
      <c r="CZ12" s="667">
        <v>1.5</v>
      </c>
      <c r="DA12" s="667"/>
      <c r="DB12" s="667"/>
      <c r="DC12" s="667"/>
      <c r="DD12" s="673">
        <v>79105</v>
      </c>
      <c r="DE12" s="665"/>
      <c r="DF12" s="665"/>
      <c r="DG12" s="665"/>
      <c r="DH12" s="665"/>
      <c r="DI12" s="665"/>
      <c r="DJ12" s="665"/>
      <c r="DK12" s="665"/>
      <c r="DL12" s="665"/>
      <c r="DM12" s="665"/>
      <c r="DN12" s="665"/>
      <c r="DO12" s="665"/>
      <c r="DP12" s="666"/>
      <c r="DQ12" s="673">
        <v>286150</v>
      </c>
      <c r="DR12" s="665"/>
      <c r="DS12" s="665"/>
      <c r="DT12" s="665"/>
      <c r="DU12" s="665"/>
      <c r="DV12" s="665"/>
      <c r="DW12" s="665"/>
      <c r="DX12" s="665"/>
      <c r="DY12" s="665"/>
      <c r="DZ12" s="665"/>
      <c r="EA12" s="665"/>
      <c r="EB12" s="665"/>
      <c r="EC12" s="674"/>
    </row>
    <row r="13" spans="2:143" ht="11.25" customHeight="1" x14ac:dyDescent="0.15">
      <c r="B13" s="661" t="s">
        <v>254</v>
      </c>
      <c r="C13" s="662"/>
      <c r="D13" s="662"/>
      <c r="E13" s="662"/>
      <c r="F13" s="662"/>
      <c r="G13" s="662"/>
      <c r="H13" s="662"/>
      <c r="I13" s="662"/>
      <c r="J13" s="662"/>
      <c r="K13" s="662"/>
      <c r="L13" s="662"/>
      <c r="M13" s="662"/>
      <c r="N13" s="662"/>
      <c r="O13" s="662"/>
      <c r="P13" s="662"/>
      <c r="Q13" s="663"/>
      <c r="R13" s="664">
        <v>81396</v>
      </c>
      <c r="S13" s="665"/>
      <c r="T13" s="665"/>
      <c r="U13" s="665"/>
      <c r="V13" s="665"/>
      <c r="W13" s="665"/>
      <c r="X13" s="665"/>
      <c r="Y13" s="666"/>
      <c r="Z13" s="667">
        <v>0.3</v>
      </c>
      <c r="AA13" s="667"/>
      <c r="AB13" s="667"/>
      <c r="AC13" s="667"/>
      <c r="AD13" s="668">
        <v>81396</v>
      </c>
      <c r="AE13" s="668"/>
      <c r="AF13" s="668"/>
      <c r="AG13" s="668"/>
      <c r="AH13" s="668"/>
      <c r="AI13" s="668"/>
      <c r="AJ13" s="668"/>
      <c r="AK13" s="668"/>
      <c r="AL13" s="669">
        <v>0.6</v>
      </c>
      <c r="AM13" s="670"/>
      <c r="AN13" s="670"/>
      <c r="AO13" s="671"/>
      <c r="AP13" s="661" t="s">
        <v>255</v>
      </c>
      <c r="AQ13" s="662"/>
      <c r="AR13" s="662"/>
      <c r="AS13" s="662"/>
      <c r="AT13" s="662"/>
      <c r="AU13" s="662"/>
      <c r="AV13" s="662"/>
      <c r="AW13" s="662"/>
      <c r="AX13" s="662"/>
      <c r="AY13" s="662"/>
      <c r="AZ13" s="662"/>
      <c r="BA13" s="662"/>
      <c r="BB13" s="662"/>
      <c r="BC13" s="662"/>
      <c r="BD13" s="662"/>
      <c r="BE13" s="662"/>
      <c r="BF13" s="663"/>
      <c r="BG13" s="664">
        <v>2442033</v>
      </c>
      <c r="BH13" s="665"/>
      <c r="BI13" s="665"/>
      <c r="BJ13" s="665"/>
      <c r="BK13" s="665"/>
      <c r="BL13" s="665"/>
      <c r="BM13" s="665"/>
      <c r="BN13" s="666"/>
      <c r="BO13" s="667">
        <v>40.200000000000003</v>
      </c>
      <c r="BP13" s="667"/>
      <c r="BQ13" s="667"/>
      <c r="BR13" s="667"/>
      <c r="BS13" s="673" t="s">
        <v>180</v>
      </c>
      <c r="BT13" s="665"/>
      <c r="BU13" s="665"/>
      <c r="BV13" s="665"/>
      <c r="BW13" s="665"/>
      <c r="BX13" s="665"/>
      <c r="BY13" s="665"/>
      <c r="BZ13" s="665"/>
      <c r="CA13" s="665"/>
      <c r="CB13" s="674"/>
      <c r="CD13" s="679" t="s">
        <v>256</v>
      </c>
      <c r="CE13" s="680"/>
      <c r="CF13" s="680"/>
      <c r="CG13" s="680"/>
      <c r="CH13" s="680"/>
      <c r="CI13" s="680"/>
      <c r="CJ13" s="680"/>
      <c r="CK13" s="680"/>
      <c r="CL13" s="680"/>
      <c r="CM13" s="680"/>
      <c r="CN13" s="680"/>
      <c r="CO13" s="680"/>
      <c r="CP13" s="680"/>
      <c r="CQ13" s="681"/>
      <c r="CR13" s="664">
        <v>2313050</v>
      </c>
      <c r="CS13" s="665"/>
      <c r="CT13" s="665"/>
      <c r="CU13" s="665"/>
      <c r="CV13" s="665"/>
      <c r="CW13" s="665"/>
      <c r="CX13" s="665"/>
      <c r="CY13" s="666"/>
      <c r="CZ13" s="667">
        <v>9.9</v>
      </c>
      <c r="DA13" s="667"/>
      <c r="DB13" s="667"/>
      <c r="DC13" s="667"/>
      <c r="DD13" s="673">
        <v>503974</v>
      </c>
      <c r="DE13" s="665"/>
      <c r="DF13" s="665"/>
      <c r="DG13" s="665"/>
      <c r="DH13" s="665"/>
      <c r="DI13" s="665"/>
      <c r="DJ13" s="665"/>
      <c r="DK13" s="665"/>
      <c r="DL13" s="665"/>
      <c r="DM13" s="665"/>
      <c r="DN13" s="665"/>
      <c r="DO13" s="665"/>
      <c r="DP13" s="666"/>
      <c r="DQ13" s="673">
        <v>1789549</v>
      </c>
      <c r="DR13" s="665"/>
      <c r="DS13" s="665"/>
      <c r="DT13" s="665"/>
      <c r="DU13" s="665"/>
      <c r="DV13" s="665"/>
      <c r="DW13" s="665"/>
      <c r="DX13" s="665"/>
      <c r="DY13" s="665"/>
      <c r="DZ13" s="665"/>
      <c r="EA13" s="665"/>
      <c r="EB13" s="665"/>
      <c r="EC13" s="674"/>
    </row>
    <row r="14" spans="2:143" ht="11.25" customHeight="1" x14ac:dyDescent="0.15">
      <c r="B14" s="661" t="s">
        <v>257</v>
      </c>
      <c r="C14" s="662"/>
      <c r="D14" s="662"/>
      <c r="E14" s="662"/>
      <c r="F14" s="662"/>
      <c r="G14" s="662"/>
      <c r="H14" s="662"/>
      <c r="I14" s="662"/>
      <c r="J14" s="662"/>
      <c r="K14" s="662"/>
      <c r="L14" s="662"/>
      <c r="M14" s="662"/>
      <c r="N14" s="662"/>
      <c r="O14" s="662"/>
      <c r="P14" s="662"/>
      <c r="Q14" s="663"/>
      <c r="R14" s="664" t="s">
        <v>138</v>
      </c>
      <c r="S14" s="665"/>
      <c r="T14" s="665"/>
      <c r="U14" s="665"/>
      <c r="V14" s="665"/>
      <c r="W14" s="665"/>
      <c r="X14" s="665"/>
      <c r="Y14" s="666"/>
      <c r="Z14" s="667" t="s">
        <v>138</v>
      </c>
      <c r="AA14" s="667"/>
      <c r="AB14" s="667"/>
      <c r="AC14" s="667"/>
      <c r="AD14" s="668" t="s">
        <v>138</v>
      </c>
      <c r="AE14" s="668"/>
      <c r="AF14" s="668"/>
      <c r="AG14" s="668"/>
      <c r="AH14" s="668"/>
      <c r="AI14" s="668"/>
      <c r="AJ14" s="668"/>
      <c r="AK14" s="668"/>
      <c r="AL14" s="669" t="s">
        <v>138</v>
      </c>
      <c r="AM14" s="670"/>
      <c r="AN14" s="670"/>
      <c r="AO14" s="671"/>
      <c r="AP14" s="661" t="s">
        <v>258</v>
      </c>
      <c r="AQ14" s="662"/>
      <c r="AR14" s="662"/>
      <c r="AS14" s="662"/>
      <c r="AT14" s="662"/>
      <c r="AU14" s="662"/>
      <c r="AV14" s="662"/>
      <c r="AW14" s="662"/>
      <c r="AX14" s="662"/>
      <c r="AY14" s="662"/>
      <c r="AZ14" s="662"/>
      <c r="BA14" s="662"/>
      <c r="BB14" s="662"/>
      <c r="BC14" s="662"/>
      <c r="BD14" s="662"/>
      <c r="BE14" s="662"/>
      <c r="BF14" s="663"/>
      <c r="BG14" s="664">
        <v>149903</v>
      </c>
      <c r="BH14" s="665"/>
      <c r="BI14" s="665"/>
      <c r="BJ14" s="665"/>
      <c r="BK14" s="665"/>
      <c r="BL14" s="665"/>
      <c r="BM14" s="665"/>
      <c r="BN14" s="666"/>
      <c r="BO14" s="667">
        <v>2.5</v>
      </c>
      <c r="BP14" s="667"/>
      <c r="BQ14" s="667"/>
      <c r="BR14" s="667"/>
      <c r="BS14" s="673" t="s">
        <v>180</v>
      </c>
      <c r="BT14" s="665"/>
      <c r="BU14" s="665"/>
      <c r="BV14" s="665"/>
      <c r="BW14" s="665"/>
      <c r="BX14" s="665"/>
      <c r="BY14" s="665"/>
      <c r="BZ14" s="665"/>
      <c r="CA14" s="665"/>
      <c r="CB14" s="674"/>
      <c r="CD14" s="679" t="s">
        <v>259</v>
      </c>
      <c r="CE14" s="680"/>
      <c r="CF14" s="680"/>
      <c r="CG14" s="680"/>
      <c r="CH14" s="680"/>
      <c r="CI14" s="680"/>
      <c r="CJ14" s="680"/>
      <c r="CK14" s="680"/>
      <c r="CL14" s="680"/>
      <c r="CM14" s="680"/>
      <c r="CN14" s="680"/>
      <c r="CO14" s="680"/>
      <c r="CP14" s="680"/>
      <c r="CQ14" s="681"/>
      <c r="CR14" s="664">
        <v>813039</v>
      </c>
      <c r="CS14" s="665"/>
      <c r="CT14" s="665"/>
      <c r="CU14" s="665"/>
      <c r="CV14" s="665"/>
      <c r="CW14" s="665"/>
      <c r="CX14" s="665"/>
      <c r="CY14" s="666"/>
      <c r="CZ14" s="667">
        <v>3.5</v>
      </c>
      <c r="DA14" s="667"/>
      <c r="DB14" s="667"/>
      <c r="DC14" s="667"/>
      <c r="DD14" s="673">
        <v>121130</v>
      </c>
      <c r="DE14" s="665"/>
      <c r="DF14" s="665"/>
      <c r="DG14" s="665"/>
      <c r="DH14" s="665"/>
      <c r="DI14" s="665"/>
      <c r="DJ14" s="665"/>
      <c r="DK14" s="665"/>
      <c r="DL14" s="665"/>
      <c r="DM14" s="665"/>
      <c r="DN14" s="665"/>
      <c r="DO14" s="665"/>
      <c r="DP14" s="666"/>
      <c r="DQ14" s="673">
        <v>676143</v>
      </c>
      <c r="DR14" s="665"/>
      <c r="DS14" s="665"/>
      <c r="DT14" s="665"/>
      <c r="DU14" s="665"/>
      <c r="DV14" s="665"/>
      <c r="DW14" s="665"/>
      <c r="DX14" s="665"/>
      <c r="DY14" s="665"/>
      <c r="DZ14" s="665"/>
      <c r="EA14" s="665"/>
      <c r="EB14" s="665"/>
      <c r="EC14" s="674"/>
    </row>
    <row r="15" spans="2:143" ht="11.25" customHeight="1" x14ac:dyDescent="0.15">
      <c r="B15" s="661" t="s">
        <v>260</v>
      </c>
      <c r="C15" s="662"/>
      <c r="D15" s="662"/>
      <c r="E15" s="662"/>
      <c r="F15" s="662"/>
      <c r="G15" s="662"/>
      <c r="H15" s="662"/>
      <c r="I15" s="662"/>
      <c r="J15" s="662"/>
      <c r="K15" s="662"/>
      <c r="L15" s="662"/>
      <c r="M15" s="662"/>
      <c r="N15" s="662"/>
      <c r="O15" s="662"/>
      <c r="P15" s="662"/>
      <c r="Q15" s="663"/>
      <c r="R15" s="664">
        <v>111481</v>
      </c>
      <c r="S15" s="665"/>
      <c r="T15" s="665"/>
      <c r="U15" s="665"/>
      <c r="V15" s="665"/>
      <c r="W15" s="665"/>
      <c r="X15" s="665"/>
      <c r="Y15" s="666"/>
      <c r="Z15" s="667">
        <v>0.5</v>
      </c>
      <c r="AA15" s="667"/>
      <c r="AB15" s="667"/>
      <c r="AC15" s="667"/>
      <c r="AD15" s="668">
        <v>111481</v>
      </c>
      <c r="AE15" s="668"/>
      <c r="AF15" s="668"/>
      <c r="AG15" s="668"/>
      <c r="AH15" s="668"/>
      <c r="AI15" s="668"/>
      <c r="AJ15" s="668"/>
      <c r="AK15" s="668"/>
      <c r="AL15" s="669">
        <v>0.8</v>
      </c>
      <c r="AM15" s="670"/>
      <c r="AN15" s="670"/>
      <c r="AO15" s="671"/>
      <c r="AP15" s="661" t="s">
        <v>261</v>
      </c>
      <c r="AQ15" s="662"/>
      <c r="AR15" s="662"/>
      <c r="AS15" s="662"/>
      <c r="AT15" s="662"/>
      <c r="AU15" s="662"/>
      <c r="AV15" s="662"/>
      <c r="AW15" s="662"/>
      <c r="AX15" s="662"/>
      <c r="AY15" s="662"/>
      <c r="AZ15" s="662"/>
      <c r="BA15" s="662"/>
      <c r="BB15" s="662"/>
      <c r="BC15" s="662"/>
      <c r="BD15" s="662"/>
      <c r="BE15" s="662"/>
      <c r="BF15" s="663"/>
      <c r="BG15" s="664">
        <v>257590</v>
      </c>
      <c r="BH15" s="665"/>
      <c r="BI15" s="665"/>
      <c r="BJ15" s="665"/>
      <c r="BK15" s="665"/>
      <c r="BL15" s="665"/>
      <c r="BM15" s="665"/>
      <c r="BN15" s="666"/>
      <c r="BO15" s="667">
        <v>4.2</v>
      </c>
      <c r="BP15" s="667"/>
      <c r="BQ15" s="667"/>
      <c r="BR15" s="667"/>
      <c r="BS15" s="673" t="s">
        <v>138</v>
      </c>
      <c r="BT15" s="665"/>
      <c r="BU15" s="665"/>
      <c r="BV15" s="665"/>
      <c r="BW15" s="665"/>
      <c r="BX15" s="665"/>
      <c r="BY15" s="665"/>
      <c r="BZ15" s="665"/>
      <c r="CA15" s="665"/>
      <c r="CB15" s="674"/>
      <c r="CD15" s="679" t="s">
        <v>262</v>
      </c>
      <c r="CE15" s="680"/>
      <c r="CF15" s="680"/>
      <c r="CG15" s="680"/>
      <c r="CH15" s="680"/>
      <c r="CI15" s="680"/>
      <c r="CJ15" s="680"/>
      <c r="CK15" s="680"/>
      <c r="CL15" s="680"/>
      <c r="CM15" s="680"/>
      <c r="CN15" s="680"/>
      <c r="CO15" s="680"/>
      <c r="CP15" s="680"/>
      <c r="CQ15" s="681"/>
      <c r="CR15" s="664">
        <v>2728306</v>
      </c>
      <c r="CS15" s="665"/>
      <c r="CT15" s="665"/>
      <c r="CU15" s="665"/>
      <c r="CV15" s="665"/>
      <c r="CW15" s="665"/>
      <c r="CX15" s="665"/>
      <c r="CY15" s="666"/>
      <c r="CZ15" s="667">
        <v>11.7</v>
      </c>
      <c r="DA15" s="667"/>
      <c r="DB15" s="667"/>
      <c r="DC15" s="667"/>
      <c r="DD15" s="673">
        <v>551718</v>
      </c>
      <c r="DE15" s="665"/>
      <c r="DF15" s="665"/>
      <c r="DG15" s="665"/>
      <c r="DH15" s="665"/>
      <c r="DI15" s="665"/>
      <c r="DJ15" s="665"/>
      <c r="DK15" s="665"/>
      <c r="DL15" s="665"/>
      <c r="DM15" s="665"/>
      <c r="DN15" s="665"/>
      <c r="DO15" s="665"/>
      <c r="DP15" s="666"/>
      <c r="DQ15" s="673">
        <v>2168663</v>
      </c>
      <c r="DR15" s="665"/>
      <c r="DS15" s="665"/>
      <c r="DT15" s="665"/>
      <c r="DU15" s="665"/>
      <c r="DV15" s="665"/>
      <c r="DW15" s="665"/>
      <c r="DX15" s="665"/>
      <c r="DY15" s="665"/>
      <c r="DZ15" s="665"/>
      <c r="EA15" s="665"/>
      <c r="EB15" s="665"/>
      <c r="EC15" s="674"/>
    </row>
    <row r="16" spans="2:143" ht="11.25" customHeight="1" x14ac:dyDescent="0.15">
      <c r="B16" s="661" t="s">
        <v>263</v>
      </c>
      <c r="C16" s="662"/>
      <c r="D16" s="662"/>
      <c r="E16" s="662"/>
      <c r="F16" s="662"/>
      <c r="G16" s="662"/>
      <c r="H16" s="662"/>
      <c r="I16" s="662"/>
      <c r="J16" s="662"/>
      <c r="K16" s="662"/>
      <c r="L16" s="662"/>
      <c r="M16" s="662"/>
      <c r="N16" s="662"/>
      <c r="O16" s="662"/>
      <c r="P16" s="662"/>
      <c r="Q16" s="663"/>
      <c r="R16" s="664" t="s">
        <v>138</v>
      </c>
      <c r="S16" s="665"/>
      <c r="T16" s="665"/>
      <c r="U16" s="665"/>
      <c r="V16" s="665"/>
      <c r="W16" s="665"/>
      <c r="X16" s="665"/>
      <c r="Y16" s="666"/>
      <c r="Z16" s="667" t="s">
        <v>138</v>
      </c>
      <c r="AA16" s="667"/>
      <c r="AB16" s="667"/>
      <c r="AC16" s="667"/>
      <c r="AD16" s="668" t="s">
        <v>180</v>
      </c>
      <c r="AE16" s="668"/>
      <c r="AF16" s="668"/>
      <c r="AG16" s="668"/>
      <c r="AH16" s="668"/>
      <c r="AI16" s="668"/>
      <c r="AJ16" s="668"/>
      <c r="AK16" s="668"/>
      <c r="AL16" s="669" t="s">
        <v>180</v>
      </c>
      <c r="AM16" s="670"/>
      <c r="AN16" s="670"/>
      <c r="AO16" s="671"/>
      <c r="AP16" s="661" t="s">
        <v>264</v>
      </c>
      <c r="AQ16" s="662"/>
      <c r="AR16" s="662"/>
      <c r="AS16" s="662"/>
      <c r="AT16" s="662"/>
      <c r="AU16" s="662"/>
      <c r="AV16" s="662"/>
      <c r="AW16" s="662"/>
      <c r="AX16" s="662"/>
      <c r="AY16" s="662"/>
      <c r="AZ16" s="662"/>
      <c r="BA16" s="662"/>
      <c r="BB16" s="662"/>
      <c r="BC16" s="662"/>
      <c r="BD16" s="662"/>
      <c r="BE16" s="662"/>
      <c r="BF16" s="663"/>
      <c r="BG16" s="664" t="s">
        <v>180</v>
      </c>
      <c r="BH16" s="665"/>
      <c r="BI16" s="665"/>
      <c r="BJ16" s="665"/>
      <c r="BK16" s="665"/>
      <c r="BL16" s="665"/>
      <c r="BM16" s="665"/>
      <c r="BN16" s="666"/>
      <c r="BO16" s="667" t="s">
        <v>138</v>
      </c>
      <c r="BP16" s="667"/>
      <c r="BQ16" s="667"/>
      <c r="BR16" s="667"/>
      <c r="BS16" s="673" t="s">
        <v>138</v>
      </c>
      <c r="BT16" s="665"/>
      <c r="BU16" s="665"/>
      <c r="BV16" s="665"/>
      <c r="BW16" s="665"/>
      <c r="BX16" s="665"/>
      <c r="BY16" s="665"/>
      <c r="BZ16" s="665"/>
      <c r="CA16" s="665"/>
      <c r="CB16" s="674"/>
      <c r="CD16" s="679" t="s">
        <v>265</v>
      </c>
      <c r="CE16" s="680"/>
      <c r="CF16" s="680"/>
      <c r="CG16" s="680"/>
      <c r="CH16" s="680"/>
      <c r="CI16" s="680"/>
      <c r="CJ16" s="680"/>
      <c r="CK16" s="680"/>
      <c r="CL16" s="680"/>
      <c r="CM16" s="680"/>
      <c r="CN16" s="680"/>
      <c r="CO16" s="680"/>
      <c r="CP16" s="680"/>
      <c r="CQ16" s="681"/>
      <c r="CR16" s="664">
        <v>291954</v>
      </c>
      <c r="CS16" s="665"/>
      <c r="CT16" s="665"/>
      <c r="CU16" s="665"/>
      <c r="CV16" s="665"/>
      <c r="CW16" s="665"/>
      <c r="CX16" s="665"/>
      <c r="CY16" s="666"/>
      <c r="CZ16" s="667">
        <v>1.2</v>
      </c>
      <c r="DA16" s="667"/>
      <c r="DB16" s="667"/>
      <c r="DC16" s="667"/>
      <c r="DD16" s="673" t="s">
        <v>180</v>
      </c>
      <c r="DE16" s="665"/>
      <c r="DF16" s="665"/>
      <c r="DG16" s="665"/>
      <c r="DH16" s="665"/>
      <c r="DI16" s="665"/>
      <c r="DJ16" s="665"/>
      <c r="DK16" s="665"/>
      <c r="DL16" s="665"/>
      <c r="DM16" s="665"/>
      <c r="DN16" s="665"/>
      <c r="DO16" s="665"/>
      <c r="DP16" s="666"/>
      <c r="DQ16" s="673">
        <v>51511</v>
      </c>
      <c r="DR16" s="665"/>
      <c r="DS16" s="665"/>
      <c r="DT16" s="665"/>
      <c r="DU16" s="665"/>
      <c r="DV16" s="665"/>
      <c r="DW16" s="665"/>
      <c r="DX16" s="665"/>
      <c r="DY16" s="665"/>
      <c r="DZ16" s="665"/>
      <c r="EA16" s="665"/>
      <c r="EB16" s="665"/>
      <c r="EC16" s="674"/>
    </row>
    <row r="17" spans="2:133" ht="11.25" customHeight="1" x14ac:dyDescent="0.15">
      <c r="B17" s="661" t="s">
        <v>266</v>
      </c>
      <c r="C17" s="662"/>
      <c r="D17" s="662"/>
      <c r="E17" s="662"/>
      <c r="F17" s="662"/>
      <c r="G17" s="662"/>
      <c r="H17" s="662"/>
      <c r="I17" s="662"/>
      <c r="J17" s="662"/>
      <c r="K17" s="662"/>
      <c r="L17" s="662"/>
      <c r="M17" s="662"/>
      <c r="N17" s="662"/>
      <c r="O17" s="662"/>
      <c r="P17" s="662"/>
      <c r="Q17" s="663"/>
      <c r="R17" s="664">
        <v>23629</v>
      </c>
      <c r="S17" s="665"/>
      <c r="T17" s="665"/>
      <c r="U17" s="665"/>
      <c r="V17" s="665"/>
      <c r="W17" s="665"/>
      <c r="X17" s="665"/>
      <c r="Y17" s="666"/>
      <c r="Z17" s="667">
        <v>0.1</v>
      </c>
      <c r="AA17" s="667"/>
      <c r="AB17" s="667"/>
      <c r="AC17" s="667"/>
      <c r="AD17" s="668">
        <v>23629</v>
      </c>
      <c r="AE17" s="668"/>
      <c r="AF17" s="668"/>
      <c r="AG17" s="668"/>
      <c r="AH17" s="668"/>
      <c r="AI17" s="668"/>
      <c r="AJ17" s="668"/>
      <c r="AK17" s="668"/>
      <c r="AL17" s="669">
        <v>0.2</v>
      </c>
      <c r="AM17" s="670"/>
      <c r="AN17" s="670"/>
      <c r="AO17" s="671"/>
      <c r="AP17" s="661" t="s">
        <v>267</v>
      </c>
      <c r="AQ17" s="662"/>
      <c r="AR17" s="662"/>
      <c r="AS17" s="662"/>
      <c r="AT17" s="662"/>
      <c r="AU17" s="662"/>
      <c r="AV17" s="662"/>
      <c r="AW17" s="662"/>
      <c r="AX17" s="662"/>
      <c r="AY17" s="662"/>
      <c r="AZ17" s="662"/>
      <c r="BA17" s="662"/>
      <c r="BB17" s="662"/>
      <c r="BC17" s="662"/>
      <c r="BD17" s="662"/>
      <c r="BE17" s="662"/>
      <c r="BF17" s="663"/>
      <c r="BG17" s="664" t="s">
        <v>138</v>
      </c>
      <c r="BH17" s="665"/>
      <c r="BI17" s="665"/>
      <c r="BJ17" s="665"/>
      <c r="BK17" s="665"/>
      <c r="BL17" s="665"/>
      <c r="BM17" s="665"/>
      <c r="BN17" s="666"/>
      <c r="BO17" s="667" t="s">
        <v>138</v>
      </c>
      <c r="BP17" s="667"/>
      <c r="BQ17" s="667"/>
      <c r="BR17" s="667"/>
      <c r="BS17" s="673" t="s">
        <v>268</v>
      </c>
      <c r="BT17" s="665"/>
      <c r="BU17" s="665"/>
      <c r="BV17" s="665"/>
      <c r="BW17" s="665"/>
      <c r="BX17" s="665"/>
      <c r="BY17" s="665"/>
      <c r="BZ17" s="665"/>
      <c r="CA17" s="665"/>
      <c r="CB17" s="674"/>
      <c r="CD17" s="679" t="s">
        <v>269</v>
      </c>
      <c r="CE17" s="680"/>
      <c r="CF17" s="680"/>
      <c r="CG17" s="680"/>
      <c r="CH17" s="680"/>
      <c r="CI17" s="680"/>
      <c r="CJ17" s="680"/>
      <c r="CK17" s="680"/>
      <c r="CL17" s="680"/>
      <c r="CM17" s="680"/>
      <c r="CN17" s="680"/>
      <c r="CO17" s="680"/>
      <c r="CP17" s="680"/>
      <c r="CQ17" s="681"/>
      <c r="CR17" s="664">
        <v>2461310</v>
      </c>
      <c r="CS17" s="665"/>
      <c r="CT17" s="665"/>
      <c r="CU17" s="665"/>
      <c r="CV17" s="665"/>
      <c r="CW17" s="665"/>
      <c r="CX17" s="665"/>
      <c r="CY17" s="666"/>
      <c r="CZ17" s="667">
        <v>10.5</v>
      </c>
      <c r="DA17" s="667"/>
      <c r="DB17" s="667"/>
      <c r="DC17" s="667"/>
      <c r="DD17" s="673" t="s">
        <v>180</v>
      </c>
      <c r="DE17" s="665"/>
      <c r="DF17" s="665"/>
      <c r="DG17" s="665"/>
      <c r="DH17" s="665"/>
      <c r="DI17" s="665"/>
      <c r="DJ17" s="665"/>
      <c r="DK17" s="665"/>
      <c r="DL17" s="665"/>
      <c r="DM17" s="665"/>
      <c r="DN17" s="665"/>
      <c r="DO17" s="665"/>
      <c r="DP17" s="666"/>
      <c r="DQ17" s="673">
        <v>2357260</v>
      </c>
      <c r="DR17" s="665"/>
      <c r="DS17" s="665"/>
      <c r="DT17" s="665"/>
      <c r="DU17" s="665"/>
      <c r="DV17" s="665"/>
      <c r="DW17" s="665"/>
      <c r="DX17" s="665"/>
      <c r="DY17" s="665"/>
      <c r="DZ17" s="665"/>
      <c r="EA17" s="665"/>
      <c r="EB17" s="665"/>
      <c r="EC17" s="674"/>
    </row>
    <row r="18" spans="2:133" ht="11.25" customHeight="1" x14ac:dyDescent="0.15">
      <c r="B18" s="661" t="s">
        <v>270</v>
      </c>
      <c r="C18" s="662"/>
      <c r="D18" s="662"/>
      <c r="E18" s="662"/>
      <c r="F18" s="662"/>
      <c r="G18" s="662"/>
      <c r="H18" s="662"/>
      <c r="I18" s="662"/>
      <c r="J18" s="662"/>
      <c r="K18" s="662"/>
      <c r="L18" s="662"/>
      <c r="M18" s="662"/>
      <c r="N18" s="662"/>
      <c r="O18" s="662"/>
      <c r="P18" s="662"/>
      <c r="Q18" s="663"/>
      <c r="R18" s="664">
        <v>7339965</v>
      </c>
      <c r="S18" s="665"/>
      <c r="T18" s="665"/>
      <c r="U18" s="665"/>
      <c r="V18" s="665"/>
      <c r="W18" s="665"/>
      <c r="X18" s="665"/>
      <c r="Y18" s="666"/>
      <c r="Z18" s="667">
        <v>30.5</v>
      </c>
      <c r="AA18" s="667"/>
      <c r="AB18" s="667"/>
      <c r="AC18" s="667"/>
      <c r="AD18" s="668">
        <v>6089608</v>
      </c>
      <c r="AE18" s="668"/>
      <c r="AF18" s="668"/>
      <c r="AG18" s="668"/>
      <c r="AH18" s="668"/>
      <c r="AI18" s="668"/>
      <c r="AJ18" s="668"/>
      <c r="AK18" s="668"/>
      <c r="AL18" s="669">
        <v>45.3</v>
      </c>
      <c r="AM18" s="670"/>
      <c r="AN18" s="670"/>
      <c r="AO18" s="671"/>
      <c r="AP18" s="661" t="s">
        <v>271</v>
      </c>
      <c r="AQ18" s="662"/>
      <c r="AR18" s="662"/>
      <c r="AS18" s="662"/>
      <c r="AT18" s="662"/>
      <c r="AU18" s="662"/>
      <c r="AV18" s="662"/>
      <c r="AW18" s="662"/>
      <c r="AX18" s="662"/>
      <c r="AY18" s="662"/>
      <c r="AZ18" s="662"/>
      <c r="BA18" s="662"/>
      <c r="BB18" s="662"/>
      <c r="BC18" s="662"/>
      <c r="BD18" s="662"/>
      <c r="BE18" s="662"/>
      <c r="BF18" s="663"/>
      <c r="BG18" s="664" t="s">
        <v>138</v>
      </c>
      <c r="BH18" s="665"/>
      <c r="BI18" s="665"/>
      <c r="BJ18" s="665"/>
      <c r="BK18" s="665"/>
      <c r="BL18" s="665"/>
      <c r="BM18" s="665"/>
      <c r="BN18" s="666"/>
      <c r="BO18" s="667" t="s">
        <v>138</v>
      </c>
      <c r="BP18" s="667"/>
      <c r="BQ18" s="667"/>
      <c r="BR18" s="667"/>
      <c r="BS18" s="673" t="s">
        <v>138</v>
      </c>
      <c r="BT18" s="665"/>
      <c r="BU18" s="665"/>
      <c r="BV18" s="665"/>
      <c r="BW18" s="665"/>
      <c r="BX18" s="665"/>
      <c r="BY18" s="665"/>
      <c r="BZ18" s="665"/>
      <c r="CA18" s="665"/>
      <c r="CB18" s="674"/>
      <c r="CD18" s="679" t="s">
        <v>272</v>
      </c>
      <c r="CE18" s="680"/>
      <c r="CF18" s="680"/>
      <c r="CG18" s="680"/>
      <c r="CH18" s="680"/>
      <c r="CI18" s="680"/>
      <c r="CJ18" s="680"/>
      <c r="CK18" s="680"/>
      <c r="CL18" s="680"/>
      <c r="CM18" s="680"/>
      <c r="CN18" s="680"/>
      <c r="CO18" s="680"/>
      <c r="CP18" s="680"/>
      <c r="CQ18" s="681"/>
      <c r="CR18" s="664" t="s">
        <v>180</v>
      </c>
      <c r="CS18" s="665"/>
      <c r="CT18" s="665"/>
      <c r="CU18" s="665"/>
      <c r="CV18" s="665"/>
      <c r="CW18" s="665"/>
      <c r="CX18" s="665"/>
      <c r="CY18" s="666"/>
      <c r="CZ18" s="667" t="s">
        <v>180</v>
      </c>
      <c r="DA18" s="667"/>
      <c r="DB18" s="667"/>
      <c r="DC18" s="667"/>
      <c r="DD18" s="673" t="s">
        <v>268</v>
      </c>
      <c r="DE18" s="665"/>
      <c r="DF18" s="665"/>
      <c r="DG18" s="665"/>
      <c r="DH18" s="665"/>
      <c r="DI18" s="665"/>
      <c r="DJ18" s="665"/>
      <c r="DK18" s="665"/>
      <c r="DL18" s="665"/>
      <c r="DM18" s="665"/>
      <c r="DN18" s="665"/>
      <c r="DO18" s="665"/>
      <c r="DP18" s="666"/>
      <c r="DQ18" s="673" t="s">
        <v>180</v>
      </c>
      <c r="DR18" s="665"/>
      <c r="DS18" s="665"/>
      <c r="DT18" s="665"/>
      <c r="DU18" s="665"/>
      <c r="DV18" s="665"/>
      <c r="DW18" s="665"/>
      <c r="DX18" s="665"/>
      <c r="DY18" s="665"/>
      <c r="DZ18" s="665"/>
      <c r="EA18" s="665"/>
      <c r="EB18" s="665"/>
      <c r="EC18" s="674"/>
    </row>
    <row r="19" spans="2:133" ht="11.25" customHeight="1" x14ac:dyDescent="0.15">
      <c r="B19" s="661" t="s">
        <v>273</v>
      </c>
      <c r="C19" s="662"/>
      <c r="D19" s="662"/>
      <c r="E19" s="662"/>
      <c r="F19" s="662"/>
      <c r="G19" s="662"/>
      <c r="H19" s="662"/>
      <c r="I19" s="662"/>
      <c r="J19" s="662"/>
      <c r="K19" s="662"/>
      <c r="L19" s="662"/>
      <c r="M19" s="662"/>
      <c r="N19" s="662"/>
      <c r="O19" s="662"/>
      <c r="P19" s="662"/>
      <c r="Q19" s="663"/>
      <c r="R19" s="664">
        <v>6089608</v>
      </c>
      <c r="S19" s="665"/>
      <c r="T19" s="665"/>
      <c r="U19" s="665"/>
      <c r="V19" s="665"/>
      <c r="W19" s="665"/>
      <c r="X19" s="665"/>
      <c r="Y19" s="666"/>
      <c r="Z19" s="667">
        <v>25.3</v>
      </c>
      <c r="AA19" s="667"/>
      <c r="AB19" s="667"/>
      <c r="AC19" s="667"/>
      <c r="AD19" s="668">
        <v>6089608</v>
      </c>
      <c r="AE19" s="668"/>
      <c r="AF19" s="668"/>
      <c r="AG19" s="668"/>
      <c r="AH19" s="668"/>
      <c r="AI19" s="668"/>
      <c r="AJ19" s="668"/>
      <c r="AK19" s="668"/>
      <c r="AL19" s="669">
        <v>45.3</v>
      </c>
      <c r="AM19" s="670"/>
      <c r="AN19" s="670"/>
      <c r="AO19" s="671"/>
      <c r="AP19" s="661" t="s">
        <v>274</v>
      </c>
      <c r="AQ19" s="662"/>
      <c r="AR19" s="662"/>
      <c r="AS19" s="662"/>
      <c r="AT19" s="662"/>
      <c r="AU19" s="662"/>
      <c r="AV19" s="662"/>
      <c r="AW19" s="662"/>
      <c r="AX19" s="662"/>
      <c r="AY19" s="662"/>
      <c r="AZ19" s="662"/>
      <c r="BA19" s="662"/>
      <c r="BB19" s="662"/>
      <c r="BC19" s="662"/>
      <c r="BD19" s="662"/>
      <c r="BE19" s="662"/>
      <c r="BF19" s="663"/>
      <c r="BG19" s="664">
        <v>15955</v>
      </c>
      <c r="BH19" s="665"/>
      <c r="BI19" s="665"/>
      <c r="BJ19" s="665"/>
      <c r="BK19" s="665"/>
      <c r="BL19" s="665"/>
      <c r="BM19" s="665"/>
      <c r="BN19" s="666"/>
      <c r="BO19" s="667">
        <v>0.3</v>
      </c>
      <c r="BP19" s="667"/>
      <c r="BQ19" s="667"/>
      <c r="BR19" s="667"/>
      <c r="BS19" s="673" t="s">
        <v>180</v>
      </c>
      <c r="BT19" s="665"/>
      <c r="BU19" s="665"/>
      <c r="BV19" s="665"/>
      <c r="BW19" s="665"/>
      <c r="BX19" s="665"/>
      <c r="BY19" s="665"/>
      <c r="BZ19" s="665"/>
      <c r="CA19" s="665"/>
      <c r="CB19" s="674"/>
      <c r="CD19" s="679" t="s">
        <v>275</v>
      </c>
      <c r="CE19" s="680"/>
      <c r="CF19" s="680"/>
      <c r="CG19" s="680"/>
      <c r="CH19" s="680"/>
      <c r="CI19" s="680"/>
      <c r="CJ19" s="680"/>
      <c r="CK19" s="680"/>
      <c r="CL19" s="680"/>
      <c r="CM19" s="680"/>
      <c r="CN19" s="680"/>
      <c r="CO19" s="680"/>
      <c r="CP19" s="680"/>
      <c r="CQ19" s="681"/>
      <c r="CR19" s="664" t="s">
        <v>138</v>
      </c>
      <c r="CS19" s="665"/>
      <c r="CT19" s="665"/>
      <c r="CU19" s="665"/>
      <c r="CV19" s="665"/>
      <c r="CW19" s="665"/>
      <c r="CX19" s="665"/>
      <c r="CY19" s="666"/>
      <c r="CZ19" s="667" t="s">
        <v>138</v>
      </c>
      <c r="DA19" s="667"/>
      <c r="DB19" s="667"/>
      <c r="DC19" s="667"/>
      <c r="DD19" s="673" t="s">
        <v>138</v>
      </c>
      <c r="DE19" s="665"/>
      <c r="DF19" s="665"/>
      <c r="DG19" s="665"/>
      <c r="DH19" s="665"/>
      <c r="DI19" s="665"/>
      <c r="DJ19" s="665"/>
      <c r="DK19" s="665"/>
      <c r="DL19" s="665"/>
      <c r="DM19" s="665"/>
      <c r="DN19" s="665"/>
      <c r="DO19" s="665"/>
      <c r="DP19" s="666"/>
      <c r="DQ19" s="673" t="s">
        <v>180</v>
      </c>
      <c r="DR19" s="665"/>
      <c r="DS19" s="665"/>
      <c r="DT19" s="665"/>
      <c r="DU19" s="665"/>
      <c r="DV19" s="665"/>
      <c r="DW19" s="665"/>
      <c r="DX19" s="665"/>
      <c r="DY19" s="665"/>
      <c r="DZ19" s="665"/>
      <c r="EA19" s="665"/>
      <c r="EB19" s="665"/>
      <c r="EC19" s="674"/>
    </row>
    <row r="20" spans="2:133" ht="11.25" customHeight="1" x14ac:dyDescent="0.15">
      <c r="B20" s="661" t="s">
        <v>276</v>
      </c>
      <c r="C20" s="662"/>
      <c r="D20" s="662"/>
      <c r="E20" s="662"/>
      <c r="F20" s="662"/>
      <c r="G20" s="662"/>
      <c r="H20" s="662"/>
      <c r="I20" s="662"/>
      <c r="J20" s="662"/>
      <c r="K20" s="662"/>
      <c r="L20" s="662"/>
      <c r="M20" s="662"/>
      <c r="N20" s="662"/>
      <c r="O20" s="662"/>
      <c r="P20" s="662"/>
      <c r="Q20" s="663"/>
      <c r="R20" s="664">
        <v>1250357</v>
      </c>
      <c r="S20" s="665"/>
      <c r="T20" s="665"/>
      <c r="U20" s="665"/>
      <c r="V20" s="665"/>
      <c r="W20" s="665"/>
      <c r="X20" s="665"/>
      <c r="Y20" s="666"/>
      <c r="Z20" s="667">
        <v>5.2</v>
      </c>
      <c r="AA20" s="667"/>
      <c r="AB20" s="667"/>
      <c r="AC20" s="667"/>
      <c r="AD20" s="668" t="s">
        <v>138</v>
      </c>
      <c r="AE20" s="668"/>
      <c r="AF20" s="668"/>
      <c r="AG20" s="668"/>
      <c r="AH20" s="668"/>
      <c r="AI20" s="668"/>
      <c r="AJ20" s="668"/>
      <c r="AK20" s="668"/>
      <c r="AL20" s="669" t="s">
        <v>138</v>
      </c>
      <c r="AM20" s="670"/>
      <c r="AN20" s="670"/>
      <c r="AO20" s="671"/>
      <c r="AP20" s="661" t="s">
        <v>277</v>
      </c>
      <c r="AQ20" s="662"/>
      <c r="AR20" s="662"/>
      <c r="AS20" s="662"/>
      <c r="AT20" s="662"/>
      <c r="AU20" s="662"/>
      <c r="AV20" s="662"/>
      <c r="AW20" s="662"/>
      <c r="AX20" s="662"/>
      <c r="AY20" s="662"/>
      <c r="AZ20" s="662"/>
      <c r="BA20" s="662"/>
      <c r="BB20" s="662"/>
      <c r="BC20" s="662"/>
      <c r="BD20" s="662"/>
      <c r="BE20" s="662"/>
      <c r="BF20" s="663"/>
      <c r="BG20" s="664">
        <v>15955</v>
      </c>
      <c r="BH20" s="665"/>
      <c r="BI20" s="665"/>
      <c r="BJ20" s="665"/>
      <c r="BK20" s="665"/>
      <c r="BL20" s="665"/>
      <c r="BM20" s="665"/>
      <c r="BN20" s="666"/>
      <c r="BO20" s="667">
        <v>0.3</v>
      </c>
      <c r="BP20" s="667"/>
      <c r="BQ20" s="667"/>
      <c r="BR20" s="667"/>
      <c r="BS20" s="673" t="s">
        <v>180</v>
      </c>
      <c r="BT20" s="665"/>
      <c r="BU20" s="665"/>
      <c r="BV20" s="665"/>
      <c r="BW20" s="665"/>
      <c r="BX20" s="665"/>
      <c r="BY20" s="665"/>
      <c r="BZ20" s="665"/>
      <c r="CA20" s="665"/>
      <c r="CB20" s="674"/>
      <c r="CD20" s="679" t="s">
        <v>278</v>
      </c>
      <c r="CE20" s="680"/>
      <c r="CF20" s="680"/>
      <c r="CG20" s="680"/>
      <c r="CH20" s="680"/>
      <c r="CI20" s="680"/>
      <c r="CJ20" s="680"/>
      <c r="CK20" s="680"/>
      <c r="CL20" s="680"/>
      <c r="CM20" s="680"/>
      <c r="CN20" s="680"/>
      <c r="CO20" s="680"/>
      <c r="CP20" s="680"/>
      <c r="CQ20" s="681"/>
      <c r="CR20" s="664">
        <v>23386909</v>
      </c>
      <c r="CS20" s="665"/>
      <c r="CT20" s="665"/>
      <c r="CU20" s="665"/>
      <c r="CV20" s="665"/>
      <c r="CW20" s="665"/>
      <c r="CX20" s="665"/>
      <c r="CY20" s="666"/>
      <c r="CZ20" s="667">
        <v>100</v>
      </c>
      <c r="DA20" s="667"/>
      <c r="DB20" s="667"/>
      <c r="DC20" s="667"/>
      <c r="DD20" s="673">
        <v>2996183</v>
      </c>
      <c r="DE20" s="665"/>
      <c r="DF20" s="665"/>
      <c r="DG20" s="665"/>
      <c r="DH20" s="665"/>
      <c r="DI20" s="665"/>
      <c r="DJ20" s="665"/>
      <c r="DK20" s="665"/>
      <c r="DL20" s="665"/>
      <c r="DM20" s="665"/>
      <c r="DN20" s="665"/>
      <c r="DO20" s="665"/>
      <c r="DP20" s="666"/>
      <c r="DQ20" s="673">
        <v>16362065</v>
      </c>
      <c r="DR20" s="665"/>
      <c r="DS20" s="665"/>
      <c r="DT20" s="665"/>
      <c r="DU20" s="665"/>
      <c r="DV20" s="665"/>
      <c r="DW20" s="665"/>
      <c r="DX20" s="665"/>
      <c r="DY20" s="665"/>
      <c r="DZ20" s="665"/>
      <c r="EA20" s="665"/>
      <c r="EB20" s="665"/>
      <c r="EC20" s="674"/>
    </row>
    <row r="21" spans="2:133" ht="11.25" customHeight="1" x14ac:dyDescent="0.15">
      <c r="B21" s="661" t="s">
        <v>279</v>
      </c>
      <c r="C21" s="662"/>
      <c r="D21" s="662"/>
      <c r="E21" s="662"/>
      <c r="F21" s="662"/>
      <c r="G21" s="662"/>
      <c r="H21" s="662"/>
      <c r="I21" s="662"/>
      <c r="J21" s="662"/>
      <c r="K21" s="662"/>
      <c r="L21" s="662"/>
      <c r="M21" s="662"/>
      <c r="N21" s="662"/>
      <c r="O21" s="662"/>
      <c r="P21" s="662"/>
      <c r="Q21" s="663"/>
      <c r="R21" s="664" t="s">
        <v>138</v>
      </c>
      <c r="S21" s="665"/>
      <c r="T21" s="665"/>
      <c r="U21" s="665"/>
      <c r="V21" s="665"/>
      <c r="W21" s="665"/>
      <c r="X21" s="665"/>
      <c r="Y21" s="666"/>
      <c r="Z21" s="667" t="s">
        <v>138</v>
      </c>
      <c r="AA21" s="667"/>
      <c r="AB21" s="667"/>
      <c r="AC21" s="667"/>
      <c r="AD21" s="668" t="s">
        <v>138</v>
      </c>
      <c r="AE21" s="668"/>
      <c r="AF21" s="668"/>
      <c r="AG21" s="668"/>
      <c r="AH21" s="668"/>
      <c r="AI21" s="668"/>
      <c r="AJ21" s="668"/>
      <c r="AK21" s="668"/>
      <c r="AL21" s="669" t="s">
        <v>180</v>
      </c>
      <c r="AM21" s="670"/>
      <c r="AN21" s="670"/>
      <c r="AO21" s="671"/>
      <c r="AP21" s="682" t="s">
        <v>280</v>
      </c>
      <c r="AQ21" s="683"/>
      <c r="AR21" s="683"/>
      <c r="AS21" s="683"/>
      <c r="AT21" s="683"/>
      <c r="AU21" s="683"/>
      <c r="AV21" s="683"/>
      <c r="AW21" s="683"/>
      <c r="AX21" s="683"/>
      <c r="AY21" s="683"/>
      <c r="AZ21" s="683"/>
      <c r="BA21" s="683"/>
      <c r="BB21" s="683"/>
      <c r="BC21" s="683"/>
      <c r="BD21" s="683"/>
      <c r="BE21" s="683"/>
      <c r="BF21" s="684"/>
      <c r="BG21" s="664">
        <v>15955</v>
      </c>
      <c r="BH21" s="665"/>
      <c r="BI21" s="665"/>
      <c r="BJ21" s="665"/>
      <c r="BK21" s="665"/>
      <c r="BL21" s="665"/>
      <c r="BM21" s="665"/>
      <c r="BN21" s="666"/>
      <c r="BO21" s="667">
        <v>0.3</v>
      </c>
      <c r="BP21" s="667"/>
      <c r="BQ21" s="667"/>
      <c r="BR21" s="667"/>
      <c r="BS21" s="673" t="s">
        <v>268</v>
      </c>
      <c r="BT21" s="665"/>
      <c r="BU21" s="665"/>
      <c r="BV21" s="665"/>
      <c r="BW21" s="665"/>
      <c r="BX21" s="665"/>
      <c r="BY21" s="665"/>
      <c r="BZ21" s="665"/>
      <c r="CA21" s="665"/>
      <c r="CB21" s="674"/>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x14ac:dyDescent="0.15">
      <c r="B22" s="661" t="s">
        <v>281</v>
      </c>
      <c r="C22" s="662"/>
      <c r="D22" s="662"/>
      <c r="E22" s="662"/>
      <c r="F22" s="662"/>
      <c r="G22" s="662"/>
      <c r="H22" s="662"/>
      <c r="I22" s="662"/>
      <c r="J22" s="662"/>
      <c r="K22" s="662"/>
      <c r="L22" s="662"/>
      <c r="M22" s="662"/>
      <c r="N22" s="662"/>
      <c r="O22" s="662"/>
      <c r="P22" s="662"/>
      <c r="Q22" s="663"/>
      <c r="R22" s="664">
        <v>14665952</v>
      </c>
      <c r="S22" s="665"/>
      <c r="T22" s="665"/>
      <c r="U22" s="665"/>
      <c r="V22" s="665"/>
      <c r="W22" s="665"/>
      <c r="X22" s="665"/>
      <c r="Y22" s="666"/>
      <c r="Z22" s="667">
        <v>61</v>
      </c>
      <c r="AA22" s="667"/>
      <c r="AB22" s="667"/>
      <c r="AC22" s="667"/>
      <c r="AD22" s="668">
        <v>13415595</v>
      </c>
      <c r="AE22" s="668"/>
      <c r="AF22" s="668"/>
      <c r="AG22" s="668"/>
      <c r="AH22" s="668"/>
      <c r="AI22" s="668"/>
      <c r="AJ22" s="668"/>
      <c r="AK22" s="668"/>
      <c r="AL22" s="669">
        <v>99.8</v>
      </c>
      <c r="AM22" s="670"/>
      <c r="AN22" s="670"/>
      <c r="AO22" s="671"/>
      <c r="AP22" s="682" t="s">
        <v>282</v>
      </c>
      <c r="AQ22" s="683"/>
      <c r="AR22" s="683"/>
      <c r="AS22" s="683"/>
      <c r="AT22" s="683"/>
      <c r="AU22" s="683"/>
      <c r="AV22" s="683"/>
      <c r="AW22" s="683"/>
      <c r="AX22" s="683"/>
      <c r="AY22" s="683"/>
      <c r="AZ22" s="683"/>
      <c r="BA22" s="683"/>
      <c r="BB22" s="683"/>
      <c r="BC22" s="683"/>
      <c r="BD22" s="683"/>
      <c r="BE22" s="683"/>
      <c r="BF22" s="684"/>
      <c r="BG22" s="664" t="s">
        <v>138</v>
      </c>
      <c r="BH22" s="665"/>
      <c r="BI22" s="665"/>
      <c r="BJ22" s="665"/>
      <c r="BK22" s="665"/>
      <c r="BL22" s="665"/>
      <c r="BM22" s="665"/>
      <c r="BN22" s="666"/>
      <c r="BO22" s="667" t="s">
        <v>138</v>
      </c>
      <c r="BP22" s="667"/>
      <c r="BQ22" s="667"/>
      <c r="BR22" s="667"/>
      <c r="BS22" s="673" t="s">
        <v>180</v>
      </c>
      <c r="BT22" s="665"/>
      <c r="BU22" s="665"/>
      <c r="BV22" s="665"/>
      <c r="BW22" s="665"/>
      <c r="BX22" s="665"/>
      <c r="BY22" s="665"/>
      <c r="BZ22" s="665"/>
      <c r="CA22" s="665"/>
      <c r="CB22" s="674"/>
      <c r="CD22" s="646" t="s">
        <v>283</v>
      </c>
      <c r="CE22" s="647"/>
      <c r="CF22" s="647"/>
      <c r="CG22" s="647"/>
      <c r="CH22" s="647"/>
      <c r="CI22" s="647"/>
      <c r="CJ22" s="647"/>
      <c r="CK22" s="647"/>
      <c r="CL22" s="647"/>
      <c r="CM22" s="647"/>
      <c r="CN22" s="647"/>
      <c r="CO22" s="647"/>
      <c r="CP22" s="647"/>
      <c r="CQ22" s="647"/>
      <c r="CR22" s="647"/>
      <c r="CS22" s="647"/>
      <c r="CT22" s="647"/>
      <c r="CU22" s="647"/>
      <c r="CV22" s="647"/>
      <c r="CW22" s="647"/>
      <c r="CX22" s="647"/>
      <c r="CY22" s="647"/>
      <c r="CZ22" s="647"/>
      <c r="DA22" s="647"/>
      <c r="DB22" s="647"/>
      <c r="DC22" s="647"/>
      <c r="DD22" s="647"/>
      <c r="DE22" s="647"/>
      <c r="DF22" s="647"/>
      <c r="DG22" s="647"/>
      <c r="DH22" s="647"/>
      <c r="DI22" s="647"/>
      <c r="DJ22" s="647"/>
      <c r="DK22" s="647"/>
      <c r="DL22" s="647"/>
      <c r="DM22" s="647"/>
      <c r="DN22" s="647"/>
      <c r="DO22" s="647"/>
      <c r="DP22" s="647"/>
      <c r="DQ22" s="647"/>
      <c r="DR22" s="647"/>
      <c r="DS22" s="647"/>
      <c r="DT22" s="647"/>
      <c r="DU22" s="647"/>
      <c r="DV22" s="647"/>
      <c r="DW22" s="647"/>
      <c r="DX22" s="647"/>
      <c r="DY22" s="647"/>
      <c r="DZ22" s="647"/>
      <c r="EA22" s="647"/>
      <c r="EB22" s="647"/>
      <c r="EC22" s="648"/>
    </row>
    <row r="23" spans="2:133" ht="11.25" customHeight="1" x14ac:dyDescent="0.15">
      <c r="B23" s="661" t="s">
        <v>284</v>
      </c>
      <c r="C23" s="662"/>
      <c r="D23" s="662"/>
      <c r="E23" s="662"/>
      <c r="F23" s="662"/>
      <c r="G23" s="662"/>
      <c r="H23" s="662"/>
      <c r="I23" s="662"/>
      <c r="J23" s="662"/>
      <c r="K23" s="662"/>
      <c r="L23" s="662"/>
      <c r="M23" s="662"/>
      <c r="N23" s="662"/>
      <c r="O23" s="662"/>
      <c r="P23" s="662"/>
      <c r="Q23" s="663"/>
      <c r="R23" s="664">
        <v>8228</v>
      </c>
      <c r="S23" s="665"/>
      <c r="T23" s="665"/>
      <c r="U23" s="665"/>
      <c r="V23" s="665"/>
      <c r="W23" s="665"/>
      <c r="X23" s="665"/>
      <c r="Y23" s="666"/>
      <c r="Z23" s="667">
        <v>0</v>
      </c>
      <c r="AA23" s="667"/>
      <c r="AB23" s="667"/>
      <c r="AC23" s="667"/>
      <c r="AD23" s="668">
        <v>8228</v>
      </c>
      <c r="AE23" s="668"/>
      <c r="AF23" s="668"/>
      <c r="AG23" s="668"/>
      <c r="AH23" s="668"/>
      <c r="AI23" s="668"/>
      <c r="AJ23" s="668"/>
      <c r="AK23" s="668"/>
      <c r="AL23" s="669">
        <v>0.1</v>
      </c>
      <c r="AM23" s="670"/>
      <c r="AN23" s="670"/>
      <c r="AO23" s="671"/>
      <c r="AP23" s="682" t="s">
        <v>285</v>
      </c>
      <c r="AQ23" s="683"/>
      <c r="AR23" s="683"/>
      <c r="AS23" s="683"/>
      <c r="AT23" s="683"/>
      <c r="AU23" s="683"/>
      <c r="AV23" s="683"/>
      <c r="AW23" s="683"/>
      <c r="AX23" s="683"/>
      <c r="AY23" s="683"/>
      <c r="AZ23" s="683"/>
      <c r="BA23" s="683"/>
      <c r="BB23" s="683"/>
      <c r="BC23" s="683"/>
      <c r="BD23" s="683"/>
      <c r="BE23" s="683"/>
      <c r="BF23" s="684"/>
      <c r="BG23" s="664" t="s">
        <v>180</v>
      </c>
      <c r="BH23" s="665"/>
      <c r="BI23" s="665"/>
      <c r="BJ23" s="665"/>
      <c r="BK23" s="665"/>
      <c r="BL23" s="665"/>
      <c r="BM23" s="665"/>
      <c r="BN23" s="666"/>
      <c r="BO23" s="667" t="s">
        <v>138</v>
      </c>
      <c r="BP23" s="667"/>
      <c r="BQ23" s="667"/>
      <c r="BR23" s="667"/>
      <c r="BS23" s="673" t="s">
        <v>138</v>
      </c>
      <c r="BT23" s="665"/>
      <c r="BU23" s="665"/>
      <c r="BV23" s="665"/>
      <c r="BW23" s="665"/>
      <c r="BX23" s="665"/>
      <c r="BY23" s="665"/>
      <c r="BZ23" s="665"/>
      <c r="CA23" s="665"/>
      <c r="CB23" s="674"/>
      <c r="CD23" s="646" t="s">
        <v>224</v>
      </c>
      <c r="CE23" s="647"/>
      <c r="CF23" s="647"/>
      <c r="CG23" s="647"/>
      <c r="CH23" s="647"/>
      <c r="CI23" s="647"/>
      <c r="CJ23" s="647"/>
      <c r="CK23" s="647"/>
      <c r="CL23" s="647"/>
      <c r="CM23" s="647"/>
      <c r="CN23" s="647"/>
      <c r="CO23" s="647"/>
      <c r="CP23" s="647"/>
      <c r="CQ23" s="648"/>
      <c r="CR23" s="646" t="s">
        <v>286</v>
      </c>
      <c r="CS23" s="647"/>
      <c r="CT23" s="647"/>
      <c r="CU23" s="647"/>
      <c r="CV23" s="647"/>
      <c r="CW23" s="647"/>
      <c r="CX23" s="647"/>
      <c r="CY23" s="648"/>
      <c r="CZ23" s="646" t="s">
        <v>287</v>
      </c>
      <c r="DA23" s="647"/>
      <c r="DB23" s="647"/>
      <c r="DC23" s="648"/>
      <c r="DD23" s="646" t="s">
        <v>288</v>
      </c>
      <c r="DE23" s="647"/>
      <c r="DF23" s="647"/>
      <c r="DG23" s="647"/>
      <c r="DH23" s="647"/>
      <c r="DI23" s="647"/>
      <c r="DJ23" s="647"/>
      <c r="DK23" s="648"/>
      <c r="DL23" s="694" t="s">
        <v>289</v>
      </c>
      <c r="DM23" s="695"/>
      <c r="DN23" s="695"/>
      <c r="DO23" s="695"/>
      <c r="DP23" s="695"/>
      <c r="DQ23" s="695"/>
      <c r="DR23" s="695"/>
      <c r="DS23" s="695"/>
      <c r="DT23" s="695"/>
      <c r="DU23" s="695"/>
      <c r="DV23" s="696"/>
      <c r="DW23" s="646" t="s">
        <v>290</v>
      </c>
      <c r="DX23" s="647"/>
      <c r="DY23" s="647"/>
      <c r="DZ23" s="647"/>
      <c r="EA23" s="647"/>
      <c r="EB23" s="647"/>
      <c r="EC23" s="648"/>
    </row>
    <row r="24" spans="2:133" ht="11.25" customHeight="1" x14ac:dyDescent="0.15">
      <c r="B24" s="661" t="s">
        <v>291</v>
      </c>
      <c r="C24" s="662"/>
      <c r="D24" s="662"/>
      <c r="E24" s="662"/>
      <c r="F24" s="662"/>
      <c r="G24" s="662"/>
      <c r="H24" s="662"/>
      <c r="I24" s="662"/>
      <c r="J24" s="662"/>
      <c r="K24" s="662"/>
      <c r="L24" s="662"/>
      <c r="M24" s="662"/>
      <c r="N24" s="662"/>
      <c r="O24" s="662"/>
      <c r="P24" s="662"/>
      <c r="Q24" s="663"/>
      <c r="R24" s="664">
        <v>174910</v>
      </c>
      <c r="S24" s="665"/>
      <c r="T24" s="665"/>
      <c r="U24" s="665"/>
      <c r="V24" s="665"/>
      <c r="W24" s="665"/>
      <c r="X24" s="665"/>
      <c r="Y24" s="666"/>
      <c r="Z24" s="667">
        <v>0.7</v>
      </c>
      <c r="AA24" s="667"/>
      <c r="AB24" s="667"/>
      <c r="AC24" s="667"/>
      <c r="AD24" s="668">
        <v>247</v>
      </c>
      <c r="AE24" s="668"/>
      <c r="AF24" s="668"/>
      <c r="AG24" s="668"/>
      <c r="AH24" s="668"/>
      <c r="AI24" s="668"/>
      <c r="AJ24" s="668"/>
      <c r="AK24" s="668"/>
      <c r="AL24" s="669">
        <v>0</v>
      </c>
      <c r="AM24" s="670"/>
      <c r="AN24" s="670"/>
      <c r="AO24" s="671"/>
      <c r="AP24" s="682" t="s">
        <v>292</v>
      </c>
      <c r="AQ24" s="683"/>
      <c r="AR24" s="683"/>
      <c r="AS24" s="683"/>
      <c r="AT24" s="683"/>
      <c r="AU24" s="683"/>
      <c r="AV24" s="683"/>
      <c r="AW24" s="683"/>
      <c r="AX24" s="683"/>
      <c r="AY24" s="683"/>
      <c r="AZ24" s="683"/>
      <c r="BA24" s="683"/>
      <c r="BB24" s="683"/>
      <c r="BC24" s="683"/>
      <c r="BD24" s="683"/>
      <c r="BE24" s="683"/>
      <c r="BF24" s="684"/>
      <c r="BG24" s="664" t="s">
        <v>138</v>
      </c>
      <c r="BH24" s="665"/>
      <c r="BI24" s="665"/>
      <c r="BJ24" s="665"/>
      <c r="BK24" s="665"/>
      <c r="BL24" s="665"/>
      <c r="BM24" s="665"/>
      <c r="BN24" s="666"/>
      <c r="BO24" s="667" t="s">
        <v>180</v>
      </c>
      <c r="BP24" s="667"/>
      <c r="BQ24" s="667"/>
      <c r="BR24" s="667"/>
      <c r="BS24" s="673" t="s">
        <v>180</v>
      </c>
      <c r="BT24" s="665"/>
      <c r="BU24" s="665"/>
      <c r="BV24" s="665"/>
      <c r="BW24" s="665"/>
      <c r="BX24" s="665"/>
      <c r="BY24" s="665"/>
      <c r="BZ24" s="665"/>
      <c r="CA24" s="665"/>
      <c r="CB24" s="674"/>
      <c r="CD24" s="675" t="s">
        <v>293</v>
      </c>
      <c r="CE24" s="676"/>
      <c r="CF24" s="676"/>
      <c r="CG24" s="676"/>
      <c r="CH24" s="676"/>
      <c r="CI24" s="676"/>
      <c r="CJ24" s="676"/>
      <c r="CK24" s="676"/>
      <c r="CL24" s="676"/>
      <c r="CM24" s="676"/>
      <c r="CN24" s="676"/>
      <c r="CO24" s="676"/>
      <c r="CP24" s="676"/>
      <c r="CQ24" s="677"/>
      <c r="CR24" s="653">
        <v>8792937</v>
      </c>
      <c r="CS24" s="654"/>
      <c r="CT24" s="654"/>
      <c r="CU24" s="654"/>
      <c r="CV24" s="654"/>
      <c r="CW24" s="654"/>
      <c r="CX24" s="654"/>
      <c r="CY24" s="655"/>
      <c r="CZ24" s="658">
        <v>37.6</v>
      </c>
      <c r="DA24" s="659"/>
      <c r="DB24" s="659"/>
      <c r="DC24" s="678"/>
      <c r="DD24" s="699">
        <v>6680013</v>
      </c>
      <c r="DE24" s="654"/>
      <c r="DF24" s="654"/>
      <c r="DG24" s="654"/>
      <c r="DH24" s="654"/>
      <c r="DI24" s="654"/>
      <c r="DJ24" s="654"/>
      <c r="DK24" s="655"/>
      <c r="DL24" s="699">
        <v>6525040</v>
      </c>
      <c r="DM24" s="654"/>
      <c r="DN24" s="654"/>
      <c r="DO24" s="654"/>
      <c r="DP24" s="654"/>
      <c r="DQ24" s="654"/>
      <c r="DR24" s="654"/>
      <c r="DS24" s="654"/>
      <c r="DT24" s="654"/>
      <c r="DU24" s="654"/>
      <c r="DV24" s="655"/>
      <c r="DW24" s="658">
        <v>46.4</v>
      </c>
      <c r="DX24" s="659"/>
      <c r="DY24" s="659"/>
      <c r="DZ24" s="659"/>
      <c r="EA24" s="659"/>
      <c r="EB24" s="659"/>
      <c r="EC24" s="660"/>
    </row>
    <row r="25" spans="2:133" ht="11.25" customHeight="1" x14ac:dyDescent="0.15">
      <c r="B25" s="661" t="s">
        <v>294</v>
      </c>
      <c r="C25" s="662"/>
      <c r="D25" s="662"/>
      <c r="E25" s="662"/>
      <c r="F25" s="662"/>
      <c r="G25" s="662"/>
      <c r="H25" s="662"/>
      <c r="I25" s="662"/>
      <c r="J25" s="662"/>
      <c r="K25" s="662"/>
      <c r="L25" s="662"/>
      <c r="M25" s="662"/>
      <c r="N25" s="662"/>
      <c r="O25" s="662"/>
      <c r="P25" s="662"/>
      <c r="Q25" s="663"/>
      <c r="R25" s="664">
        <v>452860</v>
      </c>
      <c r="S25" s="665"/>
      <c r="T25" s="665"/>
      <c r="U25" s="665"/>
      <c r="V25" s="665"/>
      <c r="W25" s="665"/>
      <c r="X25" s="665"/>
      <c r="Y25" s="666"/>
      <c r="Z25" s="667">
        <v>1.9</v>
      </c>
      <c r="AA25" s="667"/>
      <c r="AB25" s="667"/>
      <c r="AC25" s="667"/>
      <c r="AD25" s="668">
        <v>20633</v>
      </c>
      <c r="AE25" s="668"/>
      <c r="AF25" s="668"/>
      <c r="AG25" s="668"/>
      <c r="AH25" s="668"/>
      <c r="AI25" s="668"/>
      <c r="AJ25" s="668"/>
      <c r="AK25" s="668"/>
      <c r="AL25" s="669">
        <v>0.2</v>
      </c>
      <c r="AM25" s="670"/>
      <c r="AN25" s="670"/>
      <c r="AO25" s="671"/>
      <c r="AP25" s="682" t="s">
        <v>295</v>
      </c>
      <c r="AQ25" s="683"/>
      <c r="AR25" s="683"/>
      <c r="AS25" s="683"/>
      <c r="AT25" s="683"/>
      <c r="AU25" s="683"/>
      <c r="AV25" s="683"/>
      <c r="AW25" s="683"/>
      <c r="AX25" s="683"/>
      <c r="AY25" s="683"/>
      <c r="AZ25" s="683"/>
      <c r="BA25" s="683"/>
      <c r="BB25" s="683"/>
      <c r="BC25" s="683"/>
      <c r="BD25" s="683"/>
      <c r="BE25" s="683"/>
      <c r="BF25" s="684"/>
      <c r="BG25" s="664" t="s">
        <v>180</v>
      </c>
      <c r="BH25" s="665"/>
      <c r="BI25" s="665"/>
      <c r="BJ25" s="665"/>
      <c r="BK25" s="665"/>
      <c r="BL25" s="665"/>
      <c r="BM25" s="665"/>
      <c r="BN25" s="666"/>
      <c r="BO25" s="667" t="s">
        <v>180</v>
      </c>
      <c r="BP25" s="667"/>
      <c r="BQ25" s="667"/>
      <c r="BR25" s="667"/>
      <c r="BS25" s="673" t="s">
        <v>180</v>
      </c>
      <c r="BT25" s="665"/>
      <c r="BU25" s="665"/>
      <c r="BV25" s="665"/>
      <c r="BW25" s="665"/>
      <c r="BX25" s="665"/>
      <c r="BY25" s="665"/>
      <c r="BZ25" s="665"/>
      <c r="CA25" s="665"/>
      <c r="CB25" s="674"/>
      <c r="CD25" s="679" t="s">
        <v>296</v>
      </c>
      <c r="CE25" s="680"/>
      <c r="CF25" s="680"/>
      <c r="CG25" s="680"/>
      <c r="CH25" s="680"/>
      <c r="CI25" s="680"/>
      <c r="CJ25" s="680"/>
      <c r="CK25" s="680"/>
      <c r="CL25" s="680"/>
      <c r="CM25" s="680"/>
      <c r="CN25" s="680"/>
      <c r="CO25" s="680"/>
      <c r="CP25" s="680"/>
      <c r="CQ25" s="681"/>
      <c r="CR25" s="664">
        <v>3452878</v>
      </c>
      <c r="CS25" s="700"/>
      <c r="CT25" s="700"/>
      <c r="CU25" s="700"/>
      <c r="CV25" s="700"/>
      <c r="CW25" s="700"/>
      <c r="CX25" s="700"/>
      <c r="CY25" s="701"/>
      <c r="CZ25" s="669">
        <v>14.8</v>
      </c>
      <c r="DA25" s="697"/>
      <c r="DB25" s="697"/>
      <c r="DC25" s="702"/>
      <c r="DD25" s="673">
        <v>3282433</v>
      </c>
      <c r="DE25" s="700"/>
      <c r="DF25" s="700"/>
      <c r="DG25" s="700"/>
      <c r="DH25" s="700"/>
      <c r="DI25" s="700"/>
      <c r="DJ25" s="700"/>
      <c r="DK25" s="701"/>
      <c r="DL25" s="673">
        <v>3220799</v>
      </c>
      <c r="DM25" s="700"/>
      <c r="DN25" s="700"/>
      <c r="DO25" s="700"/>
      <c r="DP25" s="700"/>
      <c r="DQ25" s="700"/>
      <c r="DR25" s="700"/>
      <c r="DS25" s="700"/>
      <c r="DT25" s="700"/>
      <c r="DU25" s="700"/>
      <c r="DV25" s="701"/>
      <c r="DW25" s="669">
        <v>22.9</v>
      </c>
      <c r="DX25" s="697"/>
      <c r="DY25" s="697"/>
      <c r="DZ25" s="697"/>
      <c r="EA25" s="697"/>
      <c r="EB25" s="697"/>
      <c r="EC25" s="698"/>
    </row>
    <row r="26" spans="2:133" ht="11.25" customHeight="1" x14ac:dyDescent="0.15">
      <c r="B26" s="661" t="s">
        <v>297</v>
      </c>
      <c r="C26" s="662"/>
      <c r="D26" s="662"/>
      <c r="E26" s="662"/>
      <c r="F26" s="662"/>
      <c r="G26" s="662"/>
      <c r="H26" s="662"/>
      <c r="I26" s="662"/>
      <c r="J26" s="662"/>
      <c r="K26" s="662"/>
      <c r="L26" s="662"/>
      <c r="M26" s="662"/>
      <c r="N26" s="662"/>
      <c r="O26" s="662"/>
      <c r="P26" s="662"/>
      <c r="Q26" s="663"/>
      <c r="R26" s="664">
        <v>249991</v>
      </c>
      <c r="S26" s="665"/>
      <c r="T26" s="665"/>
      <c r="U26" s="665"/>
      <c r="V26" s="665"/>
      <c r="W26" s="665"/>
      <c r="X26" s="665"/>
      <c r="Y26" s="666"/>
      <c r="Z26" s="667">
        <v>1</v>
      </c>
      <c r="AA26" s="667"/>
      <c r="AB26" s="667"/>
      <c r="AC26" s="667"/>
      <c r="AD26" s="668" t="s">
        <v>138</v>
      </c>
      <c r="AE26" s="668"/>
      <c r="AF26" s="668"/>
      <c r="AG26" s="668"/>
      <c r="AH26" s="668"/>
      <c r="AI26" s="668"/>
      <c r="AJ26" s="668"/>
      <c r="AK26" s="668"/>
      <c r="AL26" s="669" t="s">
        <v>138</v>
      </c>
      <c r="AM26" s="670"/>
      <c r="AN26" s="670"/>
      <c r="AO26" s="671"/>
      <c r="AP26" s="682" t="s">
        <v>298</v>
      </c>
      <c r="AQ26" s="703"/>
      <c r="AR26" s="703"/>
      <c r="AS26" s="703"/>
      <c r="AT26" s="703"/>
      <c r="AU26" s="703"/>
      <c r="AV26" s="703"/>
      <c r="AW26" s="703"/>
      <c r="AX26" s="703"/>
      <c r="AY26" s="703"/>
      <c r="AZ26" s="703"/>
      <c r="BA26" s="703"/>
      <c r="BB26" s="703"/>
      <c r="BC26" s="703"/>
      <c r="BD26" s="703"/>
      <c r="BE26" s="703"/>
      <c r="BF26" s="684"/>
      <c r="BG26" s="664" t="s">
        <v>180</v>
      </c>
      <c r="BH26" s="665"/>
      <c r="BI26" s="665"/>
      <c r="BJ26" s="665"/>
      <c r="BK26" s="665"/>
      <c r="BL26" s="665"/>
      <c r="BM26" s="665"/>
      <c r="BN26" s="666"/>
      <c r="BO26" s="667" t="s">
        <v>138</v>
      </c>
      <c r="BP26" s="667"/>
      <c r="BQ26" s="667"/>
      <c r="BR26" s="667"/>
      <c r="BS26" s="673" t="s">
        <v>180</v>
      </c>
      <c r="BT26" s="665"/>
      <c r="BU26" s="665"/>
      <c r="BV26" s="665"/>
      <c r="BW26" s="665"/>
      <c r="BX26" s="665"/>
      <c r="BY26" s="665"/>
      <c r="BZ26" s="665"/>
      <c r="CA26" s="665"/>
      <c r="CB26" s="674"/>
      <c r="CD26" s="679" t="s">
        <v>299</v>
      </c>
      <c r="CE26" s="680"/>
      <c r="CF26" s="680"/>
      <c r="CG26" s="680"/>
      <c r="CH26" s="680"/>
      <c r="CI26" s="680"/>
      <c r="CJ26" s="680"/>
      <c r="CK26" s="680"/>
      <c r="CL26" s="680"/>
      <c r="CM26" s="680"/>
      <c r="CN26" s="680"/>
      <c r="CO26" s="680"/>
      <c r="CP26" s="680"/>
      <c r="CQ26" s="681"/>
      <c r="CR26" s="664">
        <v>2320430</v>
      </c>
      <c r="CS26" s="665"/>
      <c r="CT26" s="665"/>
      <c r="CU26" s="665"/>
      <c r="CV26" s="665"/>
      <c r="CW26" s="665"/>
      <c r="CX26" s="665"/>
      <c r="CY26" s="666"/>
      <c r="CZ26" s="669">
        <v>9.9</v>
      </c>
      <c r="DA26" s="697"/>
      <c r="DB26" s="697"/>
      <c r="DC26" s="702"/>
      <c r="DD26" s="673">
        <v>2160308</v>
      </c>
      <c r="DE26" s="665"/>
      <c r="DF26" s="665"/>
      <c r="DG26" s="665"/>
      <c r="DH26" s="665"/>
      <c r="DI26" s="665"/>
      <c r="DJ26" s="665"/>
      <c r="DK26" s="666"/>
      <c r="DL26" s="673" t="s">
        <v>268</v>
      </c>
      <c r="DM26" s="665"/>
      <c r="DN26" s="665"/>
      <c r="DO26" s="665"/>
      <c r="DP26" s="665"/>
      <c r="DQ26" s="665"/>
      <c r="DR26" s="665"/>
      <c r="DS26" s="665"/>
      <c r="DT26" s="665"/>
      <c r="DU26" s="665"/>
      <c r="DV26" s="666"/>
      <c r="DW26" s="669" t="s">
        <v>138</v>
      </c>
      <c r="DX26" s="697"/>
      <c r="DY26" s="697"/>
      <c r="DZ26" s="697"/>
      <c r="EA26" s="697"/>
      <c r="EB26" s="697"/>
      <c r="EC26" s="698"/>
    </row>
    <row r="27" spans="2:133" ht="11.25" customHeight="1" x14ac:dyDescent="0.15">
      <c r="B27" s="661" t="s">
        <v>300</v>
      </c>
      <c r="C27" s="662"/>
      <c r="D27" s="662"/>
      <c r="E27" s="662"/>
      <c r="F27" s="662"/>
      <c r="G27" s="662"/>
      <c r="H27" s="662"/>
      <c r="I27" s="662"/>
      <c r="J27" s="662"/>
      <c r="K27" s="662"/>
      <c r="L27" s="662"/>
      <c r="M27" s="662"/>
      <c r="N27" s="662"/>
      <c r="O27" s="662"/>
      <c r="P27" s="662"/>
      <c r="Q27" s="663"/>
      <c r="R27" s="664">
        <v>2212942</v>
      </c>
      <c r="S27" s="665"/>
      <c r="T27" s="665"/>
      <c r="U27" s="665"/>
      <c r="V27" s="665"/>
      <c r="W27" s="665"/>
      <c r="X27" s="665"/>
      <c r="Y27" s="666"/>
      <c r="Z27" s="667">
        <v>9.1999999999999993</v>
      </c>
      <c r="AA27" s="667"/>
      <c r="AB27" s="667"/>
      <c r="AC27" s="667"/>
      <c r="AD27" s="668" t="s">
        <v>180</v>
      </c>
      <c r="AE27" s="668"/>
      <c r="AF27" s="668"/>
      <c r="AG27" s="668"/>
      <c r="AH27" s="668"/>
      <c r="AI27" s="668"/>
      <c r="AJ27" s="668"/>
      <c r="AK27" s="668"/>
      <c r="AL27" s="669" t="s">
        <v>138</v>
      </c>
      <c r="AM27" s="670"/>
      <c r="AN27" s="670"/>
      <c r="AO27" s="671"/>
      <c r="AP27" s="661" t="s">
        <v>301</v>
      </c>
      <c r="AQ27" s="662"/>
      <c r="AR27" s="662"/>
      <c r="AS27" s="662"/>
      <c r="AT27" s="662"/>
      <c r="AU27" s="662"/>
      <c r="AV27" s="662"/>
      <c r="AW27" s="662"/>
      <c r="AX27" s="662"/>
      <c r="AY27" s="662"/>
      <c r="AZ27" s="662"/>
      <c r="BA27" s="662"/>
      <c r="BB27" s="662"/>
      <c r="BC27" s="662"/>
      <c r="BD27" s="662"/>
      <c r="BE27" s="662"/>
      <c r="BF27" s="663"/>
      <c r="BG27" s="664">
        <v>6073560</v>
      </c>
      <c r="BH27" s="665"/>
      <c r="BI27" s="665"/>
      <c r="BJ27" s="665"/>
      <c r="BK27" s="665"/>
      <c r="BL27" s="665"/>
      <c r="BM27" s="665"/>
      <c r="BN27" s="666"/>
      <c r="BO27" s="667">
        <v>100</v>
      </c>
      <c r="BP27" s="667"/>
      <c r="BQ27" s="667"/>
      <c r="BR27" s="667"/>
      <c r="BS27" s="673">
        <v>55464</v>
      </c>
      <c r="BT27" s="665"/>
      <c r="BU27" s="665"/>
      <c r="BV27" s="665"/>
      <c r="BW27" s="665"/>
      <c r="BX27" s="665"/>
      <c r="BY27" s="665"/>
      <c r="BZ27" s="665"/>
      <c r="CA27" s="665"/>
      <c r="CB27" s="674"/>
      <c r="CD27" s="679" t="s">
        <v>302</v>
      </c>
      <c r="CE27" s="680"/>
      <c r="CF27" s="680"/>
      <c r="CG27" s="680"/>
      <c r="CH27" s="680"/>
      <c r="CI27" s="680"/>
      <c r="CJ27" s="680"/>
      <c r="CK27" s="680"/>
      <c r="CL27" s="680"/>
      <c r="CM27" s="680"/>
      <c r="CN27" s="680"/>
      <c r="CO27" s="680"/>
      <c r="CP27" s="680"/>
      <c r="CQ27" s="681"/>
      <c r="CR27" s="664">
        <v>2878775</v>
      </c>
      <c r="CS27" s="700"/>
      <c r="CT27" s="700"/>
      <c r="CU27" s="700"/>
      <c r="CV27" s="700"/>
      <c r="CW27" s="700"/>
      <c r="CX27" s="700"/>
      <c r="CY27" s="701"/>
      <c r="CZ27" s="669">
        <v>12.3</v>
      </c>
      <c r="DA27" s="697"/>
      <c r="DB27" s="697"/>
      <c r="DC27" s="702"/>
      <c r="DD27" s="673">
        <v>1040346</v>
      </c>
      <c r="DE27" s="700"/>
      <c r="DF27" s="700"/>
      <c r="DG27" s="700"/>
      <c r="DH27" s="700"/>
      <c r="DI27" s="700"/>
      <c r="DJ27" s="700"/>
      <c r="DK27" s="701"/>
      <c r="DL27" s="673">
        <v>947007</v>
      </c>
      <c r="DM27" s="700"/>
      <c r="DN27" s="700"/>
      <c r="DO27" s="700"/>
      <c r="DP27" s="700"/>
      <c r="DQ27" s="700"/>
      <c r="DR27" s="700"/>
      <c r="DS27" s="700"/>
      <c r="DT27" s="700"/>
      <c r="DU27" s="700"/>
      <c r="DV27" s="701"/>
      <c r="DW27" s="669">
        <v>6.7</v>
      </c>
      <c r="DX27" s="697"/>
      <c r="DY27" s="697"/>
      <c r="DZ27" s="697"/>
      <c r="EA27" s="697"/>
      <c r="EB27" s="697"/>
      <c r="EC27" s="698"/>
    </row>
    <row r="28" spans="2:133" ht="11.25" customHeight="1" x14ac:dyDescent="0.15">
      <c r="B28" s="706" t="s">
        <v>303</v>
      </c>
      <c r="C28" s="707"/>
      <c r="D28" s="707"/>
      <c r="E28" s="707"/>
      <c r="F28" s="707"/>
      <c r="G28" s="707"/>
      <c r="H28" s="707"/>
      <c r="I28" s="707"/>
      <c r="J28" s="707"/>
      <c r="K28" s="707"/>
      <c r="L28" s="707"/>
      <c r="M28" s="707"/>
      <c r="N28" s="707"/>
      <c r="O28" s="707"/>
      <c r="P28" s="707"/>
      <c r="Q28" s="708"/>
      <c r="R28" s="664" t="s">
        <v>138</v>
      </c>
      <c r="S28" s="665"/>
      <c r="T28" s="665"/>
      <c r="U28" s="665"/>
      <c r="V28" s="665"/>
      <c r="W28" s="665"/>
      <c r="X28" s="665"/>
      <c r="Y28" s="666"/>
      <c r="Z28" s="667" t="s">
        <v>180</v>
      </c>
      <c r="AA28" s="667"/>
      <c r="AB28" s="667"/>
      <c r="AC28" s="667"/>
      <c r="AD28" s="668" t="s">
        <v>180</v>
      </c>
      <c r="AE28" s="668"/>
      <c r="AF28" s="668"/>
      <c r="AG28" s="668"/>
      <c r="AH28" s="668"/>
      <c r="AI28" s="668"/>
      <c r="AJ28" s="668"/>
      <c r="AK28" s="668"/>
      <c r="AL28" s="669" t="s">
        <v>180</v>
      </c>
      <c r="AM28" s="670"/>
      <c r="AN28" s="670"/>
      <c r="AO28" s="671"/>
      <c r="AP28" s="709"/>
      <c r="AQ28" s="710"/>
      <c r="AR28" s="710"/>
      <c r="AS28" s="710"/>
      <c r="AT28" s="710"/>
      <c r="AU28" s="710"/>
      <c r="AV28" s="710"/>
      <c r="AW28" s="710"/>
      <c r="AX28" s="710"/>
      <c r="AY28" s="710"/>
      <c r="AZ28" s="710"/>
      <c r="BA28" s="710"/>
      <c r="BB28" s="710"/>
      <c r="BC28" s="710"/>
      <c r="BD28" s="710"/>
      <c r="BE28" s="710"/>
      <c r="BF28" s="711"/>
      <c r="BG28" s="664"/>
      <c r="BH28" s="665"/>
      <c r="BI28" s="665"/>
      <c r="BJ28" s="665"/>
      <c r="BK28" s="665"/>
      <c r="BL28" s="665"/>
      <c r="BM28" s="665"/>
      <c r="BN28" s="666"/>
      <c r="BO28" s="667"/>
      <c r="BP28" s="667"/>
      <c r="BQ28" s="667"/>
      <c r="BR28" s="667"/>
      <c r="BS28" s="668"/>
      <c r="BT28" s="668"/>
      <c r="BU28" s="668"/>
      <c r="BV28" s="668"/>
      <c r="BW28" s="668"/>
      <c r="BX28" s="668"/>
      <c r="BY28" s="668"/>
      <c r="BZ28" s="668"/>
      <c r="CA28" s="668"/>
      <c r="CB28" s="672"/>
      <c r="CD28" s="679" t="s">
        <v>304</v>
      </c>
      <c r="CE28" s="680"/>
      <c r="CF28" s="680"/>
      <c r="CG28" s="680"/>
      <c r="CH28" s="680"/>
      <c r="CI28" s="680"/>
      <c r="CJ28" s="680"/>
      <c r="CK28" s="680"/>
      <c r="CL28" s="680"/>
      <c r="CM28" s="680"/>
      <c r="CN28" s="680"/>
      <c r="CO28" s="680"/>
      <c r="CP28" s="680"/>
      <c r="CQ28" s="681"/>
      <c r="CR28" s="664">
        <v>2461284</v>
      </c>
      <c r="CS28" s="665"/>
      <c r="CT28" s="665"/>
      <c r="CU28" s="665"/>
      <c r="CV28" s="665"/>
      <c r="CW28" s="665"/>
      <c r="CX28" s="665"/>
      <c r="CY28" s="666"/>
      <c r="CZ28" s="669">
        <v>10.5</v>
      </c>
      <c r="DA28" s="697"/>
      <c r="DB28" s="697"/>
      <c r="DC28" s="702"/>
      <c r="DD28" s="673">
        <v>2357234</v>
      </c>
      <c r="DE28" s="665"/>
      <c r="DF28" s="665"/>
      <c r="DG28" s="665"/>
      <c r="DH28" s="665"/>
      <c r="DI28" s="665"/>
      <c r="DJ28" s="665"/>
      <c r="DK28" s="666"/>
      <c r="DL28" s="673">
        <v>2357234</v>
      </c>
      <c r="DM28" s="665"/>
      <c r="DN28" s="665"/>
      <c r="DO28" s="665"/>
      <c r="DP28" s="665"/>
      <c r="DQ28" s="665"/>
      <c r="DR28" s="665"/>
      <c r="DS28" s="665"/>
      <c r="DT28" s="665"/>
      <c r="DU28" s="665"/>
      <c r="DV28" s="666"/>
      <c r="DW28" s="669">
        <v>16.8</v>
      </c>
      <c r="DX28" s="697"/>
      <c r="DY28" s="697"/>
      <c r="DZ28" s="697"/>
      <c r="EA28" s="697"/>
      <c r="EB28" s="697"/>
      <c r="EC28" s="698"/>
    </row>
    <row r="29" spans="2:133" ht="11.25" customHeight="1" x14ac:dyDescent="0.15">
      <c r="B29" s="661" t="s">
        <v>305</v>
      </c>
      <c r="C29" s="662"/>
      <c r="D29" s="662"/>
      <c r="E29" s="662"/>
      <c r="F29" s="662"/>
      <c r="G29" s="662"/>
      <c r="H29" s="662"/>
      <c r="I29" s="662"/>
      <c r="J29" s="662"/>
      <c r="K29" s="662"/>
      <c r="L29" s="662"/>
      <c r="M29" s="662"/>
      <c r="N29" s="662"/>
      <c r="O29" s="662"/>
      <c r="P29" s="662"/>
      <c r="Q29" s="663"/>
      <c r="R29" s="664">
        <v>1515422</v>
      </c>
      <c r="S29" s="665"/>
      <c r="T29" s="665"/>
      <c r="U29" s="665"/>
      <c r="V29" s="665"/>
      <c r="W29" s="665"/>
      <c r="X29" s="665"/>
      <c r="Y29" s="666"/>
      <c r="Z29" s="667">
        <v>6.3</v>
      </c>
      <c r="AA29" s="667"/>
      <c r="AB29" s="667"/>
      <c r="AC29" s="667"/>
      <c r="AD29" s="668" t="s">
        <v>138</v>
      </c>
      <c r="AE29" s="668"/>
      <c r="AF29" s="668"/>
      <c r="AG29" s="668"/>
      <c r="AH29" s="668"/>
      <c r="AI29" s="668"/>
      <c r="AJ29" s="668"/>
      <c r="AK29" s="668"/>
      <c r="AL29" s="669" t="s">
        <v>180</v>
      </c>
      <c r="AM29" s="670"/>
      <c r="AN29" s="670"/>
      <c r="AO29" s="671"/>
      <c r="AP29" s="643" t="s">
        <v>224</v>
      </c>
      <c r="AQ29" s="644"/>
      <c r="AR29" s="644"/>
      <c r="AS29" s="644"/>
      <c r="AT29" s="644"/>
      <c r="AU29" s="644"/>
      <c r="AV29" s="644"/>
      <c r="AW29" s="644"/>
      <c r="AX29" s="644"/>
      <c r="AY29" s="644"/>
      <c r="AZ29" s="644"/>
      <c r="BA29" s="644"/>
      <c r="BB29" s="644"/>
      <c r="BC29" s="644"/>
      <c r="BD29" s="644"/>
      <c r="BE29" s="644"/>
      <c r="BF29" s="645"/>
      <c r="BG29" s="643" t="s">
        <v>306</v>
      </c>
      <c r="BH29" s="704"/>
      <c r="BI29" s="704"/>
      <c r="BJ29" s="704"/>
      <c r="BK29" s="704"/>
      <c r="BL29" s="704"/>
      <c r="BM29" s="704"/>
      <c r="BN29" s="704"/>
      <c r="BO29" s="704"/>
      <c r="BP29" s="704"/>
      <c r="BQ29" s="705"/>
      <c r="BR29" s="643" t="s">
        <v>307</v>
      </c>
      <c r="BS29" s="704"/>
      <c r="BT29" s="704"/>
      <c r="BU29" s="704"/>
      <c r="BV29" s="704"/>
      <c r="BW29" s="704"/>
      <c r="BX29" s="704"/>
      <c r="BY29" s="704"/>
      <c r="BZ29" s="704"/>
      <c r="CA29" s="704"/>
      <c r="CB29" s="705"/>
      <c r="CD29" s="727" t="s">
        <v>308</v>
      </c>
      <c r="CE29" s="728"/>
      <c r="CF29" s="679" t="s">
        <v>70</v>
      </c>
      <c r="CG29" s="680"/>
      <c r="CH29" s="680"/>
      <c r="CI29" s="680"/>
      <c r="CJ29" s="680"/>
      <c r="CK29" s="680"/>
      <c r="CL29" s="680"/>
      <c r="CM29" s="680"/>
      <c r="CN29" s="680"/>
      <c r="CO29" s="680"/>
      <c r="CP29" s="680"/>
      <c r="CQ29" s="681"/>
      <c r="CR29" s="664">
        <v>2461284</v>
      </c>
      <c r="CS29" s="700"/>
      <c r="CT29" s="700"/>
      <c r="CU29" s="700"/>
      <c r="CV29" s="700"/>
      <c r="CW29" s="700"/>
      <c r="CX29" s="700"/>
      <c r="CY29" s="701"/>
      <c r="CZ29" s="669">
        <v>10.5</v>
      </c>
      <c r="DA29" s="697"/>
      <c r="DB29" s="697"/>
      <c r="DC29" s="702"/>
      <c r="DD29" s="673">
        <v>2357234</v>
      </c>
      <c r="DE29" s="700"/>
      <c r="DF29" s="700"/>
      <c r="DG29" s="700"/>
      <c r="DH29" s="700"/>
      <c r="DI29" s="700"/>
      <c r="DJ29" s="700"/>
      <c r="DK29" s="701"/>
      <c r="DL29" s="673">
        <v>2357234</v>
      </c>
      <c r="DM29" s="700"/>
      <c r="DN29" s="700"/>
      <c r="DO29" s="700"/>
      <c r="DP29" s="700"/>
      <c r="DQ29" s="700"/>
      <c r="DR29" s="700"/>
      <c r="DS29" s="700"/>
      <c r="DT29" s="700"/>
      <c r="DU29" s="700"/>
      <c r="DV29" s="701"/>
      <c r="DW29" s="669">
        <v>16.8</v>
      </c>
      <c r="DX29" s="697"/>
      <c r="DY29" s="697"/>
      <c r="DZ29" s="697"/>
      <c r="EA29" s="697"/>
      <c r="EB29" s="697"/>
      <c r="EC29" s="698"/>
    </row>
    <row r="30" spans="2:133" ht="11.25" customHeight="1" x14ac:dyDescent="0.15">
      <c r="B30" s="661" t="s">
        <v>309</v>
      </c>
      <c r="C30" s="662"/>
      <c r="D30" s="662"/>
      <c r="E30" s="662"/>
      <c r="F30" s="662"/>
      <c r="G30" s="662"/>
      <c r="H30" s="662"/>
      <c r="I30" s="662"/>
      <c r="J30" s="662"/>
      <c r="K30" s="662"/>
      <c r="L30" s="662"/>
      <c r="M30" s="662"/>
      <c r="N30" s="662"/>
      <c r="O30" s="662"/>
      <c r="P30" s="662"/>
      <c r="Q30" s="663"/>
      <c r="R30" s="664">
        <v>21312</v>
      </c>
      <c r="S30" s="665"/>
      <c r="T30" s="665"/>
      <c r="U30" s="665"/>
      <c r="V30" s="665"/>
      <c r="W30" s="665"/>
      <c r="X30" s="665"/>
      <c r="Y30" s="666"/>
      <c r="Z30" s="667">
        <v>0.1</v>
      </c>
      <c r="AA30" s="667"/>
      <c r="AB30" s="667"/>
      <c r="AC30" s="667"/>
      <c r="AD30" s="668" t="s">
        <v>138</v>
      </c>
      <c r="AE30" s="668"/>
      <c r="AF30" s="668"/>
      <c r="AG30" s="668"/>
      <c r="AH30" s="668"/>
      <c r="AI30" s="668"/>
      <c r="AJ30" s="668"/>
      <c r="AK30" s="668"/>
      <c r="AL30" s="669" t="s">
        <v>138</v>
      </c>
      <c r="AM30" s="670"/>
      <c r="AN30" s="670"/>
      <c r="AO30" s="671"/>
      <c r="AP30" s="712" t="s">
        <v>310</v>
      </c>
      <c r="AQ30" s="713"/>
      <c r="AR30" s="713"/>
      <c r="AS30" s="713"/>
      <c r="AT30" s="718" t="s">
        <v>311</v>
      </c>
      <c r="AU30" s="230"/>
      <c r="AV30" s="230"/>
      <c r="AW30" s="230"/>
      <c r="AX30" s="650" t="s">
        <v>188</v>
      </c>
      <c r="AY30" s="651"/>
      <c r="AZ30" s="651"/>
      <c r="BA30" s="651"/>
      <c r="BB30" s="651"/>
      <c r="BC30" s="651"/>
      <c r="BD30" s="651"/>
      <c r="BE30" s="651"/>
      <c r="BF30" s="652"/>
      <c r="BG30" s="724">
        <v>99.1</v>
      </c>
      <c r="BH30" s="725"/>
      <c r="BI30" s="725"/>
      <c r="BJ30" s="725"/>
      <c r="BK30" s="725"/>
      <c r="BL30" s="725"/>
      <c r="BM30" s="659">
        <v>95.6</v>
      </c>
      <c r="BN30" s="725"/>
      <c r="BO30" s="725"/>
      <c r="BP30" s="725"/>
      <c r="BQ30" s="726"/>
      <c r="BR30" s="724">
        <v>98.7</v>
      </c>
      <c r="BS30" s="725"/>
      <c r="BT30" s="725"/>
      <c r="BU30" s="725"/>
      <c r="BV30" s="725"/>
      <c r="BW30" s="725"/>
      <c r="BX30" s="659">
        <v>94.5</v>
      </c>
      <c r="BY30" s="725"/>
      <c r="BZ30" s="725"/>
      <c r="CA30" s="725"/>
      <c r="CB30" s="726"/>
      <c r="CD30" s="729"/>
      <c r="CE30" s="730"/>
      <c r="CF30" s="679" t="s">
        <v>312</v>
      </c>
      <c r="CG30" s="680"/>
      <c r="CH30" s="680"/>
      <c r="CI30" s="680"/>
      <c r="CJ30" s="680"/>
      <c r="CK30" s="680"/>
      <c r="CL30" s="680"/>
      <c r="CM30" s="680"/>
      <c r="CN30" s="680"/>
      <c r="CO30" s="680"/>
      <c r="CP30" s="680"/>
      <c r="CQ30" s="681"/>
      <c r="CR30" s="664">
        <v>2298470</v>
      </c>
      <c r="CS30" s="665"/>
      <c r="CT30" s="665"/>
      <c r="CU30" s="665"/>
      <c r="CV30" s="665"/>
      <c r="CW30" s="665"/>
      <c r="CX30" s="665"/>
      <c r="CY30" s="666"/>
      <c r="CZ30" s="669">
        <v>9.8000000000000007</v>
      </c>
      <c r="DA30" s="697"/>
      <c r="DB30" s="697"/>
      <c r="DC30" s="702"/>
      <c r="DD30" s="673">
        <v>2224420</v>
      </c>
      <c r="DE30" s="665"/>
      <c r="DF30" s="665"/>
      <c r="DG30" s="665"/>
      <c r="DH30" s="665"/>
      <c r="DI30" s="665"/>
      <c r="DJ30" s="665"/>
      <c r="DK30" s="666"/>
      <c r="DL30" s="673">
        <v>2224420</v>
      </c>
      <c r="DM30" s="665"/>
      <c r="DN30" s="665"/>
      <c r="DO30" s="665"/>
      <c r="DP30" s="665"/>
      <c r="DQ30" s="665"/>
      <c r="DR30" s="665"/>
      <c r="DS30" s="665"/>
      <c r="DT30" s="665"/>
      <c r="DU30" s="665"/>
      <c r="DV30" s="666"/>
      <c r="DW30" s="669">
        <v>15.8</v>
      </c>
      <c r="DX30" s="697"/>
      <c r="DY30" s="697"/>
      <c r="DZ30" s="697"/>
      <c r="EA30" s="697"/>
      <c r="EB30" s="697"/>
      <c r="EC30" s="698"/>
    </row>
    <row r="31" spans="2:133" ht="11.25" customHeight="1" x14ac:dyDescent="0.15">
      <c r="B31" s="661" t="s">
        <v>313</v>
      </c>
      <c r="C31" s="662"/>
      <c r="D31" s="662"/>
      <c r="E31" s="662"/>
      <c r="F31" s="662"/>
      <c r="G31" s="662"/>
      <c r="H31" s="662"/>
      <c r="I31" s="662"/>
      <c r="J31" s="662"/>
      <c r="K31" s="662"/>
      <c r="L31" s="662"/>
      <c r="M31" s="662"/>
      <c r="N31" s="662"/>
      <c r="O31" s="662"/>
      <c r="P31" s="662"/>
      <c r="Q31" s="663"/>
      <c r="R31" s="664">
        <v>145252</v>
      </c>
      <c r="S31" s="665"/>
      <c r="T31" s="665"/>
      <c r="U31" s="665"/>
      <c r="V31" s="665"/>
      <c r="W31" s="665"/>
      <c r="X31" s="665"/>
      <c r="Y31" s="666"/>
      <c r="Z31" s="667">
        <v>0.6</v>
      </c>
      <c r="AA31" s="667"/>
      <c r="AB31" s="667"/>
      <c r="AC31" s="667"/>
      <c r="AD31" s="668" t="s">
        <v>180</v>
      </c>
      <c r="AE31" s="668"/>
      <c r="AF31" s="668"/>
      <c r="AG31" s="668"/>
      <c r="AH31" s="668"/>
      <c r="AI31" s="668"/>
      <c r="AJ31" s="668"/>
      <c r="AK31" s="668"/>
      <c r="AL31" s="669" t="s">
        <v>138</v>
      </c>
      <c r="AM31" s="670"/>
      <c r="AN31" s="670"/>
      <c r="AO31" s="671"/>
      <c r="AP31" s="714"/>
      <c r="AQ31" s="715"/>
      <c r="AR31" s="715"/>
      <c r="AS31" s="715"/>
      <c r="AT31" s="719"/>
      <c r="AU31" s="229" t="s">
        <v>314</v>
      </c>
      <c r="AV31" s="229"/>
      <c r="AW31" s="229"/>
      <c r="AX31" s="661" t="s">
        <v>315</v>
      </c>
      <c r="AY31" s="662"/>
      <c r="AZ31" s="662"/>
      <c r="BA31" s="662"/>
      <c r="BB31" s="662"/>
      <c r="BC31" s="662"/>
      <c r="BD31" s="662"/>
      <c r="BE31" s="662"/>
      <c r="BF31" s="663"/>
      <c r="BG31" s="721">
        <v>99.4</v>
      </c>
      <c r="BH31" s="700"/>
      <c r="BI31" s="700"/>
      <c r="BJ31" s="700"/>
      <c r="BK31" s="700"/>
      <c r="BL31" s="700"/>
      <c r="BM31" s="670">
        <v>97.6</v>
      </c>
      <c r="BN31" s="722"/>
      <c r="BO31" s="722"/>
      <c r="BP31" s="722"/>
      <c r="BQ31" s="723"/>
      <c r="BR31" s="721">
        <v>99.1</v>
      </c>
      <c r="BS31" s="700"/>
      <c r="BT31" s="700"/>
      <c r="BU31" s="700"/>
      <c r="BV31" s="700"/>
      <c r="BW31" s="700"/>
      <c r="BX31" s="670">
        <v>96.2</v>
      </c>
      <c r="BY31" s="722"/>
      <c r="BZ31" s="722"/>
      <c r="CA31" s="722"/>
      <c r="CB31" s="723"/>
      <c r="CD31" s="729"/>
      <c r="CE31" s="730"/>
      <c r="CF31" s="679" t="s">
        <v>316</v>
      </c>
      <c r="CG31" s="680"/>
      <c r="CH31" s="680"/>
      <c r="CI31" s="680"/>
      <c r="CJ31" s="680"/>
      <c r="CK31" s="680"/>
      <c r="CL31" s="680"/>
      <c r="CM31" s="680"/>
      <c r="CN31" s="680"/>
      <c r="CO31" s="680"/>
      <c r="CP31" s="680"/>
      <c r="CQ31" s="681"/>
      <c r="CR31" s="664">
        <v>162814</v>
      </c>
      <c r="CS31" s="700"/>
      <c r="CT31" s="700"/>
      <c r="CU31" s="700"/>
      <c r="CV31" s="700"/>
      <c r="CW31" s="700"/>
      <c r="CX31" s="700"/>
      <c r="CY31" s="701"/>
      <c r="CZ31" s="669">
        <v>0.7</v>
      </c>
      <c r="DA31" s="697"/>
      <c r="DB31" s="697"/>
      <c r="DC31" s="702"/>
      <c r="DD31" s="673">
        <v>132814</v>
      </c>
      <c r="DE31" s="700"/>
      <c r="DF31" s="700"/>
      <c r="DG31" s="700"/>
      <c r="DH31" s="700"/>
      <c r="DI31" s="700"/>
      <c r="DJ31" s="700"/>
      <c r="DK31" s="701"/>
      <c r="DL31" s="673">
        <v>132814</v>
      </c>
      <c r="DM31" s="700"/>
      <c r="DN31" s="700"/>
      <c r="DO31" s="700"/>
      <c r="DP31" s="700"/>
      <c r="DQ31" s="700"/>
      <c r="DR31" s="700"/>
      <c r="DS31" s="700"/>
      <c r="DT31" s="700"/>
      <c r="DU31" s="700"/>
      <c r="DV31" s="701"/>
      <c r="DW31" s="669">
        <v>0.9</v>
      </c>
      <c r="DX31" s="697"/>
      <c r="DY31" s="697"/>
      <c r="DZ31" s="697"/>
      <c r="EA31" s="697"/>
      <c r="EB31" s="697"/>
      <c r="EC31" s="698"/>
    </row>
    <row r="32" spans="2:133" ht="11.25" customHeight="1" x14ac:dyDescent="0.15">
      <c r="B32" s="661" t="s">
        <v>317</v>
      </c>
      <c r="C32" s="662"/>
      <c r="D32" s="662"/>
      <c r="E32" s="662"/>
      <c r="F32" s="662"/>
      <c r="G32" s="662"/>
      <c r="H32" s="662"/>
      <c r="I32" s="662"/>
      <c r="J32" s="662"/>
      <c r="K32" s="662"/>
      <c r="L32" s="662"/>
      <c r="M32" s="662"/>
      <c r="N32" s="662"/>
      <c r="O32" s="662"/>
      <c r="P32" s="662"/>
      <c r="Q32" s="663"/>
      <c r="R32" s="664">
        <v>2085236</v>
      </c>
      <c r="S32" s="665"/>
      <c r="T32" s="665"/>
      <c r="U32" s="665"/>
      <c r="V32" s="665"/>
      <c r="W32" s="665"/>
      <c r="X32" s="665"/>
      <c r="Y32" s="666"/>
      <c r="Z32" s="667">
        <v>8.6999999999999993</v>
      </c>
      <c r="AA32" s="667"/>
      <c r="AB32" s="667"/>
      <c r="AC32" s="667"/>
      <c r="AD32" s="668" t="s">
        <v>138</v>
      </c>
      <c r="AE32" s="668"/>
      <c r="AF32" s="668"/>
      <c r="AG32" s="668"/>
      <c r="AH32" s="668"/>
      <c r="AI32" s="668"/>
      <c r="AJ32" s="668"/>
      <c r="AK32" s="668"/>
      <c r="AL32" s="669" t="s">
        <v>138</v>
      </c>
      <c r="AM32" s="670"/>
      <c r="AN32" s="670"/>
      <c r="AO32" s="671"/>
      <c r="AP32" s="716"/>
      <c r="AQ32" s="717"/>
      <c r="AR32" s="717"/>
      <c r="AS32" s="717"/>
      <c r="AT32" s="720"/>
      <c r="AU32" s="231"/>
      <c r="AV32" s="231"/>
      <c r="AW32" s="231"/>
      <c r="AX32" s="709" t="s">
        <v>318</v>
      </c>
      <c r="AY32" s="710"/>
      <c r="AZ32" s="710"/>
      <c r="BA32" s="710"/>
      <c r="BB32" s="710"/>
      <c r="BC32" s="710"/>
      <c r="BD32" s="710"/>
      <c r="BE32" s="710"/>
      <c r="BF32" s="711"/>
      <c r="BG32" s="733">
        <v>98.5</v>
      </c>
      <c r="BH32" s="734"/>
      <c r="BI32" s="734"/>
      <c r="BJ32" s="734"/>
      <c r="BK32" s="734"/>
      <c r="BL32" s="734"/>
      <c r="BM32" s="735">
        <v>92.5</v>
      </c>
      <c r="BN32" s="734"/>
      <c r="BO32" s="734"/>
      <c r="BP32" s="734"/>
      <c r="BQ32" s="736"/>
      <c r="BR32" s="733">
        <v>98.2</v>
      </c>
      <c r="BS32" s="734"/>
      <c r="BT32" s="734"/>
      <c r="BU32" s="734"/>
      <c r="BV32" s="734"/>
      <c r="BW32" s="734"/>
      <c r="BX32" s="735">
        <v>92.4</v>
      </c>
      <c r="BY32" s="734"/>
      <c r="BZ32" s="734"/>
      <c r="CA32" s="734"/>
      <c r="CB32" s="736"/>
      <c r="CD32" s="731"/>
      <c r="CE32" s="732"/>
      <c r="CF32" s="679" t="s">
        <v>319</v>
      </c>
      <c r="CG32" s="680"/>
      <c r="CH32" s="680"/>
      <c r="CI32" s="680"/>
      <c r="CJ32" s="680"/>
      <c r="CK32" s="680"/>
      <c r="CL32" s="680"/>
      <c r="CM32" s="680"/>
      <c r="CN32" s="680"/>
      <c r="CO32" s="680"/>
      <c r="CP32" s="680"/>
      <c r="CQ32" s="681"/>
      <c r="CR32" s="664" t="s">
        <v>138</v>
      </c>
      <c r="CS32" s="665"/>
      <c r="CT32" s="665"/>
      <c r="CU32" s="665"/>
      <c r="CV32" s="665"/>
      <c r="CW32" s="665"/>
      <c r="CX32" s="665"/>
      <c r="CY32" s="666"/>
      <c r="CZ32" s="669" t="s">
        <v>180</v>
      </c>
      <c r="DA32" s="697"/>
      <c r="DB32" s="697"/>
      <c r="DC32" s="702"/>
      <c r="DD32" s="673" t="s">
        <v>138</v>
      </c>
      <c r="DE32" s="665"/>
      <c r="DF32" s="665"/>
      <c r="DG32" s="665"/>
      <c r="DH32" s="665"/>
      <c r="DI32" s="665"/>
      <c r="DJ32" s="665"/>
      <c r="DK32" s="666"/>
      <c r="DL32" s="673" t="s">
        <v>138</v>
      </c>
      <c r="DM32" s="665"/>
      <c r="DN32" s="665"/>
      <c r="DO32" s="665"/>
      <c r="DP32" s="665"/>
      <c r="DQ32" s="665"/>
      <c r="DR32" s="665"/>
      <c r="DS32" s="665"/>
      <c r="DT32" s="665"/>
      <c r="DU32" s="665"/>
      <c r="DV32" s="666"/>
      <c r="DW32" s="669" t="s">
        <v>180</v>
      </c>
      <c r="DX32" s="697"/>
      <c r="DY32" s="697"/>
      <c r="DZ32" s="697"/>
      <c r="EA32" s="697"/>
      <c r="EB32" s="697"/>
      <c r="EC32" s="698"/>
    </row>
    <row r="33" spans="2:133" ht="11.25" customHeight="1" x14ac:dyDescent="0.15">
      <c r="B33" s="661" t="s">
        <v>320</v>
      </c>
      <c r="C33" s="662"/>
      <c r="D33" s="662"/>
      <c r="E33" s="662"/>
      <c r="F33" s="662"/>
      <c r="G33" s="662"/>
      <c r="H33" s="662"/>
      <c r="I33" s="662"/>
      <c r="J33" s="662"/>
      <c r="K33" s="662"/>
      <c r="L33" s="662"/>
      <c r="M33" s="662"/>
      <c r="N33" s="662"/>
      <c r="O33" s="662"/>
      <c r="P33" s="662"/>
      <c r="Q33" s="663"/>
      <c r="R33" s="664">
        <v>406502</v>
      </c>
      <c r="S33" s="665"/>
      <c r="T33" s="665"/>
      <c r="U33" s="665"/>
      <c r="V33" s="665"/>
      <c r="W33" s="665"/>
      <c r="X33" s="665"/>
      <c r="Y33" s="666"/>
      <c r="Z33" s="667">
        <v>1.7</v>
      </c>
      <c r="AA33" s="667"/>
      <c r="AB33" s="667"/>
      <c r="AC33" s="667"/>
      <c r="AD33" s="668" t="s">
        <v>180</v>
      </c>
      <c r="AE33" s="668"/>
      <c r="AF33" s="668"/>
      <c r="AG33" s="668"/>
      <c r="AH33" s="668"/>
      <c r="AI33" s="668"/>
      <c r="AJ33" s="668"/>
      <c r="AK33" s="668"/>
      <c r="AL33" s="669" t="s">
        <v>180</v>
      </c>
      <c r="AM33" s="670"/>
      <c r="AN33" s="670"/>
      <c r="AO33" s="671"/>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79" t="s">
        <v>321</v>
      </c>
      <c r="CE33" s="680"/>
      <c r="CF33" s="680"/>
      <c r="CG33" s="680"/>
      <c r="CH33" s="680"/>
      <c r="CI33" s="680"/>
      <c r="CJ33" s="680"/>
      <c r="CK33" s="680"/>
      <c r="CL33" s="680"/>
      <c r="CM33" s="680"/>
      <c r="CN33" s="680"/>
      <c r="CO33" s="680"/>
      <c r="CP33" s="680"/>
      <c r="CQ33" s="681"/>
      <c r="CR33" s="664">
        <v>11305835</v>
      </c>
      <c r="CS33" s="700"/>
      <c r="CT33" s="700"/>
      <c r="CU33" s="700"/>
      <c r="CV33" s="700"/>
      <c r="CW33" s="700"/>
      <c r="CX33" s="700"/>
      <c r="CY33" s="701"/>
      <c r="CZ33" s="669">
        <v>48.3</v>
      </c>
      <c r="DA33" s="697"/>
      <c r="DB33" s="697"/>
      <c r="DC33" s="702"/>
      <c r="DD33" s="673">
        <v>9205247</v>
      </c>
      <c r="DE33" s="700"/>
      <c r="DF33" s="700"/>
      <c r="DG33" s="700"/>
      <c r="DH33" s="700"/>
      <c r="DI33" s="700"/>
      <c r="DJ33" s="700"/>
      <c r="DK33" s="701"/>
      <c r="DL33" s="673">
        <v>6701782</v>
      </c>
      <c r="DM33" s="700"/>
      <c r="DN33" s="700"/>
      <c r="DO33" s="700"/>
      <c r="DP33" s="700"/>
      <c r="DQ33" s="700"/>
      <c r="DR33" s="700"/>
      <c r="DS33" s="700"/>
      <c r="DT33" s="700"/>
      <c r="DU33" s="700"/>
      <c r="DV33" s="701"/>
      <c r="DW33" s="669">
        <v>47.6</v>
      </c>
      <c r="DX33" s="697"/>
      <c r="DY33" s="697"/>
      <c r="DZ33" s="697"/>
      <c r="EA33" s="697"/>
      <c r="EB33" s="697"/>
      <c r="EC33" s="698"/>
    </row>
    <row r="34" spans="2:133" ht="11.25" customHeight="1" x14ac:dyDescent="0.15">
      <c r="B34" s="661" t="s">
        <v>322</v>
      </c>
      <c r="C34" s="662"/>
      <c r="D34" s="662"/>
      <c r="E34" s="662"/>
      <c r="F34" s="662"/>
      <c r="G34" s="662"/>
      <c r="H34" s="662"/>
      <c r="I34" s="662"/>
      <c r="J34" s="662"/>
      <c r="K34" s="662"/>
      <c r="L34" s="662"/>
      <c r="M34" s="662"/>
      <c r="N34" s="662"/>
      <c r="O34" s="662"/>
      <c r="P34" s="662"/>
      <c r="Q34" s="663"/>
      <c r="R34" s="664">
        <v>254456</v>
      </c>
      <c r="S34" s="665"/>
      <c r="T34" s="665"/>
      <c r="U34" s="665"/>
      <c r="V34" s="665"/>
      <c r="W34" s="665"/>
      <c r="X34" s="665"/>
      <c r="Y34" s="666"/>
      <c r="Z34" s="667">
        <v>1.1000000000000001</v>
      </c>
      <c r="AA34" s="667"/>
      <c r="AB34" s="667"/>
      <c r="AC34" s="667"/>
      <c r="AD34" s="668">
        <v>92</v>
      </c>
      <c r="AE34" s="668"/>
      <c r="AF34" s="668"/>
      <c r="AG34" s="668"/>
      <c r="AH34" s="668"/>
      <c r="AI34" s="668"/>
      <c r="AJ34" s="668"/>
      <c r="AK34" s="668"/>
      <c r="AL34" s="669">
        <v>0</v>
      </c>
      <c r="AM34" s="670"/>
      <c r="AN34" s="670"/>
      <c r="AO34" s="671"/>
      <c r="AP34" s="234"/>
      <c r="AQ34" s="643" t="s">
        <v>323</v>
      </c>
      <c r="AR34" s="644"/>
      <c r="AS34" s="644"/>
      <c r="AT34" s="644"/>
      <c r="AU34" s="644"/>
      <c r="AV34" s="644"/>
      <c r="AW34" s="644"/>
      <c r="AX34" s="644"/>
      <c r="AY34" s="644"/>
      <c r="AZ34" s="644"/>
      <c r="BA34" s="644"/>
      <c r="BB34" s="644"/>
      <c r="BC34" s="644"/>
      <c r="BD34" s="644"/>
      <c r="BE34" s="644"/>
      <c r="BF34" s="645"/>
      <c r="BG34" s="643" t="s">
        <v>324</v>
      </c>
      <c r="BH34" s="644"/>
      <c r="BI34" s="644"/>
      <c r="BJ34" s="644"/>
      <c r="BK34" s="644"/>
      <c r="BL34" s="644"/>
      <c r="BM34" s="644"/>
      <c r="BN34" s="644"/>
      <c r="BO34" s="644"/>
      <c r="BP34" s="644"/>
      <c r="BQ34" s="644"/>
      <c r="BR34" s="644"/>
      <c r="BS34" s="644"/>
      <c r="BT34" s="644"/>
      <c r="BU34" s="644"/>
      <c r="BV34" s="644"/>
      <c r="BW34" s="644"/>
      <c r="BX34" s="644"/>
      <c r="BY34" s="644"/>
      <c r="BZ34" s="644"/>
      <c r="CA34" s="644"/>
      <c r="CB34" s="645"/>
      <c r="CD34" s="679" t="s">
        <v>325</v>
      </c>
      <c r="CE34" s="680"/>
      <c r="CF34" s="680"/>
      <c r="CG34" s="680"/>
      <c r="CH34" s="680"/>
      <c r="CI34" s="680"/>
      <c r="CJ34" s="680"/>
      <c r="CK34" s="680"/>
      <c r="CL34" s="680"/>
      <c r="CM34" s="680"/>
      <c r="CN34" s="680"/>
      <c r="CO34" s="680"/>
      <c r="CP34" s="680"/>
      <c r="CQ34" s="681"/>
      <c r="CR34" s="664">
        <v>3671250</v>
      </c>
      <c r="CS34" s="665"/>
      <c r="CT34" s="665"/>
      <c r="CU34" s="665"/>
      <c r="CV34" s="665"/>
      <c r="CW34" s="665"/>
      <c r="CX34" s="665"/>
      <c r="CY34" s="666"/>
      <c r="CZ34" s="669">
        <v>15.7</v>
      </c>
      <c r="DA34" s="697"/>
      <c r="DB34" s="697"/>
      <c r="DC34" s="702"/>
      <c r="DD34" s="673">
        <v>2681761</v>
      </c>
      <c r="DE34" s="665"/>
      <c r="DF34" s="665"/>
      <c r="DG34" s="665"/>
      <c r="DH34" s="665"/>
      <c r="DI34" s="665"/>
      <c r="DJ34" s="665"/>
      <c r="DK34" s="666"/>
      <c r="DL34" s="673">
        <v>2394026</v>
      </c>
      <c r="DM34" s="665"/>
      <c r="DN34" s="665"/>
      <c r="DO34" s="665"/>
      <c r="DP34" s="665"/>
      <c r="DQ34" s="665"/>
      <c r="DR34" s="665"/>
      <c r="DS34" s="665"/>
      <c r="DT34" s="665"/>
      <c r="DU34" s="665"/>
      <c r="DV34" s="666"/>
      <c r="DW34" s="669">
        <v>17</v>
      </c>
      <c r="DX34" s="697"/>
      <c r="DY34" s="697"/>
      <c r="DZ34" s="697"/>
      <c r="EA34" s="697"/>
      <c r="EB34" s="697"/>
      <c r="EC34" s="698"/>
    </row>
    <row r="35" spans="2:133" ht="11.25" customHeight="1" x14ac:dyDescent="0.15">
      <c r="B35" s="661" t="s">
        <v>326</v>
      </c>
      <c r="C35" s="662"/>
      <c r="D35" s="662"/>
      <c r="E35" s="662"/>
      <c r="F35" s="662"/>
      <c r="G35" s="662"/>
      <c r="H35" s="662"/>
      <c r="I35" s="662"/>
      <c r="J35" s="662"/>
      <c r="K35" s="662"/>
      <c r="L35" s="662"/>
      <c r="M35" s="662"/>
      <c r="N35" s="662"/>
      <c r="O35" s="662"/>
      <c r="P35" s="662"/>
      <c r="Q35" s="663"/>
      <c r="R35" s="664">
        <v>1845530</v>
      </c>
      <c r="S35" s="665"/>
      <c r="T35" s="665"/>
      <c r="U35" s="665"/>
      <c r="V35" s="665"/>
      <c r="W35" s="665"/>
      <c r="X35" s="665"/>
      <c r="Y35" s="666"/>
      <c r="Z35" s="667">
        <v>7.7</v>
      </c>
      <c r="AA35" s="667"/>
      <c r="AB35" s="667"/>
      <c r="AC35" s="667"/>
      <c r="AD35" s="668" t="s">
        <v>138</v>
      </c>
      <c r="AE35" s="668"/>
      <c r="AF35" s="668"/>
      <c r="AG35" s="668"/>
      <c r="AH35" s="668"/>
      <c r="AI35" s="668"/>
      <c r="AJ35" s="668"/>
      <c r="AK35" s="668"/>
      <c r="AL35" s="669" t="s">
        <v>180</v>
      </c>
      <c r="AM35" s="670"/>
      <c r="AN35" s="670"/>
      <c r="AO35" s="671"/>
      <c r="AP35" s="234"/>
      <c r="AQ35" s="737" t="s">
        <v>327</v>
      </c>
      <c r="AR35" s="738"/>
      <c r="AS35" s="738"/>
      <c r="AT35" s="738"/>
      <c r="AU35" s="738"/>
      <c r="AV35" s="738"/>
      <c r="AW35" s="738"/>
      <c r="AX35" s="738"/>
      <c r="AY35" s="739"/>
      <c r="AZ35" s="653">
        <v>4527733</v>
      </c>
      <c r="BA35" s="654"/>
      <c r="BB35" s="654"/>
      <c r="BC35" s="654"/>
      <c r="BD35" s="654"/>
      <c r="BE35" s="654"/>
      <c r="BF35" s="740"/>
      <c r="BG35" s="675" t="s">
        <v>328</v>
      </c>
      <c r="BH35" s="676"/>
      <c r="BI35" s="676"/>
      <c r="BJ35" s="676"/>
      <c r="BK35" s="676"/>
      <c r="BL35" s="676"/>
      <c r="BM35" s="676"/>
      <c r="BN35" s="676"/>
      <c r="BO35" s="676"/>
      <c r="BP35" s="676"/>
      <c r="BQ35" s="676"/>
      <c r="BR35" s="676"/>
      <c r="BS35" s="676"/>
      <c r="BT35" s="676"/>
      <c r="BU35" s="677"/>
      <c r="BV35" s="653">
        <v>153840</v>
      </c>
      <c r="BW35" s="654"/>
      <c r="BX35" s="654"/>
      <c r="BY35" s="654"/>
      <c r="BZ35" s="654"/>
      <c r="CA35" s="654"/>
      <c r="CB35" s="740"/>
      <c r="CD35" s="679" t="s">
        <v>329</v>
      </c>
      <c r="CE35" s="680"/>
      <c r="CF35" s="680"/>
      <c r="CG35" s="680"/>
      <c r="CH35" s="680"/>
      <c r="CI35" s="680"/>
      <c r="CJ35" s="680"/>
      <c r="CK35" s="680"/>
      <c r="CL35" s="680"/>
      <c r="CM35" s="680"/>
      <c r="CN35" s="680"/>
      <c r="CO35" s="680"/>
      <c r="CP35" s="680"/>
      <c r="CQ35" s="681"/>
      <c r="CR35" s="664">
        <v>202523</v>
      </c>
      <c r="CS35" s="700"/>
      <c r="CT35" s="700"/>
      <c r="CU35" s="700"/>
      <c r="CV35" s="700"/>
      <c r="CW35" s="700"/>
      <c r="CX35" s="700"/>
      <c r="CY35" s="701"/>
      <c r="CZ35" s="669">
        <v>0.9</v>
      </c>
      <c r="DA35" s="697"/>
      <c r="DB35" s="697"/>
      <c r="DC35" s="702"/>
      <c r="DD35" s="673">
        <v>187087</v>
      </c>
      <c r="DE35" s="700"/>
      <c r="DF35" s="700"/>
      <c r="DG35" s="700"/>
      <c r="DH35" s="700"/>
      <c r="DI35" s="700"/>
      <c r="DJ35" s="700"/>
      <c r="DK35" s="701"/>
      <c r="DL35" s="673">
        <v>187087</v>
      </c>
      <c r="DM35" s="700"/>
      <c r="DN35" s="700"/>
      <c r="DO35" s="700"/>
      <c r="DP35" s="700"/>
      <c r="DQ35" s="700"/>
      <c r="DR35" s="700"/>
      <c r="DS35" s="700"/>
      <c r="DT35" s="700"/>
      <c r="DU35" s="700"/>
      <c r="DV35" s="701"/>
      <c r="DW35" s="669">
        <v>1.3</v>
      </c>
      <c r="DX35" s="697"/>
      <c r="DY35" s="697"/>
      <c r="DZ35" s="697"/>
      <c r="EA35" s="697"/>
      <c r="EB35" s="697"/>
      <c r="EC35" s="698"/>
    </row>
    <row r="36" spans="2:133" ht="11.25" customHeight="1" x14ac:dyDescent="0.15">
      <c r="B36" s="661" t="s">
        <v>330</v>
      </c>
      <c r="C36" s="662"/>
      <c r="D36" s="662"/>
      <c r="E36" s="662"/>
      <c r="F36" s="662"/>
      <c r="G36" s="662"/>
      <c r="H36" s="662"/>
      <c r="I36" s="662"/>
      <c r="J36" s="662"/>
      <c r="K36" s="662"/>
      <c r="L36" s="662"/>
      <c r="M36" s="662"/>
      <c r="N36" s="662"/>
      <c r="O36" s="662"/>
      <c r="P36" s="662"/>
      <c r="Q36" s="663"/>
      <c r="R36" s="664" t="s">
        <v>180</v>
      </c>
      <c r="S36" s="665"/>
      <c r="T36" s="665"/>
      <c r="U36" s="665"/>
      <c r="V36" s="665"/>
      <c r="W36" s="665"/>
      <c r="X36" s="665"/>
      <c r="Y36" s="666"/>
      <c r="Z36" s="667" t="s">
        <v>268</v>
      </c>
      <c r="AA36" s="667"/>
      <c r="AB36" s="667"/>
      <c r="AC36" s="667"/>
      <c r="AD36" s="668" t="s">
        <v>180</v>
      </c>
      <c r="AE36" s="668"/>
      <c r="AF36" s="668"/>
      <c r="AG36" s="668"/>
      <c r="AH36" s="668"/>
      <c r="AI36" s="668"/>
      <c r="AJ36" s="668"/>
      <c r="AK36" s="668"/>
      <c r="AL36" s="669" t="s">
        <v>180</v>
      </c>
      <c r="AM36" s="670"/>
      <c r="AN36" s="670"/>
      <c r="AO36" s="671"/>
      <c r="AQ36" s="741" t="s">
        <v>331</v>
      </c>
      <c r="AR36" s="742"/>
      <c r="AS36" s="742"/>
      <c r="AT36" s="742"/>
      <c r="AU36" s="742"/>
      <c r="AV36" s="742"/>
      <c r="AW36" s="742"/>
      <c r="AX36" s="742"/>
      <c r="AY36" s="743"/>
      <c r="AZ36" s="664">
        <v>2136010</v>
      </c>
      <c r="BA36" s="665"/>
      <c r="BB36" s="665"/>
      <c r="BC36" s="665"/>
      <c r="BD36" s="700"/>
      <c r="BE36" s="700"/>
      <c r="BF36" s="723"/>
      <c r="BG36" s="679" t="s">
        <v>332</v>
      </c>
      <c r="BH36" s="680"/>
      <c r="BI36" s="680"/>
      <c r="BJ36" s="680"/>
      <c r="BK36" s="680"/>
      <c r="BL36" s="680"/>
      <c r="BM36" s="680"/>
      <c r="BN36" s="680"/>
      <c r="BO36" s="680"/>
      <c r="BP36" s="680"/>
      <c r="BQ36" s="680"/>
      <c r="BR36" s="680"/>
      <c r="BS36" s="680"/>
      <c r="BT36" s="680"/>
      <c r="BU36" s="681"/>
      <c r="BV36" s="664">
        <v>117416</v>
      </c>
      <c r="BW36" s="665"/>
      <c r="BX36" s="665"/>
      <c r="BY36" s="665"/>
      <c r="BZ36" s="665"/>
      <c r="CA36" s="665"/>
      <c r="CB36" s="674"/>
      <c r="CD36" s="679" t="s">
        <v>333</v>
      </c>
      <c r="CE36" s="680"/>
      <c r="CF36" s="680"/>
      <c r="CG36" s="680"/>
      <c r="CH36" s="680"/>
      <c r="CI36" s="680"/>
      <c r="CJ36" s="680"/>
      <c r="CK36" s="680"/>
      <c r="CL36" s="680"/>
      <c r="CM36" s="680"/>
      <c r="CN36" s="680"/>
      <c r="CO36" s="680"/>
      <c r="CP36" s="680"/>
      <c r="CQ36" s="681"/>
      <c r="CR36" s="664">
        <v>2462478</v>
      </c>
      <c r="CS36" s="665"/>
      <c r="CT36" s="665"/>
      <c r="CU36" s="665"/>
      <c r="CV36" s="665"/>
      <c r="CW36" s="665"/>
      <c r="CX36" s="665"/>
      <c r="CY36" s="666"/>
      <c r="CZ36" s="669">
        <v>10.5</v>
      </c>
      <c r="DA36" s="697"/>
      <c r="DB36" s="697"/>
      <c r="DC36" s="702"/>
      <c r="DD36" s="673">
        <v>1818239</v>
      </c>
      <c r="DE36" s="665"/>
      <c r="DF36" s="665"/>
      <c r="DG36" s="665"/>
      <c r="DH36" s="665"/>
      <c r="DI36" s="665"/>
      <c r="DJ36" s="665"/>
      <c r="DK36" s="666"/>
      <c r="DL36" s="673">
        <v>1224392</v>
      </c>
      <c r="DM36" s="665"/>
      <c r="DN36" s="665"/>
      <c r="DO36" s="665"/>
      <c r="DP36" s="665"/>
      <c r="DQ36" s="665"/>
      <c r="DR36" s="665"/>
      <c r="DS36" s="665"/>
      <c r="DT36" s="665"/>
      <c r="DU36" s="665"/>
      <c r="DV36" s="666"/>
      <c r="DW36" s="669">
        <v>8.6999999999999993</v>
      </c>
      <c r="DX36" s="697"/>
      <c r="DY36" s="697"/>
      <c r="DZ36" s="697"/>
      <c r="EA36" s="697"/>
      <c r="EB36" s="697"/>
      <c r="EC36" s="698"/>
    </row>
    <row r="37" spans="2:133" ht="11.25" customHeight="1" x14ac:dyDescent="0.15">
      <c r="B37" s="661" t="s">
        <v>334</v>
      </c>
      <c r="C37" s="662"/>
      <c r="D37" s="662"/>
      <c r="E37" s="662"/>
      <c r="F37" s="662"/>
      <c r="G37" s="662"/>
      <c r="H37" s="662"/>
      <c r="I37" s="662"/>
      <c r="J37" s="662"/>
      <c r="K37" s="662"/>
      <c r="L37" s="662"/>
      <c r="M37" s="662"/>
      <c r="N37" s="662"/>
      <c r="O37" s="662"/>
      <c r="P37" s="662"/>
      <c r="Q37" s="663"/>
      <c r="R37" s="664">
        <v>625130</v>
      </c>
      <c r="S37" s="665"/>
      <c r="T37" s="665"/>
      <c r="U37" s="665"/>
      <c r="V37" s="665"/>
      <c r="W37" s="665"/>
      <c r="X37" s="665"/>
      <c r="Y37" s="666"/>
      <c r="Z37" s="667">
        <v>2.6</v>
      </c>
      <c r="AA37" s="667"/>
      <c r="AB37" s="667"/>
      <c r="AC37" s="667"/>
      <c r="AD37" s="668" t="s">
        <v>180</v>
      </c>
      <c r="AE37" s="668"/>
      <c r="AF37" s="668"/>
      <c r="AG37" s="668"/>
      <c r="AH37" s="668"/>
      <c r="AI37" s="668"/>
      <c r="AJ37" s="668"/>
      <c r="AK37" s="668"/>
      <c r="AL37" s="669" t="s">
        <v>138</v>
      </c>
      <c r="AM37" s="670"/>
      <c r="AN37" s="670"/>
      <c r="AO37" s="671"/>
      <c r="AQ37" s="741" t="s">
        <v>335</v>
      </c>
      <c r="AR37" s="742"/>
      <c r="AS37" s="742"/>
      <c r="AT37" s="742"/>
      <c r="AU37" s="742"/>
      <c r="AV37" s="742"/>
      <c r="AW37" s="742"/>
      <c r="AX37" s="742"/>
      <c r="AY37" s="743"/>
      <c r="AZ37" s="664">
        <v>613604</v>
      </c>
      <c r="BA37" s="665"/>
      <c r="BB37" s="665"/>
      <c r="BC37" s="665"/>
      <c r="BD37" s="700"/>
      <c r="BE37" s="700"/>
      <c r="BF37" s="723"/>
      <c r="BG37" s="679" t="s">
        <v>336</v>
      </c>
      <c r="BH37" s="680"/>
      <c r="BI37" s="680"/>
      <c r="BJ37" s="680"/>
      <c r="BK37" s="680"/>
      <c r="BL37" s="680"/>
      <c r="BM37" s="680"/>
      <c r="BN37" s="680"/>
      <c r="BO37" s="680"/>
      <c r="BP37" s="680"/>
      <c r="BQ37" s="680"/>
      <c r="BR37" s="680"/>
      <c r="BS37" s="680"/>
      <c r="BT37" s="680"/>
      <c r="BU37" s="681"/>
      <c r="BV37" s="664">
        <v>5877</v>
      </c>
      <c r="BW37" s="665"/>
      <c r="BX37" s="665"/>
      <c r="BY37" s="665"/>
      <c r="BZ37" s="665"/>
      <c r="CA37" s="665"/>
      <c r="CB37" s="674"/>
      <c r="CD37" s="679" t="s">
        <v>337</v>
      </c>
      <c r="CE37" s="680"/>
      <c r="CF37" s="680"/>
      <c r="CG37" s="680"/>
      <c r="CH37" s="680"/>
      <c r="CI37" s="680"/>
      <c r="CJ37" s="680"/>
      <c r="CK37" s="680"/>
      <c r="CL37" s="680"/>
      <c r="CM37" s="680"/>
      <c r="CN37" s="680"/>
      <c r="CO37" s="680"/>
      <c r="CP37" s="680"/>
      <c r="CQ37" s="681"/>
      <c r="CR37" s="664">
        <v>7829</v>
      </c>
      <c r="CS37" s="700"/>
      <c r="CT37" s="700"/>
      <c r="CU37" s="700"/>
      <c r="CV37" s="700"/>
      <c r="CW37" s="700"/>
      <c r="CX37" s="700"/>
      <c r="CY37" s="701"/>
      <c r="CZ37" s="669">
        <v>0</v>
      </c>
      <c r="DA37" s="697"/>
      <c r="DB37" s="697"/>
      <c r="DC37" s="702"/>
      <c r="DD37" s="673">
        <v>7829</v>
      </c>
      <c r="DE37" s="700"/>
      <c r="DF37" s="700"/>
      <c r="DG37" s="700"/>
      <c r="DH37" s="700"/>
      <c r="DI37" s="700"/>
      <c r="DJ37" s="700"/>
      <c r="DK37" s="701"/>
      <c r="DL37" s="673">
        <v>7829</v>
      </c>
      <c r="DM37" s="700"/>
      <c r="DN37" s="700"/>
      <c r="DO37" s="700"/>
      <c r="DP37" s="700"/>
      <c r="DQ37" s="700"/>
      <c r="DR37" s="700"/>
      <c r="DS37" s="700"/>
      <c r="DT37" s="700"/>
      <c r="DU37" s="700"/>
      <c r="DV37" s="701"/>
      <c r="DW37" s="669">
        <v>0.1</v>
      </c>
      <c r="DX37" s="697"/>
      <c r="DY37" s="697"/>
      <c r="DZ37" s="697"/>
      <c r="EA37" s="697"/>
      <c r="EB37" s="697"/>
      <c r="EC37" s="698"/>
    </row>
    <row r="38" spans="2:133" ht="11.25" customHeight="1" x14ac:dyDescent="0.15">
      <c r="B38" s="709" t="s">
        <v>338</v>
      </c>
      <c r="C38" s="710"/>
      <c r="D38" s="710"/>
      <c r="E38" s="710"/>
      <c r="F38" s="710"/>
      <c r="G38" s="710"/>
      <c r="H38" s="710"/>
      <c r="I38" s="710"/>
      <c r="J38" s="710"/>
      <c r="K38" s="710"/>
      <c r="L38" s="710"/>
      <c r="M38" s="710"/>
      <c r="N38" s="710"/>
      <c r="O38" s="710"/>
      <c r="P38" s="710"/>
      <c r="Q38" s="711"/>
      <c r="R38" s="744">
        <v>24038593</v>
      </c>
      <c r="S38" s="745"/>
      <c r="T38" s="745"/>
      <c r="U38" s="745"/>
      <c r="V38" s="745"/>
      <c r="W38" s="745"/>
      <c r="X38" s="745"/>
      <c r="Y38" s="746"/>
      <c r="Z38" s="747">
        <v>100</v>
      </c>
      <c r="AA38" s="747"/>
      <c r="AB38" s="747"/>
      <c r="AC38" s="747"/>
      <c r="AD38" s="748">
        <v>13444795</v>
      </c>
      <c r="AE38" s="748"/>
      <c r="AF38" s="748"/>
      <c r="AG38" s="748"/>
      <c r="AH38" s="748"/>
      <c r="AI38" s="748"/>
      <c r="AJ38" s="748"/>
      <c r="AK38" s="748"/>
      <c r="AL38" s="749">
        <v>100</v>
      </c>
      <c r="AM38" s="735"/>
      <c r="AN38" s="735"/>
      <c r="AO38" s="750"/>
      <c r="AQ38" s="741" t="s">
        <v>339</v>
      </c>
      <c r="AR38" s="742"/>
      <c r="AS38" s="742"/>
      <c r="AT38" s="742"/>
      <c r="AU38" s="742"/>
      <c r="AV38" s="742"/>
      <c r="AW38" s="742"/>
      <c r="AX38" s="742"/>
      <c r="AY38" s="743"/>
      <c r="AZ38" s="664">
        <v>1113</v>
      </c>
      <c r="BA38" s="665"/>
      <c r="BB38" s="665"/>
      <c r="BC38" s="665"/>
      <c r="BD38" s="700"/>
      <c r="BE38" s="700"/>
      <c r="BF38" s="723"/>
      <c r="BG38" s="679" t="s">
        <v>340</v>
      </c>
      <c r="BH38" s="680"/>
      <c r="BI38" s="680"/>
      <c r="BJ38" s="680"/>
      <c r="BK38" s="680"/>
      <c r="BL38" s="680"/>
      <c r="BM38" s="680"/>
      <c r="BN38" s="680"/>
      <c r="BO38" s="680"/>
      <c r="BP38" s="680"/>
      <c r="BQ38" s="680"/>
      <c r="BR38" s="680"/>
      <c r="BS38" s="680"/>
      <c r="BT38" s="680"/>
      <c r="BU38" s="681"/>
      <c r="BV38" s="664">
        <v>9411</v>
      </c>
      <c r="BW38" s="665"/>
      <c r="BX38" s="665"/>
      <c r="BY38" s="665"/>
      <c r="BZ38" s="665"/>
      <c r="CA38" s="665"/>
      <c r="CB38" s="674"/>
      <c r="CD38" s="679" t="s">
        <v>341</v>
      </c>
      <c r="CE38" s="680"/>
      <c r="CF38" s="680"/>
      <c r="CG38" s="680"/>
      <c r="CH38" s="680"/>
      <c r="CI38" s="680"/>
      <c r="CJ38" s="680"/>
      <c r="CK38" s="680"/>
      <c r="CL38" s="680"/>
      <c r="CM38" s="680"/>
      <c r="CN38" s="680"/>
      <c r="CO38" s="680"/>
      <c r="CP38" s="680"/>
      <c r="CQ38" s="681"/>
      <c r="CR38" s="664">
        <v>3884581</v>
      </c>
      <c r="CS38" s="665"/>
      <c r="CT38" s="665"/>
      <c r="CU38" s="665"/>
      <c r="CV38" s="665"/>
      <c r="CW38" s="665"/>
      <c r="CX38" s="665"/>
      <c r="CY38" s="666"/>
      <c r="CZ38" s="669">
        <v>16.600000000000001</v>
      </c>
      <c r="DA38" s="697"/>
      <c r="DB38" s="697"/>
      <c r="DC38" s="702"/>
      <c r="DD38" s="673">
        <v>3593459</v>
      </c>
      <c r="DE38" s="665"/>
      <c r="DF38" s="665"/>
      <c r="DG38" s="665"/>
      <c r="DH38" s="665"/>
      <c r="DI38" s="665"/>
      <c r="DJ38" s="665"/>
      <c r="DK38" s="666"/>
      <c r="DL38" s="673">
        <v>2896277</v>
      </c>
      <c r="DM38" s="665"/>
      <c r="DN38" s="665"/>
      <c r="DO38" s="665"/>
      <c r="DP38" s="665"/>
      <c r="DQ38" s="665"/>
      <c r="DR38" s="665"/>
      <c r="DS38" s="665"/>
      <c r="DT38" s="665"/>
      <c r="DU38" s="665"/>
      <c r="DV38" s="666"/>
      <c r="DW38" s="669">
        <v>20.6</v>
      </c>
      <c r="DX38" s="697"/>
      <c r="DY38" s="697"/>
      <c r="DZ38" s="697"/>
      <c r="EA38" s="697"/>
      <c r="EB38" s="697"/>
      <c r="EC38" s="698"/>
    </row>
    <row r="39" spans="2:133" ht="11.25" customHeight="1" x14ac:dyDescent="0.15">
      <c r="AQ39" s="741" t="s">
        <v>342</v>
      </c>
      <c r="AR39" s="742"/>
      <c r="AS39" s="742"/>
      <c r="AT39" s="742"/>
      <c r="AU39" s="742"/>
      <c r="AV39" s="742"/>
      <c r="AW39" s="742"/>
      <c r="AX39" s="742"/>
      <c r="AY39" s="743"/>
      <c r="AZ39" s="664" t="s">
        <v>180</v>
      </c>
      <c r="BA39" s="665"/>
      <c r="BB39" s="665"/>
      <c r="BC39" s="665"/>
      <c r="BD39" s="700"/>
      <c r="BE39" s="700"/>
      <c r="BF39" s="723"/>
      <c r="BG39" s="755" t="s">
        <v>343</v>
      </c>
      <c r="BH39" s="756"/>
      <c r="BI39" s="756"/>
      <c r="BJ39" s="756"/>
      <c r="BK39" s="756"/>
      <c r="BL39" s="235"/>
      <c r="BM39" s="680" t="s">
        <v>344</v>
      </c>
      <c r="BN39" s="680"/>
      <c r="BO39" s="680"/>
      <c r="BP39" s="680"/>
      <c r="BQ39" s="680"/>
      <c r="BR39" s="680"/>
      <c r="BS39" s="680"/>
      <c r="BT39" s="680"/>
      <c r="BU39" s="681"/>
      <c r="BV39" s="664">
        <v>95</v>
      </c>
      <c r="BW39" s="665"/>
      <c r="BX39" s="665"/>
      <c r="BY39" s="665"/>
      <c r="BZ39" s="665"/>
      <c r="CA39" s="665"/>
      <c r="CB39" s="674"/>
      <c r="CD39" s="679" t="s">
        <v>345</v>
      </c>
      <c r="CE39" s="680"/>
      <c r="CF39" s="680"/>
      <c r="CG39" s="680"/>
      <c r="CH39" s="680"/>
      <c r="CI39" s="680"/>
      <c r="CJ39" s="680"/>
      <c r="CK39" s="680"/>
      <c r="CL39" s="680"/>
      <c r="CM39" s="680"/>
      <c r="CN39" s="680"/>
      <c r="CO39" s="680"/>
      <c r="CP39" s="680"/>
      <c r="CQ39" s="681"/>
      <c r="CR39" s="664">
        <v>1079843</v>
      </c>
      <c r="CS39" s="700"/>
      <c r="CT39" s="700"/>
      <c r="CU39" s="700"/>
      <c r="CV39" s="700"/>
      <c r="CW39" s="700"/>
      <c r="CX39" s="700"/>
      <c r="CY39" s="701"/>
      <c r="CZ39" s="669">
        <v>4.5999999999999996</v>
      </c>
      <c r="DA39" s="697"/>
      <c r="DB39" s="697"/>
      <c r="DC39" s="702"/>
      <c r="DD39" s="673">
        <v>924701</v>
      </c>
      <c r="DE39" s="700"/>
      <c r="DF39" s="700"/>
      <c r="DG39" s="700"/>
      <c r="DH39" s="700"/>
      <c r="DI39" s="700"/>
      <c r="DJ39" s="700"/>
      <c r="DK39" s="701"/>
      <c r="DL39" s="673" t="s">
        <v>268</v>
      </c>
      <c r="DM39" s="700"/>
      <c r="DN39" s="700"/>
      <c r="DO39" s="700"/>
      <c r="DP39" s="700"/>
      <c r="DQ39" s="700"/>
      <c r="DR39" s="700"/>
      <c r="DS39" s="700"/>
      <c r="DT39" s="700"/>
      <c r="DU39" s="700"/>
      <c r="DV39" s="701"/>
      <c r="DW39" s="669" t="s">
        <v>268</v>
      </c>
      <c r="DX39" s="697"/>
      <c r="DY39" s="697"/>
      <c r="DZ39" s="697"/>
      <c r="EA39" s="697"/>
      <c r="EB39" s="697"/>
      <c r="EC39" s="698"/>
    </row>
    <row r="40" spans="2:133" ht="11.25" customHeight="1" x14ac:dyDescent="0.15">
      <c r="AQ40" s="741" t="s">
        <v>346</v>
      </c>
      <c r="AR40" s="742"/>
      <c r="AS40" s="742"/>
      <c r="AT40" s="742"/>
      <c r="AU40" s="742"/>
      <c r="AV40" s="742"/>
      <c r="AW40" s="742"/>
      <c r="AX40" s="742"/>
      <c r="AY40" s="743"/>
      <c r="AZ40" s="664">
        <v>376374</v>
      </c>
      <c r="BA40" s="665"/>
      <c r="BB40" s="665"/>
      <c r="BC40" s="665"/>
      <c r="BD40" s="700"/>
      <c r="BE40" s="700"/>
      <c r="BF40" s="723"/>
      <c r="BG40" s="755"/>
      <c r="BH40" s="756"/>
      <c r="BI40" s="756"/>
      <c r="BJ40" s="756"/>
      <c r="BK40" s="756"/>
      <c r="BL40" s="235"/>
      <c r="BM40" s="680" t="s">
        <v>347</v>
      </c>
      <c r="BN40" s="680"/>
      <c r="BO40" s="680"/>
      <c r="BP40" s="680"/>
      <c r="BQ40" s="680"/>
      <c r="BR40" s="680"/>
      <c r="BS40" s="680"/>
      <c r="BT40" s="680"/>
      <c r="BU40" s="681"/>
      <c r="BV40" s="664" t="s">
        <v>268</v>
      </c>
      <c r="BW40" s="665"/>
      <c r="BX40" s="665"/>
      <c r="BY40" s="665"/>
      <c r="BZ40" s="665"/>
      <c r="CA40" s="665"/>
      <c r="CB40" s="674"/>
      <c r="CD40" s="679" t="s">
        <v>348</v>
      </c>
      <c r="CE40" s="680"/>
      <c r="CF40" s="680"/>
      <c r="CG40" s="680"/>
      <c r="CH40" s="680"/>
      <c r="CI40" s="680"/>
      <c r="CJ40" s="680"/>
      <c r="CK40" s="680"/>
      <c r="CL40" s="680"/>
      <c r="CM40" s="680"/>
      <c r="CN40" s="680"/>
      <c r="CO40" s="680"/>
      <c r="CP40" s="680"/>
      <c r="CQ40" s="681"/>
      <c r="CR40" s="664">
        <v>5160</v>
      </c>
      <c r="CS40" s="665"/>
      <c r="CT40" s="665"/>
      <c r="CU40" s="665"/>
      <c r="CV40" s="665"/>
      <c r="CW40" s="665"/>
      <c r="CX40" s="665"/>
      <c r="CY40" s="666"/>
      <c r="CZ40" s="669">
        <v>0</v>
      </c>
      <c r="DA40" s="697"/>
      <c r="DB40" s="697"/>
      <c r="DC40" s="702"/>
      <c r="DD40" s="673" t="s">
        <v>268</v>
      </c>
      <c r="DE40" s="665"/>
      <c r="DF40" s="665"/>
      <c r="DG40" s="665"/>
      <c r="DH40" s="665"/>
      <c r="DI40" s="665"/>
      <c r="DJ40" s="665"/>
      <c r="DK40" s="666"/>
      <c r="DL40" s="673" t="s">
        <v>268</v>
      </c>
      <c r="DM40" s="665"/>
      <c r="DN40" s="665"/>
      <c r="DO40" s="665"/>
      <c r="DP40" s="665"/>
      <c r="DQ40" s="665"/>
      <c r="DR40" s="665"/>
      <c r="DS40" s="665"/>
      <c r="DT40" s="665"/>
      <c r="DU40" s="665"/>
      <c r="DV40" s="666"/>
      <c r="DW40" s="669" t="s">
        <v>268</v>
      </c>
      <c r="DX40" s="697"/>
      <c r="DY40" s="697"/>
      <c r="DZ40" s="697"/>
      <c r="EA40" s="697"/>
      <c r="EB40" s="697"/>
      <c r="EC40" s="698"/>
    </row>
    <row r="41" spans="2:133" ht="11.25" customHeight="1" x14ac:dyDescent="0.15">
      <c r="AQ41" s="751" t="s">
        <v>349</v>
      </c>
      <c r="AR41" s="752"/>
      <c r="AS41" s="752"/>
      <c r="AT41" s="752"/>
      <c r="AU41" s="752"/>
      <c r="AV41" s="752"/>
      <c r="AW41" s="752"/>
      <c r="AX41" s="752"/>
      <c r="AY41" s="753"/>
      <c r="AZ41" s="744">
        <v>1400632</v>
      </c>
      <c r="BA41" s="745"/>
      <c r="BB41" s="745"/>
      <c r="BC41" s="745"/>
      <c r="BD41" s="734"/>
      <c r="BE41" s="734"/>
      <c r="BF41" s="736"/>
      <c r="BG41" s="757"/>
      <c r="BH41" s="758"/>
      <c r="BI41" s="758"/>
      <c r="BJ41" s="758"/>
      <c r="BK41" s="758"/>
      <c r="BL41" s="236"/>
      <c r="BM41" s="689" t="s">
        <v>350</v>
      </c>
      <c r="BN41" s="689"/>
      <c r="BO41" s="689"/>
      <c r="BP41" s="689"/>
      <c r="BQ41" s="689"/>
      <c r="BR41" s="689"/>
      <c r="BS41" s="689"/>
      <c r="BT41" s="689"/>
      <c r="BU41" s="690"/>
      <c r="BV41" s="744">
        <v>345</v>
      </c>
      <c r="BW41" s="745"/>
      <c r="BX41" s="745"/>
      <c r="BY41" s="745"/>
      <c r="BZ41" s="745"/>
      <c r="CA41" s="745"/>
      <c r="CB41" s="754"/>
      <c r="CD41" s="679" t="s">
        <v>351</v>
      </c>
      <c r="CE41" s="680"/>
      <c r="CF41" s="680"/>
      <c r="CG41" s="680"/>
      <c r="CH41" s="680"/>
      <c r="CI41" s="680"/>
      <c r="CJ41" s="680"/>
      <c r="CK41" s="680"/>
      <c r="CL41" s="680"/>
      <c r="CM41" s="680"/>
      <c r="CN41" s="680"/>
      <c r="CO41" s="680"/>
      <c r="CP41" s="680"/>
      <c r="CQ41" s="681"/>
      <c r="CR41" s="664" t="s">
        <v>268</v>
      </c>
      <c r="CS41" s="700"/>
      <c r="CT41" s="700"/>
      <c r="CU41" s="700"/>
      <c r="CV41" s="700"/>
      <c r="CW41" s="700"/>
      <c r="CX41" s="700"/>
      <c r="CY41" s="701"/>
      <c r="CZ41" s="669" t="s">
        <v>268</v>
      </c>
      <c r="DA41" s="697"/>
      <c r="DB41" s="697"/>
      <c r="DC41" s="702"/>
      <c r="DD41" s="673" t="s">
        <v>268</v>
      </c>
      <c r="DE41" s="700"/>
      <c r="DF41" s="700"/>
      <c r="DG41" s="700"/>
      <c r="DH41" s="700"/>
      <c r="DI41" s="700"/>
      <c r="DJ41" s="700"/>
      <c r="DK41" s="701"/>
      <c r="DL41" s="759"/>
      <c r="DM41" s="760"/>
      <c r="DN41" s="760"/>
      <c r="DO41" s="760"/>
      <c r="DP41" s="760"/>
      <c r="DQ41" s="760"/>
      <c r="DR41" s="760"/>
      <c r="DS41" s="760"/>
      <c r="DT41" s="760"/>
      <c r="DU41" s="760"/>
      <c r="DV41" s="761"/>
      <c r="DW41" s="762"/>
      <c r="DX41" s="763"/>
      <c r="DY41" s="763"/>
      <c r="DZ41" s="763"/>
      <c r="EA41" s="763"/>
      <c r="EB41" s="763"/>
      <c r="EC41" s="764"/>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1" t="s">
        <v>353</v>
      </c>
      <c r="CE42" s="662"/>
      <c r="CF42" s="662"/>
      <c r="CG42" s="662"/>
      <c r="CH42" s="662"/>
      <c r="CI42" s="662"/>
      <c r="CJ42" s="662"/>
      <c r="CK42" s="662"/>
      <c r="CL42" s="662"/>
      <c r="CM42" s="662"/>
      <c r="CN42" s="662"/>
      <c r="CO42" s="662"/>
      <c r="CP42" s="662"/>
      <c r="CQ42" s="663"/>
      <c r="CR42" s="664">
        <v>3288137</v>
      </c>
      <c r="CS42" s="665"/>
      <c r="CT42" s="665"/>
      <c r="CU42" s="665"/>
      <c r="CV42" s="665"/>
      <c r="CW42" s="665"/>
      <c r="CX42" s="665"/>
      <c r="CY42" s="666"/>
      <c r="CZ42" s="669">
        <v>14.1</v>
      </c>
      <c r="DA42" s="670"/>
      <c r="DB42" s="670"/>
      <c r="DC42" s="765"/>
      <c r="DD42" s="673">
        <v>476805</v>
      </c>
      <c r="DE42" s="665"/>
      <c r="DF42" s="665"/>
      <c r="DG42" s="665"/>
      <c r="DH42" s="665"/>
      <c r="DI42" s="665"/>
      <c r="DJ42" s="665"/>
      <c r="DK42" s="666"/>
      <c r="DL42" s="759"/>
      <c r="DM42" s="760"/>
      <c r="DN42" s="760"/>
      <c r="DO42" s="760"/>
      <c r="DP42" s="760"/>
      <c r="DQ42" s="760"/>
      <c r="DR42" s="760"/>
      <c r="DS42" s="760"/>
      <c r="DT42" s="760"/>
      <c r="DU42" s="760"/>
      <c r="DV42" s="761"/>
      <c r="DW42" s="762"/>
      <c r="DX42" s="763"/>
      <c r="DY42" s="763"/>
      <c r="DZ42" s="763"/>
      <c r="EA42" s="763"/>
      <c r="EB42" s="763"/>
      <c r="EC42" s="764"/>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1" t="s">
        <v>355</v>
      </c>
      <c r="CE43" s="662"/>
      <c r="CF43" s="662"/>
      <c r="CG43" s="662"/>
      <c r="CH43" s="662"/>
      <c r="CI43" s="662"/>
      <c r="CJ43" s="662"/>
      <c r="CK43" s="662"/>
      <c r="CL43" s="662"/>
      <c r="CM43" s="662"/>
      <c r="CN43" s="662"/>
      <c r="CO43" s="662"/>
      <c r="CP43" s="662"/>
      <c r="CQ43" s="663"/>
      <c r="CR43" s="664">
        <v>70223</v>
      </c>
      <c r="CS43" s="700"/>
      <c r="CT43" s="700"/>
      <c r="CU43" s="700"/>
      <c r="CV43" s="700"/>
      <c r="CW43" s="700"/>
      <c r="CX43" s="700"/>
      <c r="CY43" s="701"/>
      <c r="CZ43" s="669">
        <v>0.3</v>
      </c>
      <c r="DA43" s="697"/>
      <c r="DB43" s="697"/>
      <c r="DC43" s="702"/>
      <c r="DD43" s="673">
        <v>70223</v>
      </c>
      <c r="DE43" s="700"/>
      <c r="DF43" s="700"/>
      <c r="DG43" s="700"/>
      <c r="DH43" s="700"/>
      <c r="DI43" s="700"/>
      <c r="DJ43" s="700"/>
      <c r="DK43" s="701"/>
      <c r="DL43" s="759"/>
      <c r="DM43" s="760"/>
      <c r="DN43" s="760"/>
      <c r="DO43" s="760"/>
      <c r="DP43" s="760"/>
      <c r="DQ43" s="760"/>
      <c r="DR43" s="760"/>
      <c r="DS43" s="760"/>
      <c r="DT43" s="760"/>
      <c r="DU43" s="760"/>
      <c r="DV43" s="761"/>
      <c r="DW43" s="762"/>
      <c r="DX43" s="763"/>
      <c r="DY43" s="763"/>
      <c r="DZ43" s="763"/>
      <c r="EA43" s="763"/>
      <c r="EB43" s="763"/>
      <c r="EC43" s="764"/>
    </row>
    <row r="44" spans="2:133" ht="11.25" customHeight="1" x14ac:dyDescent="0.15">
      <c r="B44" s="240" t="s">
        <v>356</v>
      </c>
      <c r="CD44" s="776" t="s">
        <v>308</v>
      </c>
      <c r="CE44" s="777"/>
      <c r="CF44" s="661" t="s">
        <v>357</v>
      </c>
      <c r="CG44" s="662"/>
      <c r="CH44" s="662"/>
      <c r="CI44" s="662"/>
      <c r="CJ44" s="662"/>
      <c r="CK44" s="662"/>
      <c r="CL44" s="662"/>
      <c r="CM44" s="662"/>
      <c r="CN44" s="662"/>
      <c r="CO44" s="662"/>
      <c r="CP44" s="662"/>
      <c r="CQ44" s="663"/>
      <c r="CR44" s="664">
        <v>2996183</v>
      </c>
      <c r="CS44" s="665"/>
      <c r="CT44" s="665"/>
      <c r="CU44" s="665"/>
      <c r="CV44" s="665"/>
      <c r="CW44" s="665"/>
      <c r="CX44" s="665"/>
      <c r="CY44" s="666"/>
      <c r="CZ44" s="669">
        <v>12.8</v>
      </c>
      <c r="DA44" s="670"/>
      <c r="DB44" s="670"/>
      <c r="DC44" s="765"/>
      <c r="DD44" s="673">
        <v>425294</v>
      </c>
      <c r="DE44" s="665"/>
      <c r="DF44" s="665"/>
      <c r="DG44" s="665"/>
      <c r="DH44" s="665"/>
      <c r="DI44" s="665"/>
      <c r="DJ44" s="665"/>
      <c r="DK44" s="666"/>
      <c r="DL44" s="759"/>
      <c r="DM44" s="760"/>
      <c r="DN44" s="760"/>
      <c r="DO44" s="760"/>
      <c r="DP44" s="760"/>
      <c r="DQ44" s="760"/>
      <c r="DR44" s="760"/>
      <c r="DS44" s="760"/>
      <c r="DT44" s="760"/>
      <c r="DU44" s="760"/>
      <c r="DV44" s="761"/>
      <c r="DW44" s="762"/>
      <c r="DX44" s="763"/>
      <c r="DY44" s="763"/>
      <c r="DZ44" s="763"/>
      <c r="EA44" s="763"/>
      <c r="EB44" s="763"/>
      <c r="EC44" s="764"/>
    </row>
    <row r="45" spans="2:133" ht="11.25" customHeight="1" x14ac:dyDescent="0.15">
      <c r="CD45" s="778"/>
      <c r="CE45" s="779"/>
      <c r="CF45" s="661" t="s">
        <v>358</v>
      </c>
      <c r="CG45" s="662"/>
      <c r="CH45" s="662"/>
      <c r="CI45" s="662"/>
      <c r="CJ45" s="662"/>
      <c r="CK45" s="662"/>
      <c r="CL45" s="662"/>
      <c r="CM45" s="662"/>
      <c r="CN45" s="662"/>
      <c r="CO45" s="662"/>
      <c r="CP45" s="662"/>
      <c r="CQ45" s="663"/>
      <c r="CR45" s="664">
        <v>1442264</v>
      </c>
      <c r="CS45" s="700"/>
      <c r="CT45" s="700"/>
      <c r="CU45" s="700"/>
      <c r="CV45" s="700"/>
      <c r="CW45" s="700"/>
      <c r="CX45" s="700"/>
      <c r="CY45" s="701"/>
      <c r="CZ45" s="669">
        <v>6.2</v>
      </c>
      <c r="DA45" s="697"/>
      <c r="DB45" s="697"/>
      <c r="DC45" s="702"/>
      <c r="DD45" s="673">
        <v>68842</v>
      </c>
      <c r="DE45" s="700"/>
      <c r="DF45" s="700"/>
      <c r="DG45" s="700"/>
      <c r="DH45" s="700"/>
      <c r="DI45" s="700"/>
      <c r="DJ45" s="700"/>
      <c r="DK45" s="701"/>
      <c r="DL45" s="759"/>
      <c r="DM45" s="760"/>
      <c r="DN45" s="760"/>
      <c r="DO45" s="760"/>
      <c r="DP45" s="760"/>
      <c r="DQ45" s="760"/>
      <c r="DR45" s="760"/>
      <c r="DS45" s="760"/>
      <c r="DT45" s="760"/>
      <c r="DU45" s="760"/>
      <c r="DV45" s="761"/>
      <c r="DW45" s="762"/>
      <c r="DX45" s="763"/>
      <c r="DY45" s="763"/>
      <c r="DZ45" s="763"/>
      <c r="EA45" s="763"/>
      <c r="EB45" s="763"/>
      <c r="EC45" s="764"/>
    </row>
    <row r="46" spans="2:133" ht="11.25" customHeight="1" x14ac:dyDescent="0.15">
      <c r="CD46" s="778"/>
      <c r="CE46" s="779"/>
      <c r="CF46" s="661" t="s">
        <v>359</v>
      </c>
      <c r="CG46" s="662"/>
      <c r="CH46" s="662"/>
      <c r="CI46" s="662"/>
      <c r="CJ46" s="662"/>
      <c r="CK46" s="662"/>
      <c r="CL46" s="662"/>
      <c r="CM46" s="662"/>
      <c r="CN46" s="662"/>
      <c r="CO46" s="662"/>
      <c r="CP46" s="662"/>
      <c r="CQ46" s="663"/>
      <c r="CR46" s="664">
        <v>1502366</v>
      </c>
      <c r="CS46" s="665"/>
      <c r="CT46" s="665"/>
      <c r="CU46" s="665"/>
      <c r="CV46" s="665"/>
      <c r="CW46" s="665"/>
      <c r="CX46" s="665"/>
      <c r="CY46" s="666"/>
      <c r="CZ46" s="669">
        <v>6.4</v>
      </c>
      <c r="DA46" s="670"/>
      <c r="DB46" s="670"/>
      <c r="DC46" s="765"/>
      <c r="DD46" s="673">
        <v>351748</v>
      </c>
      <c r="DE46" s="665"/>
      <c r="DF46" s="665"/>
      <c r="DG46" s="665"/>
      <c r="DH46" s="665"/>
      <c r="DI46" s="665"/>
      <c r="DJ46" s="665"/>
      <c r="DK46" s="666"/>
      <c r="DL46" s="759"/>
      <c r="DM46" s="760"/>
      <c r="DN46" s="760"/>
      <c r="DO46" s="760"/>
      <c r="DP46" s="760"/>
      <c r="DQ46" s="760"/>
      <c r="DR46" s="760"/>
      <c r="DS46" s="760"/>
      <c r="DT46" s="760"/>
      <c r="DU46" s="760"/>
      <c r="DV46" s="761"/>
      <c r="DW46" s="762"/>
      <c r="DX46" s="763"/>
      <c r="DY46" s="763"/>
      <c r="DZ46" s="763"/>
      <c r="EA46" s="763"/>
      <c r="EB46" s="763"/>
      <c r="EC46" s="764"/>
    </row>
    <row r="47" spans="2:133" ht="11.25" customHeight="1" x14ac:dyDescent="0.15">
      <c r="CD47" s="778"/>
      <c r="CE47" s="779"/>
      <c r="CF47" s="661" t="s">
        <v>360</v>
      </c>
      <c r="CG47" s="662"/>
      <c r="CH47" s="662"/>
      <c r="CI47" s="662"/>
      <c r="CJ47" s="662"/>
      <c r="CK47" s="662"/>
      <c r="CL47" s="662"/>
      <c r="CM47" s="662"/>
      <c r="CN47" s="662"/>
      <c r="CO47" s="662"/>
      <c r="CP47" s="662"/>
      <c r="CQ47" s="663"/>
      <c r="CR47" s="664">
        <v>291954</v>
      </c>
      <c r="CS47" s="700"/>
      <c r="CT47" s="700"/>
      <c r="CU47" s="700"/>
      <c r="CV47" s="700"/>
      <c r="CW47" s="700"/>
      <c r="CX47" s="700"/>
      <c r="CY47" s="701"/>
      <c r="CZ47" s="669">
        <v>1.2</v>
      </c>
      <c r="DA47" s="697"/>
      <c r="DB47" s="697"/>
      <c r="DC47" s="702"/>
      <c r="DD47" s="673">
        <v>51511</v>
      </c>
      <c r="DE47" s="700"/>
      <c r="DF47" s="700"/>
      <c r="DG47" s="700"/>
      <c r="DH47" s="700"/>
      <c r="DI47" s="700"/>
      <c r="DJ47" s="700"/>
      <c r="DK47" s="701"/>
      <c r="DL47" s="759"/>
      <c r="DM47" s="760"/>
      <c r="DN47" s="760"/>
      <c r="DO47" s="760"/>
      <c r="DP47" s="760"/>
      <c r="DQ47" s="760"/>
      <c r="DR47" s="760"/>
      <c r="DS47" s="760"/>
      <c r="DT47" s="760"/>
      <c r="DU47" s="760"/>
      <c r="DV47" s="761"/>
      <c r="DW47" s="762"/>
      <c r="DX47" s="763"/>
      <c r="DY47" s="763"/>
      <c r="DZ47" s="763"/>
      <c r="EA47" s="763"/>
      <c r="EB47" s="763"/>
      <c r="EC47" s="764"/>
    </row>
    <row r="48" spans="2:133" x14ac:dyDescent="0.15">
      <c r="CD48" s="780"/>
      <c r="CE48" s="781"/>
      <c r="CF48" s="661" t="s">
        <v>361</v>
      </c>
      <c r="CG48" s="662"/>
      <c r="CH48" s="662"/>
      <c r="CI48" s="662"/>
      <c r="CJ48" s="662"/>
      <c r="CK48" s="662"/>
      <c r="CL48" s="662"/>
      <c r="CM48" s="662"/>
      <c r="CN48" s="662"/>
      <c r="CO48" s="662"/>
      <c r="CP48" s="662"/>
      <c r="CQ48" s="663"/>
      <c r="CR48" s="664" t="s">
        <v>268</v>
      </c>
      <c r="CS48" s="665"/>
      <c r="CT48" s="665"/>
      <c r="CU48" s="665"/>
      <c r="CV48" s="665"/>
      <c r="CW48" s="665"/>
      <c r="CX48" s="665"/>
      <c r="CY48" s="666"/>
      <c r="CZ48" s="669" t="s">
        <v>268</v>
      </c>
      <c r="DA48" s="670"/>
      <c r="DB48" s="670"/>
      <c r="DC48" s="765"/>
      <c r="DD48" s="673" t="s">
        <v>268</v>
      </c>
      <c r="DE48" s="665"/>
      <c r="DF48" s="665"/>
      <c r="DG48" s="665"/>
      <c r="DH48" s="665"/>
      <c r="DI48" s="665"/>
      <c r="DJ48" s="665"/>
      <c r="DK48" s="666"/>
      <c r="DL48" s="759"/>
      <c r="DM48" s="760"/>
      <c r="DN48" s="760"/>
      <c r="DO48" s="760"/>
      <c r="DP48" s="760"/>
      <c r="DQ48" s="760"/>
      <c r="DR48" s="760"/>
      <c r="DS48" s="760"/>
      <c r="DT48" s="760"/>
      <c r="DU48" s="760"/>
      <c r="DV48" s="761"/>
      <c r="DW48" s="762"/>
      <c r="DX48" s="763"/>
      <c r="DY48" s="763"/>
      <c r="DZ48" s="763"/>
      <c r="EA48" s="763"/>
      <c r="EB48" s="763"/>
      <c r="EC48" s="764"/>
    </row>
    <row r="49" spans="82:133" ht="11.25" customHeight="1" x14ac:dyDescent="0.15">
      <c r="CD49" s="709" t="s">
        <v>362</v>
      </c>
      <c r="CE49" s="710"/>
      <c r="CF49" s="710"/>
      <c r="CG49" s="710"/>
      <c r="CH49" s="710"/>
      <c r="CI49" s="710"/>
      <c r="CJ49" s="710"/>
      <c r="CK49" s="710"/>
      <c r="CL49" s="710"/>
      <c r="CM49" s="710"/>
      <c r="CN49" s="710"/>
      <c r="CO49" s="710"/>
      <c r="CP49" s="710"/>
      <c r="CQ49" s="711"/>
      <c r="CR49" s="744">
        <v>23386909</v>
      </c>
      <c r="CS49" s="734"/>
      <c r="CT49" s="734"/>
      <c r="CU49" s="734"/>
      <c r="CV49" s="734"/>
      <c r="CW49" s="734"/>
      <c r="CX49" s="734"/>
      <c r="CY49" s="766"/>
      <c r="CZ49" s="749">
        <v>100</v>
      </c>
      <c r="DA49" s="767"/>
      <c r="DB49" s="767"/>
      <c r="DC49" s="768"/>
      <c r="DD49" s="769">
        <v>16362065</v>
      </c>
      <c r="DE49" s="734"/>
      <c r="DF49" s="734"/>
      <c r="DG49" s="734"/>
      <c r="DH49" s="734"/>
      <c r="DI49" s="734"/>
      <c r="DJ49" s="734"/>
      <c r="DK49" s="766"/>
      <c r="DL49" s="770"/>
      <c r="DM49" s="771"/>
      <c r="DN49" s="771"/>
      <c r="DO49" s="771"/>
      <c r="DP49" s="771"/>
      <c r="DQ49" s="771"/>
      <c r="DR49" s="771"/>
      <c r="DS49" s="771"/>
      <c r="DT49" s="771"/>
      <c r="DU49" s="771"/>
      <c r="DV49" s="772"/>
      <c r="DW49" s="773"/>
      <c r="DX49" s="774"/>
      <c r="DY49" s="774"/>
      <c r="DZ49" s="774"/>
      <c r="EA49" s="774"/>
      <c r="EB49" s="774"/>
      <c r="EC49" s="775"/>
    </row>
    <row r="50" spans="82:133" hidden="1" x14ac:dyDescent="0.15"/>
    <row r="51" spans="82:133" hidden="1" x14ac:dyDescent="0.15"/>
    <row r="52" spans="82:133" hidden="1" x14ac:dyDescent="0.15"/>
    <row r="53" spans="82:133" hidden="1" x14ac:dyDescent="0.15"/>
  </sheetData>
  <sheetProtection algorithmName="SHA-512" hashValue="B4bQ7BNzcU5Cw67I35J/3Az+JHEGceLVdnnTB1qR/J+hP1HHxz1hcfSA/2/ghUn7cITTmrLzB0BNc4fwRHsDng==" saltValue="9hsZ/69dfpNhjbLiK3iB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R85" zoomScale="70" zoomScaleNormal="25" zoomScaleSheetLayoutView="70" workbookViewId="0">
      <selection activeCell="CW102" sqref="CW102:DA10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11" t="s">
        <v>364</v>
      </c>
      <c r="DK2" s="812"/>
      <c r="DL2" s="812"/>
      <c r="DM2" s="812"/>
      <c r="DN2" s="812"/>
      <c r="DO2" s="813"/>
      <c r="DP2" s="249"/>
      <c r="DQ2" s="811" t="s">
        <v>365</v>
      </c>
      <c r="DR2" s="812"/>
      <c r="DS2" s="812"/>
      <c r="DT2" s="812"/>
      <c r="DU2" s="812"/>
      <c r="DV2" s="812"/>
      <c r="DW2" s="812"/>
      <c r="DX2" s="812"/>
      <c r="DY2" s="812"/>
      <c r="DZ2" s="81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14" t="s">
        <v>366</v>
      </c>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4"/>
      <c r="AQ4" s="814"/>
      <c r="AR4" s="814"/>
      <c r="AS4" s="814"/>
      <c r="AT4" s="814"/>
      <c r="AU4" s="814"/>
      <c r="AV4" s="814"/>
      <c r="AW4" s="814"/>
      <c r="AX4" s="814"/>
      <c r="AY4" s="8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05" t="s">
        <v>368</v>
      </c>
      <c r="B5" s="806"/>
      <c r="C5" s="806"/>
      <c r="D5" s="806"/>
      <c r="E5" s="806"/>
      <c r="F5" s="806"/>
      <c r="G5" s="806"/>
      <c r="H5" s="806"/>
      <c r="I5" s="806"/>
      <c r="J5" s="806"/>
      <c r="K5" s="806"/>
      <c r="L5" s="806"/>
      <c r="M5" s="806"/>
      <c r="N5" s="806"/>
      <c r="O5" s="806"/>
      <c r="P5" s="807"/>
      <c r="Q5" s="782" t="s">
        <v>369</v>
      </c>
      <c r="R5" s="783"/>
      <c r="S5" s="783"/>
      <c r="T5" s="783"/>
      <c r="U5" s="784"/>
      <c r="V5" s="782" t="s">
        <v>370</v>
      </c>
      <c r="W5" s="783"/>
      <c r="X5" s="783"/>
      <c r="Y5" s="783"/>
      <c r="Z5" s="784"/>
      <c r="AA5" s="782" t="s">
        <v>371</v>
      </c>
      <c r="AB5" s="783"/>
      <c r="AC5" s="783"/>
      <c r="AD5" s="783"/>
      <c r="AE5" s="783"/>
      <c r="AF5" s="815" t="s">
        <v>372</v>
      </c>
      <c r="AG5" s="783"/>
      <c r="AH5" s="783"/>
      <c r="AI5" s="783"/>
      <c r="AJ5" s="794"/>
      <c r="AK5" s="783" t="s">
        <v>373</v>
      </c>
      <c r="AL5" s="783"/>
      <c r="AM5" s="783"/>
      <c r="AN5" s="783"/>
      <c r="AO5" s="784"/>
      <c r="AP5" s="782" t="s">
        <v>374</v>
      </c>
      <c r="AQ5" s="783"/>
      <c r="AR5" s="783"/>
      <c r="AS5" s="783"/>
      <c r="AT5" s="784"/>
      <c r="AU5" s="782" t="s">
        <v>375</v>
      </c>
      <c r="AV5" s="783"/>
      <c r="AW5" s="783"/>
      <c r="AX5" s="783"/>
      <c r="AY5" s="794"/>
      <c r="AZ5" s="256"/>
      <c r="BA5" s="256"/>
      <c r="BB5" s="256"/>
      <c r="BC5" s="256"/>
      <c r="BD5" s="256"/>
      <c r="BE5" s="257"/>
      <c r="BF5" s="257"/>
      <c r="BG5" s="257"/>
      <c r="BH5" s="257"/>
      <c r="BI5" s="257"/>
      <c r="BJ5" s="257"/>
      <c r="BK5" s="257"/>
      <c r="BL5" s="257"/>
      <c r="BM5" s="257"/>
      <c r="BN5" s="257"/>
      <c r="BO5" s="257"/>
      <c r="BP5" s="257"/>
      <c r="BQ5" s="805" t="s">
        <v>376</v>
      </c>
      <c r="BR5" s="806"/>
      <c r="BS5" s="806"/>
      <c r="BT5" s="806"/>
      <c r="BU5" s="806"/>
      <c r="BV5" s="806"/>
      <c r="BW5" s="806"/>
      <c r="BX5" s="806"/>
      <c r="BY5" s="806"/>
      <c r="BZ5" s="806"/>
      <c r="CA5" s="806"/>
      <c r="CB5" s="806"/>
      <c r="CC5" s="806"/>
      <c r="CD5" s="806"/>
      <c r="CE5" s="806"/>
      <c r="CF5" s="806"/>
      <c r="CG5" s="807"/>
      <c r="CH5" s="782" t="s">
        <v>377</v>
      </c>
      <c r="CI5" s="783"/>
      <c r="CJ5" s="783"/>
      <c r="CK5" s="783"/>
      <c r="CL5" s="784"/>
      <c r="CM5" s="782" t="s">
        <v>378</v>
      </c>
      <c r="CN5" s="783"/>
      <c r="CO5" s="783"/>
      <c r="CP5" s="783"/>
      <c r="CQ5" s="784"/>
      <c r="CR5" s="782" t="s">
        <v>379</v>
      </c>
      <c r="CS5" s="783"/>
      <c r="CT5" s="783"/>
      <c r="CU5" s="783"/>
      <c r="CV5" s="784"/>
      <c r="CW5" s="782" t="s">
        <v>380</v>
      </c>
      <c r="CX5" s="783"/>
      <c r="CY5" s="783"/>
      <c r="CZ5" s="783"/>
      <c r="DA5" s="784"/>
      <c r="DB5" s="782" t="s">
        <v>381</v>
      </c>
      <c r="DC5" s="783"/>
      <c r="DD5" s="783"/>
      <c r="DE5" s="783"/>
      <c r="DF5" s="784"/>
      <c r="DG5" s="788" t="s">
        <v>382</v>
      </c>
      <c r="DH5" s="789"/>
      <c r="DI5" s="789"/>
      <c r="DJ5" s="789"/>
      <c r="DK5" s="790"/>
      <c r="DL5" s="788" t="s">
        <v>383</v>
      </c>
      <c r="DM5" s="789"/>
      <c r="DN5" s="789"/>
      <c r="DO5" s="789"/>
      <c r="DP5" s="790"/>
      <c r="DQ5" s="782" t="s">
        <v>384</v>
      </c>
      <c r="DR5" s="783"/>
      <c r="DS5" s="783"/>
      <c r="DT5" s="783"/>
      <c r="DU5" s="784"/>
      <c r="DV5" s="782" t="s">
        <v>375</v>
      </c>
      <c r="DW5" s="783"/>
      <c r="DX5" s="783"/>
      <c r="DY5" s="783"/>
      <c r="DZ5" s="794"/>
      <c r="EA5" s="254"/>
    </row>
    <row r="6" spans="1:131" s="255" customFormat="1" ht="26.25" customHeight="1" thickBot="1" x14ac:dyDescent="0.2">
      <c r="A6" s="808"/>
      <c r="B6" s="809"/>
      <c r="C6" s="809"/>
      <c r="D6" s="809"/>
      <c r="E6" s="809"/>
      <c r="F6" s="809"/>
      <c r="G6" s="809"/>
      <c r="H6" s="809"/>
      <c r="I6" s="809"/>
      <c r="J6" s="809"/>
      <c r="K6" s="809"/>
      <c r="L6" s="809"/>
      <c r="M6" s="809"/>
      <c r="N6" s="809"/>
      <c r="O6" s="809"/>
      <c r="P6" s="810"/>
      <c r="Q6" s="785"/>
      <c r="R6" s="786"/>
      <c r="S6" s="786"/>
      <c r="T6" s="786"/>
      <c r="U6" s="787"/>
      <c r="V6" s="785"/>
      <c r="W6" s="786"/>
      <c r="X6" s="786"/>
      <c r="Y6" s="786"/>
      <c r="Z6" s="787"/>
      <c r="AA6" s="785"/>
      <c r="AB6" s="786"/>
      <c r="AC6" s="786"/>
      <c r="AD6" s="786"/>
      <c r="AE6" s="786"/>
      <c r="AF6" s="816"/>
      <c r="AG6" s="786"/>
      <c r="AH6" s="786"/>
      <c r="AI6" s="786"/>
      <c r="AJ6" s="795"/>
      <c r="AK6" s="786"/>
      <c r="AL6" s="786"/>
      <c r="AM6" s="786"/>
      <c r="AN6" s="786"/>
      <c r="AO6" s="787"/>
      <c r="AP6" s="785"/>
      <c r="AQ6" s="786"/>
      <c r="AR6" s="786"/>
      <c r="AS6" s="786"/>
      <c r="AT6" s="787"/>
      <c r="AU6" s="785"/>
      <c r="AV6" s="786"/>
      <c r="AW6" s="786"/>
      <c r="AX6" s="786"/>
      <c r="AY6" s="795"/>
      <c r="AZ6" s="252"/>
      <c r="BA6" s="252"/>
      <c r="BB6" s="252"/>
      <c r="BC6" s="252"/>
      <c r="BD6" s="252"/>
      <c r="BE6" s="253"/>
      <c r="BF6" s="253"/>
      <c r="BG6" s="253"/>
      <c r="BH6" s="253"/>
      <c r="BI6" s="253"/>
      <c r="BJ6" s="253"/>
      <c r="BK6" s="253"/>
      <c r="BL6" s="253"/>
      <c r="BM6" s="253"/>
      <c r="BN6" s="253"/>
      <c r="BO6" s="253"/>
      <c r="BP6" s="253"/>
      <c r="BQ6" s="808"/>
      <c r="BR6" s="809"/>
      <c r="BS6" s="809"/>
      <c r="BT6" s="809"/>
      <c r="BU6" s="809"/>
      <c r="BV6" s="809"/>
      <c r="BW6" s="809"/>
      <c r="BX6" s="809"/>
      <c r="BY6" s="809"/>
      <c r="BZ6" s="809"/>
      <c r="CA6" s="809"/>
      <c r="CB6" s="809"/>
      <c r="CC6" s="809"/>
      <c r="CD6" s="809"/>
      <c r="CE6" s="809"/>
      <c r="CF6" s="809"/>
      <c r="CG6" s="810"/>
      <c r="CH6" s="785"/>
      <c r="CI6" s="786"/>
      <c r="CJ6" s="786"/>
      <c r="CK6" s="786"/>
      <c r="CL6" s="787"/>
      <c r="CM6" s="785"/>
      <c r="CN6" s="786"/>
      <c r="CO6" s="786"/>
      <c r="CP6" s="786"/>
      <c r="CQ6" s="787"/>
      <c r="CR6" s="785"/>
      <c r="CS6" s="786"/>
      <c r="CT6" s="786"/>
      <c r="CU6" s="786"/>
      <c r="CV6" s="787"/>
      <c r="CW6" s="785"/>
      <c r="CX6" s="786"/>
      <c r="CY6" s="786"/>
      <c r="CZ6" s="786"/>
      <c r="DA6" s="787"/>
      <c r="DB6" s="785"/>
      <c r="DC6" s="786"/>
      <c r="DD6" s="786"/>
      <c r="DE6" s="786"/>
      <c r="DF6" s="787"/>
      <c r="DG6" s="791"/>
      <c r="DH6" s="792"/>
      <c r="DI6" s="792"/>
      <c r="DJ6" s="792"/>
      <c r="DK6" s="793"/>
      <c r="DL6" s="791"/>
      <c r="DM6" s="792"/>
      <c r="DN6" s="792"/>
      <c r="DO6" s="792"/>
      <c r="DP6" s="793"/>
      <c r="DQ6" s="785"/>
      <c r="DR6" s="786"/>
      <c r="DS6" s="786"/>
      <c r="DT6" s="786"/>
      <c r="DU6" s="787"/>
      <c r="DV6" s="785"/>
      <c r="DW6" s="786"/>
      <c r="DX6" s="786"/>
      <c r="DY6" s="786"/>
      <c r="DZ6" s="795"/>
      <c r="EA6" s="254"/>
    </row>
    <row r="7" spans="1:131" s="255" customFormat="1" ht="26.25" customHeight="1" thickTop="1" x14ac:dyDescent="0.15">
      <c r="A7" s="258">
        <v>1</v>
      </c>
      <c r="B7" s="796" t="s">
        <v>385</v>
      </c>
      <c r="C7" s="797"/>
      <c r="D7" s="797"/>
      <c r="E7" s="797"/>
      <c r="F7" s="797"/>
      <c r="G7" s="797"/>
      <c r="H7" s="797"/>
      <c r="I7" s="797"/>
      <c r="J7" s="797"/>
      <c r="K7" s="797"/>
      <c r="L7" s="797"/>
      <c r="M7" s="797"/>
      <c r="N7" s="797"/>
      <c r="O7" s="797"/>
      <c r="P7" s="798"/>
      <c r="Q7" s="799">
        <v>24239</v>
      </c>
      <c r="R7" s="800"/>
      <c r="S7" s="800"/>
      <c r="T7" s="800"/>
      <c r="U7" s="800"/>
      <c r="V7" s="800">
        <v>23563</v>
      </c>
      <c r="W7" s="800"/>
      <c r="X7" s="800"/>
      <c r="Y7" s="800"/>
      <c r="Z7" s="800"/>
      <c r="AA7" s="800">
        <v>676</v>
      </c>
      <c r="AB7" s="800"/>
      <c r="AC7" s="800"/>
      <c r="AD7" s="800"/>
      <c r="AE7" s="801"/>
      <c r="AF7" s="802">
        <v>516</v>
      </c>
      <c r="AG7" s="803"/>
      <c r="AH7" s="803"/>
      <c r="AI7" s="803"/>
      <c r="AJ7" s="804"/>
      <c r="AK7" s="839">
        <v>2085</v>
      </c>
      <c r="AL7" s="840"/>
      <c r="AM7" s="840"/>
      <c r="AN7" s="840"/>
      <c r="AO7" s="840"/>
      <c r="AP7" s="840">
        <v>18617</v>
      </c>
      <c r="AQ7" s="840"/>
      <c r="AR7" s="840"/>
      <c r="AS7" s="840"/>
      <c r="AT7" s="840"/>
      <c r="AU7" s="841"/>
      <c r="AV7" s="841"/>
      <c r="AW7" s="841"/>
      <c r="AX7" s="841"/>
      <c r="AY7" s="842"/>
      <c r="AZ7" s="252"/>
      <c r="BA7" s="252"/>
      <c r="BB7" s="252"/>
      <c r="BC7" s="252"/>
      <c r="BD7" s="252"/>
      <c r="BE7" s="253"/>
      <c r="BF7" s="253"/>
      <c r="BG7" s="253"/>
      <c r="BH7" s="253"/>
      <c r="BI7" s="253"/>
      <c r="BJ7" s="253"/>
      <c r="BK7" s="253"/>
      <c r="BL7" s="253"/>
      <c r="BM7" s="253"/>
      <c r="BN7" s="253"/>
      <c r="BO7" s="253"/>
      <c r="BP7" s="253"/>
      <c r="BQ7" s="259">
        <v>1</v>
      </c>
      <c r="BR7" s="260"/>
      <c r="BS7" s="843" t="s">
        <v>596</v>
      </c>
      <c r="BT7" s="844"/>
      <c r="BU7" s="844"/>
      <c r="BV7" s="844"/>
      <c r="BW7" s="844"/>
      <c r="BX7" s="844"/>
      <c r="BY7" s="844"/>
      <c r="BZ7" s="844"/>
      <c r="CA7" s="844"/>
      <c r="CB7" s="844"/>
      <c r="CC7" s="844"/>
      <c r="CD7" s="844"/>
      <c r="CE7" s="844"/>
      <c r="CF7" s="844"/>
      <c r="CG7" s="845"/>
      <c r="CH7" s="836">
        <v>406</v>
      </c>
      <c r="CI7" s="837"/>
      <c r="CJ7" s="837"/>
      <c r="CK7" s="837"/>
      <c r="CL7" s="838"/>
      <c r="CM7" s="836">
        <v>7</v>
      </c>
      <c r="CN7" s="837"/>
      <c r="CO7" s="837"/>
      <c r="CP7" s="837"/>
      <c r="CQ7" s="838"/>
      <c r="CR7" s="836">
        <v>3</v>
      </c>
      <c r="CS7" s="837"/>
      <c r="CT7" s="837"/>
      <c r="CU7" s="837"/>
      <c r="CV7" s="838"/>
      <c r="CW7" s="836"/>
      <c r="CX7" s="837"/>
      <c r="CY7" s="837"/>
      <c r="CZ7" s="837"/>
      <c r="DA7" s="838"/>
      <c r="DB7" s="836"/>
      <c r="DC7" s="837"/>
      <c r="DD7" s="837"/>
      <c r="DE7" s="837"/>
      <c r="DF7" s="838"/>
      <c r="DG7" s="836"/>
      <c r="DH7" s="837"/>
      <c r="DI7" s="837"/>
      <c r="DJ7" s="837"/>
      <c r="DK7" s="838"/>
      <c r="DL7" s="836"/>
      <c r="DM7" s="837"/>
      <c r="DN7" s="837"/>
      <c r="DO7" s="837"/>
      <c r="DP7" s="838"/>
      <c r="DQ7" s="836"/>
      <c r="DR7" s="837"/>
      <c r="DS7" s="837"/>
      <c r="DT7" s="837"/>
      <c r="DU7" s="838"/>
      <c r="DV7" s="817"/>
      <c r="DW7" s="818"/>
      <c r="DX7" s="818"/>
      <c r="DY7" s="818"/>
      <c r="DZ7" s="819"/>
      <c r="EA7" s="254"/>
    </row>
    <row r="8" spans="1:131" s="255" customFormat="1" ht="26.25" customHeight="1" x14ac:dyDescent="0.15">
      <c r="A8" s="261">
        <v>2</v>
      </c>
      <c r="B8" s="820" t="s">
        <v>386</v>
      </c>
      <c r="C8" s="821"/>
      <c r="D8" s="821"/>
      <c r="E8" s="821"/>
      <c r="F8" s="821"/>
      <c r="G8" s="821"/>
      <c r="H8" s="821"/>
      <c r="I8" s="821"/>
      <c r="J8" s="821"/>
      <c r="K8" s="821"/>
      <c r="L8" s="821"/>
      <c r="M8" s="821"/>
      <c r="N8" s="821"/>
      <c r="O8" s="821"/>
      <c r="P8" s="822"/>
      <c r="Q8" s="823">
        <v>3</v>
      </c>
      <c r="R8" s="824"/>
      <c r="S8" s="824"/>
      <c r="T8" s="824"/>
      <c r="U8" s="824"/>
      <c r="V8" s="824">
        <v>27</v>
      </c>
      <c r="W8" s="824"/>
      <c r="X8" s="824"/>
      <c r="Y8" s="824"/>
      <c r="Z8" s="824"/>
      <c r="AA8" s="824">
        <v>-24</v>
      </c>
      <c r="AB8" s="824"/>
      <c r="AC8" s="824"/>
      <c r="AD8" s="824"/>
      <c r="AE8" s="825"/>
      <c r="AF8" s="826">
        <v>-24</v>
      </c>
      <c r="AG8" s="827"/>
      <c r="AH8" s="827"/>
      <c r="AI8" s="827"/>
      <c r="AJ8" s="828"/>
      <c r="AK8" s="829">
        <v>0</v>
      </c>
      <c r="AL8" s="830"/>
      <c r="AM8" s="830"/>
      <c r="AN8" s="830"/>
      <c r="AO8" s="830"/>
      <c r="AP8" s="830">
        <v>1</v>
      </c>
      <c r="AQ8" s="830"/>
      <c r="AR8" s="830"/>
      <c r="AS8" s="830"/>
      <c r="AT8" s="830"/>
      <c r="AU8" s="831"/>
      <c r="AV8" s="831"/>
      <c r="AW8" s="831"/>
      <c r="AX8" s="831"/>
      <c r="AY8" s="832"/>
      <c r="AZ8" s="252"/>
      <c r="BA8" s="252"/>
      <c r="BB8" s="252"/>
      <c r="BC8" s="252"/>
      <c r="BD8" s="252"/>
      <c r="BE8" s="253"/>
      <c r="BF8" s="253"/>
      <c r="BG8" s="253"/>
      <c r="BH8" s="253"/>
      <c r="BI8" s="253"/>
      <c r="BJ8" s="253"/>
      <c r="BK8" s="253"/>
      <c r="BL8" s="253"/>
      <c r="BM8" s="253"/>
      <c r="BN8" s="253"/>
      <c r="BO8" s="253"/>
      <c r="BP8" s="253"/>
      <c r="BQ8" s="262">
        <v>2</v>
      </c>
      <c r="BR8" s="263"/>
      <c r="BS8" s="833" t="s">
        <v>597</v>
      </c>
      <c r="BT8" s="834"/>
      <c r="BU8" s="834"/>
      <c r="BV8" s="834"/>
      <c r="BW8" s="834"/>
      <c r="BX8" s="834"/>
      <c r="BY8" s="834"/>
      <c r="BZ8" s="834"/>
      <c r="CA8" s="834"/>
      <c r="CB8" s="834"/>
      <c r="CC8" s="834"/>
      <c r="CD8" s="834"/>
      <c r="CE8" s="834"/>
      <c r="CF8" s="834"/>
      <c r="CG8" s="835"/>
      <c r="CH8" s="846">
        <v>68</v>
      </c>
      <c r="CI8" s="847"/>
      <c r="CJ8" s="847"/>
      <c r="CK8" s="847"/>
      <c r="CL8" s="848"/>
      <c r="CM8" s="846">
        <v>22</v>
      </c>
      <c r="CN8" s="847"/>
      <c r="CO8" s="847"/>
      <c r="CP8" s="847"/>
      <c r="CQ8" s="848"/>
      <c r="CR8" s="846">
        <v>10</v>
      </c>
      <c r="CS8" s="847"/>
      <c r="CT8" s="847"/>
      <c r="CU8" s="847"/>
      <c r="CV8" s="848"/>
      <c r="CW8" s="846"/>
      <c r="CX8" s="847"/>
      <c r="CY8" s="847"/>
      <c r="CZ8" s="847"/>
      <c r="DA8" s="848"/>
      <c r="DB8" s="846"/>
      <c r="DC8" s="847"/>
      <c r="DD8" s="847"/>
      <c r="DE8" s="847"/>
      <c r="DF8" s="848"/>
      <c r="DG8" s="846"/>
      <c r="DH8" s="847"/>
      <c r="DI8" s="847"/>
      <c r="DJ8" s="847"/>
      <c r="DK8" s="848"/>
      <c r="DL8" s="846"/>
      <c r="DM8" s="847"/>
      <c r="DN8" s="847"/>
      <c r="DO8" s="847"/>
      <c r="DP8" s="848"/>
      <c r="DQ8" s="846"/>
      <c r="DR8" s="847"/>
      <c r="DS8" s="847"/>
      <c r="DT8" s="847"/>
      <c r="DU8" s="848"/>
      <c r="DV8" s="849"/>
      <c r="DW8" s="850"/>
      <c r="DX8" s="850"/>
      <c r="DY8" s="850"/>
      <c r="DZ8" s="851"/>
      <c r="EA8" s="254"/>
    </row>
    <row r="9" spans="1:131" s="255" customFormat="1" ht="26.25" customHeight="1" x14ac:dyDescent="0.15">
      <c r="A9" s="261">
        <v>3</v>
      </c>
      <c r="B9" s="820"/>
      <c r="C9" s="821"/>
      <c r="D9" s="821"/>
      <c r="E9" s="821"/>
      <c r="F9" s="821"/>
      <c r="G9" s="821"/>
      <c r="H9" s="821"/>
      <c r="I9" s="821"/>
      <c r="J9" s="821"/>
      <c r="K9" s="821"/>
      <c r="L9" s="821"/>
      <c r="M9" s="821"/>
      <c r="N9" s="821"/>
      <c r="O9" s="821"/>
      <c r="P9" s="822"/>
      <c r="Q9" s="823"/>
      <c r="R9" s="824"/>
      <c r="S9" s="824"/>
      <c r="T9" s="824"/>
      <c r="U9" s="824"/>
      <c r="V9" s="824"/>
      <c r="W9" s="824"/>
      <c r="X9" s="824"/>
      <c r="Y9" s="824"/>
      <c r="Z9" s="824"/>
      <c r="AA9" s="824"/>
      <c r="AB9" s="824"/>
      <c r="AC9" s="824"/>
      <c r="AD9" s="824"/>
      <c r="AE9" s="825"/>
      <c r="AF9" s="826"/>
      <c r="AG9" s="827"/>
      <c r="AH9" s="827"/>
      <c r="AI9" s="827"/>
      <c r="AJ9" s="828"/>
      <c r="AK9" s="829"/>
      <c r="AL9" s="830"/>
      <c r="AM9" s="830"/>
      <c r="AN9" s="830"/>
      <c r="AO9" s="830"/>
      <c r="AP9" s="830"/>
      <c r="AQ9" s="830"/>
      <c r="AR9" s="830"/>
      <c r="AS9" s="830"/>
      <c r="AT9" s="830"/>
      <c r="AU9" s="831"/>
      <c r="AV9" s="831"/>
      <c r="AW9" s="831"/>
      <c r="AX9" s="831"/>
      <c r="AY9" s="832"/>
      <c r="AZ9" s="252"/>
      <c r="BA9" s="252"/>
      <c r="BB9" s="252"/>
      <c r="BC9" s="252"/>
      <c r="BD9" s="252"/>
      <c r="BE9" s="253"/>
      <c r="BF9" s="253"/>
      <c r="BG9" s="253"/>
      <c r="BH9" s="253"/>
      <c r="BI9" s="253"/>
      <c r="BJ9" s="253"/>
      <c r="BK9" s="253"/>
      <c r="BL9" s="253"/>
      <c r="BM9" s="253"/>
      <c r="BN9" s="253"/>
      <c r="BO9" s="253"/>
      <c r="BP9" s="253"/>
      <c r="BQ9" s="262">
        <v>3</v>
      </c>
      <c r="BR9" s="263"/>
      <c r="BS9" s="833" t="s">
        <v>598</v>
      </c>
      <c r="BT9" s="834"/>
      <c r="BU9" s="834"/>
      <c r="BV9" s="834"/>
      <c r="BW9" s="834"/>
      <c r="BX9" s="834"/>
      <c r="BY9" s="834"/>
      <c r="BZ9" s="834"/>
      <c r="CA9" s="834"/>
      <c r="CB9" s="834"/>
      <c r="CC9" s="834"/>
      <c r="CD9" s="834"/>
      <c r="CE9" s="834"/>
      <c r="CF9" s="834"/>
      <c r="CG9" s="835"/>
      <c r="CH9" s="846">
        <v>285</v>
      </c>
      <c r="CI9" s="847"/>
      <c r="CJ9" s="847"/>
      <c r="CK9" s="847"/>
      <c r="CL9" s="848"/>
      <c r="CM9" s="846">
        <v>53</v>
      </c>
      <c r="CN9" s="847"/>
      <c r="CO9" s="847"/>
      <c r="CP9" s="847"/>
      <c r="CQ9" s="848"/>
      <c r="CR9" s="846">
        <v>15</v>
      </c>
      <c r="CS9" s="847"/>
      <c r="CT9" s="847"/>
      <c r="CU9" s="847"/>
      <c r="CV9" s="848"/>
      <c r="CW9" s="846"/>
      <c r="CX9" s="847"/>
      <c r="CY9" s="847"/>
      <c r="CZ9" s="847"/>
      <c r="DA9" s="848"/>
      <c r="DB9" s="846"/>
      <c r="DC9" s="847"/>
      <c r="DD9" s="847"/>
      <c r="DE9" s="847"/>
      <c r="DF9" s="848"/>
      <c r="DG9" s="846"/>
      <c r="DH9" s="847"/>
      <c r="DI9" s="847"/>
      <c r="DJ9" s="847"/>
      <c r="DK9" s="848"/>
      <c r="DL9" s="846"/>
      <c r="DM9" s="847"/>
      <c r="DN9" s="847"/>
      <c r="DO9" s="847"/>
      <c r="DP9" s="848"/>
      <c r="DQ9" s="846"/>
      <c r="DR9" s="847"/>
      <c r="DS9" s="847"/>
      <c r="DT9" s="847"/>
      <c r="DU9" s="848"/>
      <c r="DV9" s="849"/>
      <c r="DW9" s="850"/>
      <c r="DX9" s="850"/>
      <c r="DY9" s="850"/>
      <c r="DZ9" s="851"/>
      <c r="EA9" s="254"/>
    </row>
    <row r="10" spans="1:131" s="255" customFormat="1" ht="26.25" customHeight="1" x14ac:dyDescent="0.15">
      <c r="A10" s="261">
        <v>4</v>
      </c>
      <c r="B10" s="820"/>
      <c r="C10" s="821"/>
      <c r="D10" s="821"/>
      <c r="E10" s="821"/>
      <c r="F10" s="821"/>
      <c r="G10" s="821"/>
      <c r="H10" s="821"/>
      <c r="I10" s="821"/>
      <c r="J10" s="821"/>
      <c r="K10" s="821"/>
      <c r="L10" s="821"/>
      <c r="M10" s="821"/>
      <c r="N10" s="821"/>
      <c r="O10" s="821"/>
      <c r="P10" s="822"/>
      <c r="Q10" s="823"/>
      <c r="R10" s="824"/>
      <c r="S10" s="824"/>
      <c r="T10" s="824"/>
      <c r="U10" s="824"/>
      <c r="V10" s="824"/>
      <c r="W10" s="824"/>
      <c r="X10" s="824"/>
      <c r="Y10" s="824"/>
      <c r="Z10" s="824"/>
      <c r="AA10" s="824"/>
      <c r="AB10" s="824"/>
      <c r="AC10" s="824"/>
      <c r="AD10" s="824"/>
      <c r="AE10" s="825"/>
      <c r="AF10" s="826"/>
      <c r="AG10" s="827"/>
      <c r="AH10" s="827"/>
      <c r="AI10" s="827"/>
      <c r="AJ10" s="828"/>
      <c r="AK10" s="829"/>
      <c r="AL10" s="830"/>
      <c r="AM10" s="830"/>
      <c r="AN10" s="830"/>
      <c r="AO10" s="830"/>
      <c r="AP10" s="830"/>
      <c r="AQ10" s="830"/>
      <c r="AR10" s="830"/>
      <c r="AS10" s="830"/>
      <c r="AT10" s="830"/>
      <c r="AU10" s="831"/>
      <c r="AV10" s="831"/>
      <c r="AW10" s="831"/>
      <c r="AX10" s="831"/>
      <c r="AY10" s="832"/>
      <c r="AZ10" s="252"/>
      <c r="BA10" s="252"/>
      <c r="BB10" s="252"/>
      <c r="BC10" s="252"/>
      <c r="BD10" s="252"/>
      <c r="BE10" s="253"/>
      <c r="BF10" s="253"/>
      <c r="BG10" s="253"/>
      <c r="BH10" s="253"/>
      <c r="BI10" s="253"/>
      <c r="BJ10" s="253"/>
      <c r="BK10" s="253"/>
      <c r="BL10" s="253"/>
      <c r="BM10" s="253"/>
      <c r="BN10" s="253"/>
      <c r="BO10" s="253"/>
      <c r="BP10" s="253"/>
      <c r="BQ10" s="262">
        <v>4</v>
      </c>
      <c r="BR10" s="263"/>
      <c r="BS10" s="833"/>
      <c r="BT10" s="834"/>
      <c r="BU10" s="834"/>
      <c r="BV10" s="834"/>
      <c r="BW10" s="834"/>
      <c r="BX10" s="834"/>
      <c r="BY10" s="834"/>
      <c r="BZ10" s="834"/>
      <c r="CA10" s="834"/>
      <c r="CB10" s="834"/>
      <c r="CC10" s="834"/>
      <c r="CD10" s="834"/>
      <c r="CE10" s="834"/>
      <c r="CF10" s="834"/>
      <c r="CG10" s="835"/>
      <c r="CH10" s="846"/>
      <c r="CI10" s="847"/>
      <c r="CJ10" s="847"/>
      <c r="CK10" s="847"/>
      <c r="CL10" s="848"/>
      <c r="CM10" s="846"/>
      <c r="CN10" s="847"/>
      <c r="CO10" s="847"/>
      <c r="CP10" s="847"/>
      <c r="CQ10" s="848"/>
      <c r="CR10" s="846"/>
      <c r="CS10" s="847"/>
      <c r="CT10" s="847"/>
      <c r="CU10" s="847"/>
      <c r="CV10" s="848"/>
      <c r="CW10" s="846"/>
      <c r="CX10" s="847"/>
      <c r="CY10" s="847"/>
      <c r="CZ10" s="847"/>
      <c r="DA10" s="848"/>
      <c r="DB10" s="846"/>
      <c r="DC10" s="847"/>
      <c r="DD10" s="847"/>
      <c r="DE10" s="847"/>
      <c r="DF10" s="848"/>
      <c r="DG10" s="846"/>
      <c r="DH10" s="847"/>
      <c r="DI10" s="847"/>
      <c r="DJ10" s="847"/>
      <c r="DK10" s="848"/>
      <c r="DL10" s="846"/>
      <c r="DM10" s="847"/>
      <c r="DN10" s="847"/>
      <c r="DO10" s="847"/>
      <c r="DP10" s="848"/>
      <c r="DQ10" s="846"/>
      <c r="DR10" s="847"/>
      <c r="DS10" s="847"/>
      <c r="DT10" s="847"/>
      <c r="DU10" s="848"/>
      <c r="DV10" s="849"/>
      <c r="DW10" s="850"/>
      <c r="DX10" s="850"/>
      <c r="DY10" s="850"/>
      <c r="DZ10" s="851"/>
      <c r="EA10" s="254"/>
    </row>
    <row r="11" spans="1:131" s="255" customFormat="1" ht="26.25" customHeight="1" x14ac:dyDescent="0.15">
      <c r="A11" s="261">
        <v>5</v>
      </c>
      <c r="B11" s="820"/>
      <c r="C11" s="821"/>
      <c r="D11" s="821"/>
      <c r="E11" s="821"/>
      <c r="F11" s="821"/>
      <c r="G11" s="821"/>
      <c r="H11" s="821"/>
      <c r="I11" s="821"/>
      <c r="J11" s="821"/>
      <c r="K11" s="821"/>
      <c r="L11" s="821"/>
      <c r="M11" s="821"/>
      <c r="N11" s="821"/>
      <c r="O11" s="821"/>
      <c r="P11" s="822"/>
      <c r="Q11" s="823"/>
      <c r="R11" s="824"/>
      <c r="S11" s="824"/>
      <c r="T11" s="824"/>
      <c r="U11" s="824"/>
      <c r="V11" s="824"/>
      <c r="W11" s="824"/>
      <c r="X11" s="824"/>
      <c r="Y11" s="824"/>
      <c r="Z11" s="824"/>
      <c r="AA11" s="824"/>
      <c r="AB11" s="824"/>
      <c r="AC11" s="824"/>
      <c r="AD11" s="824"/>
      <c r="AE11" s="825"/>
      <c r="AF11" s="826"/>
      <c r="AG11" s="827"/>
      <c r="AH11" s="827"/>
      <c r="AI11" s="827"/>
      <c r="AJ11" s="828"/>
      <c r="AK11" s="829"/>
      <c r="AL11" s="830"/>
      <c r="AM11" s="830"/>
      <c r="AN11" s="830"/>
      <c r="AO11" s="830"/>
      <c r="AP11" s="830"/>
      <c r="AQ11" s="830"/>
      <c r="AR11" s="830"/>
      <c r="AS11" s="830"/>
      <c r="AT11" s="830"/>
      <c r="AU11" s="831"/>
      <c r="AV11" s="831"/>
      <c r="AW11" s="831"/>
      <c r="AX11" s="831"/>
      <c r="AY11" s="832"/>
      <c r="AZ11" s="252"/>
      <c r="BA11" s="252"/>
      <c r="BB11" s="252"/>
      <c r="BC11" s="252"/>
      <c r="BD11" s="252"/>
      <c r="BE11" s="253"/>
      <c r="BF11" s="253"/>
      <c r="BG11" s="253"/>
      <c r="BH11" s="253"/>
      <c r="BI11" s="253"/>
      <c r="BJ11" s="253"/>
      <c r="BK11" s="253"/>
      <c r="BL11" s="253"/>
      <c r="BM11" s="253"/>
      <c r="BN11" s="253"/>
      <c r="BO11" s="253"/>
      <c r="BP11" s="253"/>
      <c r="BQ11" s="262">
        <v>5</v>
      </c>
      <c r="BR11" s="263"/>
      <c r="BS11" s="833"/>
      <c r="BT11" s="834"/>
      <c r="BU11" s="834"/>
      <c r="BV11" s="834"/>
      <c r="BW11" s="834"/>
      <c r="BX11" s="834"/>
      <c r="BY11" s="834"/>
      <c r="BZ11" s="834"/>
      <c r="CA11" s="834"/>
      <c r="CB11" s="834"/>
      <c r="CC11" s="834"/>
      <c r="CD11" s="834"/>
      <c r="CE11" s="834"/>
      <c r="CF11" s="834"/>
      <c r="CG11" s="835"/>
      <c r="CH11" s="846"/>
      <c r="CI11" s="847"/>
      <c r="CJ11" s="847"/>
      <c r="CK11" s="847"/>
      <c r="CL11" s="848"/>
      <c r="CM11" s="846"/>
      <c r="CN11" s="847"/>
      <c r="CO11" s="847"/>
      <c r="CP11" s="847"/>
      <c r="CQ11" s="848"/>
      <c r="CR11" s="846"/>
      <c r="CS11" s="847"/>
      <c r="CT11" s="847"/>
      <c r="CU11" s="847"/>
      <c r="CV11" s="848"/>
      <c r="CW11" s="846"/>
      <c r="CX11" s="847"/>
      <c r="CY11" s="847"/>
      <c r="CZ11" s="847"/>
      <c r="DA11" s="848"/>
      <c r="DB11" s="846"/>
      <c r="DC11" s="847"/>
      <c r="DD11" s="847"/>
      <c r="DE11" s="847"/>
      <c r="DF11" s="848"/>
      <c r="DG11" s="846"/>
      <c r="DH11" s="847"/>
      <c r="DI11" s="847"/>
      <c r="DJ11" s="847"/>
      <c r="DK11" s="848"/>
      <c r="DL11" s="846"/>
      <c r="DM11" s="847"/>
      <c r="DN11" s="847"/>
      <c r="DO11" s="847"/>
      <c r="DP11" s="848"/>
      <c r="DQ11" s="846"/>
      <c r="DR11" s="847"/>
      <c r="DS11" s="847"/>
      <c r="DT11" s="847"/>
      <c r="DU11" s="848"/>
      <c r="DV11" s="849"/>
      <c r="DW11" s="850"/>
      <c r="DX11" s="850"/>
      <c r="DY11" s="850"/>
      <c r="DZ11" s="851"/>
      <c r="EA11" s="254"/>
    </row>
    <row r="12" spans="1:131" s="255" customFormat="1" ht="26.25" customHeight="1" x14ac:dyDescent="0.15">
      <c r="A12" s="261">
        <v>6</v>
      </c>
      <c r="B12" s="820"/>
      <c r="C12" s="821"/>
      <c r="D12" s="821"/>
      <c r="E12" s="821"/>
      <c r="F12" s="821"/>
      <c r="G12" s="821"/>
      <c r="H12" s="821"/>
      <c r="I12" s="821"/>
      <c r="J12" s="821"/>
      <c r="K12" s="821"/>
      <c r="L12" s="821"/>
      <c r="M12" s="821"/>
      <c r="N12" s="821"/>
      <c r="O12" s="821"/>
      <c r="P12" s="822"/>
      <c r="Q12" s="823"/>
      <c r="R12" s="824"/>
      <c r="S12" s="824"/>
      <c r="T12" s="824"/>
      <c r="U12" s="824"/>
      <c r="V12" s="824"/>
      <c r="W12" s="824"/>
      <c r="X12" s="824"/>
      <c r="Y12" s="824"/>
      <c r="Z12" s="824"/>
      <c r="AA12" s="824"/>
      <c r="AB12" s="824"/>
      <c r="AC12" s="824"/>
      <c r="AD12" s="824"/>
      <c r="AE12" s="825"/>
      <c r="AF12" s="826"/>
      <c r="AG12" s="827"/>
      <c r="AH12" s="827"/>
      <c r="AI12" s="827"/>
      <c r="AJ12" s="828"/>
      <c r="AK12" s="829"/>
      <c r="AL12" s="830"/>
      <c r="AM12" s="830"/>
      <c r="AN12" s="830"/>
      <c r="AO12" s="830"/>
      <c r="AP12" s="830"/>
      <c r="AQ12" s="830"/>
      <c r="AR12" s="830"/>
      <c r="AS12" s="830"/>
      <c r="AT12" s="830"/>
      <c r="AU12" s="831"/>
      <c r="AV12" s="831"/>
      <c r="AW12" s="831"/>
      <c r="AX12" s="831"/>
      <c r="AY12" s="832"/>
      <c r="AZ12" s="252"/>
      <c r="BA12" s="252"/>
      <c r="BB12" s="252"/>
      <c r="BC12" s="252"/>
      <c r="BD12" s="252"/>
      <c r="BE12" s="253"/>
      <c r="BF12" s="253"/>
      <c r="BG12" s="253"/>
      <c r="BH12" s="253"/>
      <c r="BI12" s="253"/>
      <c r="BJ12" s="253"/>
      <c r="BK12" s="253"/>
      <c r="BL12" s="253"/>
      <c r="BM12" s="253"/>
      <c r="BN12" s="253"/>
      <c r="BO12" s="253"/>
      <c r="BP12" s="253"/>
      <c r="BQ12" s="262">
        <v>6</v>
      </c>
      <c r="BR12" s="263"/>
      <c r="BS12" s="833"/>
      <c r="BT12" s="834"/>
      <c r="BU12" s="834"/>
      <c r="BV12" s="834"/>
      <c r="BW12" s="834"/>
      <c r="BX12" s="834"/>
      <c r="BY12" s="834"/>
      <c r="BZ12" s="834"/>
      <c r="CA12" s="834"/>
      <c r="CB12" s="834"/>
      <c r="CC12" s="834"/>
      <c r="CD12" s="834"/>
      <c r="CE12" s="834"/>
      <c r="CF12" s="834"/>
      <c r="CG12" s="835"/>
      <c r="CH12" s="846"/>
      <c r="CI12" s="847"/>
      <c r="CJ12" s="847"/>
      <c r="CK12" s="847"/>
      <c r="CL12" s="848"/>
      <c r="CM12" s="846"/>
      <c r="CN12" s="847"/>
      <c r="CO12" s="847"/>
      <c r="CP12" s="847"/>
      <c r="CQ12" s="848"/>
      <c r="CR12" s="846"/>
      <c r="CS12" s="847"/>
      <c r="CT12" s="847"/>
      <c r="CU12" s="847"/>
      <c r="CV12" s="848"/>
      <c r="CW12" s="846"/>
      <c r="CX12" s="847"/>
      <c r="CY12" s="847"/>
      <c r="CZ12" s="847"/>
      <c r="DA12" s="848"/>
      <c r="DB12" s="846"/>
      <c r="DC12" s="847"/>
      <c r="DD12" s="847"/>
      <c r="DE12" s="847"/>
      <c r="DF12" s="848"/>
      <c r="DG12" s="846"/>
      <c r="DH12" s="847"/>
      <c r="DI12" s="847"/>
      <c r="DJ12" s="847"/>
      <c r="DK12" s="848"/>
      <c r="DL12" s="846"/>
      <c r="DM12" s="847"/>
      <c r="DN12" s="847"/>
      <c r="DO12" s="847"/>
      <c r="DP12" s="848"/>
      <c r="DQ12" s="846"/>
      <c r="DR12" s="847"/>
      <c r="DS12" s="847"/>
      <c r="DT12" s="847"/>
      <c r="DU12" s="848"/>
      <c r="DV12" s="849"/>
      <c r="DW12" s="850"/>
      <c r="DX12" s="850"/>
      <c r="DY12" s="850"/>
      <c r="DZ12" s="851"/>
      <c r="EA12" s="254"/>
    </row>
    <row r="13" spans="1:131" s="255" customFormat="1" ht="26.25" customHeight="1" x14ac:dyDescent="0.15">
      <c r="A13" s="261">
        <v>7</v>
      </c>
      <c r="B13" s="820"/>
      <c r="C13" s="821"/>
      <c r="D13" s="821"/>
      <c r="E13" s="821"/>
      <c r="F13" s="821"/>
      <c r="G13" s="821"/>
      <c r="H13" s="821"/>
      <c r="I13" s="821"/>
      <c r="J13" s="821"/>
      <c r="K13" s="821"/>
      <c r="L13" s="821"/>
      <c r="M13" s="821"/>
      <c r="N13" s="821"/>
      <c r="O13" s="821"/>
      <c r="P13" s="822"/>
      <c r="Q13" s="823"/>
      <c r="R13" s="824"/>
      <c r="S13" s="824"/>
      <c r="T13" s="824"/>
      <c r="U13" s="824"/>
      <c r="V13" s="824"/>
      <c r="W13" s="824"/>
      <c r="X13" s="824"/>
      <c r="Y13" s="824"/>
      <c r="Z13" s="824"/>
      <c r="AA13" s="824"/>
      <c r="AB13" s="824"/>
      <c r="AC13" s="824"/>
      <c r="AD13" s="824"/>
      <c r="AE13" s="825"/>
      <c r="AF13" s="826"/>
      <c r="AG13" s="827"/>
      <c r="AH13" s="827"/>
      <c r="AI13" s="827"/>
      <c r="AJ13" s="828"/>
      <c r="AK13" s="829"/>
      <c r="AL13" s="830"/>
      <c r="AM13" s="830"/>
      <c r="AN13" s="830"/>
      <c r="AO13" s="830"/>
      <c r="AP13" s="830"/>
      <c r="AQ13" s="830"/>
      <c r="AR13" s="830"/>
      <c r="AS13" s="830"/>
      <c r="AT13" s="830"/>
      <c r="AU13" s="831"/>
      <c r="AV13" s="831"/>
      <c r="AW13" s="831"/>
      <c r="AX13" s="831"/>
      <c r="AY13" s="832"/>
      <c r="AZ13" s="252"/>
      <c r="BA13" s="252"/>
      <c r="BB13" s="252"/>
      <c r="BC13" s="252"/>
      <c r="BD13" s="252"/>
      <c r="BE13" s="253"/>
      <c r="BF13" s="253"/>
      <c r="BG13" s="253"/>
      <c r="BH13" s="253"/>
      <c r="BI13" s="253"/>
      <c r="BJ13" s="253"/>
      <c r="BK13" s="253"/>
      <c r="BL13" s="253"/>
      <c r="BM13" s="253"/>
      <c r="BN13" s="253"/>
      <c r="BO13" s="253"/>
      <c r="BP13" s="253"/>
      <c r="BQ13" s="262">
        <v>7</v>
      </c>
      <c r="BR13" s="263"/>
      <c r="BS13" s="833"/>
      <c r="BT13" s="834"/>
      <c r="BU13" s="834"/>
      <c r="BV13" s="834"/>
      <c r="BW13" s="834"/>
      <c r="BX13" s="834"/>
      <c r="BY13" s="834"/>
      <c r="BZ13" s="834"/>
      <c r="CA13" s="834"/>
      <c r="CB13" s="834"/>
      <c r="CC13" s="834"/>
      <c r="CD13" s="834"/>
      <c r="CE13" s="834"/>
      <c r="CF13" s="834"/>
      <c r="CG13" s="835"/>
      <c r="CH13" s="846"/>
      <c r="CI13" s="847"/>
      <c r="CJ13" s="847"/>
      <c r="CK13" s="847"/>
      <c r="CL13" s="848"/>
      <c r="CM13" s="846"/>
      <c r="CN13" s="847"/>
      <c r="CO13" s="847"/>
      <c r="CP13" s="847"/>
      <c r="CQ13" s="848"/>
      <c r="CR13" s="846"/>
      <c r="CS13" s="847"/>
      <c r="CT13" s="847"/>
      <c r="CU13" s="847"/>
      <c r="CV13" s="848"/>
      <c r="CW13" s="846"/>
      <c r="CX13" s="847"/>
      <c r="CY13" s="847"/>
      <c r="CZ13" s="847"/>
      <c r="DA13" s="848"/>
      <c r="DB13" s="846"/>
      <c r="DC13" s="847"/>
      <c r="DD13" s="847"/>
      <c r="DE13" s="847"/>
      <c r="DF13" s="848"/>
      <c r="DG13" s="846"/>
      <c r="DH13" s="847"/>
      <c r="DI13" s="847"/>
      <c r="DJ13" s="847"/>
      <c r="DK13" s="848"/>
      <c r="DL13" s="846"/>
      <c r="DM13" s="847"/>
      <c r="DN13" s="847"/>
      <c r="DO13" s="847"/>
      <c r="DP13" s="848"/>
      <c r="DQ13" s="846"/>
      <c r="DR13" s="847"/>
      <c r="DS13" s="847"/>
      <c r="DT13" s="847"/>
      <c r="DU13" s="848"/>
      <c r="DV13" s="849"/>
      <c r="DW13" s="850"/>
      <c r="DX13" s="850"/>
      <c r="DY13" s="850"/>
      <c r="DZ13" s="851"/>
      <c r="EA13" s="254"/>
    </row>
    <row r="14" spans="1:131" s="255" customFormat="1" ht="26.25" customHeight="1" x14ac:dyDescent="0.15">
      <c r="A14" s="261">
        <v>8</v>
      </c>
      <c r="B14" s="820"/>
      <c r="C14" s="821"/>
      <c r="D14" s="821"/>
      <c r="E14" s="821"/>
      <c r="F14" s="821"/>
      <c r="G14" s="821"/>
      <c r="H14" s="821"/>
      <c r="I14" s="821"/>
      <c r="J14" s="821"/>
      <c r="K14" s="821"/>
      <c r="L14" s="821"/>
      <c r="M14" s="821"/>
      <c r="N14" s="821"/>
      <c r="O14" s="821"/>
      <c r="P14" s="822"/>
      <c r="Q14" s="823"/>
      <c r="R14" s="824"/>
      <c r="S14" s="824"/>
      <c r="T14" s="824"/>
      <c r="U14" s="824"/>
      <c r="V14" s="824"/>
      <c r="W14" s="824"/>
      <c r="X14" s="824"/>
      <c r="Y14" s="824"/>
      <c r="Z14" s="824"/>
      <c r="AA14" s="824"/>
      <c r="AB14" s="824"/>
      <c r="AC14" s="824"/>
      <c r="AD14" s="824"/>
      <c r="AE14" s="825"/>
      <c r="AF14" s="826"/>
      <c r="AG14" s="827"/>
      <c r="AH14" s="827"/>
      <c r="AI14" s="827"/>
      <c r="AJ14" s="828"/>
      <c r="AK14" s="829"/>
      <c r="AL14" s="830"/>
      <c r="AM14" s="830"/>
      <c r="AN14" s="830"/>
      <c r="AO14" s="830"/>
      <c r="AP14" s="830"/>
      <c r="AQ14" s="830"/>
      <c r="AR14" s="830"/>
      <c r="AS14" s="830"/>
      <c r="AT14" s="830"/>
      <c r="AU14" s="831"/>
      <c r="AV14" s="831"/>
      <c r="AW14" s="831"/>
      <c r="AX14" s="831"/>
      <c r="AY14" s="832"/>
      <c r="AZ14" s="252"/>
      <c r="BA14" s="252"/>
      <c r="BB14" s="252"/>
      <c r="BC14" s="252"/>
      <c r="BD14" s="252"/>
      <c r="BE14" s="253"/>
      <c r="BF14" s="253"/>
      <c r="BG14" s="253"/>
      <c r="BH14" s="253"/>
      <c r="BI14" s="253"/>
      <c r="BJ14" s="253"/>
      <c r="BK14" s="253"/>
      <c r="BL14" s="253"/>
      <c r="BM14" s="253"/>
      <c r="BN14" s="253"/>
      <c r="BO14" s="253"/>
      <c r="BP14" s="253"/>
      <c r="BQ14" s="262">
        <v>8</v>
      </c>
      <c r="BR14" s="263"/>
      <c r="BS14" s="833"/>
      <c r="BT14" s="834"/>
      <c r="BU14" s="834"/>
      <c r="BV14" s="834"/>
      <c r="BW14" s="834"/>
      <c r="BX14" s="834"/>
      <c r="BY14" s="834"/>
      <c r="BZ14" s="834"/>
      <c r="CA14" s="834"/>
      <c r="CB14" s="834"/>
      <c r="CC14" s="834"/>
      <c r="CD14" s="834"/>
      <c r="CE14" s="834"/>
      <c r="CF14" s="834"/>
      <c r="CG14" s="835"/>
      <c r="CH14" s="846"/>
      <c r="CI14" s="847"/>
      <c r="CJ14" s="847"/>
      <c r="CK14" s="847"/>
      <c r="CL14" s="848"/>
      <c r="CM14" s="846"/>
      <c r="CN14" s="847"/>
      <c r="CO14" s="847"/>
      <c r="CP14" s="847"/>
      <c r="CQ14" s="848"/>
      <c r="CR14" s="846"/>
      <c r="CS14" s="847"/>
      <c r="CT14" s="847"/>
      <c r="CU14" s="847"/>
      <c r="CV14" s="848"/>
      <c r="CW14" s="846"/>
      <c r="CX14" s="847"/>
      <c r="CY14" s="847"/>
      <c r="CZ14" s="847"/>
      <c r="DA14" s="848"/>
      <c r="DB14" s="846"/>
      <c r="DC14" s="847"/>
      <c r="DD14" s="847"/>
      <c r="DE14" s="847"/>
      <c r="DF14" s="848"/>
      <c r="DG14" s="846"/>
      <c r="DH14" s="847"/>
      <c r="DI14" s="847"/>
      <c r="DJ14" s="847"/>
      <c r="DK14" s="848"/>
      <c r="DL14" s="846"/>
      <c r="DM14" s="847"/>
      <c r="DN14" s="847"/>
      <c r="DO14" s="847"/>
      <c r="DP14" s="848"/>
      <c r="DQ14" s="846"/>
      <c r="DR14" s="847"/>
      <c r="DS14" s="847"/>
      <c r="DT14" s="847"/>
      <c r="DU14" s="848"/>
      <c r="DV14" s="849"/>
      <c r="DW14" s="850"/>
      <c r="DX14" s="850"/>
      <c r="DY14" s="850"/>
      <c r="DZ14" s="851"/>
      <c r="EA14" s="254"/>
    </row>
    <row r="15" spans="1:131" s="255" customFormat="1" ht="26.25" customHeight="1" x14ac:dyDescent="0.15">
      <c r="A15" s="261">
        <v>9</v>
      </c>
      <c r="B15" s="820"/>
      <c r="C15" s="821"/>
      <c r="D15" s="821"/>
      <c r="E15" s="821"/>
      <c r="F15" s="821"/>
      <c r="G15" s="821"/>
      <c r="H15" s="821"/>
      <c r="I15" s="821"/>
      <c r="J15" s="821"/>
      <c r="K15" s="821"/>
      <c r="L15" s="821"/>
      <c r="M15" s="821"/>
      <c r="N15" s="821"/>
      <c r="O15" s="821"/>
      <c r="P15" s="822"/>
      <c r="Q15" s="823"/>
      <c r="R15" s="824"/>
      <c r="S15" s="824"/>
      <c r="T15" s="824"/>
      <c r="U15" s="824"/>
      <c r="V15" s="824"/>
      <c r="W15" s="824"/>
      <c r="X15" s="824"/>
      <c r="Y15" s="824"/>
      <c r="Z15" s="824"/>
      <c r="AA15" s="824"/>
      <c r="AB15" s="824"/>
      <c r="AC15" s="824"/>
      <c r="AD15" s="824"/>
      <c r="AE15" s="825"/>
      <c r="AF15" s="826"/>
      <c r="AG15" s="827"/>
      <c r="AH15" s="827"/>
      <c r="AI15" s="827"/>
      <c r="AJ15" s="828"/>
      <c r="AK15" s="829"/>
      <c r="AL15" s="830"/>
      <c r="AM15" s="830"/>
      <c r="AN15" s="830"/>
      <c r="AO15" s="830"/>
      <c r="AP15" s="830"/>
      <c r="AQ15" s="830"/>
      <c r="AR15" s="830"/>
      <c r="AS15" s="830"/>
      <c r="AT15" s="830"/>
      <c r="AU15" s="831"/>
      <c r="AV15" s="831"/>
      <c r="AW15" s="831"/>
      <c r="AX15" s="831"/>
      <c r="AY15" s="832"/>
      <c r="AZ15" s="252"/>
      <c r="BA15" s="252"/>
      <c r="BB15" s="252"/>
      <c r="BC15" s="252"/>
      <c r="BD15" s="252"/>
      <c r="BE15" s="253"/>
      <c r="BF15" s="253"/>
      <c r="BG15" s="253"/>
      <c r="BH15" s="253"/>
      <c r="BI15" s="253"/>
      <c r="BJ15" s="253"/>
      <c r="BK15" s="253"/>
      <c r="BL15" s="253"/>
      <c r="BM15" s="253"/>
      <c r="BN15" s="253"/>
      <c r="BO15" s="253"/>
      <c r="BP15" s="253"/>
      <c r="BQ15" s="262">
        <v>9</v>
      </c>
      <c r="BR15" s="263"/>
      <c r="BS15" s="833"/>
      <c r="BT15" s="834"/>
      <c r="BU15" s="834"/>
      <c r="BV15" s="834"/>
      <c r="BW15" s="834"/>
      <c r="BX15" s="834"/>
      <c r="BY15" s="834"/>
      <c r="BZ15" s="834"/>
      <c r="CA15" s="834"/>
      <c r="CB15" s="834"/>
      <c r="CC15" s="834"/>
      <c r="CD15" s="834"/>
      <c r="CE15" s="834"/>
      <c r="CF15" s="834"/>
      <c r="CG15" s="835"/>
      <c r="CH15" s="846"/>
      <c r="CI15" s="847"/>
      <c r="CJ15" s="847"/>
      <c r="CK15" s="847"/>
      <c r="CL15" s="848"/>
      <c r="CM15" s="846"/>
      <c r="CN15" s="847"/>
      <c r="CO15" s="847"/>
      <c r="CP15" s="847"/>
      <c r="CQ15" s="848"/>
      <c r="CR15" s="846"/>
      <c r="CS15" s="847"/>
      <c r="CT15" s="847"/>
      <c r="CU15" s="847"/>
      <c r="CV15" s="848"/>
      <c r="CW15" s="846"/>
      <c r="CX15" s="847"/>
      <c r="CY15" s="847"/>
      <c r="CZ15" s="847"/>
      <c r="DA15" s="848"/>
      <c r="DB15" s="846"/>
      <c r="DC15" s="847"/>
      <c r="DD15" s="847"/>
      <c r="DE15" s="847"/>
      <c r="DF15" s="848"/>
      <c r="DG15" s="846"/>
      <c r="DH15" s="847"/>
      <c r="DI15" s="847"/>
      <c r="DJ15" s="847"/>
      <c r="DK15" s="848"/>
      <c r="DL15" s="846"/>
      <c r="DM15" s="847"/>
      <c r="DN15" s="847"/>
      <c r="DO15" s="847"/>
      <c r="DP15" s="848"/>
      <c r="DQ15" s="846"/>
      <c r="DR15" s="847"/>
      <c r="DS15" s="847"/>
      <c r="DT15" s="847"/>
      <c r="DU15" s="848"/>
      <c r="DV15" s="849"/>
      <c r="DW15" s="850"/>
      <c r="DX15" s="850"/>
      <c r="DY15" s="850"/>
      <c r="DZ15" s="851"/>
      <c r="EA15" s="254"/>
    </row>
    <row r="16" spans="1:131" s="255" customFormat="1" ht="26.25" customHeight="1" x14ac:dyDescent="0.15">
      <c r="A16" s="261">
        <v>10</v>
      </c>
      <c r="B16" s="820"/>
      <c r="C16" s="821"/>
      <c r="D16" s="821"/>
      <c r="E16" s="821"/>
      <c r="F16" s="821"/>
      <c r="G16" s="821"/>
      <c r="H16" s="821"/>
      <c r="I16" s="821"/>
      <c r="J16" s="821"/>
      <c r="K16" s="821"/>
      <c r="L16" s="821"/>
      <c r="M16" s="821"/>
      <c r="N16" s="821"/>
      <c r="O16" s="821"/>
      <c r="P16" s="822"/>
      <c r="Q16" s="823"/>
      <c r="R16" s="824"/>
      <c r="S16" s="824"/>
      <c r="T16" s="824"/>
      <c r="U16" s="824"/>
      <c r="V16" s="824"/>
      <c r="W16" s="824"/>
      <c r="X16" s="824"/>
      <c r="Y16" s="824"/>
      <c r="Z16" s="824"/>
      <c r="AA16" s="824"/>
      <c r="AB16" s="824"/>
      <c r="AC16" s="824"/>
      <c r="AD16" s="824"/>
      <c r="AE16" s="825"/>
      <c r="AF16" s="826"/>
      <c r="AG16" s="827"/>
      <c r="AH16" s="827"/>
      <c r="AI16" s="827"/>
      <c r="AJ16" s="828"/>
      <c r="AK16" s="829"/>
      <c r="AL16" s="830"/>
      <c r="AM16" s="830"/>
      <c r="AN16" s="830"/>
      <c r="AO16" s="830"/>
      <c r="AP16" s="830"/>
      <c r="AQ16" s="830"/>
      <c r="AR16" s="830"/>
      <c r="AS16" s="830"/>
      <c r="AT16" s="830"/>
      <c r="AU16" s="831"/>
      <c r="AV16" s="831"/>
      <c r="AW16" s="831"/>
      <c r="AX16" s="831"/>
      <c r="AY16" s="832"/>
      <c r="AZ16" s="252"/>
      <c r="BA16" s="252"/>
      <c r="BB16" s="252"/>
      <c r="BC16" s="252"/>
      <c r="BD16" s="252"/>
      <c r="BE16" s="253"/>
      <c r="BF16" s="253"/>
      <c r="BG16" s="253"/>
      <c r="BH16" s="253"/>
      <c r="BI16" s="253"/>
      <c r="BJ16" s="253"/>
      <c r="BK16" s="253"/>
      <c r="BL16" s="253"/>
      <c r="BM16" s="253"/>
      <c r="BN16" s="253"/>
      <c r="BO16" s="253"/>
      <c r="BP16" s="253"/>
      <c r="BQ16" s="262">
        <v>10</v>
      </c>
      <c r="BR16" s="263"/>
      <c r="BS16" s="833"/>
      <c r="BT16" s="834"/>
      <c r="BU16" s="834"/>
      <c r="BV16" s="834"/>
      <c r="BW16" s="834"/>
      <c r="BX16" s="834"/>
      <c r="BY16" s="834"/>
      <c r="BZ16" s="834"/>
      <c r="CA16" s="834"/>
      <c r="CB16" s="834"/>
      <c r="CC16" s="834"/>
      <c r="CD16" s="834"/>
      <c r="CE16" s="834"/>
      <c r="CF16" s="834"/>
      <c r="CG16" s="835"/>
      <c r="CH16" s="846"/>
      <c r="CI16" s="847"/>
      <c r="CJ16" s="847"/>
      <c r="CK16" s="847"/>
      <c r="CL16" s="848"/>
      <c r="CM16" s="846"/>
      <c r="CN16" s="847"/>
      <c r="CO16" s="847"/>
      <c r="CP16" s="847"/>
      <c r="CQ16" s="848"/>
      <c r="CR16" s="846"/>
      <c r="CS16" s="847"/>
      <c r="CT16" s="847"/>
      <c r="CU16" s="847"/>
      <c r="CV16" s="848"/>
      <c r="CW16" s="846"/>
      <c r="CX16" s="847"/>
      <c r="CY16" s="847"/>
      <c r="CZ16" s="847"/>
      <c r="DA16" s="848"/>
      <c r="DB16" s="846"/>
      <c r="DC16" s="847"/>
      <c r="DD16" s="847"/>
      <c r="DE16" s="847"/>
      <c r="DF16" s="848"/>
      <c r="DG16" s="846"/>
      <c r="DH16" s="847"/>
      <c r="DI16" s="847"/>
      <c r="DJ16" s="847"/>
      <c r="DK16" s="848"/>
      <c r="DL16" s="846"/>
      <c r="DM16" s="847"/>
      <c r="DN16" s="847"/>
      <c r="DO16" s="847"/>
      <c r="DP16" s="848"/>
      <c r="DQ16" s="846"/>
      <c r="DR16" s="847"/>
      <c r="DS16" s="847"/>
      <c r="DT16" s="847"/>
      <c r="DU16" s="848"/>
      <c r="DV16" s="849"/>
      <c r="DW16" s="850"/>
      <c r="DX16" s="850"/>
      <c r="DY16" s="850"/>
      <c r="DZ16" s="851"/>
      <c r="EA16" s="254"/>
    </row>
    <row r="17" spans="1:131" s="255" customFormat="1" ht="26.25" customHeight="1" x14ac:dyDescent="0.15">
      <c r="A17" s="261">
        <v>11</v>
      </c>
      <c r="B17" s="820"/>
      <c r="C17" s="821"/>
      <c r="D17" s="821"/>
      <c r="E17" s="821"/>
      <c r="F17" s="821"/>
      <c r="G17" s="821"/>
      <c r="H17" s="821"/>
      <c r="I17" s="821"/>
      <c r="J17" s="821"/>
      <c r="K17" s="821"/>
      <c r="L17" s="821"/>
      <c r="M17" s="821"/>
      <c r="N17" s="821"/>
      <c r="O17" s="821"/>
      <c r="P17" s="822"/>
      <c r="Q17" s="823"/>
      <c r="R17" s="824"/>
      <c r="S17" s="824"/>
      <c r="T17" s="824"/>
      <c r="U17" s="824"/>
      <c r="V17" s="824"/>
      <c r="W17" s="824"/>
      <c r="X17" s="824"/>
      <c r="Y17" s="824"/>
      <c r="Z17" s="824"/>
      <c r="AA17" s="824"/>
      <c r="AB17" s="824"/>
      <c r="AC17" s="824"/>
      <c r="AD17" s="824"/>
      <c r="AE17" s="825"/>
      <c r="AF17" s="826"/>
      <c r="AG17" s="827"/>
      <c r="AH17" s="827"/>
      <c r="AI17" s="827"/>
      <c r="AJ17" s="828"/>
      <c r="AK17" s="829"/>
      <c r="AL17" s="830"/>
      <c r="AM17" s="830"/>
      <c r="AN17" s="830"/>
      <c r="AO17" s="830"/>
      <c r="AP17" s="830"/>
      <c r="AQ17" s="830"/>
      <c r="AR17" s="830"/>
      <c r="AS17" s="830"/>
      <c r="AT17" s="830"/>
      <c r="AU17" s="831"/>
      <c r="AV17" s="831"/>
      <c r="AW17" s="831"/>
      <c r="AX17" s="831"/>
      <c r="AY17" s="832"/>
      <c r="AZ17" s="252"/>
      <c r="BA17" s="252"/>
      <c r="BB17" s="252"/>
      <c r="BC17" s="252"/>
      <c r="BD17" s="252"/>
      <c r="BE17" s="253"/>
      <c r="BF17" s="253"/>
      <c r="BG17" s="253"/>
      <c r="BH17" s="253"/>
      <c r="BI17" s="253"/>
      <c r="BJ17" s="253"/>
      <c r="BK17" s="253"/>
      <c r="BL17" s="253"/>
      <c r="BM17" s="253"/>
      <c r="BN17" s="253"/>
      <c r="BO17" s="253"/>
      <c r="BP17" s="253"/>
      <c r="BQ17" s="262">
        <v>11</v>
      </c>
      <c r="BR17" s="263"/>
      <c r="BS17" s="833"/>
      <c r="BT17" s="834"/>
      <c r="BU17" s="834"/>
      <c r="BV17" s="834"/>
      <c r="BW17" s="834"/>
      <c r="BX17" s="834"/>
      <c r="BY17" s="834"/>
      <c r="BZ17" s="834"/>
      <c r="CA17" s="834"/>
      <c r="CB17" s="834"/>
      <c r="CC17" s="834"/>
      <c r="CD17" s="834"/>
      <c r="CE17" s="834"/>
      <c r="CF17" s="834"/>
      <c r="CG17" s="835"/>
      <c r="CH17" s="846"/>
      <c r="CI17" s="847"/>
      <c r="CJ17" s="847"/>
      <c r="CK17" s="847"/>
      <c r="CL17" s="848"/>
      <c r="CM17" s="846"/>
      <c r="CN17" s="847"/>
      <c r="CO17" s="847"/>
      <c r="CP17" s="847"/>
      <c r="CQ17" s="848"/>
      <c r="CR17" s="846"/>
      <c r="CS17" s="847"/>
      <c r="CT17" s="847"/>
      <c r="CU17" s="847"/>
      <c r="CV17" s="848"/>
      <c r="CW17" s="846"/>
      <c r="CX17" s="847"/>
      <c r="CY17" s="847"/>
      <c r="CZ17" s="847"/>
      <c r="DA17" s="848"/>
      <c r="DB17" s="846"/>
      <c r="DC17" s="847"/>
      <c r="DD17" s="847"/>
      <c r="DE17" s="847"/>
      <c r="DF17" s="848"/>
      <c r="DG17" s="846"/>
      <c r="DH17" s="847"/>
      <c r="DI17" s="847"/>
      <c r="DJ17" s="847"/>
      <c r="DK17" s="848"/>
      <c r="DL17" s="846"/>
      <c r="DM17" s="847"/>
      <c r="DN17" s="847"/>
      <c r="DO17" s="847"/>
      <c r="DP17" s="848"/>
      <c r="DQ17" s="846"/>
      <c r="DR17" s="847"/>
      <c r="DS17" s="847"/>
      <c r="DT17" s="847"/>
      <c r="DU17" s="848"/>
      <c r="DV17" s="849"/>
      <c r="DW17" s="850"/>
      <c r="DX17" s="850"/>
      <c r="DY17" s="850"/>
      <c r="DZ17" s="851"/>
      <c r="EA17" s="254"/>
    </row>
    <row r="18" spans="1:131" s="255" customFormat="1" ht="26.25" customHeight="1" x14ac:dyDescent="0.15">
      <c r="A18" s="261">
        <v>12</v>
      </c>
      <c r="B18" s="820"/>
      <c r="C18" s="821"/>
      <c r="D18" s="821"/>
      <c r="E18" s="821"/>
      <c r="F18" s="821"/>
      <c r="G18" s="821"/>
      <c r="H18" s="821"/>
      <c r="I18" s="821"/>
      <c r="J18" s="821"/>
      <c r="K18" s="821"/>
      <c r="L18" s="821"/>
      <c r="M18" s="821"/>
      <c r="N18" s="821"/>
      <c r="O18" s="821"/>
      <c r="P18" s="822"/>
      <c r="Q18" s="823"/>
      <c r="R18" s="824"/>
      <c r="S18" s="824"/>
      <c r="T18" s="824"/>
      <c r="U18" s="824"/>
      <c r="V18" s="824"/>
      <c r="W18" s="824"/>
      <c r="X18" s="824"/>
      <c r="Y18" s="824"/>
      <c r="Z18" s="824"/>
      <c r="AA18" s="824"/>
      <c r="AB18" s="824"/>
      <c r="AC18" s="824"/>
      <c r="AD18" s="824"/>
      <c r="AE18" s="825"/>
      <c r="AF18" s="826"/>
      <c r="AG18" s="827"/>
      <c r="AH18" s="827"/>
      <c r="AI18" s="827"/>
      <c r="AJ18" s="828"/>
      <c r="AK18" s="829"/>
      <c r="AL18" s="830"/>
      <c r="AM18" s="830"/>
      <c r="AN18" s="830"/>
      <c r="AO18" s="830"/>
      <c r="AP18" s="830"/>
      <c r="AQ18" s="830"/>
      <c r="AR18" s="830"/>
      <c r="AS18" s="830"/>
      <c r="AT18" s="830"/>
      <c r="AU18" s="831"/>
      <c r="AV18" s="831"/>
      <c r="AW18" s="831"/>
      <c r="AX18" s="831"/>
      <c r="AY18" s="832"/>
      <c r="AZ18" s="252"/>
      <c r="BA18" s="252"/>
      <c r="BB18" s="252"/>
      <c r="BC18" s="252"/>
      <c r="BD18" s="252"/>
      <c r="BE18" s="253"/>
      <c r="BF18" s="253"/>
      <c r="BG18" s="253"/>
      <c r="BH18" s="253"/>
      <c r="BI18" s="253"/>
      <c r="BJ18" s="253"/>
      <c r="BK18" s="253"/>
      <c r="BL18" s="253"/>
      <c r="BM18" s="253"/>
      <c r="BN18" s="253"/>
      <c r="BO18" s="253"/>
      <c r="BP18" s="253"/>
      <c r="BQ18" s="262">
        <v>12</v>
      </c>
      <c r="BR18" s="263"/>
      <c r="BS18" s="833"/>
      <c r="BT18" s="834"/>
      <c r="BU18" s="834"/>
      <c r="BV18" s="834"/>
      <c r="BW18" s="834"/>
      <c r="BX18" s="834"/>
      <c r="BY18" s="834"/>
      <c r="BZ18" s="834"/>
      <c r="CA18" s="834"/>
      <c r="CB18" s="834"/>
      <c r="CC18" s="834"/>
      <c r="CD18" s="834"/>
      <c r="CE18" s="834"/>
      <c r="CF18" s="834"/>
      <c r="CG18" s="835"/>
      <c r="CH18" s="846"/>
      <c r="CI18" s="847"/>
      <c r="CJ18" s="847"/>
      <c r="CK18" s="847"/>
      <c r="CL18" s="848"/>
      <c r="CM18" s="846"/>
      <c r="CN18" s="847"/>
      <c r="CO18" s="847"/>
      <c r="CP18" s="847"/>
      <c r="CQ18" s="848"/>
      <c r="CR18" s="846"/>
      <c r="CS18" s="847"/>
      <c r="CT18" s="847"/>
      <c r="CU18" s="847"/>
      <c r="CV18" s="848"/>
      <c r="CW18" s="846"/>
      <c r="CX18" s="847"/>
      <c r="CY18" s="847"/>
      <c r="CZ18" s="847"/>
      <c r="DA18" s="848"/>
      <c r="DB18" s="846"/>
      <c r="DC18" s="847"/>
      <c r="DD18" s="847"/>
      <c r="DE18" s="847"/>
      <c r="DF18" s="848"/>
      <c r="DG18" s="846"/>
      <c r="DH18" s="847"/>
      <c r="DI18" s="847"/>
      <c r="DJ18" s="847"/>
      <c r="DK18" s="848"/>
      <c r="DL18" s="846"/>
      <c r="DM18" s="847"/>
      <c r="DN18" s="847"/>
      <c r="DO18" s="847"/>
      <c r="DP18" s="848"/>
      <c r="DQ18" s="846"/>
      <c r="DR18" s="847"/>
      <c r="DS18" s="847"/>
      <c r="DT18" s="847"/>
      <c r="DU18" s="848"/>
      <c r="DV18" s="849"/>
      <c r="DW18" s="850"/>
      <c r="DX18" s="850"/>
      <c r="DY18" s="850"/>
      <c r="DZ18" s="851"/>
      <c r="EA18" s="254"/>
    </row>
    <row r="19" spans="1:131" s="255" customFormat="1" ht="26.25" customHeight="1" x14ac:dyDescent="0.15">
      <c r="A19" s="261">
        <v>13</v>
      </c>
      <c r="B19" s="820"/>
      <c r="C19" s="821"/>
      <c r="D19" s="821"/>
      <c r="E19" s="821"/>
      <c r="F19" s="821"/>
      <c r="G19" s="821"/>
      <c r="H19" s="821"/>
      <c r="I19" s="821"/>
      <c r="J19" s="821"/>
      <c r="K19" s="821"/>
      <c r="L19" s="821"/>
      <c r="M19" s="821"/>
      <c r="N19" s="821"/>
      <c r="O19" s="821"/>
      <c r="P19" s="822"/>
      <c r="Q19" s="823"/>
      <c r="R19" s="824"/>
      <c r="S19" s="824"/>
      <c r="T19" s="824"/>
      <c r="U19" s="824"/>
      <c r="V19" s="824"/>
      <c r="W19" s="824"/>
      <c r="X19" s="824"/>
      <c r="Y19" s="824"/>
      <c r="Z19" s="824"/>
      <c r="AA19" s="824"/>
      <c r="AB19" s="824"/>
      <c r="AC19" s="824"/>
      <c r="AD19" s="824"/>
      <c r="AE19" s="825"/>
      <c r="AF19" s="826"/>
      <c r="AG19" s="827"/>
      <c r="AH19" s="827"/>
      <c r="AI19" s="827"/>
      <c r="AJ19" s="828"/>
      <c r="AK19" s="829"/>
      <c r="AL19" s="830"/>
      <c r="AM19" s="830"/>
      <c r="AN19" s="830"/>
      <c r="AO19" s="830"/>
      <c r="AP19" s="830"/>
      <c r="AQ19" s="830"/>
      <c r="AR19" s="830"/>
      <c r="AS19" s="830"/>
      <c r="AT19" s="830"/>
      <c r="AU19" s="831"/>
      <c r="AV19" s="831"/>
      <c r="AW19" s="831"/>
      <c r="AX19" s="831"/>
      <c r="AY19" s="832"/>
      <c r="AZ19" s="252"/>
      <c r="BA19" s="252"/>
      <c r="BB19" s="252"/>
      <c r="BC19" s="252"/>
      <c r="BD19" s="252"/>
      <c r="BE19" s="253"/>
      <c r="BF19" s="253"/>
      <c r="BG19" s="253"/>
      <c r="BH19" s="253"/>
      <c r="BI19" s="253"/>
      <c r="BJ19" s="253"/>
      <c r="BK19" s="253"/>
      <c r="BL19" s="253"/>
      <c r="BM19" s="253"/>
      <c r="BN19" s="253"/>
      <c r="BO19" s="253"/>
      <c r="BP19" s="253"/>
      <c r="BQ19" s="262">
        <v>13</v>
      </c>
      <c r="BR19" s="263"/>
      <c r="BS19" s="833"/>
      <c r="BT19" s="834"/>
      <c r="BU19" s="834"/>
      <c r="BV19" s="834"/>
      <c r="BW19" s="834"/>
      <c r="BX19" s="834"/>
      <c r="BY19" s="834"/>
      <c r="BZ19" s="834"/>
      <c r="CA19" s="834"/>
      <c r="CB19" s="834"/>
      <c r="CC19" s="834"/>
      <c r="CD19" s="834"/>
      <c r="CE19" s="834"/>
      <c r="CF19" s="834"/>
      <c r="CG19" s="835"/>
      <c r="CH19" s="846"/>
      <c r="CI19" s="847"/>
      <c r="CJ19" s="847"/>
      <c r="CK19" s="847"/>
      <c r="CL19" s="848"/>
      <c r="CM19" s="846"/>
      <c r="CN19" s="847"/>
      <c r="CO19" s="847"/>
      <c r="CP19" s="847"/>
      <c r="CQ19" s="848"/>
      <c r="CR19" s="846"/>
      <c r="CS19" s="847"/>
      <c r="CT19" s="847"/>
      <c r="CU19" s="847"/>
      <c r="CV19" s="848"/>
      <c r="CW19" s="846"/>
      <c r="CX19" s="847"/>
      <c r="CY19" s="847"/>
      <c r="CZ19" s="847"/>
      <c r="DA19" s="848"/>
      <c r="DB19" s="846"/>
      <c r="DC19" s="847"/>
      <c r="DD19" s="847"/>
      <c r="DE19" s="847"/>
      <c r="DF19" s="848"/>
      <c r="DG19" s="846"/>
      <c r="DH19" s="847"/>
      <c r="DI19" s="847"/>
      <c r="DJ19" s="847"/>
      <c r="DK19" s="848"/>
      <c r="DL19" s="846"/>
      <c r="DM19" s="847"/>
      <c r="DN19" s="847"/>
      <c r="DO19" s="847"/>
      <c r="DP19" s="848"/>
      <c r="DQ19" s="846"/>
      <c r="DR19" s="847"/>
      <c r="DS19" s="847"/>
      <c r="DT19" s="847"/>
      <c r="DU19" s="848"/>
      <c r="DV19" s="849"/>
      <c r="DW19" s="850"/>
      <c r="DX19" s="850"/>
      <c r="DY19" s="850"/>
      <c r="DZ19" s="851"/>
      <c r="EA19" s="254"/>
    </row>
    <row r="20" spans="1:131" s="255" customFormat="1" ht="26.25" customHeight="1" x14ac:dyDescent="0.15">
      <c r="A20" s="261">
        <v>14</v>
      </c>
      <c r="B20" s="820"/>
      <c r="C20" s="821"/>
      <c r="D20" s="821"/>
      <c r="E20" s="821"/>
      <c r="F20" s="821"/>
      <c r="G20" s="821"/>
      <c r="H20" s="821"/>
      <c r="I20" s="821"/>
      <c r="J20" s="821"/>
      <c r="K20" s="821"/>
      <c r="L20" s="821"/>
      <c r="M20" s="821"/>
      <c r="N20" s="821"/>
      <c r="O20" s="821"/>
      <c r="P20" s="822"/>
      <c r="Q20" s="823"/>
      <c r="R20" s="824"/>
      <c r="S20" s="824"/>
      <c r="T20" s="824"/>
      <c r="U20" s="824"/>
      <c r="V20" s="824"/>
      <c r="W20" s="824"/>
      <c r="X20" s="824"/>
      <c r="Y20" s="824"/>
      <c r="Z20" s="824"/>
      <c r="AA20" s="824"/>
      <c r="AB20" s="824"/>
      <c r="AC20" s="824"/>
      <c r="AD20" s="824"/>
      <c r="AE20" s="825"/>
      <c r="AF20" s="826"/>
      <c r="AG20" s="827"/>
      <c r="AH20" s="827"/>
      <c r="AI20" s="827"/>
      <c r="AJ20" s="828"/>
      <c r="AK20" s="829"/>
      <c r="AL20" s="830"/>
      <c r="AM20" s="830"/>
      <c r="AN20" s="830"/>
      <c r="AO20" s="830"/>
      <c r="AP20" s="830"/>
      <c r="AQ20" s="830"/>
      <c r="AR20" s="830"/>
      <c r="AS20" s="830"/>
      <c r="AT20" s="830"/>
      <c r="AU20" s="831"/>
      <c r="AV20" s="831"/>
      <c r="AW20" s="831"/>
      <c r="AX20" s="831"/>
      <c r="AY20" s="832"/>
      <c r="AZ20" s="252"/>
      <c r="BA20" s="252"/>
      <c r="BB20" s="252"/>
      <c r="BC20" s="252"/>
      <c r="BD20" s="252"/>
      <c r="BE20" s="253"/>
      <c r="BF20" s="253"/>
      <c r="BG20" s="253"/>
      <c r="BH20" s="253"/>
      <c r="BI20" s="253"/>
      <c r="BJ20" s="253"/>
      <c r="BK20" s="253"/>
      <c r="BL20" s="253"/>
      <c r="BM20" s="253"/>
      <c r="BN20" s="253"/>
      <c r="BO20" s="253"/>
      <c r="BP20" s="253"/>
      <c r="BQ20" s="262">
        <v>14</v>
      </c>
      <c r="BR20" s="263"/>
      <c r="BS20" s="833"/>
      <c r="BT20" s="834"/>
      <c r="BU20" s="834"/>
      <c r="BV20" s="834"/>
      <c r="BW20" s="834"/>
      <c r="BX20" s="834"/>
      <c r="BY20" s="834"/>
      <c r="BZ20" s="834"/>
      <c r="CA20" s="834"/>
      <c r="CB20" s="834"/>
      <c r="CC20" s="834"/>
      <c r="CD20" s="834"/>
      <c r="CE20" s="834"/>
      <c r="CF20" s="834"/>
      <c r="CG20" s="835"/>
      <c r="CH20" s="846"/>
      <c r="CI20" s="847"/>
      <c r="CJ20" s="847"/>
      <c r="CK20" s="847"/>
      <c r="CL20" s="848"/>
      <c r="CM20" s="846"/>
      <c r="CN20" s="847"/>
      <c r="CO20" s="847"/>
      <c r="CP20" s="847"/>
      <c r="CQ20" s="848"/>
      <c r="CR20" s="846"/>
      <c r="CS20" s="847"/>
      <c r="CT20" s="847"/>
      <c r="CU20" s="847"/>
      <c r="CV20" s="848"/>
      <c r="CW20" s="846"/>
      <c r="CX20" s="847"/>
      <c r="CY20" s="847"/>
      <c r="CZ20" s="847"/>
      <c r="DA20" s="848"/>
      <c r="DB20" s="846"/>
      <c r="DC20" s="847"/>
      <c r="DD20" s="847"/>
      <c r="DE20" s="847"/>
      <c r="DF20" s="848"/>
      <c r="DG20" s="846"/>
      <c r="DH20" s="847"/>
      <c r="DI20" s="847"/>
      <c r="DJ20" s="847"/>
      <c r="DK20" s="848"/>
      <c r="DL20" s="846"/>
      <c r="DM20" s="847"/>
      <c r="DN20" s="847"/>
      <c r="DO20" s="847"/>
      <c r="DP20" s="848"/>
      <c r="DQ20" s="846"/>
      <c r="DR20" s="847"/>
      <c r="DS20" s="847"/>
      <c r="DT20" s="847"/>
      <c r="DU20" s="848"/>
      <c r="DV20" s="849"/>
      <c r="DW20" s="850"/>
      <c r="DX20" s="850"/>
      <c r="DY20" s="850"/>
      <c r="DZ20" s="851"/>
      <c r="EA20" s="254"/>
    </row>
    <row r="21" spans="1:131" s="255" customFormat="1" ht="26.25" customHeight="1" thickBot="1" x14ac:dyDescent="0.2">
      <c r="A21" s="261">
        <v>15</v>
      </c>
      <c r="B21" s="820"/>
      <c r="C21" s="821"/>
      <c r="D21" s="821"/>
      <c r="E21" s="821"/>
      <c r="F21" s="821"/>
      <c r="G21" s="821"/>
      <c r="H21" s="821"/>
      <c r="I21" s="821"/>
      <c r="J21" s="821"/>
      <c r="K21" s="821"/>
      <c r="L21" s="821"/>
      <c r="M21" s="821"/>
      <c r="N21" s="821"/>
      <c r="O21" s="821"/>
      <c r="P21" s="822"/>
      <c r="Q21" s="823"/>
      <c r="R21" s="824"/>
      <c r="S21" s="824"/>
      <c r="T21" s="824"/>
      <c r="U21" s="824"/>
      <c r="V21" s="824"/>
      <c r="W21" s="824"/>
      <c r="X21" s="824"/>
      <c r="Y21" s="824"/>
      <c r="Z21" s="824"/>
      <c r="AA21" s="824"/>
      <c r="AB21" s="824"/>
      <c r="AC21" s="824"/>
      <c r="AD21" s="824"/>
      <c r="AE21" s="825"/>
      <c r="AF21" s="826"/>
      <c r="AG21" s="827"/>
      <c r="AH21" s="827"/>
      <c r="AI21" s="827"/>
      <c r="AJ21" s="828"/>
      <c r="AK21" s="829"/>
      <c r="AL21" s="830"/>
      <c r="AM21" s="830"/>
      <c r="AN21" s="830"/>
      <c r="AO21" s="830"/>
      <c r="AP21" s="830"/>
      <c r="AQ21" s="830"/>
      <c r="AR21" s="830"/>
      <c r="AS21" s="830"/>
      <c r="AT21" s="830"/>
      <c r="AU21" s="831"/>
      <c r="AV21" s="831"/>
      <c r="AW21" s="831"/>
      <c r="AX21" s="831"/>
      <c r="AY21" s="832"/>
      <c r="AZ21" s="252"/>
      <c r="BA21" s="252"/>
      <c r="BB21" s="252"/>
      <c r="BC21" s="252"/>
      <c r="BD21" s="252"/>
      <c r="BE21" s="253"/>
      <c r="BF21" s="253"/>
      <c r="BG21" s="253"/>
      <c r="BH21" s="253"/>
      <c r="BI21" s="253"/>
      <c r="BJ21" s="253"/>
      <c r="BK21" s="253"/>
      <c r="BL21" s="253"/>
      <c r="BM21" s="253"/>
      <c r="BN21" s="253"/>
      <c r="BO21" s="253"/>
      <c r="BP21" s="253"/>
      <c r="BQ21" s="262">
        <v>15</v>
      </c>
      <c r="BR21" s="263"/>
      <c r="BS21" s="833"/>
      <c r="BT21" s="834"/>
      <c r="BU21" s="834"/>
      <c r="BV21" s="834"/>
      <c r="BW21" s="834"/>
      <c r="BX21" s="834"/>
      <c r="BY21" s="834"/>
      <c r="BZ21" s="834"/>
      <c r="CA21" s="834"/>
      <c r="CB21" s="834"/>
      <c r="CC21" s="834"/>
      <c r="CD21" s="834"/>
      <c r="CE21" s="834"/>
      <c r="CF21" s="834"/>
      <c r="CG21" s="835"/>
      <c r="CH21" s="846"/>
      <c r="CI21" s="847"/>
      <c r="CJ21" s="847"/>
      <c r="CK21" s="847"/>
      <c r="CL21" s="848"/>
      <c r="CM21" s="846"/>
      <c r="CN21" s="847"/>
      <c r="CO21" s="847"/>
      <c r="CP21" s="847"/>
      <c r="CQ21" s="848"/>
      <c r="CR21" s="846"/>
      <c r="CS21" s="847"/>
      <c r="CT21" s="847"/>
      <c r="CU21" s="847"/>
      <c r="CV21" s="848"/>
      <c r="CW21" s="846"/>
      <c r="CX21" s="847"/>
      <c r="CY21" s="847"/>
      <c r="CZ21" s="847"/>
      <c r="DA21" s="848"/>
      <c r="DB21" s="846"/>
      <c r="DC21" s="847"/>
      <c r="DD21" s="847"/>
      <c r="DE21" s="847"/>
      <c r="DF21" s="848"/>
      <c r="DG21" s="846"/>
      <c r="DH21" s="847"/>
      <c r="DI21" s="847"/>
      <c r="DJ21" s="847"/>
      <c r="DK21" s="848"/>
      <c r="DL21" s="846"/>
      <c r="DM21" s="847"/>
      <c r="DN21" s="847"/>
      <c r="DO21" s="847"/>
      <c r="DP21" s="848"/>
      <c r="DQ21" s="846"/>
      <c r="DR21" s="847"/>
      <c r="DS21" s="847"/>
      <c r="DT21" s="847"/>
      <c r="DU21" s="848"/>
      <c r="DV21" s="849"/>
      <c r="DW21" s="850"/>
      <c r="DX21" s="850"/>
      <c r="DY21" s="850"/>
      <c r="DZ21" s="851"/>
      <c r="EA21" s="254"/>
    </row>
    <row r="22" spans="1:131" s="255" customFormat="1" ht="26.25" customHeight="1" x14ac:dyDescent="0.15">
      <c r="A22" s="261">
        <v>16</v>
      </c>
      <c r="B22" s="820"/>
      <c r="C22" s="821"/>
      <c r="D22" s="821"/>
      <c r="E22" s="821"/>
      <c r="F22" s="821"/>
      <c r="G22" s="821"/>
      <c r="H22" s="821"/>
      <c r="I22" s="821"/>
      <c r="J22" s="821"/>
      <c r="K22" s="821"/>
      <c r="L22" s="821"/>
      <c r="M22" s="821"/>
      <c r="N22" s="821"/>
      <c r="O22" s="821"/>
      <c r="P22" s="822"/>
      <c r="Q22" s="852"/>
      <c r="R22" s="853"/>
      <c r="S22" s="853"/>
      <c r="T22" s="853"/>
      <c r="U22" s="853"/>
      <c r="V22" s="853"/>
      <c r="W22" s="853"/>
      <c r="X22" s="853"/>
      <c r="Y22" s="853"/>
      <c r="Z22" s="853"/>
      <c r="AA22" s="853"/>
      <c r="AB22" s="853"/>
      <c r="AC22" s="853"/>
      <c r="AD22" s="853"/>
      <c r="AE22" s="854"/>
      <c r="AF22" s="826"/>
      <c r="AG22" s="827"/>
      <c r="AH22" s="827"/>
      <c r="AI22" s="827"/>
      <c r="AJ22" s="828"/>
      <c r="AK22" s="867"/>
      <c r="AL22" s="868"/>
      <c r="AM22" s="868"/>
      <c r="AN22" s="868"/>
      <c r="AO22" s="868"/>
      <c r="AP22" s="868"/>
      <c r="AQ22" s="868"/>
      <c r="AR22" s="868"/>
      <c r="AS22" s="868"/>
      <c r="AT22" s="868"/>
      <c r="AU22" s="869"/>
      <c r="AV22" s="869"/>
      <c r="AW22" s="869"/>
      <c r="AX22" s="869"/>
      <c r="AY22" s="870"/>
      <c r="AZ22" s="871" t="s">
        <v>387</v>
      </c>
      <c r="BA22" s="871"/>
      <c r="BB22" s="871"/>
      <c r="BC22" s="871"/>
      <c r="BD22" s="872"/>
      <c r="BE22" s="253"/>
      <c r="BF22" s="253"/>
      <c r="BG22" s="253"/>
      <c r="BH22" s="253"/>
      <c r="BI22" s="253"/>
      <c r="BJ22" s="253"/>
      <c r="BK22" s="253"/>
      <c r="BL22" s="253"/>
      <c r="BM22" s="253"/>
      <c r="BN22" s="253"/>
      <c r="BO22" s="253"/>
      <c r="BP22" s="253"/>
      <c r="BQ22" s="262">
        <v>16</v>
      </c>
      <c r="BR22" s="263"/>
      <c r="BS22" s="833"/>
      <c r="BT22" s="834"/>
      <c r="BU22" s="834"/>
      <c r="BV22" s="834"/>
      <c r="BW22" s="834"/>
      <c r="BX22" s="834"/>
      <c r="BY22" s="834"/>
      <c r="BZ22" s="834"/>
      <c r="CA22" s="834"/>
      <c r="CB22" s="834"/>
      <c r="CC22" s="834"/>
      <c r="CD22" s="834"/>
      <c r="CE22" s="834"/>
      <c r="CF22" s="834"/>
      <c r="CG22" s="835"/>
      <c r="CH22" s="846"/>
      <c r="CI22" s="847"/>
      <c r="CJ22" s="847"/>
      <c r="CK22" s="847"/>
      <c r="CL22" s="848"/>
      <c r="CM22" s="846"/>
      <c r="CN22" s="847"/>
      <c r="CO22" s="847"/>
      <c r="CP22" s="847"/>
      <c r="CQ22" s="848"/>
      <c r="CR22" s="846"/>
      <c r="CS22" s="847"/>
      <c r="CT22" s="847"/>
      <c r="CU22" s="847"/>
      <c r="CV22" s="848"/>
      <c r="CW22" s="846"/>
      <c r="CX22" s="847"/>
      <c r="CY22" s="847"/>
      <c r="CZ22" s="847"/>
      <c r="DA22" s="848"/>
      <c r="DB22" s="846"/>
      <c r="DC22" s="847"/>
      <c r="DD22" s="847"/>
      <c r="DE22" s="847"/>
      <c r="DF22" s="848"/>
      <c r="DG22" s="846"/>
      <c r="DH22" s="847"/>
      <c r="DI22" s="847"/>
      <c r="DJ22" s="847"/>
      <c r="DK22" s="848"/>
      <c r="DL22" s="846"/>
      <c r="DM22" s="847"/>
      <c r="DN22" s="847"/>
      <c r="DO22" s="847"/>
      <c r="DP22" s="848"/>
      <c r="DQ22" s="846"/>
      <c r="DR22" s="847"/>
      <c r="DS22" s="847"/>
      <c r="DT22" s="847"/>
      <c r="DU22" s="848"/>
      <c r="DV22" s="849"/>
      <c r="DW22" s="850"/>
      <c r="DX22" s="850"/>
      <c r="DY22" s="850"/>
      <c r="DZ22" s="851"/>
      <c r="EA22" s="254"/>
    </row>
    <row r="23" spans="1:131" s="255" customFormat="1" ht="26.25" customHeight="1" thickBot="1" x14ac:dyDescent="0.2">
      <c r="A23" s="264" t="s">
        <v>388</v>
      </c>
      <c r="B23" s="855" t="s">
        <v>389</v>
      </c>
      <c r="C23" s="856"/>
      <c r="D23" s="856"/>
      <c r="E23" s="856"/>
      <c r="F23" s="856"/>
      <c r="G23" s="856"/>
      <c r="H23" s="856"/>
      <c r="I23" s="856"/>
      <c r="J23" s="856"/>
      <c r="K23" s="856"/>
      <c r="L23" s="856"/>
      <c r="M23" s="856"/>
      <c r="N23" s="856"/>
      <c r="O23" s="856"/>
      <c r="P23" s="857"/>
      <c r="Q23" s="858">
        <v>24242</v>
      </c>
      <c r="R23" s="859"/>
      <c r="S23" s="859"/>
      <c r="T23" s="859"/>
      <c r="U23" s="859"/>
      <c r="V23" s="859">
        <v>23590</v>
      </c>
      <c r="W23" s="859"/>
      <c r="X23" s="859"/>
      <c r="Y23" s="859"/>
      <c r="Z23" s="859"/>
      <c r="AA23" s="859">
        <v>652</v>
      </c>
      <c r="AB23" s="859"/>
      <c r="AC23" s="859"/>
      <c r="AD23" s="859"/>
      <c r="AE23" s="860"/>
      <c r="AF23" s="861">
        <v>493</v>
      </c>
      <c r="AG23" s="859"/>
      <c r="AH23" s="859"/>
      <c r="AI23" s="859"/>
      <c r="AJ23" s="862"/>
      <c r="AK23" s="863"/>
      <c r="AL23" s="864"/>
      <c r="AM23" s="864"/>
      <c r="AN23" s="864"/>
      <c r="AO23" s="864"/>
      <c r="AP23" s="859">
        <v>18618</v>
      </c>
      <c r="AQ23" s="859"/>
      <c r="AR23" s="859"/>
      <c r="AS23" s="859"/>
      <c r="AT23" s="859"/>
      <c r="AU23" s="865"/>
      <c r="AV23" s="865"/>
      <c r="AW23" s="865"/>
      <c r="AX23" s="865"/>
      <c r="AY23" s="866"/>
      <c r="AZ23" s="874" t="s">
        <v>390</v>
      </c>
      <c r="BA23" s="875"/>
      <c r="BB23" s="875"/>
      <c r="BC23" s="875"/>
      <c r="BD23" s="876"/>
      <c r="BE23" s="253"/>
      <c r="BF23" s="253"/>
      <c r="BG23" s="253"/>
      <c r="BH23" s="253"/>
      <c r="BI23" s="253"/>
      <c r="BJ23" s="253"/>
      <c r="BK23" s="253"/>
      <c r="BL23" s="253"/>
      <c r="BM23" s="253"/>
      <c r="BN23" s="253"/>
      <c r="BO23" s="253"/>
      <c r="BP23" s="253"/>
      <c r="BQ23" s="262">
        <v>17</v>
      </c>
      <c r="BR23" s="263"/>
      <c r="BS23" s="833"/>
      <c r="BT23" s="834"/>
      <c r="BU23" s="834"/>
      <c r="BV23" s="834"/>
      <c r="BW23" s="834"/>
      <c r="BX23" s="834"/>
      <c r="BY23" s="834"/>
      <c r="BZ23" s="834"/>
      <c r="CA23" s="834"/>
      <c r="CB23" s="834"/>
      <c r="CC23" s="834"/>
      <c r="CD23" s="834"/>
      <c r="CE23" s="834"/>
      <c r="CF23" s="834"/>
      <c r="CG23" s="835"/>
      <c r="CH23" s="846"/>
      <c r="CI23" s="847"/>
      <c r="CJ23" s="847"/>
      <c r="CK23" s="847"/>
      <c r="CL23" s="848"/>
      <c r="CM23" s="846"/>
      <c r="CN23" s="847"/>
      <c r="CO23" s="847"/>
      <c r="CP23" s="847"/>
      <c r="CQ23" s="848"/>
      <c r="CR23" s="846"/>
      <c r="CS23" s="847"/>
      <c r="CT23" s="847"/>
      <c r="CU23" s="847"/>
      <c r="CV23" s="848"/>
      <c r="CW23" s="846"/>
      <c r="CX23" s="847"/>
      <c r="CY23" s="847"/>
      <c r="CZ23" s="847"/>
      <c r="DA23" s="848"/>
      <c r="DB23" s="846"/>
      <c r="DC23" s="847"/>
      <c r="DD23" s="847"/>
      <c r="DE23" s="847"/>
      <c r="DF23" s="848"/>
      <c r="DG23" s="846"/>
      <c r="DH23" s="847"/>
      <c r="DI23" s="847"/>
      <c r="DJ23" s="847"/>
      <c r="DK23" s="848"/>
      <c r="DL23" s="846"/>
      <c r="DM23" s="847"/>
      <c r="DN23" s="847"/>
      <c r="DO23" s="847"/>
      <c r="DP23" s="848"/>
      <c r="DQ23" s="846"/>
      <c r="DR23" s="847"/>
      <c r="DS23" s="847"/>
      <c r="DT23" s="847"/>
      <c r="DU23" s="848"/>
      <c r="DV23" s="849"/>
      <c r="DW23" s="850"/>
      <c r="DX23" s="850"/>
      <c r="DY23" s="850"/>
      <c r="DZ23" s="851"/>
      <c r="EA23" s="254"/>
    </row>
    <row r="24" spans="1:131" s="255" customFormat="1" ht="26.25" customHeight="1" x14ac:dyDescent="0.15">
      <c r="A24" s="873" t="s">
        <v>391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52"/>
      <c r="BA24" s="252"/>
      <c r="BB24" s="252"/>
      <c r="BC24" s="252"/>
      <c r="BD24" s="252"/>
      <c r="BE24" s="253"/>
      <c r="BF24" s="253"/>
      <c r="BG24" s="253"/>
      <c r="BH24" s="253"/>
      <c r="BI24" s="253"/>
      <c r="BJ24" s="253"/>
      <c r="BK24" s="253"/>
      <c r="BL24" s="253"/>
      <c r="BM24" s="253"/>
      <c r="BN24" s="253"/>
      <c r="BO24" s="253"/>
      <c r="BP24" s="253"/>
      <c r="BQ24" s="262">
        <v>18</v>
      </c>
      <c r="BR24" s="263"/>
      <c r="BS24" s="833"/>
      <c r="BT24" s="834"/>
      <c r="BU24" s="834"/>
      <c r="BV24" s="834"/>
      <c r="BW24" s="834"/>
      <c r="BX24" s="834"/>
      <c r="BY24" s="834"/>
      <c r="BZ24" s="834"/>
      <c r="CA24" s="834"/>
      <c r="CB24" s="834"/>
      <c r="CC24" s="834"/>
      <c r="CD24" s="834"/>
      <c r="CE24" s="834"/>
      <c r="CF24" s="834"/>
      <c r="CG24" s="835"/>
      <c r="CH24" s="846"/>
      <c r="CI24" s="847"/>
      <c r="CJ24" s="847"/>
      <c r="CK24" s="847"/>
      <c r="CL24" s="848"/>
      <c r="CM24" s="846"/>
      <c r="CN24" s="847"/>
      <c r="CO24" s="847"/>
      <c r="CP24" s="847"/>
      <c r="CQ24" s="848"/>
      <c r="CR24" s="846"/>
      <c r="CS24" s="847"/>
      <c r="CT24" s="847"/>
      <c r="CU24" s="847"/>
      <c r="CV24" s="848"/>
      <c r="CW24" s="846"/>
      <c r="CX24" s="847"/>
      <c r="CY24" s="847"/>
      <c r="CZ24" s="847"/>
      <c r="DA24" s="848"/>
      <c r="DB24" s="846"/>
      <c r="DC24" s="847"/>
      <c r="DD24" s="847"/>
      <c r="DE24" s="847"/>
      <c r="DF24" s="848"/>
      <c r="DG24" s="846"/>
      <c r="DH24" s="847"/>
      <c r="DI24" s="847"/>
      <c r="DJ24" s="847"/>
      <c r="DK24" s="848"/>
      <c r="DL24" s="846"/>
      <c r="DM24" s="847"/>
      <c r="DN24" s="847"/>
      <c r="DO24" s="847"/>
      <c r="DP24" s="848"/>
      <c r="DQ24" s="846"/>
      <c r="DR24" s="847"/>
      <c r="DS24" s="847"/>
      <c r="DT24" s="847"/>
      <c r="DU24" s="848"/>
      <c r="DV24" s="849"/>
      <c r="DW24" s="850"/>
      <c r="DX24" s="850"/>
      <c r="DY24" s="850"/>
      <c r="DZ24" s="851"/>
      <c r="EA24" s="254"/>
    </row>
    <row r="25" spans="1:131" s="247" customFormat="1" ht="26.25" customHeight="1" thickBot="1" x14ac:dyDescent="0.2">
      <c r="A25" s="814" t="s">
        <v>392</v>
      </c>
      <c r="B25" s="814"/>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4"/>
      <c r="AL25" s="814"/>
      <c r="AM25" s="814"/>
      <c r="AN25" s="814"/>
      <c r="AO25" s="814"/>
      <c r="AP25" s="814"/>
      <c r="AQ25" s="814"/>
      <c r="AR25" s="814"/>
      <c r="AS25" s="814"/>
      <c r="AT25" s="814"/>
      <c r="AU25" s="814"/>
      <c r="AV25" s="814"/>
      <c r="AW25" s="814"/>
      <c r="AX25" s="814"/>
      <c r="AY25" s="814"/>
      <c r="AZ25" s="814"/>
      <c r="BA25" s="814"/>
      <c r="BB25" s="814"/>
      <c r="BC25" s="814"/>
      <c r="BD25" s="814"/>
      <c r="BE25" s="814"/>
      <c r="BF25" s="814"/>
      <c r="BG25" s="814"/>
      <c r="BH25" s="814"/>
      <c r="BI25" s="814"/>
      <c r="BJ25" s="252"/>
      <c r="BK25" s="252"/>
      <c r="BL25" s="252"/>
      <c r="BM25" s="252"/>
      <c r="BN25" s="252"/>
      <c r="BO25" s="265"/>
      <c r="BP25" s="265"/>
      <c r="BQ25" s="262">
        <v>19</v>
      </c>
      <c r="BR25" s="263"/>
      <c r="BS25" s="833"/>
      <c r="BT25" s="834"/>
      <c r="BU25" s="834"/>
      <c r="BV25" s="834"/>
      <c r="BW25" s="834"/>
      <c r="BX25" s="834"/>
      <c r="BY25" s="834"/>
      <c r="BZ25" s="834"/>
      <c r="CA25" s="834"/>
      <c r="CB25" s="834"/>
      <c r="CC25" s="834"/>
      <c r="CD25" s="834"/>
      <c r="CE25" s="834"/>
      <c r="CF25" s="834"/>
      <c r="CG25" s="835"/>
      <c r="CH25" s="846"/>
      <c r="CI25" s="847"/>
      <c r="CJ25" s="847"/>
      <c r="CK25" s="847"/>
      <c r="CL25" s="848"/>
      <c r="CM25" s="846"/>
      <c r="CN25" s="847"/>
      <c r="CO25" s="847"/>
      <c r="CP25" s="847"/>
      <c r="CQ25" s="848"/>
      <c r="CR25" s="846"/>
      <c r="CS25" s="847"/>
      <c r="CT25" s="847"/>
      <c r="CU25" s="847"/>
      <c r="CV25" s="848"/>
      <c r="CW25" s="846"/>
      <c r="CX25" s="847"/>
      <c r="CY25" s="847"/>
      <c r="CZ25" s="847"/>
      <c r="DA25" s="848"/>
      <c r="DB25" s="846"/>
      <c r="DC25" s="847"/>
      <c r="DD25" s="847"/>
      <c r="DE25" s="847"/>
      <c r="DF25" s="848"/>
      <c r="DG25" s="846"/>
      <c r="DH25" s="847"/>
      <c r="DI25" s="847"/>
      <c r="DJ25" s="847"/>
      <c r="DK25" s="848"/>
      <c r="DL25" s="846"/>
      <c r="DM25" s="847"/>
      <c r="DN25" s="847"/>
      <c r="DO25" s="847"/>
      <c r="DP25" s="848"/>
      <c r="DQ25" s="846"/>
      <c r="DR25" s="847"/>
      <c r="DS25" s="847"/>
      <c r="DT25" s="847"/>
      <c r="DU25" s="848"/>
      <c r="DV25" s="849"/>
      <c r="DW25" s="850"/>
      <c r="DX25" s="850"/>
      <c r="DY25" s="850"/>
      <c r="DZ25" s="851"/>
      <c r="EA25" s="246"/>
    </row>
    <row r="26" spans="1:131" s="247" customFormat="1" ht="26.25" customHeight="1" x14ac:dyDescent="0.15">
      <c r="A26" s="805" t="s">
        <v>368</v>
      </c>
      <c r="B26" s="806"/>
      <c r="C26" s="806"/>
      <c r="D26" s="806"/>
      <c r="E26" s="806"/>
      <c r="F26" s="806"/>
      <c r="G26" s="806"/>
      <c r="H26" s="806"/>
      <c r="I26" s="806"/>
      <c r="J26" s="806"/>
      <c r="K26" s="806"/>
      <c r="L26" s="806"/>
      <c r="M26" s="806"/>
      <c r="N26" s="806"/>
      <c r="O26" s="806"/>
      <c r="P26" s="807"/>
      <c r="Q26" s="782" t="s">
        <v>393</v>
      </c>
      <c r="R26" s="783"/>
      <c r="S26" s="783"/>
      <c r="T26" s="783"/>
      <c r="U26" s="784"/>
      <c r="V26" s="782" t="s">
        <v>394</v>
      </c>
      <c r="W26" s="783"/>
      <c r="X26" s="783"/>
      <c r="Y26" s="783"/>
      <c r="Z26" s="784"/>
      <c r="AA26" s="782" t="s">
        <v>395</v>
      </c>
      <c r="AB26" s="783"/>
      <c r="AC26" s="783"/>
      <c r="AD26" s="783"/>
      <c r="AE26" s="783"/>
      <c r="AF26" s="877" t="s">
        <v>396</v>
      </c>
      <c r="AG26" s="878"/>
      <c r="AH26" s="878"/>
      <c r="AI26" s="878"/>
      <c r="AJ26" s="879"/>
      <c r="AK26" s="783" t="s">
        <v>397</v>
      </c>
      <c r="AL26" s="783"/>
      <c r="AM26" s="783"/>
      <c r="AN26" s="783"/>
      <c r="AO26" s="784"/>
      <c r="AP26" s="782" t="s">
        <v>398</v>
      </c>
      <c r="AQ26" s="783"/>
      <c r="AR26" s="783"/>
      <c r="AS26" s="783"/>
      <c r="AT26" s="784"/>
      <c r="AU26" s="782" t="s">
        <v>399</v>
      </c>
      <c r="AV26" s="783"/>
      <c r="AW26" s="783"/>
      <c r="AX26" s="783"/>
      <c r="AY26" s="784"/>
      <c r="AZ26" s="782" t="s">
        <v>400</v>
      </c>
      <c r="BA26" s="783"/>
      <c r="BB26" s="783"/>
      <c r="BC26" s="783"/>
      <c r="BD26" s="784"/>
      <c r="BE26" s="782" t="s">
        <v>375</v>
      </c>
      <c r="BF26" s="783"/>
      <c r="BG26" s="783"/>
      <c r="BH26" s="783"/>
      <c r="BI26" s="794"/>
      <c r="BJ26" s="252"/>
      <c r="BK26" s="252"/>
      <c r="BL26" s="252"/>
      <c r="BM26" s="252"/>
      <c r="BN26" s="252"/>
      <c r="BO26" s="265"/>
      <c r="BP26" s="265"/>
      <c r="BQ26" s="262">
        <v>20</v>
      </c>
      <c r="BR26" s="263"/>
      <c r="BS26" s="833"/>
      <c r="BT26" s="834"/>
      <c r="BU26" s="834"/>
      <c r="BV26" s="834"/>
      <c r="BW26" s="834"/>
      <c r="BX26" s="834"/>
      <c r="BY26" s="834"/>
      <c r="BZ26" s="834"/>
      <c r="CA26" s="834"/>
      <c r="CB26" s="834"/>
      <c r="CC26" s="834"/>
      <c r="CD26" s="834"/>
      <c r="CE26" s="834"/>
      <c r="CF26" s="834"/>
      <c r="CG26" s="835"/>
      <c r="CH26" s="846"/>
      <c r="CI26" s="847"/>
      <c r="CJ26" s="847"/>
      <c r="CK26" s="847"/>
      <c r="CL26" s="848"/>
      <c r="CM26" s="846"/>
      <c r="CN26" s="847"/>
      <c r="CO26" s="847"/>
      <c r="CP26" s="847"/>
      <c r="CQ26" s="848"/>
      <c r="CR26" s="846"/>
      <c r="CS26" s="847"/>
      <c r="CT26" s="847"/>
      <c r="CU26" s="847"/>
      <c r="CV26" s="848"/>
      <c r="CW26" s="846"/>
      <c r="CX26" s="847"/>
      <c r="CY26" s="847"/>
      <c r="CZ26" s="847"/>
      <c r="DA26" s="848"/>
      <c r="DB26" s="846"/>
      <c r="DC26" s="847"/>
      <c r="DD26" s="847"/>
      <c r="DE26" s="847"/>
      <c r="DF26" s="848"/>
      <c r="DG26" s="846"/>
      <c r="DH26" s="847"/>
      <c r="DI26" s="847"/>
      <c r="DJ26" s="847"/>
      <c r="DK26" s="848"/>
      <c r="DL26" s="846"/>
      <c r="DM26" s="847"/>
      <c r="DN26" s="847"/>
      <c r="DO26" s="847"/>
      <c r="DP26" s="848"/>
      <c r="DQ26" s="846"/>
      <c r="DR26" s="847"/>
      <c r="DS26" s="847"/>
      <c r="DT26" s="847"/>
      <c r="DU26" s="848"/>
      <c r="DV26" s="849"/>
      <c r="DW26" s="850"/>
      <c r="DX26" s="850"/>
      <c r="DY26" s="850"/>
      <c r="DZ26" s="851"/>
      <c r="EA26" s="246"/>
    </row>
    <row r="27" spans="1:131" s="247" customFormat="1" ht="26.25" customHeight="1" thickBot="1" x14ac:dyDescent="0.2">
      <c r="A27" s="808"/>
      <c r="B27" s="809"/>
      <c r="C27" s="809"/>
      <c r="D27" s="809"/>
      <c r="E27" s="809"/>
      <c r="F27" s="809"/>
      <c r="G27" s="809"/>
      <c r="H27" s="809"/>
      <c r="I27" s="809"/>
      <c r="J27" s="809"/>
      <c r="K27" s="809"/>
      <c r="L27" s="809"/>
      <c r="M27" s="809"/>
      <c r="N27" s="809"/>
      <c r="O27" s="809"/>
      <c r="P27" s="810"/>
      <c r="Q27" s="785"/>
      <c r="R27" s="786"/>
      <c r="S27" s="786"/>
      <c r="T27" s="786"/>
      <c r="U27" s="787"/>
      <c r="V27" s="785"/>
      <c r="W27" s="786"/>
      <c r="X27" s="786"/>
      <c r="Y27" s="786"/>
      <c r="Z27" s="787"/>
      <c r="AA27" s="785"/>
      <c r="AB27" s="786"/>
      <c r="AC27" s="786"/>
      <c r="AD27" s="786"/>
      <c r="AE27" s="786"/>
      <c r="AF27" s="880"/>
      <c r="AG27" s="881"/>
      <c r="AH27" s="881"/>
      <c r="AI27" s="881"/>
      <c r="AJ27" s="882"/>
      <c r="AK27" s="786"/>
      <c r="AL27" s="786"/>
      <c r="AM27" s="786"/>
      <c r="AN27" s="786"/>
      <c r="AO27" s="787"/>
      <c r="AP27" s="785"/>
      <c r="AQ27" s="786"/>
      <c r="AR27" s="786"/>
      <c r="AS27" s="786"/>
      <c r="AT27" s="787"/>
      <c r="AU27" s="785"/>
      <c r="AV27" s="786"/>
      <c r="AW27" s="786"/>
      <c r="AX27" s="786"/>
      <c r="AY27" s="787"/>
      <c r="AZ27" s="785"/>
      <c r="BA27" s="786"/>
      <c r="BB27" s="786"/>
      <c r="BC27" s="786"/>
      <c r="BD27" s="787"/>
      <c r="BE27" s="785"/>
      <c r="BF27" s="786"/>
      <c r="BG27" s="786"/>
      <c r="BH27" s="786"/>
      <c r="BI27" s="795"/>
      <c r="BJ27" s="252"/>
      <c r="BK27" s="252"/>
      <c r="BL27" s="252"/>
      <c r="BM27" s="252"/>
      <c r="BN27" s="252"/>
      <c r="BO27" s="265"/>
      <c r="BP27" s="265"/>
      <c r="BQ27" s="262">
        <v>21</v>
      </c>
      <c r="BR27" s="263"/>
      <c r="BS27" s="833"/>
      <c r="BT27" s="834"/>
      <c r="BU27" s="834"/>
      <c r="BV27" s="834"/>
      <c r="BW27" s="834"/>
      <c r="BX27" s="834"/>
      <c r="BY27" s="834"/>
      <c r="BZ27" s="834"/>
      <c r="CA27" s="834"/>
      <c r="CB27" s="834"/>
      <c r="CC27" s="834"/>
      <c r="CD27" s="834"/>
      <c r="CE27" s="834"/>
      <c r="CF27" s="834"/>
      <c r="CG27" s="835"/>
      <c r="CH27" s="846"/>
      <c r="CI27" s="847"/>
      <c r="CJ27" s="847"/>
      <c r="CK27" s="847"/>
      <c r="CL27" s="848"/>
      <c r="CM27" s="846"/>
      <c r="CN27" s="847"/>
      <c r="CO27" s="847"/>
      <c r="CP27" s="847"/>
      <c r="CQ27" s="848"/>
      <c r="CR27" s="846"/>
      <c r="CS27" s="847"/>
      <c r="CT27" s="847"/>
      <c r="CU27" s="847"/>
      <c r="CV27" s="848"/>
      <c r="CW27" s="846"/>
      <c r="CX27" s="847"/>
      <c r="CY27" s="847"/>
      <c r="CZ27" s="847"/>
      <c r="DA27" s="848"/>
      <c r="DB27" s="846"/>
      <c r="DC27" s="847"/>
      <c r="DD27" s="847"/>
      <c r="DE27" s="847"/>
      <c r="DF27" s="848"/>
      <c r="DG27" s="846"/>
      <c r="DH27" s="847"/>
      <c r="DI27" s="847"/>
      <c r="DJ27" s="847"/>
      <c r="DK27" s="848"/>
      <c r="DL27" s="846"/>
      <c r="DM27" s="847"/>
      <c r="DN27" s="847"/>
      <c r="DO27" s="847"/>
      <c r="DP27" s="848"/>
      <c r="DQ27" s="846"/>
      <c r="DR27" s="847"/>
      <c r="DS27" s="847"/>
      <c r="DT27" s="847"/>
      <c r="DU27" s="848"/>
      <c r="DV27" s="849"/>
      <c r="DW27" s="850"/>
      <c r="DX27" s="850"/>
      <c r="DY27" s="850"/>
      <c r="DZ27" s="851"/>
      <c r="EA27" s="246"/>
    </row>
    <row r="28" spans="1:131" s="247" customFormat="1" ht="26.25" customHeight="1" thickTop="1" x14ac:dyDescent="0.15">
      <c r="A28" s="266">
        <v>1</v>
      </c>
      <c r="B28" s="796" t="s">
        <v>401</v>
      </c>
      <c r="C28" s="797"/>
      <c r="D28" s="797"/>
      <c r="E28" s="797"/>
      <c r="F28" s="797"/>
      <c r="G28" s="797"/>
      <c r="H28" s="797"/>
      <c r="I28" s="797"/>
      <c r="J28" s="797"/>
      <c r="K28" s="797"/>
      <c r="L28" s="797"/>
      <c r="M28" s="797"/>
      <c r="N28" s="797"/>
      <c r="O28" s="797"/>
      <c r="P28" s="798"/>
      <c r="Q28" s="887">
        <v>5033</v>
      </c>
      <c r="R28" s="888"/>
      <c r="S28" s="888"/>
      <c r="T28" s="888"/>
      <c r="U28" s="888"/>
      <c r="V28" s="888">
        <v>4879</v>
      </c>
      <c r="W28" s="888"/>
      <c r="X28" s="888"/>
      <c r="Y28" s="888"/>
      <c r="Z28" s="888"/>
      <c r="AA28" s="888">
        <v>154</v>
      </c>
      <c r="AB28" s="888"/>
      <c r="AC28" s="888"/>
      <c r="AD28" s="888"/>
      <c r="AE28" s="889"/>
      <c r="AF28" s="890">
        <v>154</v>
      </c>
      <c r="AG28" s="888"/>
      <c r="AH28" s="888"/>
      <c r="AI28" s="888"/>
      <c r="AJ28" s="891"/>
      <c r="AK28" s="892">
        <v>406</v>
      </c>
      <c r="AL28" s="883"/>
      <c r="AM28" s="883"/>
      <c r="AN28" s="883"/>
      <c r="AO28" s="883"/>
      <c r="AP28" s="883"/>
      <c r="AQ28" s="883"/>
      <c r="AR28" s="883"/>
      <c r="AS28" s="883"/>
      <c r="AT28" s="883"/>
      <c r="AU28" s="883"/>
      <c r="AV28" s="883"/>
      <c r="AW28" s="883"/>
      <c r="AX28" s="883"/>
      <c r="AY28" s="883"/>
      <c r="AZ28" s="884"/>
      <c r="BA28" s="884"/>
      <c r="BB28" s="884"/>
      <c r="BC28" s="884"/>
      <c r="BD28" s="884"/>
      <c r="BE28" s="885"/>
      <c r="BF28" s="885"/>
      <c r="BG28" s="885"/>
      <c r="BH28" s="885"/>
      <c r="BI28" s="886"/>
      <c r="BJ28" s="252"/>
      <c r="BK28" s="252"/>
      <c r="BL28" s="252"/>
      <c r="BM28" s="252"/>
      <c r="BN28" s="252"/>
      <c r="BO28" s="265"/>
      <c r="BP28" s="265"/>
      <c r="BQ28" s="262">
        <v>22</v>
      </c>
      <c r="BR28" s="263"/>
      <c r="BS28" s="833"/>
      <c r="BT28" s="834"/>
      <c r="BU28" s="834"/>
      <c r="BV28" s="834"/>
      <c r="BW28" s="834"/>
      <c r="BX28" s="834"/>
      <c r="BY28" s="834"/>
      <c r="BZ28" s="834"/>
      <c r="CA28" s="834"/>
      <c r="CB28" s="834"/>
      <c r="CC28" s="834"/>
      <c r="CD28" s="834"/>
      <c r="CE28" s="834"/>
      <c r="CF28" s="834"/>
      <c r="CG28" s="835"/>
      <c r="CH28" s="846"/>
      <c r="CI28" s="847"/>
      <c r="CJ28" s="847"/>
      <c r="CK28" s="847"/>
      <c r="CL28" s="848"/>
      <c r="CM28" s="846"/>
      <c r="CN28" s="847"/>
      <c r="CO28" s="847"/>
      <c r="CP28" s="847"/>
      <c r="CQ28" s="848"/>
      <c r="CR28" s="846"/>
      <c r="CS28" s="847"/>
      <c r="CT28" s="847"/>
      <c r="CU28" s="847"/>
      <c r="CV28" s="848"/>
      <c r="CW28" s="846"/>
      <c r="CX28" s="847"/>
      <c r="CY28" s="847"/>
      <c r="CZ28" s="847"/>
      <c r="DA28" s="848"/>
      <c r="DB28" s="846"/>
      <c r="DC28" s="847"/>
      <c r="DD28" s="847"/>
      <c r="DE28" s="847"/>
      <c r="DF28" s="848"/>
      <c r="DG28" s="846"/>
      <c r="DH28" s="847"/>
      <c r="DI28" s="847"/>
      <c r="DJ28" s="847"/>
      <c r="DK28" s="848"/>
      <c r="DL28" s="846"/>
      <c r="DM28" s="847"/>
      <c r="DN28" s="847"/>
      <c r="DO28" s="847"/>
      <c r="DP28" s="848"/>
      <c r="DQ28" s="846"/>
      <c r="DR28" s="847"/>
      <c r="DS28" s="847"/>
      <c r="DT28" s="847"/>
      <c r="DU28" s="848"/>
      <c r="DV28" s="849"/>
      <c r="DW28" s="850"/>
      <c r="DX28" s="850"/>
      <c r="DY28" s="850"/>
      <c r="DZ28" s="851"/>
      <c r="EA28" s="246"/>
    </row>
    <row r="29" spans="1:131" s="247" customFormat="1" ht="26.25" customHeight="1" x14ac:dyDescent="0.15">
      <c r="A29" s="266">
        <v>2</v>
      </c>
      <c r="B29" s="820" t="s">
        <v>402</v>
      </c>
      <c r="C29" s="821"/>
      <c r="D29" s="821"/>
      <c r="E29" s="821"/>
      <c r="F29" s="821"/>
      <c r="G29" s="821"/>
      <c r="H29" s="821"/>
      <c r="I29" s="821"/>
      <c r="J29" s="821"/>
      <c r="K29" s="821"/>
      <c r="L29" s="821"/>
      <c r="M29" s="821"/>
      <c r="N29" s="821"/>
      <c r="O29" s="821"/>
      <c r="P29" s="822"/>
      <c r="Q29" s="823">
        <v>4475</v>
      </c>
      <c r="R29" s="824"/>
      <c r="S29" s="824"/>
      <c r="T29" s="824"/>
      <c r="U29" s="824"/>
      <c r="V29" s="824">
        <v>4399</v>
      </c>
      <c r="W29" s="824"/>
      <c r="X29" s="824"/>
      <c r="Y29" s="824"/>
      <c r="Z29" s="824"/>
      <c r="AA29" s="824">
        <v>76</v>
      </c>
      <c r="AB29" s="824"/>
      <c r="AC29" s="824"/>
      <c r="AD29" s="824"/>
      <c r="AE29" s="825"/>
      <c r="AF29" s="826">
        <v>76</v>
      </c>
      <c r="AG29" s="827"/>
      <c r="AH29" s="827"/>
      <c r="AI29" s="827"/>
      <c r="AJ29" s="828"/>
      <c r="AK29" s="895">
        <v>638</v>
      </c>
      <c r="AL29" s="896"/>
      <c r="AM29" s="896"/>
      <c r="AN29" s="896"/>
      <c r="AO29" s="896"/>
      <c r="AP29" s="896"/>
      <c r="AQ29" s="896"/>
      <c r="AR29" s="896"/>
      <c r="AS29" s="896"/>
      <c r="AT29" s="896"/>
      <c r="AU29" s="896"/>
      <c r="AV29" s="896"/>
      <c r="AW29" s="896"/>
      <c r="AX29" s="896"/>
      <c r="AY29" s="896"/>
      <c r="AZ29" s="897"/>
      <c r="BA29" s="897"/>
      <c r="BB29" s="897"/>
      <c r="BC29" s="897"/>
      <c r="BD29" s="897"/>
      <c r="BE29" s="893"/>
      <c r="BF29" s="893"/>
      <c r="BG29" s="893"/>
      <c r="BH29" s="893"/>
      <c r="BI29" s="894"/>
      <c r="BJ29" s="252"/>
      <c r="BK29" s="252"/>
      <c r="BL29" s="252"/>
      <c r="BM29" s="252"/>
      <c r="BN29" s="252"/>
      <c r="BO29" s="265"/>
      <c r="BP29" s="265"/>
      <c r="BQ29" s="262">
        <v>23</v>
      </c>
      <c r="BR29" s="263"/>
      <c r="BS29" s="833"/>
      <c r="BT29" s="834"/>
      <c r="BU29" s="834"/>
      <c r="BV29" s="834"/>
      <c r="BW29" s="834"/>
      <c r="BX29" s="834"/>
      <c r="BY29" s="834"/>
      <c r="BZ29" s="834"/>
      <c r="CA29" s="834"/>
      <c r="CB29" s="834"/>
      <c r="CC29" s="834"/>
      <c r="CD29" s="834"/>
      <c r="CE29" s="834"/>
      <c r="CF29" s="834"/>
      <c r="CG29" s="835"/>
      <c r="CH29" s="846"/>
      <c r="CI29" s="847"/>
      <c r="CJ29" s="847"/>
      <c r="CK29" s="847"/>
      <c r="CL29" s="848"/>
      <c r="CM29" s="846"/>
      <c r="CN29" s="847"/>
      <c r="CO29" s="847"/>
      <c r="CP29" s="847"/>
      <c r="CQ29" s="848"/>
      <c r="CR29" s="846"/>
      <c r="CS29" s="847"/>
      <c r="CT29" s="847"/>
      <c r="CU29" s="847"/>
      <c r="CV29" s="848"/>
      <c r="CW29" s="846"/>
      <c r="CX29" s="847"/>
      <c r="CY29" s="847"/>
      <c r="CZ29" s="847"/>
      <c r="DA29" s="848"/>
      <c r="DB29" s="846"/>
      <c r="DC29" s="847"/>
      <c r="DD29" s="847"/>
      <c r="DE29" s="847"/>
      <c r="DF29" s="848"/>
      <c r="DG29" s="846"/>
      <c r="DH29" s="847"/>
      <c r="DI29" s="847"/>
      <c r="DJ29" s="847"/>
      <c r="DK29" s="848"/>
      <c r="DL29" s="846"/>
      <c r="DM29" s="847"/>
      <c r="DN29" s="847"/>
      <c r="DO29" s="847"/>
      <c r="DP29" s="848"/>
      <c r="DQ29" s="846"/>
      <c r="DR29" s="847"/>
      <c r="DS29" s="847"/>
      <c r="DT29" s="847"/>
      <c r="DU29" s="848"/>
      <c r="DV29" s="849"/>
      <c r="DW29" s="850"/>
      <c r="DX29" s="850"/>
      <c r="DY29" s="850"/>
      <c r="DZ29" s="851"/>
      <c r="EA29" s="246"/>
    </row>
    <row r="30" spans="1:131" s="247" customFormat="1" ht="26.25" customHeight="1" x14ac:dyDescent="0.15">
      <c r="A30" s="266">
        <v>3</v>
      </c>
      <c r="B30" s="820" t="s">
        <v>403</v>
      </c>
      <c r="C30" s="821"/>
      <c r="D30" s="821"/>
      <c r="E30" s="821"/>
      <c r="F30" s="821"/>
      <c r="G30" s="821"/>
      <c r="H30" s="821"/>
      <c r="I30" s="821"/>
      <c r="J30" s="821"/>
      <c r="K30" s="821"/>
      <c r="L30" s="821"/>
      <c r="M30" s="821"/>
      <c r="N30" s="821"/>
      <c r="O30" s="821"/>
      <c r="P30" s="822"/>
      <c r="Q30" s="823">
        <v>649</v>
      </c>
      <c r="R30" s="824"/>
      <c r="S30" s="824"/>
      <c r="T30" s="824"/>
      <c r="U30" s="824"/>
      <c r="V30" s="824">
        <v>620</v>
      </c>
      <c r="W30" s="824"/>
      <c r="X30" s="824"/>
      <c r="Y30" s="824"/>
      <c r="Z30" s="824"/>
      <c r="AA30" s="824">
        <v>29</v>
      </c>
      <c r="AB30" s="824"/>
      <c r="AC30" s="824"/>
      <c r="AD30" s="824"/>
      <c r="AE30" s="825"/>
      <c r="AF30" s="826">
        <v>29</v>
      </c>
      <c r="AG30" s="827"/>
      <c r="AH30" s="827"/>
      <c r="AI30" s="827"/>
      <c r="AJ30" s="828"/>
      <c r="AK30" s="895">
        <v>168</v>
      </c>
      <c r="AL30" s="896"/>
      <c r="AM30" s="896"/>
      <c r="AN30" s="896"/>
      <c r="AO30" s="896"/>
      <c r="AP30" s="896"/>
      <c r="AQ30" s="896"/>
      <c r="AR30" s="896"/>
      <c r="AS30" s="896"/>
      <c r="AT30" s="896"/>
      <c r="AU30" s="896"/>
      <c r="AV30" s="896"/>
      <c r="AW30" s="896"/>
      <c r="AX30" s="896"/>
      <c r="AY30" s="896"/>
      <c r="AZ30" s="897"/>
      <c r="BA30" s="897"/>
      <c r="BB30" s="897"/>
      <c r="BC30" s="897"/>
      <c r="BD30" s="897"/>
      <c r="BE30" s="893"/>
      <c r="BF30" s="893"/>
      <c r="BG30" s="893"/>
      <c r="BH30" s="893"/>
      <c r="BI30" s="894"/>
      <c r="BJ30" s="252"/>
      <c r="BK30" s="252"/>
      <c r="BL30" s="252"/>
      <c r="BM30" s="252"/>
      <c r="BN30" s="252"/>
      <c r="BO30" s="265"/>
      <c r="BP30" s="265"/>
      <c r="BQ30" s="262">
        <v>24</v>
      </c>
      <c r="BR30" s="263"/>
      <c r="BS30" s="833"/>
      <c r="BT30" s="834"/>
      <c r="BU30" s="834"/>
      <c r="BV30" s="834"/>
      <c r="BW30" s="834"/>
      <c r="BX30" s="834"/>
      <c r="BY30" s="834"/>
      <c r="BZ30" s="834"/>
      <c r="CA30" s="834"/>
      <c r="CB30" s="834"/>
      <c r="CC30" s="834"/>
      <c r="CD30" s="834"/>
      <c r="CE30" s="834"/>
      <c r="CF30" s="834"/>
      <c r="CG30" s="835"/>
      <c r="CH30" s="846"/>
      <c r="CI30" s="847"/>
      <c r="CJ30" s="847"/>
      <c r="CK30" s="847"/>
      <c r="CL30" s="848"/>
      <c r="CM30" s="846"/>
      <c r="CN30" s="847"/>
      <c r="CO30" s="847"/>
      <c r="CP30" s="847"/>
      <c r="CQ30" s="848"/>
      <c r="CR30" s="846"/>
      <c r="CS30" s="847"/>
      <c r="CT30" s="847"/>
      <c r="CU30" s="847"/>
      <c r="CV30" s="848"/>
      <c r="CW30" s="846"/>
      <c r="CX30" s="847"/>
      <c r="CY30" s="847"/>
      <c r="CZ30" s="847"/>
      <c r="DA30" s="848"/>
      <c r="DB30" s="846"/>
      <c r="DC30" s="847"/>
      <c r="DD30" s="847"/>
      <c r="DE30" s="847"/>
      <c r="DF30" s="848"/>
      <c r="DG30" s="846"/>
      <c r="DH30" s="847"/>
      <c r="DI30" s="847"/>
      <c r="DJ30" s="847"/>
      <c r="DK30" s="848"/>
      <c r="DL30" s="846"/>
      <c r="DM30" s="847"/>
      <c r="DN30" s="847"/>
      <c r="DO30" s="847"/>
      <c r="DP30" s="848"/>
      <c r="DQ30" s="846"/>
      <c r="DR30" s="847"/>
      <c r="DS30" s="847"/>
      <c r="DT30" s="847"/>
      <c r="DU30" s="848"/>
      <c r="DV30" s="849"/>
      <c r="DW30" s="850"/>
      <c r="DX30" s="850"/>
      <c r="DY30" s="850"/>
      <c r="DZ30" s="851"/>
      <c r="EA30" s="246"/>
    </row>
    <row r="31" spans="1:131" s="247" customFormat="1" ht="26.25" customHeight="1" x14ac:dyDescent="0.15">
      <c r="A31" s="266">
        <v>4</v>
      </c>
      <c r="B31" s="820" t="s">
        <v>404</v>
      </c>
      <c r="C31" s="821"/>
      <c r="D31" s="821"/>
      <c r="E31" s="821"/>
      <c r="F31" s="821"/>
      <c r="G31" s="821"/>
      <c r="H31" s="821"/>
      <c r="I31" s="821"/>
      <c r="J31" s="821"/>
      <c r="K31" s="821"/>
      <c r="L31" s="821"/>
      <c r="M31" s="821"/>
      <c r="N31" s="821"/>
      <c r="O31" s="821"/>
      <c r="P31" s="822"/>
      <c r="Q31" s="823">
        <v>2295</v>
      </c>
      <c r="R31" s="824"/>
      <c r="S31" s="824"/>
      <c r="T31" s="824"/>
      <c r="U31" s="824"/>
      <c r="V31" s="824">
        <v>1999</v>
      </c>
      <c r="W31" s="824"/>
      <c r="X31" s="824"/>
      <c r="Y31" s="824"/>
      <c r="Z31" s="824"/>
      <c r="AA31" s="824">
        <v>296</v>
      </c>
      <c r="AB31" s="824"/>
      <c r="AC31" s="824"/>
      <c r="AD31" s="824"/>
      <c r="AE31" s="825"/>
      <c r="AF31" s="826">
        <v>1556</v>
      </c>
      <c r="AG31" s="827"/>
      <c r="AH31" s="827"/>
      <c r="AI31" s="827"/>
      <c r="AJ31" s="828"/>
      <c r="AK31" s="895">
        <v>621</v>
      </c>
      <c r="AL31" s="896"/>
      <c r="AM31" s="896"/>
      <c r="AN31" s="896"/>
      <c r="AO31" s="896"/>
      <c r="AP31" s="896">
        <v>11725</v>
      </c>
      <c r="AQ31" s="896"/>
      <c r="AR31" s="896"/>
      <c r="AS31" s="896"/>
      <c r="AT31" s="896"/>
      <c r="AU31" s="896">
        <v>7434</v>
      </c>
      <c r="AV31" s="896"/>
      <c r="AW31" s="896"/>
      <c r="AX31" s="896"/>
      <c r="AY31" s="896"/>
      <c r="AZ31" s="897"/>
      <c r="BA31" s="897"/>
      <c r="BB31" s="897"/>
      <c r="BC31" s="897"/>
      <c r="BD31" s="897"/>
      <c r="BE31" s="893" t="s">
        <v>405</v>
      </c>
      <c r="BF31" s="893"/>
      <c r="BG31" s="893"/>
      <c r="BH31" s="893"/>
      <c r="BI31" s="894"/>
      <c r="BJ31" s="252"/>
      <c r="BK31" s="252"/>
      <c r="BL31" s="252"/>
      <c r="BM31" s="252"/>
      <c r="BN31" s="252"/>
      <c r="BO31" s="265"/>
      <c r="BP31" s="265"/>
      <c r="BQ31" s="262">
        <v>25</v>
      </c>
      <c r="BR31" s="263"/>
      <c r="BS31" s="833"/>
      <c r="BT31" s="834"/>
      <c r="BU31" s="834"/>
      <c r="BV31" s="834"/>
      <c r="BW31" s="834"/>
      <c r="BX31" s="834"/>
      <c r="BY31" s="834"/>
      <c r="BZ31" s="834"/>
      <c r="CA31" s="834"/>
      <c r="CB31" s="834"/>
      <c r="CC31" s="834"/>
      <c r="CD31" s="834"/>
      <c r="CE31" s="834"/>
      <c r="CF31" s="834"/>
      <c r="CG31" s="835"/>
      <c r="CH31" s="846"/>
      <c r="CI31" s="847"/>
      <c r="CJ31" s="847"/>
      <c r="CK31" s="847"/>
      <c r="CL31" s="848"/>
      <c r="CM31" s="846"/>
      <c r="CN31" s="847"/>
      <c r="CO31" s="847"/>
      <c r="CP31" s="847"/>
      <c r="CQ31" s="848"/>
      <c r="CR31" s="846"/>
      <c r="CS31" s="847"/>
      <c r="CT31" s="847"/>
      <c r="CU31" s="847"/>
      <c r="CV31" s="848"/>
      <c r="CW31" s="846"/>
      <c r="CX31" s="847"/>
      <c r="CY31" s="847"/>
      <c r="CZ31" s="847"/>
      <c r="DA31" s="848"/>
      <c r="DB31" s="846"/>
      <c r="DC31" s="847"/>
      <c r="DD31" s="847"/>
      <c r="DE31" s="847"/>
      <c r="DF31" s="848"/>
      <c r="DG31" s="846"/>
      <c r="DH31" s="847"/>
      <c r="DI31" s="847"/>
      <c r="DJ31" s="847"/>
      <c r="DK31" s="848"/>
      <c r="DL31" s="846"/>
      <c r="DM31" s="847"/>
      <c r="DN31" s="847"/>
      <c r="DO31" s="847"/>
      <c r="DP31" s="848"/>
      <c r="DQ31" s="846"/>
      <c r="DR31" s="847"/>
      <c r="DS31" s="847"/>
      <c r="DT31" s="847"/>
      <c r="DU31" s="848"/>
      <c r="DV31" s="849"/>
      <c r="DW31" s="850"/>
      <c r="DX31" s="850"/>
      <c r="DY31" s="850"/>
      <c r="DZ31" s="851"/>
      <c r="EA31" s="246"/>
    </row>
    <row r="32" spans="1:131" s="247" customFormat="1" ht="26.25" customHeight="1" x14ac:dyDescent="0.15">
      <c r="A32" s="266">
        <v>5</v>
      </c>
      <c r="B32" s="820" t="s">
        <v>406</v>
      </c>
      <c r="C32" s="821"/>
      <c r="D32" s="821"/>
      <c r="E32" s="821"/>
      <c r="F32" s="821"/>
      <c r="G32" s="821"/>
      <c r="H32" s="821"/>
      <c r="I32" s="821"/>
      <c r="J32" s="821"/>
      <c r="K32" s="821"/>
      <c r="L32" s="821"/>
      <c r="M32" s="821"/>
      <c r="N32" s="821"/>
      <c r="O32" s="821"/>
      <c r="P32" s="822"/>
      <c r="Q32" s="823">
        <v>99</v>
      </c>
      <c r="R32" s="824"/>
      <c r="S32" s="824"/>
      <c r="T32" s="824"/>
      <c r="U32" s="824"/>
      <c r="V32" s="824">
        <v>99</v>
      </c>
      <c r="W32" s="824"/>
      <c r="X32" s="824"/>
      <c r="Y32" s="824"/>
      <c r="Z32" s="824"/>
      <c r="AA32" s="824">
        <v>0</v>
      </c>
      <c r="AB32" s="824"/>
      <c r="AC32" s="824"/>
      <c r="AD32" s="824"/>
      <c r="AE32" s="825"/>
      <c r="AF32" s="826">
        <v>116</v>
      </c>
      <c r="AG32" s="827"/>
      <c r="AH32" s="827"/>
      <c r="AI32" s="827"/>
      <c r="AJ32" s="828"/>
      <c r="AK32" s="895">
        <v>30</v>
      </c>
      <c r="AL32" s="896"/>
      <c r="AM32" s="896"/>
      <c r="AN32" s="896"/>
      <c r="AO32" s="896"/>
      <c r="AP32" s="896" t="s">
        <v>591</v>
      </c>
      <c r="AQ32" s="896"/>
      <c r="AR32" s="896"/>
      <c r="AS32" s="896"/>
      <c r="AT32" s="896"/>
      <c r="AU32" s="896" t="s">
        <v>591</v>
      </c>
      <c r="AV32" s="896"/>
      <c r="AW32" s="896"/>
      <c r="AX32" s="896"/>
      <c r="AY32" s="896"/>
      <c r="AZ32" s="897"/>
      <c r="BA32" s="897"/>
      <c r="BB32" s="897"/>
      <c r="BC32" s="897"/>
      <c r="BD32" s="897"/>
      <c r="BE32" s="893" t="s">
        <v>407</v>
      </c>
      <c r="BF32" s="893"/>
      <c r="BG32" s="893"/>
      <c r="BH32" s="893"/>
      <c r="BI32" s="894"/>
      <c r="BJ32" s="252"/>
      <c r="BK32" s="252"/>
      <c r="BL32" s="252"/>
      <c r="BM32" s="252"/>
      <c r="BN32" s="252"/>
      <c r="BO32" s="265"/>
      <c r="BP32" s="265"/>
      <c r="BQ32" s="262">
        <v>26</v>
      </c>
      <c r="BR32" s="263"/>
      <c r="BS32" s="833"/>
      <c r="BT32" s="834"/>
      <c r="BU32" s="834"/>
      <c r="BV32" s="834"/>
      <c r="BW32" s="834"/>
      <c r="BX32" s="834"/>
      <c r="BY32" s="834"/>
      <c r="BZ32" s="834"/>
      <c r="CA32" s="834"/>
      <c r="CB32" s="834"/>
      <c r="CC32" s="834"/>
      <c r="CD32" s="834"/>
      <c r="CE32" s="834"/>
      <c r="CF32" s="834"/>
      <c r="CG32" s="835"/>
      <c r="CH32" s="846"/>
      <c r="CI32" s="847"/>
      <c r="CJ32" s="847"/>
      <c r="CK32" s="847"/>
      <c r="CL32" s="848"/>
      <c r="CM32" s="846"/>
      <c r="CN32" s="847"/>
      <c r="CO32" s="847"/>
      <c r="CP32" s="847"/>
      <c r="CQ32" s="848"/>
      <c r="CR32" s="846"/>
      <c r="CS32" s="847"/>
      <c r="CT32" s="847"/>
      <c r="CU32" s="847"/>
      <c r="CV32" s="848"/>
      <c r="CW32" s="846"/>
      <c r="CX32" s="847"/>
      <c r="CY32" s="847"/>
      <c r="CZ32" s="847"/>
      <c r="DA32" s="848"/>
      <c r="DB32" s="846"/>
      <c r="DC32" s="847"/>
      <c r="DD32" s="847"/>
      <c r="DE32" s="847"/>
      <c r="DF32" s="848"/>
      <c r="DG32" s="846"/>
      <c r="DH32" s="847"/>
      <c r="DI32" s="847"/>
      <c r="DJ32" s="847"/>
      <c r="DK32" s="848"/>
      <c r="DL32" s="846"/>
      <c r="DM32" s="847"/>
      <c r="DN32" s="847"/>
      <c r="DO32" s="847"/>
      <c r="DP32" s="848"/>
      <c r="DQ32" s="846"/>
      <c r="DR32" s="847"/>
      <c r="DS32" s="847"/>
      <c r="DT32" s="847"/>
      <c r="DU32" s="848"/>
      <c r="DV32" s="849"/>
      <c r="DW32" s="850"/>
      <c r="DX32" s="850"/>
      <c r="DY32" s="850"/>
      <c r="DZ32" s="851"/>
      <c r="EA32" s="246"/>
    </row>
    <row r="33" spans="1:131" s="247" customFormat="1" ht="26.25" customHeight="1" x14ac:dyDescent="0.15">
      <c r="A33" s="266">
        <v>6</v>
      </c>
      <c r="B33" s="820" t="s">
        <v>408</v>
      </c>
      <c r="C33" s="821"/>
      <c r="D33" s="821"/>
      <c r="E33" s="821"/>
      <c r="F33" s="821"/>
      <c r="G33" s="821"/>
      <c r="H33" s="821"/>
      <c r="I33" s="821"/>
      <c r="J33" s="821"/>
      <c r="K33" s="821"/>
      <c r="L33" s="821"/>
      <c r="M33" s="821"/>
      <c r="N33" s="821"/>
      <c r="O33" s="821"/>
      <c r="P33" s="822"/>
      <c r="Q33" s="823">
        <v>2440</v>
      </c>
      <c r="R33" s="824"/>
      <c r="S33" s="824"/>
      <c r="T33" s="824"/>
      <c r="U33" s="824"/>
      <c r="V33" s="824">
        <v>2323</v>
      </c>
      <c r="W33" s="824"/>
      <c r="X33" s="824"/>
      <c r="Y33" s="824"/>
      <c r="Z33" s="824"/>
      <c r="AA33" s="824">
        <v>117</v>
      </c>
      <c r="AB33" s="824"/>
      <c r="AC33" s="824"/>
      <c r="AD33" s="824"/>
      <c r="AE33" s="825"/>
      <c r="AF33" s="826">
        <v>117</v>
      </c>
      <c r="AG33" s="827"/>
      <c r="AH33" s="827"/>
      <c r="AI33" s="827"/>
      <c r="AJ33" s="828"/>
      <c r="AK33" s="895">
        <v>1495</v>
      </c>
      <c r="AL33" s="896"/>
      <c r="AM33" s="896"/>
      <c r="AN33" s="896"/>
      <c r="AO33" s="896"/>
      <c r="AP33" s="896">
        <v>17830</v>
      </c>
      <c r="AQ33" s="896"/>
      <c r="AR33" s="896"/>
      <c r="AS33" s="896"/>
      <c r="AT33" s="896"/>
      <c r="AU33" s="896">
        <v>16296</v>
      </c>
      <c r="AV33" s="896"/>
      <c r="AW33" s="896"/>
      <c r="AX33" s="896"/>
      <c r="AY33" s="896"/>
      <c r="AZ33" s="897"/>
      <c r="BA33" s="897"/>
      <c r="BB33" s="897"/>
      <c r="BC33" s="897"/>
      <c r="BD33" s="897"/>
      <c r="BE33" s="893" t="s">
        <v>409</v>
      </c>
      <c r="BF33" s="893"/>
      <c r="BG33" s="893"/>
      <c r="BH33" s="893"/>
      <c r="BI33" s="894"/>
      <c r="BJ33" s="252"/>
      <c r="BK33" s="252"/>
      <c r="BL33" s="252"/>
      <c r="BM33" s="252"/>
      <c r="BN33" s="252"/>
      <c r="BO33" s="265"/>
      <c r="BP33" s="265"/>
      <c r="BQ33" s="262">
        <v>27</v>
      </c>
      <c r="BR33" s="263"/>
      <c r="BS33" s="833"/>
      <c r="BT33" s="834"/>
      <c r="BU33" s="834"/>
      <c r="BV33" s="834"/>
      <c r="BW33" s="834"/>
      <c r="BX33" s="834"/>
      <c r="BY33" s="834"/>
      <c r="BZ33" s="834"/>
      <c r="CA33" s="834"/>
      <c r="CB33" s="834"/>
      <c r="CC33" s="834"/>
      <c r="CD33" s="834"/>
      <c r="CE33" s="834"/>
      <c r="CF33" s="834"/>
      <c r="CG33" s="835"/>
      <c r="CH33" s="846"/>
      <c r="CI33" s="847"/>
      <c r="CJ33" s="847"/>
      <c r="CK33" s="847"/>
      <c r="CL33" s="848"/>
      <c r="CM33" s="846"/>
      <c r="CN33" s="847"/>
      <c r="CO33" s="847"/>
      <c r="CP33" s="847"/>
      <c r="CQ33" s="848"/>
      <c r="CR33" s="846"/>
      <c r="CS33" s="847"/>
      <c r="CT33" s="847"/>
      <c r="CU33" s="847"/>
      <c r="CV33" s="848"/>
      <c r="CW33" s="846"/>
      <c r="CX33" s="847"/>
      <c r="CY33" s="847"/>
      <c r="CZ33" s="847"/>
      <c r="DA33" s="848"/>
      <c r="DB33" s="846"/>
      <c r="DC33" s="847"/>
      <c r="DD33" s="847"/>
      <c r="DE33" s="847"/>
      <c r="DF33" s="848"/>
      <c r="DG33" s="846"/>
      <c r="DH33" s="847"/>
      <c r="DI33" s="847"/>
      <c r="DJ33" s="847"/>
      <c r="DK33" s="848"/>
      <c r="DL33" s="846"/>
      <c r="DM33" s="847"/>
      <c r="DN33" s="847"/>
      <c r="DO33" s="847"/>
      <c r="DP33" s="848"/>
      <c r="DQ33" s="846"/>
      <c r="DR33" s="847"/>
      <c r="DS33" s="847"/>
      <c r="DT33" s="847"/>
      <c r="DU33" s="848"/>
      <c r="DV33" s="849"/>
      <c r="DW33" s="850"/>
      <c r="DX33" s="850"/>
      <c r="DY33" s="850"/>
      <c r="DZ33" s="851"/>
      <c r="EA33" s="246"/>
    </row>
    <row r="34" spans="1:131" s="247" customFormat="1" ht="26.25" customHeight="1" x14ac:dyDescent="0.15">
      <c r="A34" s="266">
        <v>7</v>
      </c>
      <c r="B34" s="820" t="s">
        <v>410</v>
      </c>
      <c r="C34" s="821"/>
      <c r="D34" s="821"/>
      <c r="E34" s="821"/>
      <c r="F34" s="821"/>
      <c r="G34" s="821"/>
      <c r="H34" s="821"/>
      <c r="I34" s="821"/>
      <c r="J34" s="821"/>
      <c r="K34" s="821"/>
      <c r="L34" s="821"/>
      <c r="M34" s="821"/>
      <c r="N34" s="821"/>
      <c r="O34" s="821"/>
      <c r="P34" s="822"/>
      <c r="Q34" s="823">
        <v>829</v>
      </c>
      <c r="R34" s="824"/>
      <c r="S34" s="824"/>
      <c r="T34" s="824"/>
      <c r="U34" s="824"/>
      <c r="V34" s="824">
        <v>789</v>
      </c>
      <c r="W34" s="824"/>
      <c r="X34" s="824"/>
      <c r="Y34" s="824"/>
      <c r="Z34" s="824"/>
      <c r="AA34" s="824">
        <v>40</v>
      </c>
      <c r="AB34" s="824"/>
      <c r="AC34" s="824"/>
      <c r="AD34" s="824"/>
      <c r="AE34" s="825"/>
      <c r="AF34" s="826">
        <v>40</v>
      </c>
      <c r="AG34" s="827"/>
      <c r="AH34" s="827"/>
      <c r="AI34" s="827"/>
      <c r="AJ34" s="828"/>
      <c r="AK34" s="895">
        <v>646</v>
      </c>
      <c r="AL34" s="896"/>
      <c r="AM34" s="896"/>
      <c r="AN34" s="896"/>
      <c r="AO34" s="896"/>
      <c r="AP34" s="896">
        <v>7004</v>
      </c>
      <c r="AQ34" s="896"/>
      <c r="AR34" s="896"/>
      <c r="AS34" s="896"/>
      <c r="AT34" s="896"/>
      <c r="AU34" s="896">
        <v>6478</v>
      </c>
      <c r="AV34" s="896"/>
      <c r="AW34" s="896"/>
      <c r="AX34" s="896"/>
      <c r="AY34" s="896"/>
      <c r="AZ34" s="897"/>
      <c r="BA34" s="897"/>
      <c r="BB34" s="897"/>
      <c r="BC34" s="897"/>
      <c r="BD34" s="897"/>
      <c r="BE34" s="893" t="s">
        <v>411</v>
      </c>
      <c r="BF34" s="893"/>
      <c r="BG34" s="893"/>
      <c r="BH34" s="893"/>
      <c r="BI34" s="894"/>
      <c r="BJ34" s="252"/>
      <c r="BK34" s="252"/>
      <c r="BL34" s="252"/>
      <c r="BM34" s="252"/>
      <c r="BN34" s="252"/>
      <c r="BO34" s="265"/>
      <c r="BP34" s="265"/>
      <c r="BQ34" s="262">
        <v>28</v>
      </c>
      <c r="BR34" s="263"/>
      <c r="BS34" s="833"/>
      <c r="BT34" s="834"/>
      <c r="BU34" s="834"/>
      <c r="BV34" s="834"/>
      <c r="BW34" s="834"/>
      <c r="BX34" s="834"/>
      <c r="BY34" s="834"/>
      <c r="BZ34" s="834"/>
      <c r="CA34" s="834"/>
      <c r="CB34" s="834"/>
      <c r="CC34" s="834"/>
      <c r="CD34" s="834"/>
      <c r="CE34" s="834"/>
      <c r="CF34" s="834"/>
      <c r="CG34" s="835"/>
      <c r="CH34" s="846"/>
      <c r="CI34" s="847"/>
      <c r="CJ34" s="847"/>
      <c r="CK34" s="847"/>
      <c r="CL34" s="848"/>
      <c r="CM34" s="846"/>
      <c r="CN34" s="847"/>
      <c r="CO34" s="847"/>
      <c r="CP34" s="847"/>
      <c r="CQ34" s="848"/>
      <c r="CR34" s="846"/>
      <c r="CS34" s="847"/>
      <c r="CT34" s="847"/>
      <c r="CU34" s="847"/>
      <c r="CV34" s="848"/>
      <c r="CW34" s="846"/>
      <c r="CX34" s="847"/>
      <c r="CY34" s="847"/>
      <c r="CZ34" s="847"/>
      <c r="DA34" s="848"/>
      <c r="DB34" s="846"/>
      <c r="DC34" s="847"/>
      <c r="DD34" s="847"/>
      <c r="DE34" s="847"/>
      <c r="DF34" s="848"/>
      <c r="DG34" s="846"/>
      <c r="DH34" s="847"/>
      <c r="DI34" s="847"/>
      <c r="DJ34" s="847"/>
      <c r="DK34" s="848"/>
      <c r="DL34" s="846"/>
      <c r="DM34" s="847"/>
      <c r="DN34" s="847"/>
      <c r="DO34" s="847"/>
      <c r="DP34" s="848"/>
      <c r="DQ34" s="846"/>
      <c r="DR34" s="847"/>
      <c r="DS34" s="847"/>
      <c r="DT34" s="847"/>
      <c r="DU34" s="848"/>
      <c r="DV34" s="849"/>
      <c r="DW34" s="850"/>
      <c r="DX34" s="850"/>
      <c r="DY34" s="850"/>
      <c r="DZ34" s="851"/>
      <c r="EA34" s="246"/>
    </row>
    <row r="35" spans="1:131" s="247" customFormat="1" ht="26.25" customHeight="1" x14ac:dyDescent="0.15">
      <c r="A35" s="266">
        <v>8</v>
      </c>
      <c r="B35" s="820"/>
      <c r="C35" s="821"/>
      <c r="D35" s="821"/>
      <c r="E35" s="821"/>
      <c r="F35" s="821"/>
      <c r="G35" s="821"/>
      <c r="H35" s="821"/>
      <c r="I35" s="821"/>
      <c r="J35" s="821"/>
      <c r="K35" s="821"/>
      <c r="L35" s="821"/>
      <c r="M35" s="821"/>
      <c r="N35" s="821"/>
      <c r="O35" s="821"/>
      <c r="P35" s="822"/>
      <c r="Q35" s="823"/>
      <c r="R35" s="824"/>
      <c r="S35" s="824"/>
      <c r="T35" s="824"/>
      <c r="U35" s="824"/>
      <c r="V35" s="824"/>
      <c r="W35" s="824"/>
      <c r="X35" s="824"/>
      <c r="Y35" s="824"/>
      <c r="Z35" s="824"/>
      <c r="AA35" s="824"/>
      <c r="AB35" s="824"/>
      <c r="AC35" s="824"/>
      <c r="AD35" s="824"/>
      <c r="AE35" s="825"/>
      <c r="AF35" s="826"/>
      <c r="AG35" s="827"/>
      <c r="AH35" s="827"/>
      <c r="AI35" s="827"/>
      <c r="AJ35" s="828"/>
      <c r="AK35" s="895"/>
      <c r="AL35" s="896"/>
      <c r="AM35" s="896"/>
      <c r="AN35" s="896"/>
      <c r="AO35" s="896"/>
      <c r="AP35" s="896"/>
      <c r="AQ35" s="896"/>
      <c r="AR35" s="896"/>
      <c r="AS35" s="896"/>
      <c r="AT35" s="896"/>
      <c r="AU35" s="896"/>
      <c r="AV35" s="896"/>
      <c r="AW35" s="896"/>
      <c r="AX35" s="896"/>
      <c r="AY35" s="896"/>
      <c r="AZ35" s="897"/>
      <c r="BA35" s="897"/>
      <c r="BB35" s="897"/>
      <c r="BC35" s="897"/>
      <c r="BD35" s="897"/>
      <c r="BE35" s="893"/>
      <c r="BF35" s="893"/>
      <c r="BG35" s="893"/>
      <c r="BH35" s="893"/>
      <c r="BI35" s="894"/>
      <c r="BJ35" s="252"/>
      <c r="BK35" s="252"/>
      <c r="BL35" s="252"/>
      <c r="BM35" s="252"/>
      <c r="BN35" s="252"/>
      <c r="BO35" s="265"/>
      <c r="BP35" s="265"/>
      <c r="BQ35" s="262">
        <v>29</v>
      </c>
      <c r="BR35" s="263"/>
      <c r="BS35" s="833"/>
      <c r="BT35" s="834"/>
      <c r="BU35" s="834"/>
      <c r="BV35" s="834"/>
      <c r="BW35" s="834"/>
      <c r="BX35" s="834"/>
      <c r="BY35" s="834"/>
      <c r="BZ35" s="834"/>
      <c r="CA35" s="834"/>
      <c r="CB35" s="834"/>
      <c r="CC35" s="834"/>
      <c r="CD35" s="834"/>
      <c r="CE35" s="834"/>
      <c r="CF35" s="834"/>
      <c r="CG35" s="835"/>
      <c r="CH35" s="846"/>
      <c r="CI35" s="847"/>
      <c r="CJ35" s="847"/>
      <c r="CK35" s="847"/>
      <c r="CL35" s="848"/>
      <c r="CM35" s="846"/>
      <c r="CN35" s="847"/>
      <c r="CO35" s="847"/>
      <c r="CP35" s="847"/>
      <c r="CQ35" s="848"/>
      <c r="CR35" s="846"/>
      <c r="CS35" s="847"/>
      <c r="CT35" s="847"/>
      <c r="CU35" s="847"/>
      <c r="CV35" s="848"/>
      <c r="CW35" s="846"/>
      <c r="CX35" s="847"/>
      <c r="CY35" s="847"/>
      <c r="CZ35" s="847"/>
      <c r="DA35" s="848"/>
      <c r="DB35" s="846"/>
      <c r="DC35" s="847"/>
      <c r="DD35" s="847"/>
      <c r="DE35" s="847"/>
      <c r="DF35" s="848"/>
      <c r="DG35" s="846"/>
      <c r="DH35" s="847"/>
      <c r="DI35" s="847"/>
      <c r="DJ35" s="847"/>
      <c r="DK35" s="848"/>
      <c r="DL35" s="846"/>
      <c r="DM35" s="847"/>
      <c r="DN35" s="847"/>
      <c r="DO35" s="847"/>
      <c r="DP35" s="848"/>
      <c r="DQ35" s="846"/>
      <c r="DR35" s="847"/>
      <c r="DS35" s="847"/>
      <c r="DT35" s="847"/>
      <c r="DU35" s="848"/>
      <c r="DV35" s="849"/>
      <c r="DW35" s="850"/>
      <c r="DX35" s="850"/>
      <c r="DY35" s="850"/>
      <c r="DZ35" s="851"/>
      <c r="EA35" s="246"/>
    </row>
    <row r="36" spans="1:131" s="247" customFormat="1" ht="26.25" customHeight="1" x14ac:dyDescent="0.15">
      <c r="A36" s="266">
        <v>9</v>
      </c>
      <c r="B36" s="820"/>
      <c r="C36" s="821"/>
      <c r="D36" s="821"/>
      <c r="E36" s="821"/>
      <c r="F36" s="821"/>
      <c r="G36" s="821"/>
      <c r="H36" s="821"/>
      <c r="I36" s="821"/>
      <c r="J36" s="821"/>
      <c r="K36" s="821"/>
      <c r="L36" s="821"/>
      <c r="M36" s="821"/>
      <c r="N36" s="821"/>
      <c r="O36" s="821"/>
      <c r="P36" s="822"/>
      <c r="Q36" s="823"/>
      <c r="R36" s="824"/>
      <c r="S36" s="824"/>
      <c r="T36" s="824"/>
      <c r="U36" s="824"/>
      <c r="V36" s="824"/>
      <c r="W36" s="824"/>
      <c r="X36" s="824"/>
      <c r="Y36" s="824"/>
      <c r="Z36" s="824"/>
      <c r="AA36" s="824"/>
      <c r="AB36" s="824"/>
      <c r="AC36" s="824"/>
      <c r="AD36" s="824"/>
      <c r="AE36" s="825"/>
      <c r="AF36" s="826"/>
      <c r="AG36" s="827"/>
      <c r="AH36" s="827"/>
      <c r="AI36" s="827"/>
      <c r="AJ36" s="828"/>
      <c r="AK36" s="895"/>
      <c r="AL36" s="896"/>
      <c r="AM36" s="896"/>
      <c r="AN36" s="896"/>
      <c r="AO36" s="896"/>
      <c r="AP36" s="896"/>
      <c r="AQ36" s="896"/>
      <c r="AR36" s="896"/>
      <c r="AS36" s="896"/>
      <c r="AT36" s="896"/>
      <c r="AU36" s="896"/>
      <c r="AV36" s="896"/>
      <c r="AW36" s="896"/>
      <c r="AX36" s="896"/>
      <c r="AY36" s="896"/>
      <c r="AZ36" s="897"/>
      <c r="BA36" s="897"/>
      <c r="BB36" s="897"/>
      <c r="BC36" s="897"/>
      <c r="BD36" s="897"/>
      <c r="BE36" s="893"/>
      <c r="BF36" s="893"/>
      <c r="BG36" s="893"/>
      <c r="BH36" s="893"/>
      <c r="BI36" s="894"/>
      <c r="BJ36" s="252"/>
      <c r="BK36" s="252"/>
      <c r="BL36" s="252"/>
      <c r="BM36" s="252"/>
      <c r="BN36" s="252"/>
      <c r="BO36" s="265"/>
      <c r="BP36" s="265"/>
      <c r="BQ36" s="262">
        <v>30</v>
      </c>
      <c r="BR36" s="263"/>
      <c r="BS36" s="833"/>
      <c r="BT36" s="834"/>
      <c r="BU36" s="834"/>
      <c r="BV36" s="834"/>
      <c r="BW36" s="834"/>
      <c r="BX36" s="834"/>
      <c r="BY36" s="834"/>
      <c r="BZ36" s="834"/>
      <c r="CA36" s="834"/>
      <c r="CB36" s="834"/>
      <c r="CC36" s="834"/>
      <c r="CD36" s="834"/>
      <c r="CE36" s="834"/>
      <c r="CF36" s="834"/>
      <c r="CG36" s="835"/>
      <c r="CH36" s="846"/>
      <c r="CI36" s="847"/>
      <c r="CJ36" s="847"/>
      <c r="CK36" s="847"/>
      <c r="CL36" s="848"/>
      <c r="CM36" s="846"/>
      <c r="CN36" s="847"/>
      <c r="CO36" s="847"/>
      <c r="CP36" s="847"/>
      <c r="CQ36" s="848"/>
      <c r="CR36" s="846"/>
      <c r="CS36" s="847"/>
      <c r="CT36" s="847"/>
      <c r="CU36" s="847"/>
      <c r="CV36" s="848"/>
      <c r="CW36" s="846"/>
      <c r="CX36" s="847"/>
      <c r="CY36" s="847"/>
      <c r="CZ36" s="847"/>
      <c r="DA36" s="848"/>
      <c r="DB36" s="846"/>
      <c r="DC36" s="847"/>
      <c r="DD36" s="847"/>
      <c r="DE36" s="847"/>
      <c r="DF36" s="848"/>
      <c r="DG36" s="846"/>
      <c r="DH36" s="847"/>
      <c r="DI36" s="847"/>
      <c r="DJ36" s="847"/>
      <c r="DK36" s="848"/>
      <c r="DL36" s="846"/>
      <c r="DM36" s="847"/>
      <c r="DN36" s="847"/>
      <c r="DO36" s="847"/>
      <c r="DP36" s="848"/>
      <c r="DQ36" s="846"/>
      <c r="DR36" s="847"/>
      <c r="DS36" s="847"/>
      <c r="DT36" s="847"/>
      <c r="DU36" s="848"/>
      <c r="DV36" s="849"/>
      <c r="DW36" s="850"/>
      <c r="DX36" s="850"/>
      <c r="DY36" s="850"/>
      <c r="DZ36" s="851"/>
      <c r="EA36" s="246"/>
    </row>
    <row r="37" spans="1:131" s="247" customFormat="1" ht="26.25" customHeight="1" x14ac:dyDescent="0.15">
      <c r="A37" s="266">
        <v>10</v>
      </c>
      <c r="B37" s="820"/>
      <c r="C37" s="821"/>
      <c r="D37" s="821"/>
      <c r="E37" s="821"/>
      <c r="F37" s="821"/>
      <c r="G37" s="821"/>
      <c r="H37" s="821"/>
      <c r="I37" s="821"/>
      <c r="J37" s="821"/>
      <c r="K37" s="821"/>
      <c r="L37" s="821"/>
      <c r="M37" s="821"/>
      <c r="N37" s="821"/>
      <c r="O37" s="821"/>
      <c r="P37" s="822"/>
      <c r="Q37" s="823"/>
      <c r="R37" s="824"/>
      <c r="S37" s="824"/>
      <c r="T37" s="824"/>
      <c r="U37" s="824"/>
      <c r="V37" s="824"/>
      <c r="W37" s="824"/>
      <c r="X37" s="824"/>
      <c r="Y37" s="824"/>
      <c r="Z37" s="824"/>
      <c r="AA37" s="824"/>
      <c r="AB37" s="824"/>
      <c r="AC37" s="824"/>
      <c r="AD37" s="824"/>
      <c r="AE37" s="825"/>
      <c r="AF37" s="826"/>
      <c r="AG37" s="827"/>
      <c r="AH37" s="827"/>
      <c r="AI37" s="827"/>
      <c r="AJ37" s="828"/>
      <c r="AK37" s="895"/>
      <c r="AL37" s="896"/>
      <c r="AM37" s="896"/>
      <c r="AN37" s="896"/>
      <c r="AO37" s="896"/>
      <c r="AP37" s="896"/>
      <c r="AQ37" s="896"/>
      <c r="AR37" s="896"/>
      <c r="AS37" s="896"/>
      <c r="AT37" s="896"/>
      <c r="AU37" s="896"/>
      <c r="AV37" s="896"/>
      <c r="AW37" s="896"/>
      <c r="AX37" s="896"/>
      <c r="AY37" s="896"/>
      <c r="AZ37" s="897"/>
      <c r="BA37" s="897"/>
      <c r="BB37" s="897"/>
      <c r="BC37" s="897"/>
      <c r="BD37" s="897"/>
      <c r="BE37" s="893"/>
      <c r="BF37" s="893"/>
      <c r="BG37" s="893"/>
      <c r="BH37" s="893"/>
      <c r="BI37" s="894"/>
      <c r="BJ37" s="252"/>
      <c r="BK37" s="252"/>
      <c r="BL37" s="252"/>
      <c r="BM37" s="252"/>
      <c r="BN37" s="252"/>
      <c r="BO37" s="265"/>
      <c r="BP37" s="265"/>
      <c r="BQ37" s="262">
        <v>31</v>
      </c>
      <c r="BR37" s="263"/>
      <c r="BS37" s="833"/>
      <c r="BT37" s="834"/>
      <c r="BU37" s="834"/>
      <c r="BV37" s="834"/>
      <c r="BW37" s="834"/>
      <c r="BX37" s="834"/>
      <c r="BY37" s="834"/>
      <c r="BZ37" s="834"/>
      <c r="CA37" s="834"/>
      <c r="CB37" s="834"/>
      <c r="CC37" s="834"/>
      <c r="CD37" s="834"/>
      <c r="CE37" s="834"/>
      <c r="CF37" s="834"/>
      <c r="CG37" s="835"/>
      <c r="CH37" s="846"/>
      <c r="CI37" s="847"/>
      <c r="CJ37" s="847"/>
      <c r="CK37" s="847"/>
      <c r="CL37" s="848"/>
      <c r="CM37" s="846"/>
      <c r="CN37" s="847"/>
      <c r="CO37" s="847"/>
      <c r="CP37" s="847"/>
      <c r="CQ37" s="848"/>
      <c r="CR37" s="846"/>
      <c r="CS37" s="847"/>
      <c r="CT37" s="847"/>
      <c r="CU37" s="847"/>
      <c r="CV37" s="848"/>
      <c r="CW37" s="846"/>
      <c r="CX37" s="847"/>
      <c r="CY37" s="847"/>
      <c r="CZ37" s="847"/>
      <c r="DA37" s="848"/>
      <c r="DB37" s="846"/>
      <c r="DC37" s="847"/>
      <c r="DD37" s="847"/>
      <c r="DE37" s="847"/>
      <c r="DF37" s="848"/>
      <c r="DG37" s="846"/>
      <c r="DH37" s="847"/>
      <c r="DI37" s="847"/>
      <c r="DJ37" s="847"/>
      <c r="DK37" s="848"/>
      <c r="DL37" s="846"/>
      <c r="DM37" s="847"/>
      <c r="DN37" s="847"/>
      <c r="DO37" s="847"/>
      <c r="DP37" s="848"/>
      <c r="DQ37" s="846"/>
      <c r="DR37" s="847"/>
      <c r="DS37" s="847"/>
      <c r="DT37" s="847"/>
      <c r="DU37" s="848"/>
      <c r="DV37" s="849"/>
      <c r="DW37" s="850"/>
      <c r="DX37" s="850"/>
      <c r="DY37" s="850"/>
      <c r="DZ37" s="851"/>
      <c r="EA37" s="246"/>
    </row>
    <row r="38" spans="1:131" s="247" customFormat="1" ht="26.25" customHeight="1" x14ac:dyDescent="0.15">
      <c r="A38" s="266">
        <v>11</v>
      </c>
      <c r="B38" s="820"/>
      <c r="C38" s="821"/>
      <c r="D38" s="821"/>
      <c r="E38" s="821"/>
      <c r="F38" s="821"/>
      <c r="G38" s="821"/>
      <c r="H38" s="821"/>
      <c r="I38" s="821"/>
      <c r="J38" s="821"/>
      <c r="K38" s="821"/>
      <c r="L38" s="821"/>
      <c r="M38" s="821"/>
      <c r="N38" s="821"/>
      <c r="O38" s="821"/>
      <c r="P38" s="822"/>
      <c r="Q38" s="823"/>
      <c r="R38" s="824"/>
      <c r="S38" s="824"/>
      <c r="T38" s="824"/>
      <c r="U38" s="824"/>
      <c r="V38" s="824"/>
      <c r="W38" s="824"/>
      <c r="X38" s="824"/>
      <c r="Y38" s="824"/>
      <c r="Z38" s="824"/>
      <c r="AA38" s="824"/>
      <c r="AB38" s="824"/>
      <c r="AC38" s="824"/>
      <c r="AD38" s="824"/>
      <c r="AE38" s="825"/>
      <c r="AF38" s="826"/>
      <c r="AG38" s="827"/>
      <c r="AH38" s="827"/>
      <c r="AI38" s="827"/>
      <c r="AJ38" s="828"/>
      <c r="AK38" s="895"/>
      <c r="AL38" s="896"/>
      <c r="AM38" s="896"/>
      <c r="AN38" s="896"/>
      <c r="AO38" s="896"/>
      <c r="AP38" s="896"/>
      <c r="AQ38" s="896"/>
      <c r="AR38" s="896"/>
      <c r="AS38" s="896"/>
      <c r="AT38" s="896"/>
      <c r="AU38" s="896"/>
      <c r="AV38" s="896"/>
      <c r="AW38" s="896"/>
      <c r="AX38" s="896"/>
      <c r="AY38" s="896"/>
      <c r="AZ38" s="897"/>
      <c r="BA38" s="897"/>
      <c r="BB38" s="897"/>
      <c r="BC38" s="897"/>
      <c r="BD38" s="897"/>
      <c r="BE38" s="893"/>
      <c r="BF38" s="893"/>
      <c r="BG38" s="893"/>
      <c r="BH38" s="893"/>
      <c r="BI38" s="894"/>
      <c r="BJ38" s="252"/>
      <c r="BK38" s="252"/>
      <c r="BL38" s="252"/>
      <c r="BM38" s="252"/>
      <c r="BN38" s="252"/>
      <c r="BO38" s="265"/>
      <c r="BP38" s="265"/>
      <c r="BQ38" s="262">
        <v>32</v>
      </c>
      <c r="BR38" s="263"/>
      <c r="BS38" s="833"/>
      <c r="BT38" s="834"/>
      <c r="BU38" s="834"/>
      <c r="BV38" s="834"/>
      <c r="BW38" s="834"/>
      <c r="BX38" s="834"/>
      <c r="BY38" s="834"/>
      <c r="BZ38" s="834"/>
      <c r="CA38" s="834"/>
      <c r="CB38" s="834"/>
      <c r="CC38" s="834"/>
      <c r="CD38" s="834"/>
      <c r="CE38" s="834"/>
      <c r="CF38" s="834"/>
      <c r="CG38" s="835"/>
      <c r="CH38" s="846"/>
      <c r="CI38" s="847"/>
      <c r="CJ38" s="847"/>
      <c r="CK38" s="847"/>
      <c r="CL38" s="848"/>
      <c r="CM38" s="846"/>
      <c r="CN38" s="847"/>
      <c r="CO38" s="847"/>
      <c r="CP38" s="847"/>
      <c r="CQ38" s="848"/>
      <c r="CR38" s="846"/>
      <c r="CS38" s="847"/>
      <c r="CT38" s="847"/>
      <c r="CU38" s="847"/>
      <c r="CV38" s="848"/>
      <c r="CW38" s="846"/>
      <c r="CX38" s="847"/>
      <c r="CY38" s="847"/>
      <c r="CZ38" s="847"/>
      <c r="DA38" s="848"/>
      <c r="DB38" s="846"/>
      <c r="DC38" s="847"/>
      <c r="DD38" s="847"/>
      <c r="DE38" s="847"/>
      <c r="DF38" s="848"/>
      <c r="DG38" s="846"/>
      <c r="DH38" s="847"/>
      <c r="DI38" s="847"/>
      <c r="DJ38" s="847"/>
      <c r="DK38" s="848"/>
      <c r="DL38" s="846"/>
      <c r="DM38" s="847"/>
      <c r="DN38" s="847"/>
      <c r="DO38" s="847"/>
      <c r="DP38" s="848"/>
      <c r="DQ38" s="846"/>
      <c r="DR38" s="847"/>
      <c r="DS38" s="847"/>
      <c r="DT38" s="847"/>
      <c r="DU38" s="848"/>
      <c r="DV38" s="849"/>
      <c r="DW38" s="850"/>
      <c r="DX38" s="850"/>
      <c r="DY38" s="850"/>
      <c r="DZ38" s="851"/>
      <c r="EA38" s="246"/>
    </row>
    <row r="39" spans="1:131" s="247" customFormat="1" ht="26.25" customHeight="1" x14ac:dyDescent="0.15">
      <c r="A39" s="266">
        <v>12</v>
      </c>
      <c r="B39" s="820"/>
      <c r="C39" s="821"/>
      <c r="D39" s="821"/>
      <c r="E39" s="821"/>
      <c r="F39" s="821"/>
      <c r="G39" s="821"/>
      <c r="H39" s="821"/>
      <c r="I39" s="821"/>
      <c r="J39" s="821"/>
      <c r="K39" s="821"/>
      <c r="L39" s="821"/>
      <c r="M39" s="821"/>
      <c r="N39" s="821"/>
      <c r="O39" s="821"/>
      <c r="P39" s="822"/>
      <c r="Q39" s="823"/>
      <c r="R39" s="824"/>
      <c r="S39" s="824"/>
      <c r="T39" s="824"/>
      <c r="U39" s="824"/>
      <c r="V39" s="824"/>
      <c r="W39" s="824"/>
      <c r="X39" s="824"/>
      <c r="Y39" s="824"/>
      <c r="Z39" s="824"/>
      <c r="AA39" s="824"/>
      <c r="AB39" s="824"/>
      <c r="AC39" s="824"/>
      <c r="AD39" s="824"/>
      <c r="AE39" s="825"/>
      <c r="AF39" s="826"/>
      <c r="AG39" s="827"/>
      <c r="AH39" s="827"/>
      <c r="AI39" s="827"/>
      <c r="AJ39" s="828"/>
      <c r="AK39" s="895"/>
      <c r="AL39" s="896"/>
      <c r="AM39" s="896"/>
      <c r="AN39" s="896"/>
      <c r="AO39" s="896"/>
      <c r="AP39" s="896"/>
      <c r="AQ39" s="896"/>
      <c r="AR39" s="896"/>
      <c r="AS39" s="896"/>
      <c r="AT39" s="896"/>
      <c r="AU39" s="896"/>
      <c r="AV39" s="896"/>
      <c r="AW39" s="896"/>
      <c r="AX39" s="896"/>
      <c r="AY39" s="896"/>
      <c r="AZ39" s="897"/>
      <c r="BA39" s="897"/>
      <c r="BB39" s="897"/>
      <c r="BC39" s="897"/>
      <c r="BD39" s="897"/>
      <c r="BE39" s="893"/>
      <c r="BF39" s="893"/>
      <c r="BG39" s="893"/>
      <c r="BH39" s="893"/>
      <c r="BI39" s="894"/>
      <c r="BJ39" s="252"/>
      <c r="BK39" s="252"/>
      <c r="BL39" s="252"/>
      <c r="BM39" s="252"/>
      <c r="BN39" s="252"/>
      <c r="BO39" s="265"/>
      <c r="BP39" s="265"/>
      <c r="BQ39" s="262">
        <v>33</v>
      </c>
      <c r="BR39" s="263"/>
      <c r="BS39" s="833"/>
      <c r="BT39" s="834"/>
      <c r="BU39" s="834"/>
      <c r="BV39" s="834"/>
      <c r="BW39" s="834"/>
      <c r="BX39" s="834"/>
      <c r="BY39" s="834"/>
      <c r="BZ39" s="834"/>
      <c r="CA39" s="834"/>
      <c r="CB39" s="834"/>
      <c r="CC39" s="834"/>
      <c r="CD39" s="834"/>
      <c r="CE39" s="834"/>
      <c r="CF39" s="834"/>
      <c r="CG39" s="835"/>
      <c r="CH39" s="846"/>
      <c r="CI39" s="847"/>
      <c r="CJ39" s="847"/>
      <c r="CK39" s="847"/>
      <c r="CL39" s="848"/>
      <c r="CM39" s="846"/>
      <c r="CN39" s="847"/>
      <c r="CO39" s="847"/>
      <c r="CP39" s="847"/>
      <c r="CQ39" s="848"/>
      <c r="CR39" s="846"/>
      <c r="CS39" s="847"/>
      <c r="CT39" s="847"/>
      <c r="CU39" s="847"/>
      <c r="CV39" s="848"/>
      <c r="CW39" s="846"/>
      <c r="CX39" s="847"/>
      <c r="CY39" s="847"/>
      <c r="CZ39" s="847"/>
      <c r="DA39" s="848"/>
      <c r="DB39" s="846"/>
      <c r="DC39" s="847"/>
      <c r="DD39" s="847"/>
      <c r="DE39" s="847"/>
      <c r="DF39" s="848"/>
      <c r="DG39" s="846"/>
      <c r="DH39" s="847"/>
      <c r="DI39" s="847"/>
      <c r="DJ39" s="847"/>
      <c r="DK39" s="848"/>
      <c r="DL39" s="846"/>
      <c r="DM39" s="847"/>
      <c r="DN39" s="847"/>
      <c r="DO39" s="847"/>
      <c r="DP39" s="848"/>
      <c r="DQ39" s="846"/>
      <c r="DR39" s="847"/>
      <c r="DS39" s="847"/>
      <c r="DT39" s="847"/>
      <c r="DU39" s="848"/>
      <c r="DV39" s="849"/>
      <c r="DW39" s="850"/>
      <c r="DX39" s="850"/>
      <c r="DY39" s="850"/>
      <c r="DZ39" s="851"/>
      <c r="EA39" s="246"/>
    </row>
    <row r="40" spans="1:131" s="247" customFormat="1" ht="26.25" customHeight="1" x14ac:dyDescent="0.15">
      <c r="A40" s="261">
        <v>13</v>
      </c>
      <c r="B40" s="820"/>
      <c r="C40" s="821"/>
      <c r="D40" s="821"/>
      <c r="E40" s="821"/>
      <c r="F40" s="821"/>
      <c r="G40" s="821"/>
      <c r="H40" s="821"/>
      <c r="I40" s="821"/>
      <c r="J40" s="821"/>
      <c r="K40" s="821"/>
      <c r="L40" s="821"/>
      <c r="M40" s="821"/>
      <c r="N40" s="821"/>
      <c r="O40" s="821"/>
      <c r="P40" s="822"/>
      <c r="Q40" s="823"/>
      <c r="R40" s="824"/>
      <c r="S40" s="824"/>
      <c r="T40" s="824"/>
      <c r="U40" s="824"/>
      <c r="V40" s="824"/>
      <c r="W40" s="824"/>
      <c r="X40" s="824"/>
      <c r="Y40" s="824"/>
      <c r="Z40" s="824"/>
      <c r="AA40" s="824"/>
      <c r="AB40" s="824"/>
      <c r="AC40" s="824"/>
      <c r="AD40" s="824"/>
      <c r="AE40" s="825"/>
      <c r="AF40" s="826"/>
      <c r="AG40" s="827"/>
      <c r="AH40" s="827"/>
      <c r="AI40" s="827"/>
      <c r="AJ40" s="828"/>
      <c r="AK40" s="895"/>
      <c r="AL40" s="896"/>
      <c r="AM40" s="896"/>
      <c r="AN40" s="896"/>
      <c r="AO40" s="896"/>
      <c r="AP40" s="896"/>
      <c r="AQ40" s="896"/>
      <c r="AR40" s="896"/>
      <c r="AS40" s="896"/>
      <c r="AT40" s="896"/>
      <c r="AU40" s="896"/>
      <c r="AV40" s="896"/>
      <c r="AW40" s="896"/>
      <c r="AX40" s="896"/>
      <c r="AY40" s="896"/>
      <c r="AZ40" s="897"/>
      <c r="BA40" s="897"/>
      <c r="BB40" s="897"/>
      <c r="BC40" s="897"/>
      <c r="BD40" s="897"/>
      <c r="BE40" s="893"/>
      <c r="BF40" s="893"/>
      <c r="BG40" s="893"/>
      <c r="BH40" s="893"/>
      <c r="BI40" s="894"/>
      <c r="BJ40" s="252"/>
      <c r="BK40" s="252"/>
      <c r="BL40" s="252"/>
      <c r="BM40" s="252"/>
      <c r="BN40" s="252"/>
      <c r="BO40" s="265"/>
      <c r="BP40" s="265"/>
      <c r="BQ40" s="262">
        <v>34</v>
      </c>
      <c r="BR40" s="263"/>
      <c r="BS40" s="833"/>
      <c r="BT40" s="834"/>
      <c r="BU40" s="834"/>
      <c r="BV40" s="834"/>
      <c r="BW40" s="834"/>
      <c r="BX40" s="834"/>
      <c r="BY40" s="834"/>
      <c r="BZ40" s="834"/>
      <c r="CA40" s="834"/>
      <c r="CB40" s="834"/>
      <c r="CC40" s="834"/>
      <c r="CD40" s="834"/>
      <c r="CE40" s="834"/>
      <c r="CF40" s="834"/>
      <c r="CG40" s="835"/>
      <c r="CH40" s="846"/>
      <c r="CI40" s="847"/>
      <c r="CJ40" s="847"/>
      <c r="CK40" s="847"/>
      <c r="CL40" s="848"/>
      <c r="CM40" s="846"/>
      <c r="CN40" s="847"/>
      <c r="CO40" s="847"/>
      <c r="CP40" s="847"/>
      <c r="CQ40" s="848"/>
      <c r="CR40" s="846"/>
      <c r="CS40" s="847"/>
      <c r="CT40" s="847"/>
      <c r="CU40" s="847"/>
      <c r="CV40" s="848"/>
      <c r="CW40" s="846"/>
      <c r="CX40" s="847"/>
      <c r="CY40" s="847"/>
      <c r="CZ40" s="847"/>
      <c r="DA40" s="848"/>
      <c r="DB40" s="846"/>
      <c r="DC40" s="847"/>
      <c r="DD40" s="847"/>
      <c r="DE40" s="847"/>
      <c r="DF40" s="848"/>
      <c r="DG40" s="846"/>
      <c r="DH40" s="847"/>
      <c r="DI40" s="847"/>
      <c r="DJ40" s="847"/>
      <c r="DK40" s="848"/>
      <c r="DL40" s="846"/>
      <c r="DM40" s="847"/>
      <c r="DN40" s="847"/>
      <c r="DO40" s="847"/>
      <c r="DP40" s="848"/>
      <c r="DQ40" s="846"/>
      <c r="DR40" s="847"/>
      <c r="DS40" s="847"/>
      <c r="DT40" s="847"/>
      <c r="DU40" s="848"/>
      <c r="DV40" s="849"/>
      <c r="DW40" s="850"/>
      <c r="DX40" s="850"/>
      <c r="DY40" s="850"/>
      <c r="DZ40" s="851"/>
      <c r="EA40" s="246"/>
    </row>
    <row r="41" spans="1:131" s="247" customFormat="1" ht="26.25" customHeight="1" x14ac:dyDescent="0.15">
      <c r="A41" s="261">
        <v>14</v>
      </c>
      <c r="B41" s="820"/>
      <c r="C41" s="821"/>
      <c r="D41" s="821"/>
      <c r="E41" s="821"/>
      <c r="F41" s="821"/>
      <c r="G41" s="821"/>
      <c r="H41" s="821"/>
      <c r="I41" s="821"/>
      <c r="J41" s="821"/>
      <c r="K41" s="821"/>
      <c r="L41" s="821"/>
      <c r="M41" s="821"/>
      <c r="N41" s="821"/>
      <c r="O41" s="821"/>
      <c r="P41" s="822"/>
      <c r="Q41" s="823"/>
      <c r="R41" s="824"/>
      <c r="S41" s="824"/>
      <c r="T41" s="824"/>
      <c r="U41" s="824"/>
      <c r="V41" s="824"/>
      <c r="W41" s="824"/>
      <c r="X41" s="824"/>
      <c r="Y41" s="824"/>
      <c r="Z41" s="824"/>
      <c r="AA41" s="824"/>
      <c r="AB41" s="824"/>
      <c r="AC41" s="824"/>
      <c r="AD41" s="824"/>
      <c r="AE41" s="825"/>
      <c r="AF41" s="826"/>
      <c r="AG41" s="827"/>
      <c r="AH41" s="827"/>
      <c r="AI41" s="827"/>
      <c r="AJ41" s="828"/>
      <c r="AK41" s="895"/>
      <c r="AL41" s="896"/>
      <c r="AM41" s="896"/>
      <c r="AN41" s="896"/>
      <c r="AO41" s="896"/>
      <c r="AP41" s="896"/>
      <c r="AQ41" s="896"/>
      <c r="AR41" s="896"/>
      <c r="AS41" s="896"/>
      <c r="AT41" s="896"/>
      <c r="AU41" s="896"/>
      <c r="AV41" s="896"/>
      <c r="AW41" s="896"/>
      <c r="AX41" s="896"/>
      <c r="AY41" s="896"/>
      <c r="AZ41" s="897"/>
      <c r="BA41" s="897"/>
      <c r="BB41" s="897"/>
      <c r="BC41" s="897"/>
      <c r="BD41" s="897"/>
      <c r="BE41" s="893"/>
      <c r="BF41" s="893"/>
      <c r="BG41" s="893"/>
      <c r="BH41" s="893"/>
      <c r="BI41" s="894"/>
      <c r="BJ41" s="252"/>
      <c r="BK41" s="252"/>
      <c r="BL41" s="252"/>
      <c r="BM41" s="252"/>
      <c r="BN41" s="252"/>
      <c r="BO41" s="265"/>
      <c r="BP41" s="265"/>
      <c r="BQ41" s="262">
        <v>35</v>
      </c>
      <c r="BR41" s="263"/>
      <c r="BS41" s="833"/>
      <c r="BT41" s="834"/>
      <c r="BU41" s="834"/>
      <c r="BV41" s="834"/>
      <c r="BW41" s="834"/>
      <c r="BX41" s="834"/>
      <c r="BY41" s="834"/>
      <c r="BZ41" s="834"/>
      <c r="CA41" s="834"/>
      <c r="CB41" s="834"/>
      <c r="CC41" s="834"/>
      <c r="CD41" s="834"/>
      <c r="CE41" s="834"/>
      <c r="CF41" s="834"/>
      <c r="CG41" s="835"/>
      <c r="CH41" s="846"/>
      <c r="CI41" s="847"/>
      <c r="CJ41" s="847"/>
      <c r="CK41" s="847"/>
      <c r="CL41" s="848"/>
      <c r="CM41" s="846"/>
      <c r="CN41" s="847"/>
      <c r="CO41" s="847"/>
      <c r="CP41" s="847"/>
      <c r="CQ41" s="848"/>
      <c r="CR41" s="846"/>
      <c r="CS41" s="847"/>
      <c r="CT41" s="847"/>
      <c r="CU41" s="847"/>
      <c r="CV41" s="848"/>
      <c r="CW41" s="846"/>
      <c r="CX41" s="847"/>
      <c r="CY41" s="847"/>
      <c r="CZ41" s="847"/>
      <c r="DA41" s="848"/>
      <c r="DB41" s="846"/>
      <c r="DC41" s="847"/>
      <c r="DD41" s="847"/>
      <c r="DE41" s="847"/>
      <c r="DF41" s="848"/>
      <c r="DG41" s="846"/>
      <c r="DH41" s="847"/>
      <c r="DI41" s="847"/>
      <c r="DJ41" s="847"/>
      <c r="DK41" s="848"/>
      <c r="DL41" s="846"/>
      <c r="DM41" s="847"/>
      <c r="DN41" s="847"/>
      <c r="DO41" s="847"/>
      <c r="DP41" s="848"/>
      <c r="DQ41" s="846"/>
      <c r="DR41" s="847"/>
      <c r="DS41" s="847"/>
      <c r="DT41" s="847"/>
      <c r="DU41" s="848"/>
      <c r="DV41" s="849"/>
      <c r="DW41" s="850"/>
      <c r="DX41" s="850"/>
      <c r="DY41" s="850"/>
      <c r="DZ41" s="851"/>
      <c r="EA41" s="246"/>
    </row>
    <row r="42" spans="1:131" s="247" customFormat="1" ht="26.25" customHeight="1" x14ac:dyDescent="0.15">
      <c r="A42" s="261">
        <v>15</v>
      </c>
      <c r="B42" s="820"/>
      <c r="C42" s="821"/>
      <c r="D42" s="821"/>
      <c r="E42" s="821"/>
      <c r="F42" s="821"/>
      <c r="G42" s="821"/>
      <c r="H42" s="821"/>
      <c r="I42" s="821"/>
      <c r="J42" s="821"/>
      <c r="K42" s="821"/>
      <c r="L42" s="821"/>
      <c r="M42" s="821"/>
      <c r="N42" s="821"/>
      <c r="O42" s="821"/>
      <c r="P42" s="822"/>
      <c r="Q42" s="823"/>
      <c r="R42" s="824"/>
      <c r="S42" s="824"/>
      <c r="T42" s="824"/>
      <c r="U42" s="824"/>
      <c r="V42" s="824"/>
      <c r="W42" s="824"/>
      <c r="X42" s="824"/>
      <c r="Y42" s="824"/>
      <c r="Z42" s="824"/>
      <c r="AA42" s="824"/>
      <c r="AB42" s="824"/>
      <c r="AC42" s="824"/>
      <c r="AD42" s="824"/>
      <c r="AE42" s="825"/>
      <c r="AF42" s="826"/>
      <c r="AG42" s="827"/>
      <c r="AH42" s="827"/>
      <c r="AI42" s="827"/>
      <c r="AJ42" s="828"/>
      <c r="AK42" s="895"/>
      <c r="AL42" s="896"/>
      <c r="AM42" s="896"/>
      <c r="AN42" s="896"/>
      <c r="AO42" s="896"/>
      <c r="AP42" s="896"/>
      <c r="AQ42" s="896"/>
      <c r="AR42" s="896"/>
      <c r="AS42" s="896"/>
      <c r="AT42" s="896"/>
      <c r="AU42" s="896"/>
      <c r="AV42" s="896"/>
      <c r="AW42" s="896"/>
      <c r="AX42" s="896"/>
      <c r="AY42" s="896"/>
      <c r="AZ42" s="897"/>
      <c r="BA42" s="897"/>
      <c r="BB42" s="897"/>
      <c r="BC42" s="897"/>
      <c r="BD42" s="897"/>
      <c r="BE42" s="893"/>
      <c r="BF42" s="893"/>
      <c r="BG42" s="893"/>
      <c r="BH42" s="893"/>
      <c r="BI42" s="894"/>
      <c r="BJ42" s="252"/>
      <c r="BK42" s="252"/>
      <c r="BL42" s="252"/>
      <c r="BM42" s="252"/>
      <c r="BN42" s="252"/>
      <c r="BO42" s="265"/>
      <c r="BP42" s="265"/>
      <c r="BQ42" s="262">
        <v>36</v>
      </c>
      <c r="BR42" s="263"/>
      <c r="BS42" s="833"/>
      <c r="BT42" s="834"/>
      <c r="BU42" s="834"/>
      <c r="BV42" s="834"/>
      <c r="BW42" s="834"/>
      <c r="BX42" s="834"/>
      <c r="BY42" s="834"/>
      <c r="BZ42" s="834"/>
      <c r="CA42" s="834"/>
      <c r="CB42" s="834"/>
      <c r="CC42" s="834"/>
      <c r="CD42" s="834"/>
      <c r="CE42" s="834"/>
      <c r="CF42" s="834"/>
      <c r="CG42" s="835"/>
      <c r="CH42" s="846"/>
      <c r="CI42" s="847"/>
      <c r="CJ42" s="847"/>
      <c r="CK42" s="847"/>
      <c r="CL42" s="848"/>
      <c r="CM42" s="846"/>
      <c r="CN42" s="847"/>
      <c r="CO42" s="847"/>
      <c r="CP42" s="847"/>
      <c r="CQ42" s="848"/>
      <c r="CR42" s="846"/>
      <c r="CS42" s="847"/>
      <c r="CT42" s="847"/>
      <c r="CU42" s="847"/>
      <c r="CV42" s="848"/>
      <c r="CW42" s="846"/>
      <c r="CX42" s="847"/>
      <c r="CY42" s="847"/>
      <c r="CZ42" s="847"/>
      <c r="DA42" s="848"/>
      <c r="DB42" s="846"/>
      <c r="DC42" s="847"/>
      <c r="DD42" s="847"/>
      <c r="DE42" s="847"/>
      <c r="DF42" s="848"/>
      <c r="DG42" s="846"/>
      <c r="DH42" s="847"/>
      <c r="DI42" s="847"/>
      <c r="DJ42" s="847"/>
      <c r="DK42" s="848"/>
      <c r="DL42" s="846"/>
      <c r="DM42" s="847"/>
      <c r="DN42" s="847"/>
      <c r="DO42" s="847"/>
      <c r="DP42" s="848"/>
      <c r="DQ42" s="846"/>
      <c r="DR42" s="847"/>
      <c r="DS42" s="847"/>
      <c r="DT42" s="847"/>
      <c r="DU42" s="848"/>
      <c r="DV42" s="849"/>
      <c r="DW42" s="850"/>
      <c r="DX42" s="850"/>
      <c r="DY42" s="850"/>
      <c r="DZ42" s="851"/>
      <c r="EA42" s="246"/>
    </row>
    <row r="43" spans="1:131" s="247" customFormat="1" ht="26.25" customHeight="1" x14ac:dyDescent="0.15">
      <c r="A43" s="261">
        <v>16</v>
      </c>
      <c r="B43" s="820"/>
      <c r="C43" s="821"/>
      <c r="D43" s="821"/>
      <c r="E43" s="821"/>
      <c r="F43" s="821"/>
      <c r="G43" s="821"/>
      <c r="H43" s="821"/>
      <c r="I43" s="821"/>
      <c r="J43" s="821"/>
      <c r="K43" s="821"/>
      <c r="L43" s="821"/>
      <c r="M43" s="821"/>
      <c r="N43" s="821"/>
      <c r="O43" s="821"/>
      <c r="P43" s="822"/>
      <c r="Q43" s="823"/>
      <c r="R43" s="824"/>
      <c r="S43" s="824"/>
      <c r="T43" s="824"/>
      <c r="U43" s="824"/>
      <c r="V43" s="824"/>
      <c r="W43" s="824"/>
      <c r="X43" s="824"/>
      <c r="Y43" s="824"/>
      <c r="Z43" s="824"/>
      <c r="AA43" s="824"/>
      <c r="AB43" s="824"/>
      <c r="AC43" s="824"/>
      <c r="AD43" s="824"/>
      <c r="AE43" s="825"/>
      <c r="AF43" s="826"/>
      <c r="AG43" s="827"/>
      <c r="AH43" s="827"/>
      <c r="AI43" s="827"/>
      <c r="AJ43" s="828"/>
      <c r="AK43" s="895"/>
      <c r="AL43" s="896"/>
      <c r="AM43" s="896"/>
      <c r="AN43" s="896"/>
      <c r="AO43" s="896"/>
      <c r="AP43" s="896"/>
      <c r="AQ43" s="896"/>
      <c r="AR43" s="896"/>
      <c r="AS43" s="896"/>
      <c r="AT43" s="896"/>
      <c r="AU43" s="896"/>
      <c r="AV43" s="896"/>
      <c r="AW43" s="896"/>
      <c r="AX43" s="896"/>
      <c r="AY43" s="896"/>
      <c r="AZ43" s="897"/>
      <c r="BA43" s="897"/>
      <c r="BB43" s="897"/>
      <c r="BC43" s="897"/>
      <c r="BD43" s="897"/>
      <c r="BE43" s="893"/>
      <c r="BF43" s="893"/>
      <c r="BG43" s="893"/>
      <c r="BH43" s="893"/>
      <c r="BI43" s="894"/>
      <c r="BJ43" s="252"/>
      <c r="BK43" s="252"/>
      <c r="BL43" s="252"/>
      <c r="BM43" s="252"/>
      <c r="BN43" s="252"/>
      <c r="BO43" s="265"/>
      <c r="BP43" s="265"/>
      <c r="BQ43" s="262">
        <v>37</v>
      </c>
      <c r="BR43" s="263"/>
      <c r="BS43" s="833"/>
      <c r="BT43" s="834"/>
      <c r="BU43" s="834"/>
      <c r="BV43" s="834"/>
      <c r="BW43" s="834"/>
      <c r="BX43" s="834"/>
      <c r="BY43" s="834"/>
      <c r="BZ43" s="834"/>
      <c r="CA43" s="834"/>
      <c r="CB43" s="834"/>
      <c r="CC43" s="834"/>
      <c r="CD43" s="834"/>
      <c r="CE43" s="834"/>
      <c r="CF43" s="834"/>
      <c r="CG43" s="835"/>
      <c r="CH43" s="846"/>
      <c r="CI43" s="847"/>
      <c r="CJ43" s="847"/>
      <c r="CK43" s="847"/>
      <c r="CL43" s="848"/>
      <c r="CM43" s="846"/>
      <c r="CN43" s="847"/>
      <c r="CO43" s="847"/>
      <c r="CP43" s="847"/>
      <c r="CQ43" s="848"/>
      <c r="CR43" s="846"/>
      <c r="CS43" s="847"/>
      <c r="CT43" s="847"/>
      <c r="CU43" s="847"/>
      <c r="CV43" s="848"/>
      <c r="CW43" s="846"/>
      <c r="CX43" s="847"/>
      <c r="CY43" s="847"/>
      <c r="CZ43" s="847"/>
      <c r="DA43" s="848"/>
      <c r="DB43" s="846"/>
      <c r="DC43" s="847"/>
      <c r="DD43" s="847"/>
      <c r="DE43" s="847"/>
      <c r="DF43" s="848"/>
      <c r="DG43" s="846"/>
      <c r="DH43" s="847"/>
      <c r="DI43" s="847"/>
      <c r="DJ43" s="847"/>
      <c r="DK43" s="848"/>
      <c r="DL43" s="846"/>
      <c r="DM43" s="847"/>
      <c r="DN43" s="847"/>
      <c r="DO43" s="847"/>
      <c r="DP43" s="848"/>
      <c r="DQ43" s="846"/>
      <c r="DR43" s="847"/>
      <c r="DS43" s="847"/>
      <c r="DT43" s="847"/>
      <c r="DU43" s="848"/>
      <c r="DV43" s="849"/>
      <c r="DW43" s="850"/>
      <c r="DX43" s="850"/>
      <c r="DY43" s="850"/>
      <c r="DZ43" s="851"/>
      <c r="EA43" s="246"/>
    </row>
    <row r="44" spans="1:131" s="247" customFormat="1" ht="26.25" customHeight="1" x14ac:dyDescent="0.15">
      <c r="A44" s="261">
        <v>17</v>
      </c>
      <c r="B44" s="820"/>
      <c r="C44" s="821"/>
      <c r="D44" s="821"/>
      <c r="E44" s="821"/>
      <c r="F44" s="821"/>
      <c r="G44" s="821"/>
      <c r="H44" s="821"/>
      <c r="I44" s="821"/>
      <c r="J44" s="821"/>
      <c r="K44" s="821"/>
      <c r="L44" s="821"/>
      <c r="M44" s="821"/>
      <c r="N44" s="821"/>
      <c r="O44" s="821"/>
      <c r="P44" s="822"/>
      <c r="Q44" s="823"/>
      <c r="R44" s="824"/>
      <c r="S44" s="824"/>
      <c r="T44" s="824"/>
      <c r="U44" s="824"/>
      <c r="V44" s="824"/>
      <c r="W44" s="824"/>
      <c r="X44" s="824"/>
      <c r="Y44" s="824"/>
      <c r="Z44" s="824"/>
      <c r="AA44" s="824"/>
      <c r="AB44" s="824"/>
      <c r="AC44" s="824"/>
      <c r="AD44" s="824"/>
      <c r="AE44" s="825"/>
      <c r="AF44" s="826"/>
      <c r="AG44" s="827"/>
      <c r="AH44" s="827"/>
      <c r="AI44" s="827"/>
      <c r="AJ44" s="828"/>
      <c r="AK44" s="895"/>
      <c r="AL44" s="896"/>
      <c r="AM44" s="896"/>
      <c r="AN44" s="896"/>
      <c r="AO44" s="896"/>
      <c r="AP44" s="896"/>
      <c r="AQ44" s="896"/>
      <c r="AR44" s="896"/>
      <c r="AS44" s="896"/>
      <c r="AT44" s="896"/>
      <c r="AU44" s="896"/>
      <c r="AV44" s="896"/>
      <c r="AW44" s="896"/>
      <c r="AX44" s="896"/>
      <c r="AY44" s="896"/>
      <c r="AZ44" s="897"/>
      <c r="BA44" s="897"/>
      <c r="BB44" s="897"/>
      <c r="BC44" s="897"/>
      <c r="BD44" s="897"/>
      <c r="BE44" s="893"/>
      <c r="BF44" s="893"/>
      <c r="BG44" s="893"/>
      <c r="BH44" s="893"/>
      <c r="BI44" s="894"/>
      <c r="BJ44" s="252"/>
      <c r="BK44" s="252"/>
      <c r="BL44" s="252"/>
      <c r="BM44" s="252"/>
      <c r="BN44" s="252"/>
      <c r="BO44" s="265"/>
      <c r="BP44" s="265"/>
      <c r="BQ44" s="262">
        <v>38</v>
      </c>
      <c r="BR44" s="263"/>
      <c r="BS44" s="833"/>
      <c r="BT44" s="834"/>
      <c r="BU44" s="834"/>
      <c r="BV44" s="834"/>
      <c r="BW44" s="834"/>
      <c r="BX44" s="834"/>
      <c r="BY44" s="834"/>
      <c r="BZ44" s="834"/>
      <c r="CA44" s="834"/>
      <c r="CB44" s="834"/>
      <c r="CC44" s="834"/>
      <c r="CD44" s="834"/>
      <c r="CE44" s="834"/>
      <c r="CF44" s="834"/>
      <c r="CG44" s="835"/>
      <c r="CH44" s="846"/>
      <c r="CI44" s="847"/>
      <c r="CJ44" s="847"/>
      <c r="CK44" s="847"/>
      <c r="CL44" s="848"/>
      <c r="CM44" s="846"/>
      <c r="CN44" s="847"/>
      <c r="CO44" s="847"/>
      <c r="CP44" s="847"/>
      <c r="CQ44" s="848"/>
      <c r="CR44" s="846"/>
      <c r="CS44" s="847"/>
      <c r="CT44" s="847"/>
      <c r="CU44" s="847"/>
      <c r="CV44" s="848"/>
      <c r="CW44" s="846"/>
      <c r="CX44" s="847"/>
      <c r="CY44" s="847"/>
      <c r="CZ44" s="847"/>
      <c r="DA44" s="848"/>
      <c r="DB44" s="846"/>
      <c r="DC44" s="847"/>
      <c r="DD44" s="847"/>
      <c r="DE44" s="847"/>
      <c r="DF44" s="848"/>
      <c r="DG44" s="846"/>
      <c r="DH44" s="847"/>
      <c r="DI44" s="847"/>
      <c r="DJ44" s="847"/>
      <c r="DK44" s="848"/>
      <c r="DL44" s="846"/>
      <c r="DM44" s="847"/>
      <c r="DN44" s="847"/>
      <c r="DO44" s="847"/>
      <c r="DP44" s="848"/>
      <c r="DQ44" s="846"/>
      <c r="DR44" s="847"/>
      <c r="DS44" s="847"/>
      <c r="DT44" s="847"/>
      <c r="DU44" s="848"/>
      <c r="DV44" s="849"/>
      <c r="DW44" s="850"/>
      <c r="DX44" s="850"/>
      <c r="DY44" s="850"/>
      <c r="DZ44" s="851"/>
      <c r="EA44" s="246"/>
    </row>
    <row r="45" spans="1:131" s="247" customFormat="1" ht="26.25" customHeight="1" x14ac:dyDescent="0.15">
      <c r="A45" s="261">
        <v>18</v>
      </c>
      <c r="B45" s="820"/>
      <c r="C45" s="821"/>
      <c r="D45" s="821"/>
      <c r="E45" s="821"/>
      <c r="F45" s="821"/>
      <c r="G45" s="821"/>
      <c r="H45" s="821"/>
      <c r="I45" s="821"/>
      <c r="J45" s="821"/>
      <c r="K45" s="821"/>
      <c r="L45" s="821"/>
      <c r="M45" s="821"/>
      <c r="N45" s="821"/>
      <c r="O45" s="821"/>
      <c r="P45" s="822"/>
      <c r="Q45" s="823"/>
      <c r="R45" s="824"/>
      <c r="S45" s="824"/>
      <c r="T45" s="824"/>
      <c r="U45" s="824"/>
      <c r="V45" s="824"/>
      <c r="W45" s="824"/>
      <c r="X45" s="824"/>
      <c r="Y45" s="824"/>
      <c r="Z45" s="824"/>
      <c r="AA45" s="824"/>
      <c r="AB45" s="824"/>
      <c r="AC45" s="824"/>
      <c r="AD45" s="824"/>
      <c r="AE45" s="825"/>
      <c r="AF45" s="826"/>
      <c r="AG45" s="827"/>
      <c r="AH45" s="827"/>
      <c r="AI45" s="827"/>
      <c r="AJ45" s="828"/>
      <c r="AK45" s="895"/>
      <c r="AL45" s="896"/>
      <c r="AM45" s="896"/>
      <c r="AN45" s="896"/>
      <c r="AO45" s="896"/>
      <c r="AP45" s="896"/>
      <c r="AQ45" s="896"/>
      <c r="AR45" s="896"/>
      <c r="AS45" s="896"/>
      <c r="AT45" s="896"/>
      <c r="AU45" s="896"/>
      <c r="AV45" s="896"/>
      <c r="AW45" s="896"/>
      <c r="AX45" s="896"/>
      <c r="AY45" s="896"/>
      <c r="AZ45" s="897"/>
      <c r="BA45" s="897"/>
      <c r="BB45" s="897"/>
      <c r="BC45" s="897"/>
      <c r="BD45" s="897"/>
      <c r="BE45" s="893"/>
      <c r="BF45" s="893"/>
      <c r="BG45" s="893"/>
      <c r="BH45" s="893"/>
      <c r="BI45" s="894"/>
      <c r="BJ45" s="252"/>
      <c r="BK45" s="252"/>
      <c r="BL45" s="252"/>
      <c r="BM45" s="252"/>
      <c r="BN45" s="252"/>
      <c r="BO45" s="265"/>
      <c r="BP45" s="265"/>
      <c r="BQ45" s="262">
        <v>39</v>
      </c>
      <c r="BR45" s="263"/>
      <c r="BS45" s="833"/>
      <c r="BT45" s="834"/>
      <c r="BU45" s="834"/>
      <c r="BV45" s="834"/>
      <c r="BW45" s="834"/>
      <c r="BX45" s="834"/>
      <c r="BY45" s="834"/>
      <c r="BZ45" s="834"/>
      <c r="CA45" s="834"/>
      <c r="CB45" s="834"/>
      <c r="CC45" s="834"/>
      <c r="CD45" s="834"/>
      <c r="CE45" s="834"/>
      <c r="CF45" s="834"/>
      <c r="CG45" s="835"/>
      <c r="CH45" s="846"/>
      <c r="CI45" s="847"/>
      <c r="CJ45" s="847"/>
      <c r="CK45" s="847"/>
      <c r="CL45" s="848"/>
      <c r="CM45" s="846"/>
      <c r="CN45" s="847"/>
      <c r="CO45" s="847"/>
      <c r="CP45" s="847"/>
      <c r="CQ45" s="848"/>
      <c r="CR45" s="846"/>
      <c r="CS45" s="847"/>
      <c r="CT45" s="847"/>
      <c r="CU45" s="847"/>
      <c r="CV45" s="848"/>
      <c r="CW45" s="846"/>
      <c r="CX45" s="847"/>
      <c r="CY45" s="847"/>
      <c r="CZ45" s="847"/>
      <c r="DA45" s="848"/>
      <c r="DB45" s="846"/>
      <c r="DC45" s="847"/>
      <c r="DD45" s="847"/>
      <c r="DE45" s="847"/>
      <c r="DF45" s="848"/>
      <c r="DG45" s="846"/>
      <c r="DH45" s="847"/>
      <c r="DI45" s="847"/>
      <c r="DJ45" s="847"/>
      <c r="DK45" s="848"/>
      <c r="DL45" s="846"/>
      <c r="DM45" s="847"/>
      <c r="DN45" s="847"/>
      <c r="DO45" s="847"/>
      <c r="DP45" s="848"/>
      <c r="DQ45" s="846"/>
      <c r="DR45" s="847"/>
      <c r="DS45" s="847"/>
      <c r="DT45" s="847"/>
      <c r="DU45" s="848"/>
      <c r="DV45" s="849"/>
      <c r="DW45" s="850"/>
      <c r="DX45" s="850"/>
      <c r="DY45" s="850"/>
      <c r="DZ45" s="851"/>
      <c r="EA45" s="246"/>
    </row>
    <row r="46" spans="1:131" s="247" customFormat="1" ht="26.25" customHeight="1" x14ac:dyDescent="0.15">
      <c r="A46" s="261">
        <v>19</v>
      </c>
      <c r="B46" s="820"/>
      <c r="C46" s="821"/>
      <c r="D46" s="821"/>
      <c r="E46" s="821"/>
      <c r="F46" s="821"/>
      <c r="G46" s="821"/>
      <c r="H46" s="821"/>
      <c r="I46" s="821"/>
      <c r="J46" s="821"/>
      <c r="K46" s="821"/>
      <c r="L46" s="821"/>
      <c r="M46" s="821"/>
      <c r="N46" s="821"/>
      <c r="O46" s="821"/>
      <c r="P46" s="822"/>
      <c r="Q46" s="823"/>
      <c r="R46" s="824"/>
      <c r="S46" s="824"/>
      <c r="T46" s="824"/>
      <c r="U46" s="824"/>
      <c r="V46" s="824"/>
      <c r="W46" s="824"/>
      <c r="X46" s="824"/>
      <c r="Y46" s="824"/>
      <c r="Z46" s="824"/>
      <c r="AA46" s="824"/>
      <c r="AB46" s="824"/>
      <c r="AC46" s="824"/>
      <c r="AD46" s="824"/>
      <c r="AE46" s="825"/>
      <c r="AF46" s="826"/>
      <c r="AG46" s="827"/>
      <c r="AH46" s="827"/>
      <c r="AI46" s="827"/>
      <c r="AJ46" s="828"/>
      <c r="AK46" s="895"/>
      <c r="AL46" s="896"/>
      <c r="AM46" s="896"/>
      <c r="AN46" s="896"/>
      <c r="AO46" s="896"/>
      <c r="AP46" s="896"/>
      <c r="AQ46" s="896"/>
      <c r="AR46" s="896"/>
      <c r="AS46" s="896"/>
      <c r="AT46" s="896"/>
      <c r="AU46" s="896"/>
      <c r="AV46" s="896"/>
      <c r="AW46" s="896"/>
      <c r="AX46" s="896"/>
      <c r="AY46" s="896"/>
      <c r="AZ46" s="897"/>
      <c r="BA46" s="897"/>
      <c r="BB46" s="897"/>
      <c r="BC46" s="897"/>
      <c r="BD46" s="897"/>
      <c r="BE46" s="893"/>
      <c r="BF46" s="893"/>
      <c r="BG46" s="893"/>
      <c r="BH46" s="893"/>
      <c r="BI46" s="894"/>
      <c r="BJ46" s="252"/>
      <c r="BK46" s="252"/>
      <c r="BL46" s="252"/>
      <c r="BM46" s="252"/>
      <c r="BN46" s="252"/>
      <c r="BO46" s="265"/>
      <c r="BP46" s="265"/>
      <c r="BQ46" s="262">
        <v>40</v>
      </c>
      <c r="BR46" s="263"/>
      <c r="BS46" s="833"/>
      <c r="BT46" s="834"/>
      <c r="BU46" s="834"/>
      <c r="BV46" s="834"/>
      <c r="BW46" s="834"/>
      <c r="BX46" s="834"/>
      <c r="BY46" s="834"/>
      <c r="BZ46" s="834"/>
      <c r="CA46" s="834"/>
      <c r="CB46" s="834"/>
      <c r="CC46" s="834"/>
      <c r="CD46" s="834"/>
      <c r="CE46" s="834"/>
      <c r="CF46" s="834"/>
      <c r="CG46" s="835"/>
      <c r="CH46" s="846"/>
      <c r="CI46" s="847"/>
      <c r="CJ46" s="847"/>
      <c r="CK46" s="847"/>
      <c r="CL46" s="848"/>
      <c r="CM46" s="846"/>
      <c r="CN46" s="847"/>
      <c r="CO46" s="847"/>
      <c r="CP46" s="847"/>
      <c r="CQ46" s="848"/>
      <c r="CR46" s="846"/>
      <c r="CS46" s="847"/>
      <c r="CT46" s="847"/>
      <c r="CU46" s="847"/>
      <c r="CV46" s="848"/>
      <c r="CW46" s="846"/>
      <c r="CX46" s="847"/>
      <c r="CY46" s="847"/>
      <c r="CZ46" s="847"/>
      <c r="DA46" s="848"/>
      <c r="DB46" s="846"/>
      <c r="DC46" s="847"/>
      <c r="DD46" s="847"/>
      <c r="DE46" s="847"/>
      <c r="DF46" s="848"/>
      <c r="DG46" s="846"/>
      <c r="DH46" s="847"/>
      <c r="DI46" s="847"/>
      <c r="DJ46" s="847"/>
      <c r="DK46" s="848"/>
      <c r="DL46" s="846"/>
      <c r="DM46" s="847"/>
      <c r="DN46" s="847"/>
      <c r="DO46" s="847"/>
      <c r="DP46" s="848"/>
      <c r="DQ46" s="846"/>
      <c r="DR46" s="847"/>
      <c r="DS46" s="847"/>
      <c r="DT46" s="847"/>
      <c r="DU46" s="848"/>
      <c r="DV46" s="849"/>
      <c r="DW46" s="850"/>
      <c r="DX46" s="850"/>
      <c r="DY46" s="850"/>
      <c r="DZ46" s="851"/>
      <c r="EA46" s="246"/>
    </row>
    <row r="47" spans="1:131" s="247" customFormat="1" ht="26.25" customHeight="1" x14ac:dyDescent="0.15">
      <c r="A47" s="261">
        <v>20</v>
      </c>
      <c r="B47" s="820"/>
      <c r="C47" s="821"/>
      <c r="D47" s="821"/>
      <c r="E47" s="821"/>
      <c r="F47" s="821"/>
      <c r="G47" s="821"/>
      <c r="H47" s="821"/>
      <c r="I47" s="821"/>
      <c r="J47" s="821"/>
      <c r="K47" s="821"/>
      <c r="L47" s="821"/>
      <c r="M47" s="821"/>
      <c r="N47" s="821"/>
      <c r="O47" s="821"/>
      <c r="P47" s="822"/>
      <c r="Q47" s="823"/>
      <c r="R47" s="824"/>
      <c r="S47" s="824"/>
      <c r="T47" s="824"/>
      <c r="U47" s="824"/>
      <c r="V47" s="824"/>
      <c r="W47" s="824"/>
      <c r="X47" s="824"/>
      <c r="Y47" s="824"/>
      <c r="Z47" s="824"/>
      <c r="AA47" s="824"/>
      <c r="AB47" s="824"/>
      <c r="AC47" s="824"/>
      <c r="AD47" s="824"/>
      <c r="AE47" s="825"/>
      <c r="AF47" s="826"/>
      <c r="AG47" s="827"/>
      <c r="AH47" s="827"/>
      <c r="AI47" s="827"/>
      <c r="AJ47" s="828"/>
      <c r="AK47" s="895"/>
      <c r="AL47" s="896"/>
      <c r="AM47" s="896"/>
      <c r="AN47" s="896"/>
      <c r="AO47" s="896"/>
      <c r="AP47" s="896"/>
      <c r="AQ47" s="896"/>
      <c r="AR47" s="896"/>
      <c r="AS47" s="896"/>
      <c r="AT47" s="896"/>
      <c r="AU47" s="896"/>
      <c r="AV47" s="896"/>
      <c r="AW47" s="896"/>
      <c r="AX47" s="896"/>
      <c r="AY47" s="896"/>
      <c r="AZ47" s="897"/>
      <c r="BA47" s="897"/>
      <c r="BB47" s="897"/>
      <c r="BC47" s="897"/>
      <c r="BD47" s="897"/>
      <c r="BE47" s="893"/>
      <c r="BF47" s="893"/>
      <c r="BG47" s="893"/>
      <c r="BH47" s="893"/>
      <c r="BI47" s="894"/>
      <c r="BJ47" s="252"/>
      <c r="BK47" s="252"/>
      <c r="BL47" s="252"/>
      <c r="BM47" s="252"/>
      <c r="BN47" s="252"/>
      <c r="BO47" s="265"/>
      <c r="BP47" s="265"/>
      <c r="BQ47" s="262">
        <v>41</v>
      </c>
      <c r="BR47" s="263"/>
      <c r="BS47" s="833"/>
      <c r="BT47" s="834"/>
      <c r="BU47" s="834"/>
      <c r="BV47" s="834"/>
      <c r="BW47" s="834"/>
      <c r="BX47" s="834"/>
      <c r="BY47" s="834"/>
      <c r="BZ47" s="834"/>
      <c r="CA47" s="834"/>
      <c r="CB47" s="834"/>
      <c r="CC47" s="834"/>
      <c r="CD47" s="834"/>
      <c r="CE47" s="834"/>
      <c r="CF47" s="834"/>
      <c r="CG47" s="835"/>
      <c r="CH47" s="846"/>
      <c r="CI47" s="847"/>
      <c r="CJ47" s="847"/>
      <c r="CK47" s="847"/>
      <c r="CL47" s="848"/>
      <c r="CM47" s="846"/>
      <c r="CN47" s="847"/>
      <c r="CO47" s="847"/>
      <c r="CP47" s="847"/>
      <c r="CQ47" s="848"/>
      <c r="CR47" s="846"/>
      <c r="CS47" s="847"/>
      <c r="CT47" s="847"/>
      <c r="CU47" s="847"/>
      <c r="CV47" s="848"/>
      <c r="CW47" s="846"/>
      <c r="CX47" s="847"/>
      <c r="CY47" s="847"/>
      <c r="CZ47" s="847"/>
      <c r="DA47" s="848"/>
      <c r="DB47" s="846"/>
      <c r="DC47" s="847"/>
      <c r="DD47" s="847"/>
      <c r="DE47" s="847"/>
      <c r="DF47" s="848"/>
      <c r="DG47" s="846"/>
      <c r="DH47" s="847"/>
      <c r="DI47" s="847"/>
      <c r="DJ47" s="847"/>
      <c r="DK47" s="848"/>
      <c r="DL47" s="846"/>
      <c r="DM47" s="847"/>
      <c r="DN47" s="847"/>
      <c r="DO47" s="847"/>
      <c r="DP47" s="848"/>
      <c r="DQ47" s="846"/>
      <c r="DR47" s="847"/>
      <c r="DS47" s="847"/>
      <c r="DT47" s="847"/>
      <c r="DU47" s="848"/>
      <c r="DV47" s="849"/>
      <c r="DW47" s="850"/>
      <c r="DX47" s="850"/>
      <c r="DY47" s="850"/>
      <c r="DZ47" s="851"/>
      <c r="EA47" s="246"/>
    </row>
    <row r="48" spans="1:131" s="247" customFormat="1" ht="26.25" customHeight="1" x14ac:dyDescent="0.15">
      <c r="A48" s="261">
        <v>21</v>
      </c>
      <c r="B48" s="820"/>
      <c r="C48" s="821"/>
      <c r="D48" s="821"/>
      <c r="E48" s="821"/>
      <c r="F48" s="821"/>
      <c r="G48" s="821"/>
      <c r="H48" s="821"/>
      <c r="I48" s="821"/>
      <c r="J48" s="821"/>
      <c r="K48" s="821"/>
      <c r="L48" s="821"/>
      <c r="M48" s="821"/>
      <c r="N48" s="821"/>
      <c r="O48" s="821"/>
      <c r="P48" s="822"/>
      <c r="Q48" s="823"/>
      <c r="R48" s="824"/>
      <c r="S48" s="824"/>
      <c r="T48" s="824"/>
      <c r="U48" s="824"/>
      <c r="V48" s="824"/>
      <c r="W48" s="824"/>
      <c r="X48" s="824"/>
      <c r="Y48" s="824"/>
      <c r="Z48" s="824"/>
      <c r="AA48" s="824"/>
      <c r="AB48" s="824"/>
      <c r="AC48" s="824"/>
      <c r="AD48" s="824"/>
      <c r="AE48" s="825"/>
      <c r="AF48" s="826"/>
      <c r="AG48" s="827"/>
      <c r="AH48" s="827"/>
      <c r="AI48" s="827"/>
      <c r="AJ48" s="828"/>
      <c r="AK48" s="895"/>
      <c r="AL48" s="896"/>
      <c r="AM48" s="896"/>
      <c r="AN48" s="896"/>
      <c r="AO48" s="896"/>
      <c r="AP48" s="896"/>
      <c r="AQ48" s="896"/>
      <c r="AR48" s="896"/>
      <c r="AS48" s="896"/>
      <c r="AT48" s="896"/>
      <c r="AU48" s="896"/>
      <c r="AV48" s="896"/>
      <c r="AW48" s="896"/>
      <c r="AX48" s="896"/>
      <c r="AY48" s="896"/>
      <c r="AZ48" s="897"/>
      <c r="BA48" s="897"/>
      <c r="BB48" s="897"/>
      <c r="BC48" s="897"/>
      <c r="BD48" s="897"/>
      <c r="BE48" s="893"/>
      <c r="BF48" s="893"/>
      <c r="BG48" s="893"/>
      <c r="BH48" s="893"/>
      <c r="BI48" s="894"/>
      <c r="BJ48" s="252"/>
      <c r="BK48" s="252"/>
      <c r="BL48" s="252"/>
      <c r="BM48" s="252"/>
      <c r="BN48" s="252"/>
      <c r="BO48" s="265"/>
      <c r="BP48" s="265"/>
      <c r="BQ48" s="262">
        <v>42</v>
      </c>
      <c r="BR48" s="263"/>
      <c r="BS48" s="833"/>
      <c r="BT48" s="834"/>
      <c r="BU48" s="834"/>
      <c r="BV48" s="834"/>
      <c r="BW48" s="834"/>
      <c r="BX48" s="834"/>
      <c r="BY48" s="834"/>
      <c r="BZ48" s="834"/>
      <c r="CA48" s="834"/>
      <c r="CB48" s="834"/>
      <c r="CC48" s="834"/>
      <c r="CD48" s="834"/>
      <c r="CE48" s="834"/>
      <c r="CF48" s="834"/>
      <c r="CG48" s="835"/>
      <c r="CH48" s="846"/>
      <c r="CI48" s="847"/>
      <c r="CJ48" s="847"/>
      <c r="CK48" s="847"/>
      <c r="CL48" s="848"/>
      <c r="CM48" s="846"/>
      <c r="CN48" s="847"/>
      <c r="CO48" s="847"/>
      <c r="CP48" s="847"/>
      <c r="CQ48" s="848"/>
      <c r="CR48" s="846"/>
      <c r="CS48" s="847"/>
      <c r="CT48" s="847"/>
      <c r="CU48" s="847"/>
      <c r="CV48" s="848"/>
      <c r="CW48" s="846"/>
      <c r="CX48" s="847"/>
      <c r="CY48" s="847"/>
      <c r="CZ48" s="847"/>
      <c r="DA48" s="848"/>
      <c r="DB48" s="846"/>
      <c r="DC48" s="847"/>
      <c r="DD48" s="847"/>
      <c r="DE48" s="847"/>
      <c r="DF48" s="848"/>
      <c r="DG48" s="846"/>
      <c r="DH48" s="847"/>
      <c r="DI48" s="847"/>
      <c r="DJ48" s="847"/>
      <c r="DK48" s="848"/>
      <c r="DL48" s="846"/>
      <c r="DM48" s="847"/>
      <c r="DN48" s="847"/>
      <c r="DO48" s="847"/>
      <c r="DP48" s="848"/>
      <c r="DQ48" s="846"/>
      <c r="DR48" s="847"/>
      <c r="DS48" s="847"/>
      <c r="DT48" s="847"/>
      <c r="DU48" s="848"/>
      <c r="DV48" s="849"/>
      <c r="DW48" s="850"/>
      <c r="DX48" s="850"/>
      <c r="DY48" s="850"/>
      <c r="DZ48" s="851"/>
      <c r="EA48" s="246"/>
    </row>
    <row r="49" spans="1:131" s="247" customFormat="1" ht="26.25" customHeight="1" x14ac:dyDescent="0.15">
      <c r="A49" s="261">
        <v>22</v>
      </c>
      <c r="B49" s="820"/>
      <c r="C49" s="821"/>
      <c r="D49" s="821"/>
      <c r="E49" s="821"/>
      <c r="F49" s="821"/>
      <c r="G49" s="821"/>
      <c r="H49" s="821"/>
      <c r="I49" s="821"/>
      <c r="J49" s="821"/>
      <c r="K49" s="821"/>
      <c r="L49" s="821"/>
      <c r="M49" s="821"/>
      <c r="N49" s="821"/>
      <c r="O49" s="821"/>
      <c r="P49" s="822"/>
      <c r="Q49" s="823"/>
      <c r="R49" s="824"/>
      <c r="S49" s="824"/>
      <c r="T49" s="824"/>
      <c r="U49" s="824"/>
      <c r="V49" s="824"/>
      <c r="W49" s="824"/>
      <c r="X49" s="824"/>
      <c r="Y49" s="824"/>
      <c r="Z49" s="824"/>
      <c r="AA49" s="824"/>
      <c r="AB49" s="824"/>
      <c r="AC49" s="824"/>
      <c r="AD49" s="824"/>
      <c r="AE49" s="825"/>
      <c r="AF49" s="826"/>
      <c r="AG49" s="827"/>
      <c r="AH49" s="827"/>
      <c r="AI49" s="827"/>
      <c r="AJ49" s="828"/>
      <c r="AK49" s="895"/>
      <c r="AL49" s="896"/>
      <c r="AM49" s="896"/>
      <c r="AN49" s="896"/>
      <c r="AO49" s="896"/>
      <c r="AP49" s="896"/>
      <c r="AQ49" s="896"/>
      <c r="AR49" s="896"/>
      <c r="AS49" s="896"/>
      <c r="AT49" s="896"/>
      <c r="AU49" s="896"/>
      <c r="AV49" s="896"/>
      <c r="AW49" s="896"/>
      <c r="AX49" s="896"/>
      <c r="AY49" s="896"/>
      <c r="AZ49" s="897"/>
      <c r="BA49" s="897"/>
      <c r="BB49" s="897"/>
      <c r="BC49" s="897"/>
      <c r="BD49" s="897"/>
      <c r="BE49" s="893"/>
      <c r="BF49" s="893"/>
      <c r="BG49" s="893"/>
      <c r="BH49" s="893"/>
      <c r="BI49" s="894"/>
      <c r="BJ49" s="252"/>
      <c r="BK49" s="252"/>
      <c r="BL49" s="252"/>
      <c r="BM49" s="252"/>
      <c r="BN49" s="252"/>
      <c r="BO49" s="265"/>
      <c r="BP49" s="265"/>
      <c r="BQ49" s="262">
        <v>43</v>
      </c>
      <c r="BR49" s="263"/>
      <c r="BS49" s="833"/>
      <c r="BT49" s="834"/>
      <c r="BU49" s="834"/>
      <c r="BV49" s="834"/>
      <c r="BW49" s="834"/>
      <c r="BX49" s="834"/>
      <c r="BY49" s="834"/>
      <c r="BZ49" s="834"/>
      <c r="CA49" s="834"/>
      <c r="CB49" s="834"/>
      <c r="CC49" s="834"/>
      <c r="CD49" s="834"/>
      <c r="CE49" s="834"/>
      <c r="CF49" s="834"/>
      <c r="CG49" s="835"/>
      <c r="CH49" s="846"/>
      <c r="CI49" s="847"/>
      <c r="CJ49" s="847"/>
      <c r="CK49" s="847"/>
      <c r="CL49" s="848"/>
      <c r="CM49" s="846"/>
      <c r="CN49" s="847"/>
      <c r="CO49" s="847"/>
      <c r="CP49" s="847"/>
      <c r="CQ49" s="848"/>
      <c r="CR49" s="846"/>
      <c r="CS49" s="847"/>
      <c r="CT49" s="847"/>
      <c r="CU49" s="847"/>
      <c r="CV49" s="848"/>
      <c r="CW49" s="846"/>
      <c r="CX49" s="847"/>
      <c r="CY49" s="847"/>
      <c r="CZ49" s="847"/>
      <c r="DA49" s="848"/>
      <c r="DB49" s="846"/>
      <c r="DC49" s="847"/>
      <c r="DD49" s="847"/>
      <c r="DE49" s="847"/>
      <c r="DF49" s="848"/>
      <c r="DG49" s="846"/>
      <c r="DH49" s="847"/>
      <c r="DI49" s="847"/>
      <c r="DJ49" s="847"/>
      <c r="DK49" s="848"/>
      <c r="DL49" s="846"/>
      <c r="DM49" s="847"/>
      <c r="DN49" s="847"/>
      <c r="DO49" s="847"/>
      <c r="DP49" s="848"/>
      <c r="DQ49" s="846"/>
      <c r="DR49" s="847"/>
      <c r="DS49" s="847"/>
      <c r="DT49" s="847"/>
      <c r="DU49" s="848"/>
      <c r="DV49" s="849"/>
      <c r="DW49" s="850"/>
      <c r="DX49" s="850"/>
      <c r="DY49" s="850"/>
      <c r="DZ49" s="851"/>
      <c r="EA49" s="246"/>
    </row>
    <row r="50" spans="1:131" s="247" customFormat="1" ht="26.25" customHeight="1" x14ac:dyDescent="0.15">
      <c r="A50" s="261">
        <v>23</v>
      </c>
      <c r="B50" s="820"/>
      <c r="C50" s="821"/>
      <c r="D50" s="821"/>
      <c r="E50" s="821"/>
      <c r="F50" s="821"/>
      <c r="G50" s="821"/>
      <c r="H50" s="821"/>
      <c r="I50" s="821"/>
      <c r="J50" s="821"/>
      <c r="K50" s="821"/>
      <c r="L50" s="821"/>
      <c r="M50" s="821"/>
      <c r="N50" s="821"/>
      <c r="O50" s="821"/>
      <c r="P50" s="822"/>
      <c r="Q50" s="898"/>
      <c r="R50" s="899"/>
      <c r="S50" s="899"/>
      <c r="T50" s="899"/>
      <c r="U50" s="899"/>
      <c r="V50" s="899"/>
      <c r="W50" s="899"/>
      <c r="X50" s="899"/>
      <c r="Y50" s="899"/>
      <c r="Z50" s="899"/>
      <c r="AA50" s="899"/>
      <c r="AB50" s="899"/>
      <c r="AC50" s="899"/>
      <c r="AD50" s="899"/>
      <c r="AE50" s="900"/>
      <c r="AF50" s="826"/>
      <c r="AG50" s="827"/>
      <c r="AH50" s="827"/>
      <c r="AI50" s="827"/>
      <c r="AJ50" s="828"/>
      <c r="AK50" s="901"/>
      <c r="AL50" s="899"/>
      <c r="AM50" s="899"/>
      <c r="AN50" s="899"/>
      <c r="AO50" s="899"/>
      <c r="AP50" s="899"/>
      <c r="AQ50" s="899"/>
      <c r="AR50" s="899"/>
      <c r="AS50" s="899"/>
      <c r="AT50" s="899"/>
      <c r="AU50" s="899"/>
      <c r="AV50" s="899"/>
      <c r="AW50" s="899"/>
      <c r="AX50" s="899"/>
      <c r="AY50" s="899"/>
      <c r="AZ50" s="902"/>
      <c r="BA50" s="902"/>
      <c r="BB50" s="902"/>
      <c r="BC50" s="902"/>
      <c r="BD50" s="902"/>
      <c r="BE50" s="893"/>
      <c r="BF50" s="893"/>
      <c r="BG50" s="893"/>
      <c r="BH50" s="893"/>
      <c r="BI50" s="894"/>
      <c r="BJ50" s="252"/>
      <c r="BK50" s="252"/>
      <c r="BL50" s="252"/>
      <c r="BM50" s="252"/>
      <c r="BN50" s="252"/>
      <c r="BO50" s="265"/>
      <c r="BP50" s="265"/>
      <c r="BQ50" s="262">
        <v>44</v>
      </c>
      <c r="BR50" s="263"/>
      <c r="BS50" s="833"/>
      <c r="BT50" s="834"/>
      <c r="BU50" s="834"/>
      <c r="BV50" s="834"/>
      <c r="BW50" s="834"/>
      <c r="BX50" s="834"/>
      <c r="BY50" s="834"/>
      <c r="BZ50" s="834"/>
      <c r="CA50" s="834"/>
      <c r="CB50" s="834"/>
      <c r="CC50" s="834"/>
      <c r="CD50" s="834"/>
      <c r="CE50" s="834"/>
      <c r="CF50" s="834"/>
      <c r="CG50" s="835"/>
      <c r="CH50" s="846"/>
      <c r="CI50" s="847"/>
      <c r="CJ50" s="847"/>
      <c r="CK50" s="847"/>
      <c r="CL50" s="848"/>
      <c r="CM50" s="846"/>
      <c r="CN50" s="847"/>
      <c r="CO50" s="847"/>
      <c r="CP50" s="847"/>
      <c r="CQ50" s="848"/>
      <c r="CR50" s="846"/>
      <c r="CS50" s="847"/>
      <c r="CT50" s="847"/>
      <c r="CU50" s="847"/>
      <c r="CV50" s="848"/>
      <c r="CW50" s="846"/>
      <c r="CX50" s="847"/>
      <c r="CY50" s="847"/>
      <c r="CZ50" s="847"/>
      <c r="DA50" s="848"/>
      <c r="DB50" s="846"/>
      <c r="DC50" s="847"/>
      <c r="DD50" s="847"/>
      <c r="DE50" s="847"/>
      <c r="DF50" s="848"/>
      <c r="DG50" s="846"/>
      <c r="DH50" s="847"/>
      <c r="DI50" s="847"/>
      <c r="DJ50" s="847"/>
      <c r="DK50" s="848"/>
      <c r="DL50" s="846"/>
      <c r="DM50" s="847"/>
      <c r="DN50" s="847"/>
      <c r="DO50" s="847"/>
      <c r="DP50" s="848"/>
      <c r="DQ50" s="846"/>
      <c r="DR50" s="847"/>
      <c r="DS50" s="847"/>
      <c r="DT50" s="847"/>
      <c r="DU50" s="848"/>
      <c r="DV50" s="849"/>
      <c r="DW50" s="850"/>
      <c r="DX50" s="850"/>
      <c r="DY50" s="850"/>
      <c r="DZ50" s="851"/>
      <c r="EA50" s="246"/>
    </row>
    <row r="51" spans="1:131" s="247" customFormat="1" ht="26.25" customHeight="1" x14ac:dyDescent="0.15">
      <c r="A51" s="261">
        <v>24</v>
      </c>
      <c r="B51" s="820"/>
      <c r="C51" s="821"/>
      <c r="D51" s="821"/>
      <c r="E51" s="821"/>
      <c r="F51" s="821"/>
      <c r="G51" s="821"/>
      <c r="H51" s="821"/>
      <c r="I51" s="821"/>
      <c r="J51" s="821"/>
      <c r="K51" s="821"/>
      <c r="L51" s="821"/>
      <c r="M51" s="821"/>
      <c r="N51" s="821"/>
      <c r="O51" s="821"/>
      <c r="P51" s="822"/>
      <c r="Q51" s="898"/>
      <c r="R51" s="899"/>
      <c r="S51" s="899"/>
      <c r="T51" s="899"/>
      <c r="U51" s="899"/>
      <c r="V51" s="899"/>
      <c r="W51" s="899"/>
      <c r="X51" s="899"/>
      <c r="Y51" s="899"/>
      <c r="Z51" s="899"/>
      <c r="AA51" s="899"/>
      <c r="AB51" s="899"/>
      <c r="AC51" s="899"/>
      <c r="AD51" s="899"/>
      <c r="AE51" s="900"/>
      <c r="AF51" s="826"/>
      <c r="AG51" s="827"/>
      <c r="AH51" s="827"/>
      <c r="AI51" s="827"/>
      <c r="AJ51" s="828"/>
      <c r="AK51" s="901"/>
      <c r="AL51" s="899"/>
      <c r="AM51" s="899"/>
      <c r="AN51" s="899"/>
      <c r="AO51" s="899"/>
      <c r="AP51" s="899"/>
      <c r="AQ51" s="899"/>
      <c r="AR51" s="899"/>
      <c r="AS51" s="899"/>
      <c r="AT51" s="899"/>
      <c r="AU51" s="899"/>
      <c r="AV51" s="899"/>
      <c r="AW51" s="899"/>
      <c r="AX51" s="899"/>
      <c r="AY51" s="899"/>
      <c r="AZ51" s="902"/>
      <c r="BA51" s="902"/>
      <c r="BB51" s="902"/>
      <c r="BC51" s="902"/>
      <c r="BD51" s="902"/>
      <c r="BE51" s="893"/>
      <c r="BF51" s="893"/>
      <c r="BG51" s="893"/>
      <c r="BH51" s="893"/>
      <c r="BI51" s="894"/>
      <c r="BJ51" s="252"/>
      <c r="BK51" s="252"/>
      <c r="BL51" s="252"/>
      <c r="BM51" s="252"/>
      <c r="BN51" s="252"/>
      <c r="BO51" s="265"/>
      <c r="BP51" s="265"/>
      <c r="BQ51" s="262">
        <v>45</v>
      </c>
      <c r="BR51" s="263"/>
      <c r="BS51" s="833"/>
      <c r="BT51" s="834"/>
      <c r="BU51" s="834"/>
      <c r="BV51" s="834"/>
      <c r="BW51" s="834"/>
      <c r="BX51" s="834"/>
      <c r="BY51" s="834"/>
      <c r="BZ51" s="834"/>
      <c r="CA51" s="834"/>
      <c r="CB51" s="834"/>
      <c r="CC51" s="834"/>
      <c r="CD51" s="834"/>
      <c r="CE51" s="834"/>
      <c r="CF51" s="834"/>
      <c r="CG51" s="835"/>
      <c r="CH51" s="846"/>
      <c r="CI51" s="847"/>
      <c r="CJ51" s="847"/>
      <c r="CK51" s="847"/>
      <c r="CL51" s="848"/>
      <c r="CM51" s="846"/>
      <c r="CN51" s="847"/>
      <c r="CO51" s="847"/>
      <c r="CP51" s="847"/>
      <c r="CQ51" s="848"/>
      <c r="CR51" s="846"/>
      <c r="CS51" s="847"/>
      <c r="CT51" s="847"/>
      <c r="CU51" s="847"/>
      <c r="CV51" s="848"/>
      <c r="CW51" s="846"/>
      <c r="CX51" s="847"/>
      <c r="CY51" s="847"/>
      <c r="CZ51" s="847"/>
      <c r="DA51" s="848"/>
      <c r="DB51" s="846"/>
      <c r="DC51" s="847"/>
      <c r="DD51" s="847"/>
      <c r="DE51" s="847"/>
      <c r="DF51" s="848"/>
      <c r="DG51" s="846"/>
      <c r="DH51" s="847"/>
      <c r="DI51" s="847"/>
      <c r="DJ51" s="847"/>
      <c r="DK51" s="848"/>
      <c r="DL51" s="846"/>
      <c r="DM51" s="847"/>
      <c r="DN51" s="847"/>
      <c r="DO51" s="847"/>
      <c r="DP51" s="848"/>
      <c r="DQ51" s="846"/>
      <c r="DR51" s="847"/>
      <c r="DS51" s="847"/>
      <c r="DT51" s="847"/>
      <c r="DU51" s="848"/>
      <c r="DV51" s="849"/>
      <c r="DW51" s="850"/>
      <c r="DX51" s="850"/>
      <c r="DY51" s="850"/>
      <c r="DZ51" s="851"/>
      <c r="EA51" s="246"/>
    </row>
    <row r="52" spans="1:131" s="247" customFormat="1" ht="26.25" customHeight="1" x14ac:dyDescent="0.15">
      <c r="A52" s="261">
        <v>25</v>
      </c>
      <c r="B52" s="820"/>
      <c r="C52" s="821"/>
      <c r="D52" s="821"/>
      <c r="E52" s="821"/>
      <c r="F52" s="821"/>
      <c r="G52" s="821"/>
      <c r="H52" s="821"/>
      <c r="I52" s="821"/>
      <c r="J52" s="821"/>
      <c r="K52" s="821"/>
      <c r="L52" s="821"/>
      <c r="M52" s="821"/>
      <c r="N52" s="821"/>
      <c r="O52" s="821"/>
      <c r="P52" s="822"/>
      <c r="Q52" s="898"/>
      <c r="R52" s="899"/>
      <c r="S52" s="899"/>
      <c r="T52" s="899"/>
      <c r="U52" s="899"/>
      <c r="V52" s="899"/>
      <c r="W52" s="899"/>
      <c r="X52" s="899"/>
      <c r="Y52" s="899"/>
      <c r="Z52" s="899"/>
      <c r="AA52" s="899"/>
      <c r="AB52" s="899"/>
      <c r="AC52" s="899"/>
      <c r="AD52" s="899"/>
      <c r="AE52" s="900"/>
      <c r="AF52" s="826"/>
      <c r="AG52" s="827"/>
      <c r="AH52" s="827"/>
      <c r="AI52" s="827"/>
      <c r="AJ52" s="828"/>
      <c r="AK52" s="901"/>
      <c r="AL52" s="899"/>
      <c r="AM52" s="899"/>
      <c r="AN52" s="899"/>
      <c r="AO52" s="899"/>
      <c r="AP52" s="899"/>
      <c r="AQ52" s="899"/>
      <c r="AR52" s="899"/>
      <c r="AS52" s="899"/>
      <c r="AT52" s="899"/>
      <c r="AU52" s="899"/>
      <c r="AV52" s="899"/>
      <c r="AW52" s="899"/>
      <c r="AX52" s="899"/>
      <c r="AY52" s="899"/>
      <c r="AZ52" s="902"/>
      <c r="BA52" s="902"/>
      <c r="BB52" s="902"/>
      <c r="BC52" s="902"/>
      <c r="BD52" s="902"/>
      <c r="BE52" s="893"/>
      <c r="BF52" s="893"/>
      <c r="BG52" s="893"/>
      <c r="BH52" s="893"/>
      <c r="BI52" s="894"/>
      <c r="BJ52" s="252"/>
      <c r="BK52" s="252"/>
      <c r="BL52" s="252"/>
      <c r="BM52" s="252"/>
      <c r="BN52" s="252"/>
      <c r="BO52" s="265"/>
      <c r="BP52" s="265"/>
      <c r="BQ52" s="262">
        <v>46</v>
      </c>
      <c r="BR52" s="263"/>
      <c r="BS52" s="833"/>
      <c r="BT52" s="834"/>
      <c r="BU52" s="834"/>
      <c r="BV52" s="834"/>
      <c r="BW52" s="834"/>
      <c r="BX52" s="834"/>
      <c r="BY52" s="834"/>
      <c r="BZ52" s="834"/>
      <c r="CA52" s="834"/>
      <c r="CB52" s="834"/>
      <c r="CC52" s="834"/>
      <c r="CD52" s="834"/>
      <c r="CE52" s="834"/>
      <c r="CF52" s="834"/>
      <c r="CG52" s="835"/>
      <c r="CH52" s="846"/>
      <c r="CI52" s="847"/>
      <c r="CJ52" s="847"/>
      <c r="CK52" s="847"/>
      <c r="CL52" s="848"/>
      <c r="CM52" s="846"/>
      <c r="CN52" s="847"/>
      <c r="CO52" s="847"/>
      <c r="CP52" s="847"/>
      <c r="CQ52" s="848"/>
      <c r="CR52" s="846"/>
      <c r="CS52" s="847"/>
      <c r="CT52" s="847"/>
      <c r="CU52" s="847"/>
      <c r="CV52" s="848"/>
      <c r="CW52" s="846"/>
      <c r="CX52" s="847"/>
      <c r="CY52" s="847"/>
      <c r="CZ52" s="847"/>
      <c r="DA52" s="848"/>
      <c r="DB52" s="846"/>
      <c r="DC52" s="847"/>
      <c r="DD52" s="847"/>
      <c r="DE52" s="847"/>
      <c r="DF52" s="848"/>
      <c r="DG52" s="846"/>
      <c r="DH52" s="847"/>
      <c r="DI52" s="847"/>
      <c r="DJ52" s="847"/>
      <c r="DK52" s="848"/>
      <c r="DL52" s="846"/>
      <c r="DM52" s="847"/>
      <c r="DN52" s="847"/>
      <c r="DO52" s="847"/>
      <c r="DP52" s="848"/>
      <c r="DQ52" s="846"/>
      <c r="DR52" s="847"/>
      <c r="DS52" s="847"/>
      <c r="DT52" s="847"/>
      <c r="DU52" s="848"/>
      <c r="DV52" s="849"/>
      <c r="DW52" s="850"/>
      <c r="DX52" s="850"/>
      <c r="DY52" s="850"/>
      <c r="DZ52" s="851"/>
      <c r="EA52" s="246"/>
    </row>
    <row r="53" spans="1:131" s="247" customFormat="1" ht="26.25" customHeight="1" x14ac:dyDescent="0.15">
      <c r="A53" s="261">
        <v>26</v>
      </c>
      <c r="B53" s="820"/>
      <c r="C53" s="821"/>
      <c r="D53" s="821"/>
      <c r="E53" s="821"/>
      <c r="F53" s="821"/>
      <c r="G53" s="821"/>
      <c r="H53" s="821"/>
      <c r="I53" s="821"/>
      <c r="J53" s="821"/>
      <c r="K53" s="821"/>
      <c r="L53" s="821"/>
      <c r="M53" s="821"/>
      <c r="N53" s="821"/>
      <c r="O53" s="821"/>
      <c r="P53" s="822"/>
      <c r="Q53" s="898"/>
      <c r="R53" s="899"/>
      <c r="S53" s="899"/>
      <c r="T53" s="899"/>
      <c r="U53" s="899"/>
      <c r="V53" s="899"/>
      <c r="W53" s="899"/>
      <c r="X53" s="899"/>
      <c r="Y53" s="899"/>
      <c r="Z53" s="899"/>
      <c r="AA53" s="899"/>
      <c r="AB53" s="899"/>
      <c r="AC53" s="899"/>
      <c r="AD53" s="899"/>
      <c r="AE53" s="900"/>
      <c r="AF53" s="826"/>
      <c r="AG53" s="827"/>
      <c r="AH53" s="827"/>
      <c r="AI53" s="827"/>
      <c r="AJ53" s="828"/>
      <c r="AK53" s="901"/>
      <c r="AL53" s="899"/>
      <c r="AM53" s="899"/>
      <c r="AN53" s="899"/>
      <c r="AO53" s="899"/>
      <c r="AP53" s="899"/>
      <c r="AQ53" s="899"/>
      <c r="AR53" s="899"/>
      <c r="AS53" s="899"/>
      <c r="AT53" s="899"/>
      <c r="AU53" s="899"/>
      <c r="AV53" s="899"/>
      <c r="AW53" s="899"/>
      <c r="AX53" s="899"/>
      <c r="AY53" s="899"/>
      <c r="AZ53" s="902"/>
      <c r="BA53" s="902"/>
      <c r="BB53" s="902"/>
      <c r="BC53" s="902"/>
      <c r="BD53" s="902"/>
      <c r="BE53" s="893"/>
      <c r="BF53" s="893"/>
      <c r="BG53" s="893"/>
      <c r="BH53" s="893"/>
      <c r="BI53" s="894"/>
      <c r="BJ53" s="252"/>
      <c r="BK53" s="252"/>
      <c r="BL53" s="252"/>
      <c r="BM53" s="252"/>
      <c r="BN53" s="252"/>
      <c r="BO53" s="265"/>
      <c r="BP53" s="265"/>
      <c r="BQ53" s="262">
        <v>47</v>
      </c>
      <c r="BR53" s="263"/>
      <c r="BS53" s="833"/>
      <c r="BT53" s="834"/>
      <c r="BU53" s="834"/>
      <c r="BV53" s="834"/>
      <c r="BW53" s="834"/>
      <c r="BX53" s="834"/>
      <c r="BY53" s="834"/>
      <c r="BZ53" s="834"/>
      <c r="CA53" s="834"/>
      <c r="CB53" s="834"/>
      <c r="CC53" s="834"/>
      <c r="CD53" s="834"/>
      <c r="CE53" s="834"/>
      <c r="CF53" s="834"/>
      <c r="CG53" s="835"/>
      <c r="CH53" s="846"/>
      <c r="CI53" s="847"/>
      <c r="CJ53" s="847"/>
      <c r="CK53" s="847"/>
      <c r="CL53" s="848"/>
      <c r="CM53" s="846"/>
      <c r="CN53" s="847"/>
      <c r="CO53" s="847"/>
      <c r="CP53" s="847"/>
      <c r="CQ53" s="848"/>
      <c r="CR53" s="846"/>
      <c r="CS53" s="847"/>
      <c r="CT53" s="847"/>
      <c r="CU53" s="847"/>
      <c r="CV53" s="848"/>
      <c r="CW53" s="846"/>
      <c r="CX53" s="847"/>
      <c r="CY53" s="847"/>
      <c r="CZ53" s="847"/>
      <c r="DA53" s="848"/>
      <c r="DB53" s="846"/>
      <c r="DC53" s="847"/>
      <c r="DD53" s="847"/>
      <c r="DE53" s="847"/>
      <c r="DF53" s="848"/>
      <c r="DG53" s="846"/>
      <c r="DH53" s="847"/>
      <c r="DI53" s="847"/>
      <c r="DJ53" s="847"/>
      <c r="DK53" s="848"/>
      <c r="DL53" s="846"/>
      <c r="DM53" s="847"/>
      <c r="DN53" s="847"/>
      <c r="DO53" s="847"/>
      <c r="DP53" s="848"/>
      <c r="DQ53" s="846"/>
      <c r="DR53" s="847"/>
      <c r="DS53" s="847"/>
      <c r="DT53" s="847"/>
      <c r="DU53" s="848"/>
      <c r="DV53" s="849"/>
      <c r="DW53" s="850"/>
      <c r="DX53" s="850"/>
      <c r="DY53" s="850"/>
      <c r="DZ53" s="851"/>
      <c r="EA53" s="246"/>
    </row>
    <row r="54" spans="1:131" s="247" customFormat="1" ht="26.25" customHeight="1" x14ac:dyDescent="0.15">
      <c r="A54" s="261">
        <v>27</v>
      </c>
      <c r="B54" s="820"/>
      <c r="C54" s="821"/>
      <c r="D54" s="821"/>
      <c r="E54" s="821"/>
      <c r="F54" s="821"/>
      <c r="G54" s="821"/>
      <c r="H54" s="821"/>
      <c r="I54" s="821"/>
      <c r="J54" s="821"/>
      <c r="K54" s="821"/>
      <c r="L54" s="821"/>
      <c r="M54" s="821"/>
      <c r="N54" s="821"/>
      <c r="O54" s="821"/>
      <c r="P54" s="822"/>
      <c r="Q54" s="898"/>
      <c r="R54" s="899"/>
      <c r="S54" s="899"/>
      <c r="T54" s="899"/>
      <c r="U54" s="899"/>
      <c r="V54" s="899"/>
      <c r="W54" s="899"/>
      <c r="X54" s="899"/>
      <c r="Y54" s="899"/>
      <c r="Z54" s="899"/>
      <c r="AA54" s="899"/>
      <c r="AB54" s="899"/>
      <c r="AC54" s="899"/>
      <c r="AD54" s="899"/>
      <c r="AE54" s="900"/>
      <c r="AF54" s="826"/>
      <c r="AG54" s="827"/>
      <c r="AH54" s="827"/>
      <c r="AI54" s="827"/>
      <c r="AJ54" s="828"/>
      <c r="AK54" s="901"/>
      <c r="AL54" s="899"/>
      <c r="AM54" s="899"/>
      <c r="AN54" s="899"/>
      <c r="AO54" s="899"/>
      <c r="AP54" s="899"/>
      <c r="AQ54" s="899"/>
      <c r="AR54" s="899"/>
      <c r="AS54" s="899"/>
      <c r="AT54" s="899"/>
      <c r="AU54" s="899"/>
      <c r="AV54" s="899"/>
      <c r="AW54" s="899"/>
      <c r="AX54" s="899"/>
      <c r="AY54" s="899"/>
      <c r="AZ54" s="902"/>
      <c r="BA54" s="902"/>
      <c r="BB54" s="902"/>
      <c r="BC54" s="902"/>
      <c r="BD54" s="902"/>
      <c r="BE54" s="893"/>
      <c r="BF54" s="893"/>
      <c r="BG54" s="893"/>
      <c r="BH54" s="893"/>
      <c r="BI54" s="894"/>
      <c r="BJ54" s="252"/>
      <c r="BK54" s="252"/>
      <c r="BL54" s="252"/>
      <c r="BM54" s="252"/>
      <c r="BN54" s="252"/>
      <c r="BO54" s="265"/>
      <c r="BP54" s="265"/>
      <c r="BQ54" s="262">
        <v>48</v>
      </c>
      <c r="BR54" s="263"/>
      <c r="BS54" s="833"/>
      <c r="BT54" s="834"/>
      <c r="BU54" s="834"/>
      <c r="BV54" s="834"/>
      <c r="BW54" s="834"/>
      <c r="BX54" s="834"/>
      <c r="BY54" s="834"/>
      <c r="BZ54" s="834"/>
      <c r="CA54" s="834"/>
      <c r="CB54" s="834"/>
      <c r="CC54" s="834"/>
      <c r="CD54" s="834"/>
      <c r="CE54" s="834"/>
      <c r="CF54" s="834"/>
      <c r="CG54" s="835"/>
      <c r="CH54" s="846"/>
      <c r="CI54" s="847"/>
      <c r="CJ54" s="847"/>
      <c r="CK54" s="847"/>
      <c r="CL54" s="848"/>
      <c r="CM54" s="846"/>
      <c r="CN54" s="847"/>
      <c r="CO54" s="847"/>
      <c r="CP54" s="847"/>
      <c r="CQ54" s="848"/>
      <c r="CR54" s="846"/>
      <c r="CS54" s="847"/>
      <c r="CT54" s="847"/>
      <c r="CU54" s="847"/>
      <c r="CV54" s="848"/>
      <c r="CW54" s="846"/>
      <c r="CX54" s="847"/>
      <c r="CY54" s="847"/>
      <c r="CZ54" s="847"/>
      <c r="DA54" s="848"/>
      <c r="DB54" s="846"/>
      <c r="DC54" s="847"/>
      <c r="DD54" s="847"/>
      <c r="DE54" s="847"/>
      <c r="DF54" s="848"/>
      <c r="DG54" s="846"/>
      <c r="DH54" s="847"/>
      <c r="DI54" s="847"/>
      <c r="DJ54" s="847"/>
      <c r="DK54" s="848"/>
      <c r="DL54" s="846"/>
      <c r="DM54" s="847"/>
      <c r="DN54" s="847"/>
      <c r="DO54" s="847"/>
      <c r="DP54" s="848"/>
      <c r="DQ54" s="846"/>
      <c r="DR54" s="847"/>
      <c r="DS54" s="847"/>
      <c r="DT54" s="847"/>
      <c r="DU54" s="848"/>
      <c r="DV54" s="849"/>
      <c r="DW54" s="850"/>
      <c r="DX54" s="850"/>
      <c r="DY54" s="850"/>
      <c r="DZ54" s="851"/>
      <c r="EA54" s="246"/>
    </row>
    <row r="55" spans="1:131" s="247" customFormat="1" ht="26.25" customHeight="1" x14ac:dyDescent="0.15">
      <c r="A55" s="261">
        <v>28</v>
      </c>
      <c r="B55" s="820"/>
      <c r="C55" s="821"/>
      <c r="D55" s="821"/>
      <c r="E55" s="821"/>
      <c r="F55" s="821"/>
      <c r="G55" s="821"/>
      <c r="H55" s="821"/>
      <c r="I55" s="821"/>
      <c r="J55" s="821"/>
      <c r="K55" s="821"/>
      <c r="L55" s="821"/>
      <c r="M55" s="821"/>
      <c r="N55" s="821"/>
      <c r="O55" s="821"/>
      <c r="P55" s="822"/>
      <c r="Q55" s="898"/>
      <c r="R55" s="899"/>
      <c r="S55" s="899"/>
      <c r="T55" s="899"/>
      <c r="U55" s="899"/>
      <c r="V55" s="899"/>
      <c r="W55" s="899"/>
      <c r="X55" s="899"/>
      <c r="Y55" s="899"/>
      <c r="Z55" s="899"/>
      <c r="AA55" s="899"/>
      <c r="AB55" s="899"/>
      <c r="AC55" s="899"/>
      <c r="AD55" s="899"/>
      <c r="AE55" s="900"/>
      <c r="AF55" s="826"/>
      <c r="AG55" s="827"/>
      <c r="AH55" s="827"/>
      <c r="AI55" s="827"/>
      <c r="AJ55" s="828"/>
      <c r="AK55" s="901"/>
      <c r="AL55" s="899"/>
      <c r="AM55" s="899"/>
      <c r="AN55" s="899"/>
      <c r="AO55" s="899"/>
      <c r="AP55" s="899"/>
      <c r="AQ55" s="899"/>
      <c r="AR55" s="899"/>
      <c r="AS55" s="899"/>
      <c r="AT55" s="899"/>
      <c r="AU55" s="899"/>
      <c r="AV55" s="899"/>
      <c r="AW55" s="899"/>
      <c r="AX55" s="899"/>
      <c r="AY55" s="899"/>
      <c r="AZ55" s="902"/>
      <c r="BA55" s="902"/>
      <c r="BB55" s="902"/>
      <c r="BC55" s="902"/>
      <c r="BD55" s="902"/>
      <c r="BE55" s="893"/>
      <c r="BF55" s="893"/>
      <c r="BG55" s="893"/>
      <c r="BH55" s="893"/>
      <c r="BI55" s="894"/>
      <c r="BJ55" s="252"/>
      <c r="BK55" s="252"/>
      <c r="BL55" s="252"/>
      <c r="BM55" s="252"/>
      <c r="BN55" s="252"/>
      <c r="BO55" s="265"/>
      <c r="BP55" s="265"/>
      <c r="BQ55" s="262">
        <v>49</v>
      </c>
      <c r="BR55" s="263"/>
      <c r="BS55" s="833"/>
      <c r="BT55" s="834"/>
      <c r="BU55" s="834"/>
      <c r="BV55" s="834"/>
      <c r="BW55" s="834"/>
      <c r="BX55" s="834"/>
      <c r="BY55" s="834"/>
      <c r="BZ55" s="834"/>
      <c r="CA55" s="834"/>
      <c r="CB55" s="834"/>
      <c r="CC55" s="834"/>
      <c r="CD55" s="834"/>
      <c r="CE55" s="834"/>
      <c r="CF55" s="834"/>
      <c r="CG55" s="835"/>
      <c r="CH55" s="846"/>
      <c r="CI55" s="847"/>
      <c r="CJ55" s="847"/>
      <c r="CK55" s="847"/>
      <c r="CL55" s="848"/>
      <c r="CM55" s="846"/>
      <c r="CN55" s="847"/>
      <c r="CO55" s="847"/>
      <c r="CP55" s="847"/>
      <c r="CQ55" s="848"/>
      <c r="CR55" s="846"/>
      <c r="CS55" s="847"/>
      <c r="CT55" s="847"/>
      <c r="CU55" s="847"/>
      <c r="CV55" s="848"/>
      <c r="CW55" s="846"/>
      <c r="CX55" s="847"/>
      <c r="CY55" s="847"/>
      <c r="CZ55" s="847"/>
      <c r="DA55" s="848"/>
      <c r="DB55" s="846"/>
      <c r="DC55" s="847"/>
      <c r="DD55" s="847"/>
      <c r="DE55" s="847"/>
      <c r="DF55" s="848"/>
      <c r="DG55" s="846"/>
      <c r="DH55" s="847"/>
      <c r="DI55" s="847"/>
      <c r="DJ55" s="847"/>
      <c r="DK55" s="848"/>
      <c r="DL55" s="846"/>
      <c r="DM55" s="847"/>
      <c r="DN55" s="847"/>
      <c r="DO55" s="847"/>
      <c r="DP55" s="848"/>
      <c r="DQ55" s="846"/>
      <c r="DR55" s="847"/>
      <c r="DS55" s="847"/>
      <c r="DT55" s="847"/>
      <c r="DU55" s="848"/>
      <c r="DV55" s="849"/>
      <c r="DW55" s="850"/>
      <c r="DX55" s="850"/>
      <c r="DY55" s="850"/>
      <c r="DZ55" s="851"/>
      <c r="EA55" s="246"/>
    </row>
    <row r="56" spans="1:131" s="247" customFormat="1" ht="26.25" customHeight="1" x14ac:dyDescent="0.15">
      <c r="A56" s="261">
        <v>29</v>
      </c>
      <c r="B56" s="820"/>
      <c r="C56" s="821"/>
      <c r="D56" s="821"/>
      <c r="E56" s="821"/>
      <c r="F56" s="821"/>
      <c r="G56" s="821"/>
      <c r="H56" s="821"/>
      <c r="I56" s="821"/>
      <c r="J56" s="821"/>
      <c r="K56" s="821"/>
      <c r="L56" s="821"/>
      <c r="M56" s="821"/>
      <c r="N56" s="821"/>
      <c r="O56" s="821"/>
      <c r="P56" s="822"/>
      <c r="Q56" s="898"/>
      <c r="R56" s="899"/>
      <c r="S56" s="899"/>
      <c r="T56" s="899"/>
      <c r="U56" s="899"/>
      <c r="V56" s="899"/>
      <c r="W56" s="899"/>
      <c r="X56" s="899"/>
      <c r="Y56" s="899"/>
      <c r="Z56" s="899"/>
      <c r="AA56" s="899"/>
      <c r="AB56" s="899"/>
      <c r="AC56" s="899"/>
      <c r="AD56" s="899"/>
      <c r="AE56" s="900"/>
      <c r="AF56" s="826"/>
      <c r="AG56" s="827"/>
      <c r="AH56" s="827"/>
      <c r="AI56" s="827"/>
      <c r="AJ56" s="828"/>
      <c r="AK56" s="901"/>
      <c r="AL56" s="899"/>
      <c r="AM56" s="899"/>
      <c r="AN56" s="899"/>
      <c r="AO56" s="899"/>
      <c r="AP56" s="899"/>
      <c r="AQ56" s="899"/>
      <c r="AR56" s="899"/>
      <c r="AS56" s="899"/>
      <c r="AT56" s="899"/>
      <c r="AU56" s="899"/>
      <c r="AV56" s="899"/>
      <c r="AW56" s="899"/>
      <c r="AX56" s="899"/>
      <c r="AY56" s="899"/>
      <c r="AZ56" s="902"/>
      <c r="BA56" s="902"/>
      <c r="BB56" s="902"/>
      <c r="BC56" s="902"/>
      <c r="BD56" s="902"/>
      <c r="BE56" s="893"/>
      <c r="BF56" s="893"/>
      <c r="BG56" s="893"/>
      <c r="BH56" s="893"/>
      <c r="BI56" s="894"/>
      <c r="BJ56" s="252"/>
      <c r="BK56" s="252"/>
      <c r="BL56" s="252"/>
      <c r="BM56" s="252"/>
      <c r="BN56" s="252"/>
      <c r="BO56" s="265"/>
      <c r="BP56" s="265"/>
      <c r="BQ56" s="262">
        <v>50</v>
      </c>
      <c r="BR56" s="263"/>
      <c r="BS56" s="833"/>
      <c r="BT56" s="834"/>
      <c r="BU56" s="834"/>
      <c r="BV56" s="834"/>
      <c r="BW56" s="834"/>
      <c r="BX56" s="834"/>
      <c r="BY56" s="834"/>
      <c r="BZ56" s="834"/>
      <c r="CA56" s="834"/>
      <c r="CB56" s="834"/>
      <c r="CC56" s="834"/>
      <c r="CD56" s="834"/>
      <c r="CE56" s="834"/>
      <c r="CF56" s="834"/>
      <c r="CG56" s="835"/>
      <c r="CH56" s="846"/>
      <c r="CI56" s="847"/>
      <c r="CJ56" s="847"/>
      <c r="CK56" s="847"/>
      <c r="CL56" s="848"/>
      <c r="CM56" s="846"/>
      <c r="CN56" s="847"/>
      <c r="CO56" s="847"/>
      <c r="CP56" s="847"/>
      <c r="CQ56" s="848"/>
      <c r="CR56" s="846"/>
      <c r="CS56" s="847"/>
      <c r="CT56" s="847"/>
      <c r="CU56" s="847"/>
      <c r="CV56" s="848"/>
      <c r="CW56" s="846"/>
      <c r="CX56" s="847"/>
      <c r="CY56" s="847"/>
      <c r="CZ56" s="847"/>
      <c r="DA56" s="848"/>
      <c r="DB56" s="846"/>
      <c r="DC56" s="847"/>
      <c r="DD56" s="847"/>
      <c r="DE56" s="847"/>
      <c r="DF56" s="848"/>
      <c r="DG56" s="846"/>
      <c r="DH56" s="847"/>
      <c r="DI56" s="847"/>
      <c r="DJ56" s="847"/>
      <c r="DK56" s="848"/>
      <c r="DL56" s="846"/>
      <c r="DM56" s="847"/>
      <c r="DN56" s="847"/>
      <c r="DO56" s="847"/>
      <c r="DP56" s="848"/>
      <c r="DQ56" s="846"/>
      <c r="DR56" s="847"/>
      <c r="DS56" s="847"/>
      <c r="DT56" s="847"/>
      <c r="DU56" s="848"/>
      <c r="DV56" s="849"/>
      <c r="DW56" s="850"/>
      <c r="DX56" s="850"/>
      <c r="DY56" s="850"/>
      <c r="DZ56" s="851"/>
      <c r="EA56" s="246"/>
    </row>
    <row r="57" spans="1:131" s="247" customFormat="1" ht="26.25" customHeight="1" x14ac:dyDescent="0.15">
      <c r="A57" s="261">
        <v>30</v>
      </c>
      <c r="B57" s="820"/>
      <c r="C57" s="821"/>
      <c r="D57" s="821"/>
      <c r="E57" s="821"/>
      <c r="F57" s="821"/>
      <c r="G57" s="821"/>
      <c r="H57" s="821"/>
      <c r="I57" s="821"/>
      <c r="J57" s="821"/>
      <c r="K57" s="821"/>
      <c r="L57" s="821"/>
      <c r="M57" s="821"/>
      <c r="N57" s="821"/>
      <c r="O57" s="821"/>
      <c r="P57" s="822"/>
      <c r="Q57" s="898"/>
      <c r="R57" s="899"/>
      <c r="S57" s="899"/>
      <c r="T57" s="899"/>
      <c r="U57" s="899"/>
      <c r="V57" s="899"/>
      <c r="W57" s="899"/>
      <c r="X57" s="899"/>
      <c r="Y57" s="899"/>
      <c r="Z57" s="899"/>
      <c r="AA57" s="899"/>
      <c r="AB57" s="899"/>
      <c r="AC57" s="899"/>
      <c r="AD57" s="899"/>
      <c r="AE57" s="900"/>
      <c r="AF57" s="826"/>
      <c r="AG57" s="827"/>
      <c r="AH57" s="827"/>
      <c r="AI57" s="827"/>
      <c r="AJ57" s="828"/>
      <c r="AK57" s="901"/>
      <c r="AL57" s="899"/>
      <c r="AM57" s="899"/>
      <c r="AN57" s="899"/>
      <c r="AO57" s="899"/>
      <c r="AP57" s="899"/>
      <c r="AQ57" s="899"/>
      <c r="AR57" s="899"/>
      <c r="AS57" s="899"/>
      <c r="AT57" s="899"/>
      <c r="AU57" s="899"/>
      <c r="AV57" s="899"/>
      <c r="AW57" s="899"/>
      <c r="AX57" s="899"/>
      <c r="AY57" s="899"/>
      <c r="AZ57" s="902"/>
      <c r="BA57" s="902"/>
      <c r="BB57" s="902"/>
      <c r="BC57" s="902"/>
      <c r="BD57" s="902"/>
      <c r="BE57" s="893"/>
      <c r="BF57" s="893"/>
      <c r="BG57" s="893"/>
      <c r="BH57" s="893"/>
      <c r="BI57" s="894"/>
      <c r="BJ57" s="252"/>
      <c r="BK57" s="252"/>
      <c r="BL57" s="252"/>
      <c r="BM57" s="252"/>
      <c r="BN57" s="252"/>
      <c r="BO57" s="265"/>
      <c r="BP57" s="265"/>
      <c r="BQ57" s="262">
        <v>51</v>
      </c>
      <c r="BR57" s="263"/>
      <c r="BS57" s="833"/>
      <c r="BT57" s="834"/>
      <c r="BU57" s="834"/>
      <c r="BV57" s="834"/>
      <c r="BW57" s="834"/>
      <c r="BX57" s="834"/>
      <c r="BY57" s="834"/>
      <c r="BZ57" s="834"/>
      <c r="CA57" s="834"/>
      <c r="CB57" s="834"/>
      <c r="CC57" s="834"/>
      <c r="CD57" s="834"/>
      <c r="CE57" s="834"/>
      <c r="CF57" s="834"/>
      <c r="CG57" s="835"/>
      <c r="CH57" s="846"/>
      <c r="CI57" s="847"/>
      <c r="CJ57" s="847"/>
      <c r="CK57" s="847"/>
      <c r="CL57" s="848"/>
      <c r="CM57" s="846"/>
      <c r="CN57" s="847"/>
      <c r="CO57" s="847"/>
      <c r="CP57" s="847"/>
      <c r="CQ57" s="848"/>
      <c r="CR57" s="846"/>
      <c r="CS57" s="847"/>
      <c r="CT57" s="847"/>
      <c r="CU57" s="847"/>
      <c r="CV57" s="848"/>
      <c r="CW57" s="846"/>
      <c r="CX57" s="847"/>
      <c r="CY57" s="847"/>
      <c r="CZ57" s="847"/>
      <c r="DA57" s="848"/>
      <c r="DB57" s="846"/>
      <c r="DC57" s="847"/>
      <c r="DD57" s="847"/>
      <c r="DE57" s="847"/>
      <c r="DF57" s="848"/>
      <c r="DG57" s="846"/>
      <c r="DH57" s="847"/>
      <c r="DI57" s="847"/>
      <c r="DJ57" s="847"/>
      <c r="DK57" s="848"/>
      <c r="DL57" s="846"/>
      <c r="DM57" s="847"/>
      <c r="DN57" s="847"/>
      <c r="DO57" s="847"/>
      <c r="DP57" s="848"/>
      <c r="DQ57" s="846"/>
      <c r="DR57" s="847"/>
      <c r="DS57" s="847"/>
      <c r="DT57" s="847"/>
      <c r="DU57" s="848"/>
      <c r="DV57" s="849"/>
      <c r="DW57" s="850"/>
      <c r="DX57" s="850"/>
      <c r="DY57" s="850"/>
      <c r="DZ57" s="851"/>
      <c r="EA57" s="246"/>
    </row>
    <row r="58" spans="1:131" s="247" customFormat="1" ht="26.25" customHeight="1" x14ac:dyDescent="0.15">
      <c r="A58" s="261">
        <v>31</v>
      </c>
      <c r="B58" s="820"/>
      <c r="C58" s="821"/>
      <c r="D58" s="821"/>
      <c r="E58" s="821"/>
      <c r="F58" s="821"/>
      <c r="G58" s="821"/>
      <c r="H58" s="821"/>
      <c r="I58" s="821"/>
      <c r="J58" s="821"/>
      <c r="K58" s="821"/>
      <c r="L58" s="821"/>
      <c r="M58" s="821"/>
      <c r="N58" s="821"/>
      <c r="O58" s="821"/>
      <c r="P58" s="822"/>
      <c r="Q58" s="898"/>
      <c r="R58" s="899"/>
      <c r="S58" s="899"/>
      <c r="T58" s="899"/>
      <c r="U58" s="899"/>
      <c r="V58" s="899"/>
      <c r="W58" s="899"/>
      <c r="X58" s="899"/>
      <c r="Y58" s="899"/>
      <c r="Z58" s="899"/>
      <c r="AA58" s="899"/>
      <c r="AB58" s="899"/>
      <c r="AC58" s="899"/>
      <c r="AD58" s="899"/>
      <c r="AE58" s="900"/>
      <c r="AF58" s="826"/>
      <c r="AG58" s="827"/>
      <c r="AH58" s="827"/>
      <c r="AI58" s="827"/>
      <c r="AJ58" s="828"/>
      <c r="AK58" s="901"/>
      <c r="AL58" s="899"/>
      <c r="AM58" s="899"/>
      <c r="AN58" s="899"/>
      <c r="AO58" s="899"/>
      <c r="AP58" s="899"/>
      <c r="AQ58" s="899"/>
      <c r="AR58" s="899"/>
      <c r="AS58" s="899"/>
      <c r="AT58" s="899"/>
      <c r="AU58" s="899"/>
      <c r="AV58" s="899"/>
      <c r="AW58" s="899"/>
      <c r="AX58" s="899"/>
      <c r="AY58" s="899"/>
      <c r="AZ58" s="902"/>
      <c r="BA58" s="902"/>
      <c r="BB58" s="902"/>
      <c r="BC58" s="902"/>
      <c r="BD58" s="902"/>
      <c r="BE58" s="893"/>
      <c r="BF58" s="893"/>
      <c r="BG58" s="893"/>
      <c r="BH58" s="893"/>
      <c r="BI58" s="894"/>
      <c r="BJ58" s="252"/>
      <c r="BK58" s="252"/>
      <c r="BL58" s="252"/>
      <c r="BM58" s="252"/>
      <c r="BN58" s="252"/>
      <c r="BO58" s="265"/>
      <c r="BP58" s="265"/>
      <c r="BQ58" s="262">
        <v>52</v>
      </c>
      <c r="BR58" s="263"/>
      <c r="BS58" s="833"/>
      <c r="BT58" s="834"/>
      <c r="BU58" s="834"/>
      <c r="BV58" s="834"/>
      <c r="BW58" s="834"/>
      <c r="BX58" s="834"/>
      <c r="BY58" s="834"/>
      <c r="BZ58" s="834"/>
      <c r="CA58" s="834"/>
      <c r="CB58" s="834"/>
      <c r="CC58" s="834"/>
      <c r="CD58" s="834"/>
      <c r="CE58" s="834"/>
      <c r="CF58" s="834"/>
      <c r="CG58" s="835"/>
      <c r="CH58" s="846"/>
      <c r="CI58" s="847"/>
      <c r="CJ58" s="847"/>
      <c r="CK58" s="847"/>
      <c r="CL58" s="848"/>
      <c r="CM58" s="846"/>
      <c r="CN58" s="847"/>
      <c r="CO58" s="847"/>
      <c r="CP58" s="847"/>
      <c r="CQ58" s="848"/>
      <c r="CR58" s="846"/>
      <c r="CS58" s="847"/>
      <c r="CT58" s="847"/>
      <c r="CU58" s="847"/>
      <c r="CV58" s="848"/>
      <c r="CW58" s="846"/>
      <c r="CX58" s="847"/>
      <c r="CY58" s="847"/>
      <c r="CZ58" s="847"/>
      <c r="DA58" s="848"/>
      <c r="DB58" s="846"/>
      <c r="DC58" s="847"/>
      <c r="DD58" s="847"/>
      <c r="DE58" s="847"/>
      <c r="DF58" s="848"/>
      <c r="DG58" s="846"/>
      <c r="DH58" s="847"/>
      <c r="DI58" s="847"/>
      <c r="DJ58" s="847"/>
      <c r="DK58" s="848"/>
      <c r="DL58" s="846"/>
      <c r="DM58" s="847"/>
      <c r="DN58" s="847"/>
      <c r="DO58" s="847"/>
      <c r="DP58" s="848"/>
      <c r="DQ58" s="846"/>
      <c r="DR58" s="847"/>
      <c r="DS58" s="847"/>
      <c r="DT58" s="847"/>
      <c r="DU58" s="848"/>
      <c r="DV58" s="849"/>
      <c r="DW58" s="850"/>
      <c r="DX58" s="850"/>
      <c r="DY58" s="850"/>
      <c r="DZ58" s="851"/>
      <c r="EA58" s="246"/>
    </row>
    <row r="59" spans="1:131" s="247" customFormat="1" ht="26.25" customHeight="1" x14ac:dyDescent="0.15">
      <c r="A59" s="261">
        <v>32</v>
      </c>
      <c r="B59" s="820"/>
      <c r="C59" s="821"/>
      <c r="D59" s="821"/>
      <c r="E59" s="821"/>
      <c r="F59" s="821"/>
      <c r="G59" s="821"/>
      <c r="H59" s="821"/>
      <c r="I59" s="821"/>
      <c r="J59" s="821"/>
      <c r="K59" s="821"/>
      <c r="L59" s="821"/>
      <c r="M59" s="821"/>
      <c r="N59" s="821"/>
      <c r="O59" s="821"/>
      <c r="P59" s="822"/>
      <c r="Q59" s="898"/>
      <c r="R59" s="899"/>
      <c r="S59" s="899"/>
      <c r="T59" s="899"/>
      <c r="U59" s="899"/>
      <c r="V59" s="899"/>
      <c r="W59" s="899"/>
      <c r="X59" s="899"/>
      <c r="Y59" s="899"/>
      <c r="Z59" s="899"/>
      <c r="AA59" s="899"/>
      <c r="AB59" s="899"/>
      <c r="AC59" s="899"/>
      <c r="AD59" s="899"/>
      <c r="AE59" s="900"/>
      <c r="AF59" s="826"/>
      <c r="AG59" s="827"/>
      <c r="AH59" s="827"/>
      <c r="AI59" s="827"/>
      <c r="AJ59" s="828"/>
      <c r="AK59" s="901"/>
      <c r="AL59" s="899"/>
      <c r="AM59" s="899"/>
      <c r="AN59" s="899"/>
      <c r="AO59" s="899"/>
      <c r="AP59" s="899"/>
      <c r="AQ59" s="899"/>
      <c r="AR59" s="899"/>
      <c r="AS59" s="899"/>
      <c r="AT59" s="899"/>
      <c r="AU59" s="899"/>
      <c r="AV59" s="899"/>
      <c r="AW59" s="899"/>
      <c r="AX59" s="899"/>
      <c r="AY59" s="899"/>
      <c r="AZ59" s="902"/>
      <c r="BA59" s="902"/>
      <c r="BB59" s="902"/>
      <c r="BC59" s="902"/>
      <c r="BD59" s="902"/>
      <c r="BE59" s="893"/>
      <c r="BF59" s="893"/>
      <c r="BG59" s="893"/>
      <c r="BH59" s="893"/>
      <c r="BI59" s="894"/>
      <c r="BJ59" s="252"/>
      <c r="BK59" s="252"/>
      <c r="BL59" s="252"/>
      <c r="BM59" s="252"/>
      <c r="BN59" s="252"/>
      <c r="BO59" s="265"/>
      <c r="BP59" s="265"/>
      <c r="BQ59" s="262">
        <v>53</v>
      </c>
      <c r="BR59" s="263"/>
      <c r="BS59" s="833"/>
      <c r="BT59" s="834"/>
      <c r="BU59" s="834"/>
      <c r="BV59" s="834"/>
      <c r="BW59" s="834"/>
      <c r="BX59" s="834"/>
      <c r="BY59" s="834"/>
      <c r="BZ59" s="834"/>
      <c r="CA59" s="834"/>
      <c r="CB59" s="834"/>
      <c r="CC59" s="834"/>
      <c r="CD59" s="834"/>
      <c r="CE59" s="834"/>
      <c r="CF59" s="834"/>
      <c r="CG59" s="835"/>
      <c r="CH59" s="846"/>
      <c r="CI59" s="847"/>
      <c r="CJ59" s="847"/>
      <c r="CK59" s="847"/>
      <c r="CL59" s="848"/>
      <c r="CM59" s="846"/>
      <c r="CN59" s="847"/>
      <c r="CO59" s="847"/>
      <c r="CP59" s="847"/>
      <c r="CQ59" s="848"/>
      <c r="CR59" s="846"/>
      <c r="CS59" s="847"/>
      <c r="CT59" s="847"/>
      <c r="CU59" s="847"/>
      <c r="CV59" s="848"/>
      <c r="CW59" s="846"/>
      <c r="CX59" s="847"/>
      <c r="CY59" s="847"/>
      <c r="CZ59" s="847"/>
      <c r="DA59" s="848"/>
      <c r="DB59" s="846"/>
      <c r="DC59" s="847"/>
      <c r="DD59" s="847"/>
      <c r="DE59" s="847"/>
      <c r="DF59" s="848"/>
      <c r="DG59" s="846"/>
      <c r="DH59" s="847"/>
      <c r="DI59" s="847"/>
      <c r="DJ59" s="847"/>
      <c r="DK59" s="848"/>
      <c r="DL59" s="846"/>
      <c r="DM59" s="847"/>
      <c r="DN59" s="847"/>
      <c r="DO59" s="847"/>
      <c r="DP59" s="848"/>
      <c r="DQ59" s="846"/>
      <c r="DR59" s="847"/>
      <c r="DS59" s="847"/>
      <c r="DT59" s="847"/>
      <c r="DU59" s="848"/>
      <c r="DV59" s="849"/>
      <c r="DW59" s="850"/>
      <c r="DX59" s="850"/>
      <c r="DY59" s="850"/>
      <c r="DZ59" s="851"/>
      <c r="EA59" s="246"/>
    </row>
    <row r="60" spans="1:131" s="247" customFormat="1" ht="26.25" customHeight="1" x14ac:dyDescent="0.15">
      <c r="A60" s="261">
        <v>33</v>
      </c>
      <c r="B60" s="820"/>
      <c r="C60" s="821"/>
      <c r="D60" s="821"/>
      <c r="E60" s="821"/>
      <c r="F60" s="821"/>
      <c r="G60" s="821"/>
      <c r="H60" s="821"/>
      <c r="I60" s="821"/>
      <c r="J60" s="821"/>
      <c r="K60" s="821"/>
      <c r="L60" s="821"/>
      <c r="M60" s="821"/>
      <c r="N60" s="821"/>
      <c r="O60" s="821"/>
      <c r="P60" s="822"/>
      <c r="Q60" s="898"/>
      <c r="R60" s="899"/>
      <c r="S60" s="899"/>
      <c r="T60" s="899"/>
      <c r="U60" s="899"/>
      <c r="V60" s="899"/>
      <c r="W60" s="899"/>
      <c r="X60" s="899"/>
      <c r="Y60" s="899"/>
      <c r="Z60" s="899"/>
      <c r="AA60" s="899"/>
      <c r="AB60" s="899"/>
      <c r="AC60" s="899"/>
      <c r="AD60" s="899"/>
      <c r="AE60" s="900"/>
      <c r="AF60" s="826"/>
      <c r="AG60" s="827"/>
      <c r="AH60" s="827"/>
      <c r="AI60" s="827"/>
      <c r="AJ60" s="828"/>
      <c r="AK60" s="901"/>
      <c r="AL60" s="899"/>
      <c r="AM60" s="899"/>
      <c r="AN60" s="899"/>
      <c r="AO60" s="899"/>
      <c r="AP60" s="899"/>
      <c r="AQ60" s="899"/>
      <c r="AR60" s="899"/>
      <c r="AS60" s="899"/>
      <c r="AT60" s="899"/>
      <c r="AU60" s="899"/>
      <c r="AV60" s="899"/>
      <c r="AW60" s="899"/>
      <c r="AX60" s="899"/>
      <c r="AY60" s="899"/>
      <c r="AZ60" s="902"/>
      <c r="BA60" s="902"/>
      <c r="BB60" s="902"/>
      <c r="BC60" s="902"/>
      <c r="BD60" s="902"/>
      <c r="BE60" s="893"/>
      <c r="BF60" s="893"/>
      <c r="BG60" s="893"/>
      <c r="BH60" s="893"/>
      <c r="BI60" s="894"/>
      <c r="BJ60" s="252"/>
      <c r="BK60" s="252"/>
      <c r="BL60" s="252"/>
      <c r="BM60" s="252"/>
      <c r="BN60" s="252"/>
      <c r="BO60" s="265"/>
      <c r="BP60" s="265"/>
      <c r="BQ60" s="262">
        <v>54</v>
      </c>
      <c r="BR60" s="263"/>
      <c r="BS60" s="833"/>
      <c r="BT60" s="834"/>
      <c r="BU60" s="834"/>
      <c r="BV60" s="834"/>
      <c r="BW60" s="834"/>
      <c r="BX60" s="834"/>
      <c r="BY60" s="834"/>
      <c r="BZ60" s="834"/>
      <c r="CA60" s="834"/>
      <c r="CB60" s="834"/>
      <c r="CC60" s="834"/>
      <c r="CD60" s="834"/>
      <c r="CE60" s="834"/>
      <c r="CF60" s="834"/>
      <c r="CG60" s="835"/>
      <c r="CH60" s="846"/>
      <c r="CI60" s="847"/>
      <c r="CJ60" s="847"/>
      <c r="CK60" s="847"/>
      <c r="CL60" s="848"/>
      <c r="CM60" s="846"/>
      <c r="CN60" s="847"/>
      <c r="CO60" s="847"/>
      <c r="CP60" s="847"/>
      <c r="CQ60" s="848"/>
      <c r="CR60" s="846"/>
      <c r="CS60" s="847"/>
      <c r="CT60" s="847"/>
      <c r="CU60" s="847"/>
      <c r="CV60" s="848"/>
      <c r="CW60" s="846"/>
      <c r="CX60" s="847"/>
      <c r="CY60" s="847"/>
      <c r="CZ60" s="847"/>
      <c r="DA60" s="848"/>
      <c r="DB60" s="846"/>
      <c r="DC60" s="847"/>
      <c r="DD60" s="847"/>
      <c r="DE60" s="847"/>
      <c r="DF60" s="848"/>
      <c r="DG60" s="846"/>
      <c r="DH60" s="847"/>
      <c r="DI60" s="847"/>
      <c r="DJ60" s="847"/>
      <c r="DK60" s="848"/>
      <c r="DL60" s="846"/>
      <c r="DM60" s="847"/>
      <c r="DN60" s="847"/>
      <c r="DO60" s="847"/>
      <c r="DP60" s="848"/>
      <c r="DQ60" s="846"/>
      <c r="DR60" s="847"/>
      <c r="DS60" s="847"/>
      <c r="DT60" s="847"/>
      <c r="DU60" s="848"/>
      <c r="DV60" s="849"/>
      <c r="DW60" s="850"/>
      <c r="DX60" s="850"/>
      <c r="DY60" s="850"/>
      <c r="DZ60" s="851"/>
      <c r="EA60" s="246"/>
    </row>
    <row r="61" spans="1:131" s="247" customFormat="1" ht="26.25" customHeight="1" thickBot="1" x14ac:dyDescent="0.2">
      <c r="A61" s="261">
        <v>34</v>
      </c>
      <c r="B61" s="820"/>
      <c r="C61" s="821"/>
      <c r="D61" s="821"/>
      <c r="E61" s="821"/>
      <c r="F61" s="821"/>
      <c r="G61" s="821"/>
      <c r="H61" s="821"/>
      <c r="I61" s="821"/>
      <c r="J61" s="821"/>
      <c r="K61" s="821"/>
      <c r="L61" s="821"/>
      <c r="M61" s="821"/>
      <c r="N61" s="821"/>
      <c r="O61" s="821"/>
      <c r="P61" s="822"/>
      <c r="Q61" s="898"/>
      <c r="R61" s="899"/>
      <c r="S61" s="899"/>
      <c r="T61" s="899"/>
      <c r="U61" s="899"/>
      <c r="V61" s="899"/>
      <c r="W61" s="899"/>
      <c r="X61" s="899"/>
      <c r="Y61" s="899"/>
      <c r="Z61" s="899"/>
      <c r="AA61" s="899"/>
      <c r="AB61" s="899"/>
      <c r="AC61" s="899"/>
      <c r="AD61" s="899"/>
      <c r="AE61" s="900"/>
      <c r="AF61" s="826"/>
      <c r="AG61" s="827"/>
      <c r="AH61" s="827"/>
      <c r="AI61" s="827"/>
      <c r="AJ61" s="828"/>
      <c r="AK61" s="901"/>
      <c r="AL61" s="899"/>
      <c r="AM61" s="899"/>
      <c r="AN61" s="899"/>
      <c r="AO61" s="899"/>
      <c r="AP61" s="899"/>
      <c r="AQ61" s="899"/>
      <c r="AR61" s="899"/>
      <c r="AS61" s="899"/>
      <c r="AT61" s="899"/>
      <c r="AU61" s="899"/>
      <c r="AV61" s="899"/>
      <c r="AW61" s="899"/>
      <c r="AX61" s="899"/>
      <c r="AY61" s="899"/>
      <c r="AZ61" s="902"/>
      <c r="BA61" s="902"/>
      <c r="BB61" s="902"/>
      <c r="BC61" s="902"/>
      <c r="BD61" s="902"/>
      <c r="BE61" s="893"/>
      <c r="BF61" s="893"/>
      <c r="BG61" s="893"/>
      <c r="BH61" s="893"/>
      <c r="BI61" s="894"/>
      <c r="BJ61" s="252"/>
      <c r="BK61" s="252"/>
      <c r="BL61" s="252"/>
      <c r="BM61" s="252"/>
      <c r="BN61" s="252"/>
      <c r="BO61" s="265"/>
      <c r="BP61" s="265"/>
      <c r="BQ61" s="262">
        <v>55</v>
      </c>
      <c r="BR61" s="263"/>
      <c r="BS61" s="833"/>
      <c r="BT61" s="834"/>
      <c r="BU61" s="834"/>
      <c r="BV61" s="834"/>
      <c r="BW61" s="834"/>
      <c r="BX61" s="834"/>
      <c r="BY61" s="834"/>
      <c r="BZ61" s="834"/>
      <c r="CA61" s="834"/>
      <c r="CB61" s="834"/>
      <c r="CC61" s="834"/>
      <c r="CD61" s="834"/>
      <c r="CE61" s="834"/>
      <c r="CF61" s="834"/>
      <c r="CG61" s="835"/>
      <c r="CH61" s="846"/>
      <c r="CI61" s="847"/>
      <c r="CJ61" s="847"/>
      <c r="CK61" s="847"/>
      <c r="CL61" s="848"/>
      <c r="CM61" s="846"/>
      <c r="CN61" s="847"/>
      <c r="CO61" s="847"/>
      <c r="CP61" s="847"/>
      <c r="CQ61" s="848"/>
      <c r="CR61" s="846"/>
      <c r="CS61" s="847"/>
      <c r="CT61" s="847"/>
      <c r="CU61" s="847"/>
      <c r="CV61" s="848"/>
      <c r="CW61" s="846"/>
      <c r="CX61" s="847"/>
      <c r="CY61" s="847"/>
      <c r="CZ61" s="847"/>
      <c r="DA61" s="848"/>
      <c r="DB61" s="846"/>
      <c r="DC61" s="847"/>
      <c r="DD61" s="847"/>
      <c r="DE61" s="847"/>
      <c r="DF61" s="848"/>
      <c r="DG61" s="846"/>
      <c r="DH61" s="847"/>
      <c r="DI61" s="847"/>
      <c r="DJ61" s="847"/>
      <c r="DK61" s="848"/>
      <c r="DL61" s="846"/>
      <c r="DM61" s="847"/>
      <c r="DN61" s="847"/>
      <c r="DO61" s="847"/>
      <c r="DP61" s="848"/>
      <c r="DQ61" s="846"/>
      <c r="DR61" s="847"/>
      <c r="DS61" s="847"/>
      <c r="DT61" s="847"/>
      <c r="DU61" s="848"/>
      <c r="DV61" s="849"/>
      <c r="DW61" s="850"/>
      <c r="DX61" s="850"/>
      <c r="DY61" s="850"/>
      <c r="DZ61" s="851"/>
      <c r="EA61" s="246"/>
    </row>
    <row r="62" spans="1:131" s="247" customFormat="1" ht="26.25" customHeight="1" x14ac:dyDescent="0.15">
      <c r="A62" s="261">
        <v>35</v>
      </c>
      <c r="B62" s="820"/>
      <c r="C62" s="821"/>
      <c r="D62" s="821"/>
      <c r="E62" s="821"/>
      <c r="F62" s="821"/>
      <c r="G62" s="821"/>
      <c r="H62" s="821"/>
      <c r="I62" s="821"/>
      <c r="J62" s="821"/>
      <c r="K62" s="821"/>
      <c r="L62" s="821"/>
      <c r="M62" s="821"/>
      <c r="N62" s="821"/>
      <c r="O62" s="821"/>
      <c r="P62" s="822"/>
      <c r="Q62" s="898"/>
      <c r="R62" s="899"/>
      <c r="S62" s="899"/>
      <c r="T62" s="899"/>
      <c r="U62" s="899"/>
      <c r="V62" s="899"/>
      <c r="W62" s="899"/>
      <c r="X62" s="899"/>
      <c r="Y62" s="899"/>
      <c r="Z62" s="899"/>
      <c r="AA62" s="899"/>
      <c r="AB62" s="899"/>
      <c r="AC62" s="899"/>
      <c r="AD62" s="899"/>
      <c r="AE62" s="900"/>
      <c r="AF62" s="826"/>
      <c r="AG62" s="827"/>
      <c r="AH62" s="827"/>
      <c r="AI62" s="827"/>
      <c r="AJ62" s="828"/>
      <c r="AK62" s="901"/>
      <c r="AL62" s="899"/>
      <c r="AM62" s="899"/>
      <c r="AN62" s="899"/>
      <c r="AO62" s="899"/>
      <c r="AP62" s="899"/>
      <c r="AQ62" s="899"/>
      <c r="AR62" s="899"/>
      <c r="AS62" s="899"/>
      <c r="AT62" s="899"/>
      <c r="AU62" s="899"/>
      <c r="AV62" s="899"/>
      <c r="AW62" s="899"/>
      <c r="AX62" s="899"/>
      <c r="AY62" s="899"/>
      <c r="AZ62" s="902"/>
      <c r="BA62" s="902"/>
      <c r="BB62" s="902"/>
      <c r="BC62" s="902"/>
      <c r="BD62" s="902"/>
      <c r="BE62" s="893"/>
      <c r="BF62" s="893"/>
      <c r="BG62" s="893"/>
      <c r="BH62" s="893"/>
      <c r="BI62" s="894"/>
      <c r="BJ62" s="910" t="s">
        <v>412</v>
      </c>
      <c r="BK62" s="871"/>
      <c r="BL62" s="871"/>
      <c r="BM62" s="871"/>
      <c r="BN62" s="872"/>
      <c r="BO62" s="265"/>
      <c r="BP62" s="265"/>
      <c r="BQ62" s="262">
        <v>56</v>
      </c>
      <c r="BR62" s="263"/>
      <c r="BS62" s="833"/>
      <c r="BT62" s="834"/>
      <c r="BU62" s="834"/>
      <c r="BV62" s="834"/>
      <c r="BW62" s="834"/>
      <c r="BX62" s="834"/>
      <c r="BY62" s="834"/>
      <c r="BZ62" s="834"/>
      <c r="CA62" s="834"/>
      <c r="CB62" s="834"/>
      <c r="CC62" s="834"/>
      <c r="CD62" s="834"/>
      <c r="CE62" s="834"/>
      <c r="CF62" s="834"/>
      <c r="CG62" s="835"/>
      <c r="CH62" s="846"/>
      <c r="CI62" s="847"/>
      <c r="CJ62" s="847"/>
      <c r="CK62" s="847"/>
      <c r="CL62" s="848"/>
      <c r="CM62" s="846"/>
      <c r="CN62" s="847"/>
      <c r="CO62" s="847"/>
      <c r="CP62" s="847"/>
      <c r="CQ62" s="848"/>
      <c r="CR62" s="846"/>
      <c r="CS62" s="847"/>
      <c r="CT62" s="847"/>
      <c r="CU62" s="847"/>
      <c r="CV62" s="848"/>
      <c r="CW62" s="846"/>
      <c r="CX62" s="847"/>
      <c r="CY62" s="847"/>
      <c r="CZ62" s="847"/>
      <c r="DA62" s="848"/>
      <c r="DB62" s="846"/>
      <c r="DC62" s="847"/>
      <c r="DD62" s="847"/>
      <c r="DE62" s="847"/>
      <c r="DF62" s="848"/>
      <c r="DG62" s="846"/>
      <c r="DH62" s="847"/>
      <c r="DI62" s="847"/>
      <c r="DJ62" s="847"/>
      <c r="DK62" s="848"/>
      <c r="DL62" s="846"/>
      <c r="DM62" s="847"/>
      <c r="DN62" s="847"/>
      <c r="DO62" s="847"/>
      <c r="DP62" s="848"/>
      <c r="DQ62" s="846"/>
      <c r="DR62" s="847"/>
      <c r="DS62" s="847"/>
      <c r="DT62" s="847"/>
      <c r="DU62" s="848"/>
      <c r="DV62" s="849"/>
      <c r="DW62" s="850"/>
      <c r="DX62" s="850"/>
      <c r="DY62" s="850"/>
      <c r="DZ62" s="851"/>
      <c r="EA62" s="246"/>
    </row>
    <row r="63" spans="1:131" s="247" customFormat="1" ht="26.25" customHeight="1" thickBot="1" x14ac:dyDescent="0.2">
      <c r="A63" s="264" t="s">
        <v>388</v>
      </c>
      <c r="B63" s="855" t="s">
        <v>413</v>
      </c>
      <c r="C63" s="856"/>
      <c r="D63" s="856"/>
      <c r="E63" s="856"/>
      <c r="F63" s="856"/>
      <c r="G63" s="856"/>
      <c r="H63" s="856"/>
      <c r="I63" s="856"/>
      <c r="J63" s="856"/>
      <c r="K63" s="856"/>
      <c r="L63" s="856"/>
      <c r="M63" s="856"/>
      <c r="N63" s="856"/>
      <c r="O63" s="856"/>
      <c r="P63" s="857"/>
      <c r="Q63" s="903"/>
      <c r="R63" s="904"/>
      <c r="S63" s="904"/>
      <c r="T63" s="904"/>
      <c r="U63" s="904"/>
      <c r="V63" s="904"/>
      <c r="W63" s="904"/>
      <c r="X63" s="904"/>
      <c r="Y63" s="904"/>
      <c r="Z63" s="904"/>
      <c r="AA63" s="904"/>
      <c r="AB63" s="904"/>
      <c r="AC63" s="904"/>
      <c r="AD63" s="904"/>
      <c r="AE63" s="905"/>
      <c r="AF63" s="906">
        <v>2089</v>
      </c>
      <c r="AG63" s="907"/>
      <c r="AH63" s="907"/>
      <c r="AI63" s="907"/>
      <c r="AJ63" s="908"/>
      <c r="AK63" s="909"/>
      <c r="AL63" s="904"/>
      <c r="AM63" s="904"/>
      <c r="AN63" s="904"/>
      <c r="AO63" s="904"/>
      <c r="AP63" s="907">
        <v>36559</v>
      </c>
      <c r="AQ63" s="907"/>
      <c r="AR63" s="907"/>
      <c r="AS63" s="907"/>
      <c r="AT63" s="907"/>
      <c r="AU63" s="907">
        <v>30208</v>
      </c>
      <c r="AV63" s="907"/>
      <c r="AW63" s="907"/>
      <c r="AX63" s="907"/>
      <c r="AY63" s="907"/>
      <c r="AZ63" s="911"/>
      <c r="BA63" s="911"/>
      <c r="BB63" s="911"/>
      <c r="BC63" s="911"/>
      <c r="BD63" s="911"/>
      <c r="BE63" s="912"/>
      <c r="BF63" s="912"/>
      <c r="BG63" s="912"/>
      <c r="BH63" s="912"/>
      <c r="BI63" s="913"/>
      <c r="BJ63" s="914" t="s">
        <v>414</v>
      </c>
      <c r="BK63" s="915"/>
      <c r="BL63" s="915"/>
      <c r="BM63" s="915"/>
      <c r="BN63" s="916"/>
      <c r="BO63" s="265"/>
      <c r="BP63" s="265"/>
      <c r="BQ63" s="262">
        <v>57</v>
      </c>
      <c r="BR63" s="263"/>
      <c r="BS63" s="833"/>
      <c r="BT63" s="834"/>
      <c r="BU63" s="834"/>
      <c r="BV63" s="834"/>
      <c r="BW63" s="834"/>
      <c r="BX63" s="834"/>
      <c r="BY63" s="834"/>
      <c r="BZ63" s="834"/>
      <c r="CA63" s="834"/>
      <c r="CB63" s="834"/>
      <c r="CC63" s="834"/>
      <c r="CD63" s="834"/>
      <c r="CE63" s="834"/>
      <c r="CF63" s="834"/>
      <c r="CG63" s="835"/>
      <c r="CH63" s="846"/>
      <c r="CI63" s="847"/>
      <c r="CJ63" s="847"/>
      <c r="CK63" s="847"/>
      <c r="CL63" s="848"/>
      <c r="CM63" s="846"/>
      <c r="CN63" s="847"/>
      <c r="CO63" s="847"/>
      <c r="CP63" s="847"/>
      <c r="CQ63" s="848"/>
      <c r="CR63" s="846"/>
      <c r="CS63" s="847"/>
      <c r="CT63" s="847"/>
      <c r="CU63" s="847"/>
      <c r="CV63" s="848"/>
      <c r="CW63" s="846"/>
      <c r="CX63" s="847"/>
      <c r="CY63" s="847"/>
      <c r="CZ63" s="847"/>
      <c r="DA63" s="848"/>
      <c r="DB63" s="846"/>
      <c r="DC63" s="847"/>
      <c r="DD63" s="847"/>
      <c r="DE63" s="847"/>
      <c r="DF63" s="848"/>
      <c r="DG63" s="846"/>
      <c r="DH63" s="847"/>
      <c r="DI63" s="847"/>
      <c r="DJ63" s="847"/>
      <c r="DK63" s="848"/>
      <c r="DL63" s="846"/>
      <c r="DM63" s="847"/>
      <c r="DN63" s="847"/>
      <c r="DO63" s="847"/>
      <c r="DP63" s="848"/>
      <c r="DQ63" s="846"/>
      <c r="DR63" s="847"/>
      <c r="DS63" s="847"/>
      <c r="DT63" s="847"/>
      <c r="DU63" s="848"/>
      <c r="DV63" s="849"/>
      <c r="DW63" s="850"/>
      <c r="DX63" s="850"/>
      <c r="DY63" s="850"/>
      <c r="DZ63" s="85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33"/>
      <c r="BT64" s="834"/>
      <c r="BU64" s="834"/>
      <c r="BV64" s="834"/>
      <c r="BW64" s="834"/>
      <c r="BX64" s="834"/>
      <c r="BY64" s="834"/>
      <c r="BZ64" s="834"/>
      <c r="CA64" s="834"/>
      <c r="CB64" s="834"/>
      <c r="CC64" s="834"/>
      <c r="CD64" s="834"/>
      <c r="CE64" s="834"/>
      <c r="CF64" s="834"/>
      <c r="CG64" s="835"/>
      <c r="CH64" s="846"/>
      <c r="CI64" s="847"/>
      <c r="CJ64" s="847"/>
      <c r="CK64" s="847"/>
      <c r="CL64" s="848"/>
      <c r="CM64" s="846"/>
      <c r="CN64" s="847"/>
      <c r="CO64" s="847"/>
      <c r="CP64" s="847"/>
      <c r="CQ64" s="848"/>
      <c r="CR64" s="846"/>
      <c r="CS64" s="847"/>
      <c r="CT64" s="847"/>
      <c r="CU64" s="847"/>
      <c r="CV64" s="848"/>
      <c r="CW64" s="846"/>
      <c r="CX64" s="847"/>
      <c r="CY64" s="847"/>
      <c r="CZ64" s="847"/>
      <c r="DA64" s="848"/>
      <c r="DB64" s="846"/>
      <c r="DC64" s="847"/>
      <c r="DD64" s="847"/>
      <c r="DE64" s="847"/>
      <c r="DF64" s="848"/>
      <c r="DG64" s="846"/>
      <c r="DH64" s="847"/>
      <c r="DI64" s="847"/>
      <c r="DJ64" s="847"/>
      <c r="DK64" s="848"/>
      <c r="DL64" s="846"/>
      <c r="DM64" s="847"/>
      <c r="DN64" s="847"/>
      <c r="DO64" s="847"/>
      <c r="DP64" s="848"/>
      <c r="DQ64" s="846"/>
      <c r="DR64" s="847"/>
      <c r="DS64" s="847"/>
      <c r="DT64" s="847"/>
      <c r="DU64" s="848"/>
      <c r="DV64" s="849"/>
      <c r="DW64" s="850"/>
      <c r="DX64" s="850"/>
      <c r="DY64" s="850"/>
      <c r="DZ64" s="851"/>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33"/>
      <c r="BT65" s="834"/>
      <c r="BU65" s="834"/>
      <c r="BV65" s="834"/>
      <c r="BW65" s="834"/>
      <c r="BX65" s="834"/>
      <c r="BY65" s="834"/>
      <c r="BZ65" s="834"/>
      <c r="CA65" s="834"/>
      <c r="CB65" s="834"/>
      <c r="CC65" s="834"/>
      <c r="CD65" s="834"/>
      <c r="CE65" s="834"/>
      <c r="CF65" s="834"/>
      <c r="CG65" s="835"/>
      <c r="CH65" s="846"/>
      <c r="CI65" s="847"/>
      <c r="CJ65" s="847"/>
      <c r="CK65" s="847"/>
      <c r="CL65" s="848"/>
      <c r="CM65" s="846"/>
      <c r="CN65" s="847"/>
      <c r="CO65" s="847"/>
      <c r="CP65" s="847"/>
      <c r="CQ65" s="848"/>
      <c r="CR65" s="846"/>
      <c r="CS65" s="847"/>
      <c r="CT65" s="847"/>
      <c r="CU65" s="847"/>
      <c r="CV65" s="848"/>
      <c r="CW65" s="846"/>
      <c r="CX65" s="847"/>
      <c r="CY65" s="847"/>
      <c r="CZ65" s="847"/>
      <c r="DA65" s="848"/>
      <c r="DB65" s="846"/>
      <c r="DC65" s="847"/>
      <c r="DD65" s="847"/>
      <c r="DE65" s="847"/>
      <c r="DF65" s="848"/>
      <c r="DG65" s="846"/>
      <c r="DH65" s="847"/>
      <c r="DI65" s="847"/>
      <c r="DJ65" s="847"/>
      <c r="DK65" s="848"/>
      <c r="DL65" s="846"/>
      <c r="DM65" s="847"/>
      <c r="DN65" s="847"/>
      <c r="DO65" s="847"/>
      <c r="DP65" s="848"/>
      <c r="DQ65" s="846"/>
      <c r="DR65" s="847"/>
      <c r="DS65" s="847"/>
      <c r="DT65" s="847"/>
      <c r="DU65" s="848"/>
      <c r="DV65" s="849"/>
      <c r="DW65" s="850"/>
      <c r="DX65" s="850"/>
      <c r="DY65" s="850"/>
      <c r="DZ65" s="851"/>
      <c r="EA65" s="246"/>
    </row>
    <row r="66" spans="1:131" s="247" customFormat="1" ht="26.25" customHeight="1" x14ac:dyDescent="0.15">
      <c r="A66" s="805" t="s">
        <v>416</v>
      </c>
      <c r="B66" s="806"/>
      <c r="C66" s="806"/>
      <c r="D66" s="806"/>
      <c r="E66" s="806"/>
      <c r="F66" s="806"/>
      <c r="G66" s="806"/>
      <c r="H66" s="806"/>
      <c r="I66" s="806"/>
      <c r="J66" s="806"/>
      <c r="K66" s="806"/>
      <c r="L66" s="806"/>
      <c r="M66" s="806"/>
      <c r="N66" s="806"/>
      <c r="O66" s="806"/>
      <c r="P66" s="807"/>
      <c r="Q66" s="782" t="s">
        <v>417</v>
      </c>
      <c r="R66" s="783"/>
      <c r="S66" s="783"/>
      <c r="T66" s="783"/>
      <c r="U66" s="784"/>
      <c r="V66" s="782" t="s">
        <v>418</v>
      </c>
      <c r="W66" s="783"/>
      <c r="X66" s="783"/>
      <c r="Y66" s="783"/>
      <c r="Z66" s="784"/>
      <c r="AA66" s="782" t="s">
        <v>419</v>
      </c>
      <c r="AB66" s="783"/>
      <c r="AC66" s="783"/>
      <c r="AD66" s="783"/>
      <c r="AE66" s="784"/>
      <c r="AF66" s="917" t="s">
        <v>420</v>
      </c>
      <c r="AG66" s="878"/>
      <c r="AH66" s="878"/>
      <c r="AI66" s="878"/>
      <c r="AJ66" s="918"/>
      <c r="AK66" s="782" t="s">
        <v>397</v>
      </c>
      <c r="AL66" s="806"/>
      <c r="AM66" s="806"/>
      <c r="AN66" s="806"/>
      <c r="AO66" s="807"/>
      <c r="AP66" s="782" t="s">
        <v>421</v>
      </c>
      <c r="AQ66" s="783"/>
      <c r="AR66" s="783"/>
      <c r="AS66" s="783"/>
      <c r="AT66" s="784"/>
      <c r="AU66" s="782" t="s">
        <v>422</v>
      </c>
      <c r="AV66" s="783"/>
      <c r="AW66" s="783"/>
      <c r="AX66" s="783"/>
      <c r="AY66" s="784"/>
      <c r="AZ66" s="782" t="s">
        <v>375</v>
      </c>
      <c r="BA66" s="783"/>
      <c r="BB66" s="783"/>
      <c r="BC66" s="783"/>
      <c r="BD66" s="794"/>
      <c r="BE66" s="265"/>
      <c r="BF66" s="265"/>
      <c r="BG66" s="265"/>
      <c r="BH66" s="265"/>
      <c r="BI66" s="265"/>
      <c r="BJ66" s="265"/>
      <c r="BK66" s="265"/>
      <c r="BL66" s="265"/>
      <c r="BM66" s="265"/>
      <c r="BN66" s="265"/>
      <c r="BO66" s="265"/>
      <c r="BP66" s="265"/>
      <c r="BQ66" s="262">
        <v>60</v>
      </c>
      <c r="BR66" s="26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46"/>
    </row>
    <row r="67" spans="1:131" s="247" customFormat="1" ht="26.25" customHeight="1" thickBot="1" x14ac:dyDescent="0.2">
      <c r="A67" s="808"/>
      <c r="B67" s="809"/>
      <c r="C67" s="809"/>
      <c r="D67" s="809"/>
      <c r="E67" s="809"/>
      <c r="F67" s="809"/>
      <c r="G67" s="809"/>
      <c r="H67" s="809"/>
      <c r="I67" s="809"/>
      <c r="J67" s="809"/>
      <c r="K67" s="809"/>
      <c r="L67" s="809"/>
      <c r="M67" s="809"/>
      <c r="N67" s="809"/>
      <c r="O67" s="809"/>
      <c r="P67" s="810"/>
      <c r="Q67" s="785"/>
      <c r="R67" s="786"/>
      <c r="S67" s="786"/>
      <c r="T67" s="786"/>
      <c r="U67" s="787"/>
      <c r="V67" s="785"/>
      <c r="W67" s="786"/>
      <c r="X67" s="786"/>
      <c r="Y67" s="786"/>
      <c r="Z67" s="787"/>
      <c r="AA67" s="785"/>
      <c r="AB67" s="786"/>
      <c r="AC67" s="786"/>
      <c r="AD67" s="786"/>
      <c r="AE67" s="787"/>
      <c r="AF67" s="919"/>
      <c r="AG67" s="881"/>
      <c r="AH67" s="881"/>
      <c r="AI67" s="881"/>
      <c r="AJ67" s="920"/>
      <c r="AK67" s="921"/>
      <c r="AL67" s="809"/>
      <c r="AM67" s="809"/>
      <c r="AN67" s="809"/>
      <c r="AO67" s="810"/>
      <c r="AP67" s="785"/>
      <c r="AQ67" s="786"/>
      <c r="AR67" s="786"/>
      <c r="AS67" s="786"/>
      <c r="AT67" s="787"/>
      <c r="AU67" s="785"/>
      <c r="AV67" s="786"/>
      <c r="AW67" s="786"/>
      <c r="AX67" s="786"/>
      <c r="AY67" s="787"/>
      <c r="AZ67" s="785"/>
      <c r="BA67" s="786"/>
      <c r="BB67" s="786"/>
      <c r="BC67" s="786"/>
      <c r="BD67" s="795"/>
      <c r="BE67" s="265"/>
      <c r="BF67" s="265"/>
      <c r="BG67" s="265"/>
      <c r="BH67" s="265"/>
      <c r="BI67" s="265"/>
      <c r="BJ67" s="265"/>
      <c r="BK67" s="265"/>
      <c r="BL67" s="265"/>
      <c r="BM67" s="265"/>
      <c r="BN67" s="265"/>
      <c r="BO67" s="265"/>
      <c r="BP67" s="265"/>
      <c r="BQ67" s="262">
        <v>61</v>
      </c>
      <c r="BR67" s="26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46"/>
    </row>
    <row r="68" spans="1:131" s="247" customFormat="1" ht="26.25" customHeight="1" thickTop="1" x14ac:dyDescent="0.15">
      <c r="A68" s="258">
        <v>1</v>
      </c>
      <c r="B68" s="936" t="s">
        <v>592</v>
      </c>
      <c r="C68" s="937"/>
      <c r="D68" s="937"/>
      <c r="E68" s="937"/>
      <c r="F68" s="937"/>
      <c r="G68" s="937"/>
      <c r="H68" s="937"/>
      <c r="I68" s="937"/>
      <c r="J68" s="937"/>
      <c r="K68" s="937"/>
      <c r="L68" s="937"/>
      <c r="M68" s="937"/>
      <c r="N68" s="937"/>
      <c r="O68" s="937"/>
      <c r="P68" s="938"/>
      <c r="Q68" s="939">
        <v>12131</v>
      </c>
      <c r="R68" s="932"/>
      <c r="S68" s="932"/>
      <c r="T68" s="932"/>
      <c r="U68" s="933"/>
      <c r="V68" s="931">
        <v>12049</v>
      </c>
      <c r="W68" s="932"/>
      <c r="X68" s="932"/>
      <c r="Y68" s="932"/>
      <c r="Z68" s="933"/>
      <c r="AA68" s="931">
        <v>82</v>
      </c>
      <c r="AB68" s="932"/>
      <c r="AC68" s="932"/>
      <c r="AD68" s="932"/>
      <c r="AE68" s="933"/>
      <c r="AF68" s="931">
        <v>82</v>
      </c>
      <c r="AG68" s="932"/>
      <c r="AH68" s="932"/>
      <c r="AI68" s="932"/>
      <c r="AJ68" s="933"/>
      <c r="AK68" s="931" t="s">
        <v>520</v>
      </c>
      <c r="AL68" s="932"/>
      <c r="AM68" s="932"/>
      <c r="AN68" s="932"/>
      <c r="AO68" s="933"/>
      <c r="AP68" s="931" t="s">
        <v>520</v>
      </c>
      <c r="AQ68" s="932"/>
      <c r="AR68" s="932"/>
      <c r="AS68" s="932"/>
      <c r="AT68" s="933"/>
      <c r="AU68" s="931" t="s">
        <v>520</v>
      </c>
      <c r="AV68" s="932"/>
      <c r="AW68" s="932"/>
      <c r="AX68" s="932"/>
      <c r="AY68" s="933"/>
      <c r="AZ68" s="934"/>
      <c r="BA68" s="934"/>
      <c r="BB68" s="934"/>
      <c r="BC68" s="934"/>
      <c r="BD68" s="935"/>
      <c r="BE68" s="265"/>
      <c r="BF68" s="265"/>
      <c r="BG68" s="265"/>
      <c r="BH68" s="265"/>
      <c r="BI68" s="265"/>
      <c r="BJ68" s="265"/>
      <c r="BK68" s="265"/>
      <c r="BL68" s="265"/>
      <c r="BM68" s="265"/>
      <c r="BN68" s="265"/>
      <c r="BO68" s="265"/>
      <c r="BP68" s="265"/>
      <c r="BQ68" s="262">
        <v>62</v>
      </c>
      <c r="BR68" s="26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46"/>
    </row>
    <row r="69" spans="1:131" s="247" customFormat="1" ht="26.25" customHeight="1" x14ac:dyDescent="0.15">
      <c r="A69" s="261">
        <v>2</v>
      </c>
      <c r="B69" s="940" t="s">
        <v>593</v>
      </c>
      <c r="C69" s="941"/>
      <c r="D69" s="941"/>
      <c r="E69" s="941"/>
      <c r="F69" s="941"/>
      <c r="G69" s="941"/>
      <c r="H69" s="941"/>
      <c r="I69" s="941"/>
      <c r="J69" s="941"/>
      <c r="K69" s="941"/>
      <c r="L69" s="941"/>
      <c r="M69" s="941"/>
      <c r="N69" s="941"/>
      <c r="O69" s="941"/>
      <c r="P69" s="942"/>
      <c r="Q69" s="943">
        <v>12</v>
      </c>
      <c r="R69" s="944"/>
      <c r="S69" s="944"/>
      <c r="T69" s="944"/>
      <c r="U69" s="895"/>
      <c r="V69" s="945">
        <v>11</v>
      </c>
      <c r="W69" s="944"/>
      <c r="X69" s="944"/>
      <c r="Y69" s="944"/>
      <c r="Z69" s="895"/>
      <c r="AA69" s="945">
        <v>1</v>
      </c>
      <c r="AB69" s="944"/>
      <c r="AC69" s="944"/>
      <c r="AD69" s="944"/>
      <c r="AE69" s="895"/>
      <c r="AF69" s="945">
        <v>1</v>
      </c>
      <c r="AG69" s="944"/>
      <c r="AH69" s="944"/>
      <c r="AI69" s="944"/>
      <c r="AJ69" s="895"/>
      <c r="AK69" s="945" t="s">
        <v>520</v>
      </c>
      <c r="AL69" s="944"/>
      <c r="AM69" s="944"/>
      <c r="AN69" s="944"/>
      <c r="AO69" s="895"/>
      <c r="AP69" s="945" t="s">
        <v>520</v>
      </c>
      <c r="AQ69" s="944"/>
      <c r="AR69" s="944"/>
      <c r="AS69" s="944"/>
      <c r="AT69" s="895"/>
      <c r="AU69" s="945" t="s">
        <v>520</v>
      </c>
      <c r="AV69" s="944"/>
      <c r="AW69" s="944"/>
      <c r="AX69" s="944"/>
      <c r="AY69" s="895"/>
      <c r="AZ69" s="946"/>
      <c r="BA69" s="946"/>
      <c r="BB69" s="946"/>
      <c r="BC69" s="946"/>
      <c r="BD69" s="947"/>
      <c r="BE69" s="265"/>
      <c r="BF69" s="265"/>
      <c r="BG69" s="265"/>
      <c r="BH69" s="265"/>
      <c r="BI69" s="265"/>
      <c r="BJ69" s="265"/>
      <c r="BK69" s="265"/>
      <c r="BL69" s="265"/>
      <c r="BM69" s="265"/>
      <c r="BN69" s="265"/>
      <c r="BO69" s="265"/>
      <c r="BP69" s="265"/>
      <c r="BQ69" s="262">
        <v>63</v>
      </c>
      <c r="BR69" s="26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46"/>
    </row>
    <row r="70" spans="1:131" s="247" customFormat="1" ht="26.25" customHeight="1" x14ac:dyDescent="0.15">
      <c r="A70" s="261">
        <v>3</v>
      </c>
      <c r="B70" s="940" t="s">
        <v>594</v>
      </c>
      <c r="C70" s="941"/>
      <c r="D70" s="941"/>
      <c r="E70" s="941"/>
      <c r="F70" s="941"/>
      <c r="G70" s="941"/>
      <c r="H70" s="941"/>
      <c r="I70" s="941"/>
      <c r="J70" s="941"/>
      <c r="K70" s="941"/>
      <c r="L70" s="941"/>
      <c r="M70" s="941"/>
      <c r="N70" s="941"/>
      <c r="O70" s="941"/>
      <c r="P70" s="942"/>
      <c r="Q70" s="943">
        <v>226</v>
      </c>
      <c r="R70" s="944"/>
      <c r="S70" s="944"/>
      <c r="T70" s="944"/>
      <c r="U70" s="895"/>
      <c r="V70" s="945">
        <v>199</v>
      </c>
      <c r="W70" s="944"/>
      <c r="X70" s="944"/>
      <c r="Y70" s="944"/>
      <c r="Z70" s="895"/>
      <c r="AA70" s="945">
        <v>27</v>
      </c>
      <c r="AB70" s="944"/>
      <c r="AC70" s="944"/>
      <c r="AD70" s="944"/>
      <c r="AE70" s="895"/>
      <c r="AF70" s="945">
        <v>27</v>
      </c>
      <c r="AG70" s="944"/>
      <c r="AH70" s="944"/>
      <c r="AI70" s="944"/>
      <c r="AJ70" s="895"/>
      <c r="AK70" s="945" t="s">
        <v>520</v>
      </c>
      <c r="AL70" s="944"/>
      <c r="AM70" s="944"/>
      <c r="AN70" s="944"/>
      <c r="AO70" s="895"/>
      <c r="AP70" s="945">
        <v>134</v>
      </c>
      <c r="AQ70" s="944"/>
      <c r="AR70" s="944"/>
      <c r="AS70" s="944"/>
      <c r="AT70" s="895"/>
      <c r="AU70" s="945" t="s">
        <v>520</v>
      </c>
      <c r="AV70" s="944"/>
      <c r="AW70" s="944"/>
      <c r="AX70" s="944"/>
      <c r="AY70" s="895"/>
      <c r="AZ70" s="946"/>
      <c r="BA70" s="946"/>
      <c r="BB70" s="946"/>
      <c r="BC70" s="946"/>
      <c r="BD70" s="947"/>
      <c r="BE70" s="265"/>
      <c r="BF70" s="265"/>
      <c r="BG70" s="265"/>
      <c r="BH70" s="265"/>
      <c r="BI70" s="265"/>
      <c r="BJ70" s="265"/>
      <c r="BK70" s="265"/>
      <c r="BL70" s="265"/>
      <c r="BM70" s="265"/>
      <c r="BN70" s="265"/>
      <c r="BO70" s="265"/>
      <c r="BP70" s="265"/>
      <c r="BQ70" s="262">
        <v>64</v>
      </c>
      <c r="BR70" s="26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46"/>
    </row>
    <row r="71" spans="1:131" s="247" customFormat="1" ht="26.25" customHeight="1" x14ac:dyDescent="0.15">
      <c r="A71" s="261">
        <v>4</v>
      </c>
      <c r="B71" s="940" t="s">
        <v>595</v>
      </c>
      <c r="C71" s="941"/>
      <c r="D71" s="941"/>
      <c r="E71" s="941"/>
      <c r="F71" s="941"/>
      <c r="G71" s="941"/>
      <c r="H71" s="941"/>
      <c r="I71" s="941"/>
      <c r="J71" s="941"/>
      <c r="K71" s="941"/>
      <c r="L71" s="941"/>
      <c r="M71" s="941"/>
      <c r="N71" s="941"/>
      <c r="O71" s="941"/>
      <c r="P71" s="942"/>
      <c r="Q71" s="943">
        <v>679</v>
      </c>
      <c r="R71" s="944"/>
      <c r="S71" s="944"/>
      <c r="T71" s="944"/>
      <c r="U71" s="895"/>
      <c r="V71" s="945">
        <v>357</v>
      </c>
      <c r="W71" s="944"/>
      <c r="X71" s="944"/>
      <c r="Y71" s="944"/>
      <c r="Z71" s="895"/>
      <c r="AA71" s="945">
        <v>322</v>
      </c>
      <c r="AB71" s="944"/>
      <c r="AC71" s="944"/>
      <c r="AD71" s="944"/>
      <c r="AE71" s="895"/>
      <c r="AF71" s="945">
        <v>322</v>
      </c>
      <c r="AG71" s="944"/>
      <c r="AH71" s="944"/>
      <c r="AI71" s="944"/>
      <c r="AJ71" s="895"/>
      <c r="AK71" s="945">
        <v>188</v>
      </c>
      <c r="AL71" s="944"/>
      <c r="AM71" s="944"/>
      <c r="AN71" s="944"/>
      <c r="AO71" s="895"/>
      <c r="AP71" s="945" t="s">
        <v>520</v>
      </c>
      <c r="AQ71" s="944"/>
      <c r="AR71" s="944"/>
      <c r="AS71" s="944"/>
      <c r="AT71" s="895"/>
      <c r="AU71" s="945" t="s">
        <v>520</v>
      </c>
      <c r="AV71" s="944"/>
      <c r="AW71" s="944"/>
      <c r="AX71" s="944"/>
      <c r="AY71" s="895"/>
      <c r="AZ71" s="946"/>
      <c r="BA71" s="946"/>
      <c r="BB71" s="946"/>
      <c r="BC71" s="946"/>
      <c r="BD71" s="947"/>
      <c r="BE71" s="265"/>
      <c r="BF71" s="265"/>
      <c r="BG71" s="265"/>
      <c r="BH71" s="265"/>
      <c r="BI71" s="265"/>
      <c r="BJ71" s="265"/>
      <c r="BK71" s="265"/>
      <c r="BL71" s="265"/>
      <c r="BM71" s="265"/>
      <c r="BN71" s="265"/>
      <c r="BO71" s="265"/>
      <c r="BP71" s="265"/>
      <c r="BQ71" s="262">
        <v>65</v>
      </c>
      <c r="BR71" s="26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46"/>
    </row>
    <row r="72" spans="1:131" s="247" customFormat="1" ht="26.25" customHeight="1" x14ac:dyDescent="0.15">
      <c r="A72" s="261">
        <v>5</v>
      </c>
      <c r="B72" s="940" t="s">
        <v>595</v>
      </c>
      <c r="C72" s="941"/>
      <c r="D72" s="941"/>
      <c r="E72" s="941"/>
      <c r="F72" s="941"/>
      <c r="G72" s="941"/>
      <c r="H72" s="941"/>
      <c r="I72" s="941"/>
      <c r="J72" s="941"/>
      <c r="K72" s="941"/>
      <c r="L72" s="941"/>
      <c r="M72" s="941"/>
      <c r="N72" s="941"/>
      <c r="O72" s="941"/>
      <c r="P72" s="942"/>
      <c r="Q72" s="943">
        <v>764162</v>
      </c>
      <c r="R72" s="944"/>
      <c r="S72" s="944"/>
      <c r="T72" s="944"/>
      <c r="U72" s="895"/>
      <c r="V72" s="945">
        <v>744508</v>
      </c>
      <c r="W72" s="944"/>
      <c r="X72" s="944"/>
      <c r="Y72" s="944"/>
      <c r="Z72" s="895"/>
      <c r="AA72" s="945">
        <v>19654</v>
      </c>
      <c r="AB72" s="944"/>
      <c r="AC72" s="944"/>
      <c r="AD72" s="944"/>
      <c r="AE72" s="895"/>
      <c r="AF72" s="945">
        <v>19654</v>
      </c>
      <c r="AG72" s="944"/>
      <c r="AH72" s="944"/>
      <c r="AI72" s="944"/>
      <c r="AJ72" s="895"/>
      <c r="AK72" s="945">
        <v>4314</v>
      </c>
      <c r="AL72" s="944"/>
      <c r="AM72" s="944"/>
      <c r="AN72" s="944"/>
      <c r="AO72" s="895"/>
      <c r="AP72" s="945" t="s">
        <v>520</v>
      </c>
      <c r="AQ72" s="944"/>
      <c r="AR72" s="944"/>
      <c r="AS72" s="944"/>
      <c r="AT72" s="895"/>
      <c r="AU72" s="945" t="s">
        <v>520</v>
      </c>
      <c r="AV72" s="944"/>
      <c r="AW72" s="944"/>
      <c r="AX72" s="944"/>
      <c r="AY72" s="895"/>
      <c r="AZ72" s="946"/>
      <c r="BA72" s="946"/>
      <c r="BB72" s="946"/>
      <c r="BC72" s="946"/>
      <c r="BD72" s="947"/>
      <c r="BE72" s="265"/>
      <c r="BF72" s="265"/>
      <c r="BG72" s="265"/>
      <c r="BH72" s="265"/>
      <c r="BI72" s="265"/>
      <c r="BJ72" s="265"/>
      <c r="BK72" s="265"/>
      <c r="BL72" s="265"/>
      <c r="BM72" s="265"/>
      <c r="BN72" s="265"/>
      <c r="BO72" s="265"/>
      <c r="BP72" s="265"/>
      <c r="BQ72" s="262">
        <v>66</v>
      </c>
      <c r="BR72" s="26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46"/>
    </row>
    <row r="73" spans="1:131" s="247" customFormat="1" ht="26.25" customHeight="1" x14ac:dyDescent="0.15">
      <c r="A73" s="261">
        <v>6</v>
      </c>
      <c r="B73" s="940"/>
      <c r="C73" s="941"/>
      <c r="D73" s="941"/>
      <c r="E73" s="941"/>
      <c r="F73" s="941"/>
      <c r="G73" s="941"/>
      <c r="H73" s="941"/>
      <c r="I73" s="941"/>
      <c r="J73" s="941"/>
      <c r="K73" s="941"/>
      <c r="L73" s="941"/>
      <c r="M73" s="941"/>
      <c r="N73" s="941"/>
      <c r="O73" s="941"/>
      <c r="P73" s="942"/>
      <c r="Q73" s="948"/>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946"/>
      <c r="BA73" s="946"/>
      <c r="BB73" s="946"/>
      <c r="BC73" s="946"/>
      <c r="BD73" s="947"/>
      <c r="BE73" s="265"/>
      <c r="BF73" s="265"/>
      <c r="BG73" s="265"/>
      <c r="BH73" s="265"/>
      <c r="BI73" s="265"/>
      <c r="BJ73" s="265"/>
      <c r="BK73" s="265"/>
      <c r="BL73" s="265"/>
      <c r="BM73" s="265"/>
      <c r="BN73" s="265"/>
      <c r="BO73" s="265"/>
      <c r="BP73" s="265"/>
      <c r="BQ73" s="262">
        <v>67</v>
      </c>
      <c r="BR73" s="26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46"/>
    </row>
    <row r="74" spans="1:131" s="247" customFormat="1" ht="26.25" customHeight="1" x14ac:dyDescent="0.15">
      <c r="A74" s="261">
        <v>7</v>
      </c>
      <c r="B74" s="940"/>
      <c r="C74" s="941"/>
      <c r="D74" s="941"/>
      <c r="E74" s="941"/>
      <c r="F74" s="941"/>
      <c r="G74" s="941"/>
      <c r="H74" s="941"/>
      <c r="I74" s="941"/>
      <c r="J74" s="941"/>
      <c r="K74" s="941"/>
      <c r="L74" s="941"/>
      <c r="M74" s="941"/>
      <c r="N74" s="941"/>
      <c r="O74" s="941"/>
      <c r="P74" s="942"/>
      <c r="Q74" s="948"/>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946"/>
      <c r="BA74" s="946"/>
      <c r="BB74" s="946"/>
      <c r="BC74" s="946"/>
      <c r="BD74" s="947"/>
      <c r="BE74" s="265"/>
      <c r="BF74" s="265"/>
      <c r="BG74" s="265"/>
      <c r="BH74" s="265"/>
      <c r="BI74" s="265"/>
      <c r="BJ74" s="265"/>
      <c r="BK74" s="265"/>
      <c r="BL74" s="265"/>
      <c r="BM74" s="265"/>
      <c r="BN74" s="265"/>
      <c r="BO74" s="265"/>
      <c r="BP74" s="265"/>
      <c r="BQ74" s="262">
        <v>68</v>
      </c>
      <c r="BR74" s="26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46"/>
    </row>
    <row r="75" spans="1:131" s="247" customFormat="1" ht="26.25" customHeight="1" x14ac:dyDescent="0.15">
      <c r="A75" s="261">
        <v>8</v>
      </c>
      <c r="B75" s="940"/>
      <c r="C75" s="941"/>
      <c r="D75" s="941"/>
      <c r="E75" s="941"/>
      <c r="F75" s="941"/>
      <c r="G75" s="941"/>
      <c r="H75" s="941"/>
      <c r="I75" s="941"/>
      <c r="J75" s="941"/>
      <c r="K75" s="941"/>
      <c r="L75" s="941"/>
      <c r="M75" s="941"/>
      <c r="N75" s="941"/>
      <c r="O75" s="941"/>
      <c r="P75" s="942"/>
      <c r="Q75" s="943"/>
      <c r="R75" s="944"/>
      <c r="S75" s="944"/>
      <c r="T75" s="944"/>
      <c r="U75" s="895"/>
      <c r="V75" s="945"/>
      <c r="W75" s="944"/>
      <c r="X75" s="944"/>
      <c r="Y75" s="944"/>
      <c r="Z75" s="895"/>
      <c r="AA75" s="945"/>
      <c r="AB75" s="944"/>
      <c r="AC75" s="944"/>
      <c r="AD75" s="944"/>
      <c r="AE75" s="895"/>
      <c r="AF75" s="945"/>
      <c r="AG75" s="944"/>
      <c r="AH75" s="944"/>
      <c r="AI75" s="944"/>
      <c r="AJ75" s="895"/>
      <c r="AK75" s="945"/>
      <c r="AL75" s="944"/>
      <c r="AM75" s="944"/>
      <c r="AN75" s="944"/>
      <c r="AO75" s="895"/>
      <c r="AP75" s="945"/>
      <c r="AQ75" s="944"/>
      <c r="AR75" s="944"/>
      <c r="AS75" s="944"/>
      <c r="AT75" s="895"/>
      <c r="AU75" s="945"/>
      <c r="AV75" s="944"/>
      <c r="AW75" s="944"/>
      <c r="AX75" s="944"/>
      <c r="AY75" s="895"/>
      <c r="AZ75" s="946"/>
      <c r="BA75" s="946"/>
      <c r="BB75" s="946"/>
      <c r="BC75" s="946"/>
      <c r="BD75" s="947"/>
      <c r="BE75" s="265"/>
      <c r="BF75" s="265"/>
      <c r="BG75" s="265"/>
      <c r="BH75" s="265"/>
      <c r="BI75" s="265"/>
      <c r="BJ75" s="265"/>
      <c r="BK75" s="265"/>
      <c r="BL75" s="265"/>
      <c r="BM75" s="265"/>
      <c r="BN75" s="265"/>
      <c r="BO75" s="265"/>
      <c r="BP75" s="265"/>
      <c r="BQ75" s="262">
        <v>69</v>
      </c>
      <c r="BR75" s="26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46"/>
    </row>
    <row r="76" spans="1:131" s="247" customFormat="1" ht="26.25" customHeight="1" x14ac:dyDescent="0.15">
      <c r="A76" s="261">
        <v>9</v>
      </c>
      <c r="B76" s="940"/>
      <c r="C76" s="941"/>
      <c r="D76" s="941"/>
      <c r="E76" s="941"/>
      <c r="F76" s="941"/>
      <c r="G76" s="941"/>
      <c r="H76" s="941"/>
      <c r="I76" s="941"/>
      <c r="J76" s="941"/>
      <c r="K76" s="941"/>
      <c r="L76" s="941"/>
      <c r="M76" s="941"/>
      <c r="N76" s="941"/>
      <c r="O76" s="941"/>
      <c r="P76" s="942"/>
      <c r="Q76" s="943"/>
      <c r="R76" s="944"/>
      <c r="S76" s="944"/>
      <c r="T76" s="944"/>
      <c r="U76" s="895"/>
      <c r="V76" s="945"/>
      <c r="W76" s="944"/>
      <c r="X76" s="944"/>
      <c r="Y76" s="944"/>
      <c r="Z76" s="895"/>
      <c r="AA76" s="945"/>
      <c r="AB76" s="944"/>
      <c r="AC76" s="944"/>
      <c r="AD76" s="944"/>
      <c r="AE76" s="895"/>
      <c r="AF76" s="945"/>
      <c r="AG76" s="944"/>
      <c r="AH76" s="944"/>
      <c r="AI76" s="944"/>
      <c r="AJ76" s="895"/>
      <c r="AK76" s="945"/>
      <c r="AL76" s="944"/>
      <c r="AM76" s="944"/>
      <c r="AN76" s="944"/>
      <c r="AO76" s="895"/>
      <c r="AP76" s="945"/>
      <c r="AQ76" s="944"/>
      <c r="AR76" s="944"/>
      <c r="AS76" s="944"/>
      <c r="AT76" s="895"/>
      <c r="AU76" s="945"/>
      <c r="AV76" s="944"/>
      <c r="AW76" s="944"/>
      <c r="AX76" s="944"/>
      <c r="AY76" s="895"/>
      <c r="AZ76" s="946"/>
      <c r="BA76" s="946"/>
      <c r="BB76" s="946"/>
      <c r="BC76" s="946"/>
      <c r="BD76" s="947"/>
      <c r="BE76" s="265"/>
      <c r="BF76" s="265"/>
      <c r="BG76" s="265"/>
      <c r="BH76" s="265"/>
      <c r="BI76" s="265"/>
      <c r="BJ76" s="265"/>
      <c r="BK76" s="265"/>
      <c r="BL76" s="265"/>
      <c r="BM76" s="265"/>
      <c r="BN76" s="265"/>
      <c r="BO76" s="265"/>
      <c r="BP76" s="265"/>
      <c r="BQ76" s="262">
        <v>70</v>
      </c>
      <c r="BR76" s="26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46"/>
    </row>
    <row r="77" spans="1:131" s="247" customFormat="1" ht="26.25" customHeight="1" x14ac:dyDescent="0.15">
      <c r="A77" s="261">
        <v>10</v>
      </c>
      <c r="B77" s="940"/>
      <c r="C77" s="941"/>
      <c r="D77" s="941"/>
      <c r="E77" s="941"/>
      <c r="F77" s="941"/>
      <c r="G77" s="941"/>
      <c r="H77" s="941"/>
      <c r="I77" s="941"/>
      <c r="J77" s="941"/>
      <c r="K77" s="941"/>
      <c r="L77" s="941"/>
      <c r="M77" s="941"/>
      <c r="N77" s="941"/>
      <c r="O77" s="941"/>
      <c r="P77" s="942"/>
      <c r="Q77" s="943"/>
      <c r="R77" s="944"/>
      <c r="S77" s="944"/>
      <c r="T77" s="944"/>
      <c r="U77" s="895"/>
      <c r="V77" s="945"/>
      <c r="W77" s="944"/>
      <c r="X77" s="944"/>
      <c r="Y77" s="944"/>
      <c r="Z77" s="895"/>
      <c r="AA77" s="945"/>
      <c r="AB77" s="944"/>
      <c r="AC77" s="944"/>
      <c r="AD77" s="944"/>
      <c r="AE77" s="895"/>
      <c r="AF77" s="945"/>
      <c r="AG77" s="944"/>
      <c r="AH77" s="944"/>
      <c r="AI77" s="944"/>
      <c r="AJ77" s="895"/>
      <c r="AK77" s="945"/>
      <c r="AL77" s="944"/>
      <c r="AM77" s="944"/>
      <c r="AN77" s="944"/>
      <c r="AO77" s="895"/>
      <c r="AP77" s="945"/>
      <c r="AQ77" s="944"/>
      <c r="AR77" s="944"/>
      <c r="AS77" s="944"/>
      <c r="AT77" s="895"/>
      <c r="AU77" s="945"/>
      <c r="AV77" s="944"/>
      <c r="AW77" s="944"/>
      <c r="AX77" s="944"/>
      <c r="AY77" s="895"/>
      <c r="AZ77" s="946"/>
      <c r="BA77" s="946"/>
      <c r="BB77" s="946"/>
      <c r="BC77" s="946"/>
      <c r="BD77" s="947"/>
      <c r="BE77" s="265"/>
      <c r="BF77" s="265"/>
      <c r="BG77" s="265"/>
      <c r="BH77" s="265"/>
      <c r="BI77" s="265"/>
      <c r="BJ77" s="265"/>
      <c r="BK77" s="265"/>
      <c r="BL77" s="265"/>
      <c r="BM77" s="265"/>
      <c r="BN77" s="265"/>
      <c r="BO77" s="265"/>
      <c r="BP77" s="265"/>
      <c r="BQ77" s="262">
        <v>71</v>
      </c>
      <c r="BR77" s="26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46"/>
    </row>
    <row r="78" spans="1:131" s="247" customFormat="1" ht="26.25" customHeight="1" x14ac:dyDescent="0.15">
      <c r="A78" s="261">
        <v>11</v>
      </c>
      <c r="B78" s="940"/>
      <c r="C78" s="941"/>
      <c r="D78" s="941"/>
      <c r="E78" s="941"/>
      <c r="F78" s="941"/>
      <c r="G78" s="941"/>
      <c r="H78" s="941"/>
      <c r="I78" s="941"/>
      <c r="J78" s="941"/>
      <c r="K78" s="941"/>
      <c r="L78" s="941"/>
      <c r="M78" s="941"/>
      <c r="N78" s="941"/>
      <c r="O78" s="941"/>
      <c r="P78" s="942"/>
      <c r="Q78" s="948"/>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946"/>
      <c r="BA78" s="946"/>
      <c r="BB78" s="946"/>
      <c r="BC78" s="946"/>
      <c r="BD78" s="947"/>
      <c r="BE78" s="265"/>
      <c r="BF78" s="265"/>
      <c r="BG78" s="265"/>
      <c r="BH78" s="265"/>
      <c r="BI78" s="265"/>
      <c r="BJ78" s="268"/>
      <c r="BK78" s="268"/>
      <c r="BL78" s="268"/>
      <c r="BM78" s="268"/>
      <c r="BN78" s="268"/>
      <c r="BO78" s="265"/>
      <c r="BP78" s="265"/>
      <c r="BQ78" s="262">
        <v>72</v>
      </c>
      <c r="BR78" s="26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46"/>
    </row>
    <row r="79" spans="1:131" s="247" customFormat="1" ht="26.25" customHeight="1" x14ac:dyDescent="0.15">
      <c r="A79" s="261">
        <v>12</v>
      </c>
      <c r="B79" s="940"/>
      <c r="C79" s="941"/>
      <c r="D79" s="941"/>
      <c r="E79" s="941"/>
      <c r="F79" s="941"/>
      <c r="G79" s="941"/>
      <c r="H79" s="941"/>
      <c r="I79" s="941"/>
      <c r="J79" s="941"/>
      <c r="K79" s="941"/>
      <c r="L79" s="941"/>
      <c r="M79" s="941"/>
      <c r="N79" s="941"/>
      <c r="O79" s="941"/>
      <c r="P79" s="942"/>
      <c r="Q79" s="948"/>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946"/>
      <c r="BA79" s="946"/>
      <c r="BB79" s="946"/>
      <c r="BC79" s="946"/>
      <c r="BD79" s="947"/>
      <c r="BE79" s="265"/>
      <c r="BF79" s="265"/>
      <c r="BG79" s="265"/>
      <c r="BH79" s="265"/>
      <c r="BI79" s="265"/>
      <c r="BJ79" s="268"/>
      <c r="BK79" s="268"/>
      <c r="BL79" s="268"/>
      <c r="BM79" s="268"/>
      <c r="BN79" s="268"/>
      <c r="BO79" s="265"/>
      <c r="BP79" s="265"/>
      <c r="BQ79" s="262">
        <v>73</v>
      </c>
      <c r="BR79" s="26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46"/>
    </row>
    <row r="80" spans="1:131" s="247" customFormat="1" ht="26.25" customHeight="1" x14ac:dyDescent="0.15">
      <c r="A80" s="261">
        <v>13</v>
      </c>
      <c r="B80" s="940"/>
      <c r="C80" s="941"/>
      <c r="D80" s="941"/>
      <c r="E80" s="941"/>
      <c r="F80" s="941"/>
      <c r="G80" s="941"/>
      <c r="H80" s="941"/>
      <c r="I80" s="941"/>
      <c r="J80" s="941"/>
      <c r="K80" s="941"/>
      <c r="L80" s="941"/>
      <c r="M80" s="941"/>
      <c r="N80" s="941"/>
      <c r="O80" s="941"/>
      <c r="P80" s="942"/>
      <c r="Q80" s="948"/>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946"/>
      <c r="BA80" s="946"/>
      <c r="BB80" s="946"/>
      <c r="BC80" s="946"/>
      <c r="BD80" s="947"/>
      <c r="BE80" s="265"/>
      <c r="BF80" s="265"/>
      <c r="BG80" s="265"/>
      <c r="BH80" s="265"/>
      <c r="BI80" s="265"/>
      <c r="BJ80" s="265"/>
      <c r="BK80" s="265"/>
      <c r="BL80" s="265"/>
      <c r="BM80" s="265"/>
      <c r="BN80" s="265"/>
      <c r="BO80" s="265"/>
      <c r="BP80" s="265"/>
      <c r="BQ80" s="262">
        <v>74</v>
      </c>
      <c r="BR80" s="26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46"/>
    </row>
    <row r="81" spans="1:131" s="247" customFormat="1" ht="26.25" customHeight="1" x14ac:dyDescent="0.15">
      <c r="A81" s="261">
        <v>14</v>
      </c>
      <c r="B81" s="940"/>
      <c r="C81" s="941"/>
      <c r="D81" s="941"/>
      <c r="E81" s="941"/>
      <c r="F81" s="941"/>
      <c r="G81" s="941"/>
      <c r="H81" s="941"/>
      <c r="I81" s="941"/>
      <c r="J81" s="941"/>
      <c r="K81" s="941"/>
      <c r="L81" s="941"/>
      <c r="M81" s="941"/>
      <c r="N81" s="941"/>
      <c r="O81" s="941"/>
      <c r="P81" s="942"/>
      <c r="Q81" s="948"/>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946"/>
      <c r="BA81" s="946"/>
      <c r="BB81" s="946"/>
      <c r="BC81" s="946"/>
      <c r="BD81" s="947"/>
      <c r="BE81" s="265"/>
      <c r="BF81" s="265"/>
      <c r="BG81" s="265"/>
      <c r="BH81" s="265"/>
      <c r="BI81" s="265"/>
      <c r="BJ81" s="265"/>
      <c r="BK81" s="265"/>
      <c r="BL81" s="265"/>
      <c r="BM81" s="265"/>
      <c r="BN81" s="265"/>
      <c r="BO81" s="265"/>
      <c r="BP81" s="265"/>
      <c r="BQ81" s="262">
        <v>75</v>
      </c>
      <c r="BR81" s="26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46"/>
    </row>
    <row r="82" spans="1:131" s="247" customFormat="1" ht="26.25" customHeight="1" x14ac:dyDescent="0.15">
      <c r="A82" s="261">
        <v>15</v>
      </c>
      <c r="B82" s="940"/>
      <c r="C82" s="941"/>
      <c r="D82" s="941"/>
      <c r="E82" s="941"/>
      <c r="F82" s="941"/>
      <c r="G82" s="941"/>
      <c r="H82" s="941"/>
      <c r="I82" s="941"/>
      <c r="J82" s="941"/>
      <c r="K82" s="941"/>
      <c r="L82" s="941"/>
      <c r="M82" s="941"/>
      <c r="N82" s="941"/>
      <c r="O82" s="941"/>
      <c r="P82" s="942"/>
      <c r="Q82" s="948"/>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946"/>
      <c r="BA82" s="946"/>
      <c r="BB82" s="946"/>
      <c r="BC82" s="946"/>
      <c r="BD82" s="947"/>
      <c r="BE82" s="265"/>
      <c r="BF82" s="265"/>
      <c r="BG82" s="265"/>
      <c r="BH82" s="265"/>
      <c r="BI82" s="265"/>
      <c r="BJ82" s="265"/>
      <c r="BK82" s="265"/>
      <c r="BL82" s="265"/>
      <c r="BM82" s="265"/>
      <c r="BN82" s="265"/>
      <c r="BO82" s="265"/>
      <c r="BP82" s="265"/>
      <c r="BQ82" s="262">
        <v>76</v>
      </c>
      <c r="BR82" s="26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46"/>
    </row>
    <row r="83" spans="1:131" s="247" customFormat="1" ht="26.25" customHeight="1" x14ac:dyDescent="0.15">
      <c r="A83" s="261">
        <v>16</v>
      </c>
      <c r="B83" s="940"/>
      <c r="C83" s="941"/>
      <c r="D83" s="941"/>
      <c r="E83" s="941"/>
      <c r="F83" s="941"/>
      <c r="G83" s="941"/>
      <c r="H83" s="941"/>
      <c r="I83" s="941"/>
      <c r="J83" s="941"/>
      <c r="K83" s="941"/>
      <c r="L83" s="941"/>
      <c r="M83" s="941"/>
      <c r="N83" s="941"/>
      <c r="O83" s="941"/>
      <c r="P83" s="942"/>
      <c r="Q83" s="948"/>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946"/>
      <c r="BA83" s="946"/>
      <c r="BB83" s="946"/>
      <c r="BC83" s="946"/>
      <c r="BD83" s="947"/>
      <c r="BE83" s="265"/>
      <c r="BF83" s="265"/>
      <c r="BG83" s="265"/>
      <c r="BH83" s="265"/>
      <c r="BI83" s="265"/>
      <c r="BJ83" s="265"/>
      <c r="BK83" s="265"/>
      <c r="BL83" s="265"/>
      <c r="BM83" s="265"/>
      <c r="BN83" s="265"/>
      <c r="BO83" s="265"/>
      <c r="BP83" s="265"/>
      <c r="BQ83" s="262">
        <v>77</v>
      </c>
      <c r="BR83" s="26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46"/>
    </row>
    <row r="84" spans="1:131" s="247" customFormat="1" ht="26.25" customHeight="1" x14ac:dyDescent="0.15">
      <c r="A84" s="261">
        <v>17</v>
      </c>
      <c r="B84" s="940"/>
      <c r="C84" s="941"/>
      <c r="D84" s="941"/>
      <c r="E84" s="941"/>
      <c r="F84" s="941"/>
      <c r="G84" s="941"/>
      <c r="H84" s="941"/>
      <c r="I84" s="941"/>
      <c r="J84" s="941"/>
      <c r="K84" s="941"/>
      <c r="L84" s="941"/>
      <c r="M84" s="941"/>
      <c r="N84" s="941"/>
      <c r="O84" s="941"/>
      <c r="P84" s="942"/>
      <c r="Q84" s="948"/>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946"/>
      <c r="BA84" s="946"/>
      <c r="BB84" s="946"/>
      <c r="BC84" s="946"/>
      <c r="BD84" s="947"/>
      <c r="BE84" s="265"/>
      <c r="BF84" s="265"/>
      <c r="BG84" s="265"/>
      <c r="BH84" s="265"/>
      <c r="BI84" s="265"/>
      <c r="BJ84" s="265"/>
      <c r="BK84" s="265"/>
      <c r="BL84" s="265"/>
      <c r="BM84" s="265"/>
      <c r="BN84" s="265"/>
      <c r="BO84" s="265"/>
      <c r="BP84" s="265"/>
      <c r="BQ84" s="262">
        <v>78</v>
      </c>
      <c r="BR84" s="26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46"/>
    </row>
    <row r="85" spans="1:131" s="247" customFormat="1" ht="26.25" customHeight="1" x14ac:dyDescent="0.15">
      <c r="A85" s="261">
        <v>18</v>
      </c>
      <c r="B85" s="940"/>
      <c r="C85" s="941"/>
      <c r="D85" s="941"/>
      <c r="E85" s="941"/>
      <c r="F85" s="941"/>
      <c r="G85" s="941"/>
      <c r="H85" s="941"/>
      <c r="I85" s="941"/>
      <c r="J85" s="941"/>
      <c r="K85" s="941"/>
      <c r="L85" s="941"/>
      <c r="M85" s="941"/>
      <c r="N85" s="941"/>
      <c r="O85" s="941"/>
      <c r="P85" s="942"/>
      <c r="Q85" s="948"/>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946"/>
      <c r="BA85" s="946"/>
      <c r="BB85" s="946"/>
      <c r="BC85" s="946"/>
      <c r="BD85" s="947"/>
      <c r="BE85" s="265"/>
      <c r="BF85" s="265"/>
      <c r="BG85" s="265"/>
      <c r="BH85" s="265"/>
      <c r="BI85" s="265"/>
      <c r="BJ85" s="265"/>
      <c r="BK85" s="265"/>
      <c r="BL85" s="265"/>
      <c r="BM85" s="265"/>
      <c r="BN85" s="265"/>
      <c r="BO85" s="265"/>
      <c r="BP85" s="265"/>
      <c r="BQ85" s="262">
        <v>79</v>
      </c>
      <c r="BR85" s="26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46"/>
    </row>
    <row r="86" spans="1:131" s="247" customFormat="1" ht="26.25" customHeight="1" x14ac:dyDescent="0.15">
      <c r="A86" s="261">
        <v>19</v>
      </c>
      <c r="B86" s="940"/>
      <c r="C86" s="941"/>
      <c r="D86" s="941"/>
      <c r="E86" s="941"/>
      <c r="F86" s="941"/>
      <c r="G86" s="941"/>
      <c r="H86" s="941"/>
      <c r="I86" s="941"/>
      <c r="J86" s="941"/>
      <c r="K86" s="941"/>
      <c r="L86" s="941"/>
      <c r="M86" s="941"/>
      <c r="N86" s="941"/>
      <c r="O86" s="941"/>
      <c r="P86" s="942"/>
      <c r="Q86" s="948"/>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946"/>
      <c r="BA86" s="946"/>
      <c r="BB86" s="946"/>
      <c r="BC86" s="946"/>
      <c r="BD86" s="947"/>
      <c r="BE86" s="265"/>
      <c r="BF86" s="265"/>
      <c r="BG86" s="265"/>
      <c r="BH86" s="265"/>
      <c r="BI86" s="265"/>
      <c r="BJ86" s="265"/>
      <c r="BK86" s="265"/>
      <c r="BL86" s="265"/>
      <c r="BM86" s="265"/>
      <c r="BN86" s="265"/>
      <c r="BO86" s="265"/>
      <c r="BP86" s="265"/>
      <c r="BQ86" s="262">
        <v>80</v>
      </c>
      <c r="BR86" s="26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46"/>
    </row>
    <row r="87" spans="1:131" s="247" customFormat="1" ht="26.25" customHeight="1" x14ac:dyDescent="0.15">
      <c r="A87" s="269">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65"/>
      <c r="BF87" s="265"/>
      <c r="BG87" s="265"/>
      <c r="BH87" s="265"/>
      <c r="BI87" s="265"/>
      <c r="BJ87" s="265"/>
      <c r="BK87" s="265"/>
      <c r="BL87" s="265"/>
      <c r="BM87" s="265"/>
      <c r="BN87" s="265"/>
      <c r="BO87" s="265"/>
      <c r="BP87" s="265"/>
      <c r="BQ87" s="262">
        <v>81</v>
      </c>
      <c r="BR87" s="26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46"/>
    </row>
    <row r="88" spans="1:131" s="247" customFormat="1" ht="26.25" customHeight="1" thickBot="1" x14ac:dyDescent="0.2">
      <c r="A88" s="264" t="s">
        <v>388</v>
      </c>
      <c r="B88" s="855" t="s">
        <v>423</v>
      </c>
      <c r="C88" s="856"/>
      <c r="D88" s="856"/>
      <c r="E88" s="856"/>
      <c r="F88" s="856"/>
      <c r="G88" s="856"/>
      <c r="H88" s="856"/>
      <c r="I88" s="856"/>
      <c r="J88" s="856"/>
      <c r="K88" s="856"/>
      <c r="L88" s="856"/>
      <c r="M88" s="856"/>
      <c r="N88" s="856"/>
      <c r="O88" s="856"/>
      <c r="P88" s="857"/>
      <c r="Q88" s="903"/>
      <c r="R88" s="904"/>
      <c r="S88" s="904"/>
      <c r="T88" s="904"/>
      <c r="U88" s="904"/>
      <c r="V88" s="904"/>
      <c r="W88" s="904"/>
      <c r="X88" s="904"/>
      <c r="Y88" s="904"/>
      <c r="Z88" s="904"/>
      <c r="AA88" s="904"/>
      <c r="AB88" s="904"/>
      <c r="AC88" s="904"/>
      <c r="AD88" s="904"/>
      <c r="AE88" s="904"/>
      <c r="AF88" s="907">
        <v>20086</v>
      </c>
      <c r="AG88" s="907"/>
      <c r="AH88" s="907"/>
      <c r="AI88" s="907"/>
      <c r="AJ88" s="907"/>
      <c r="AK88" s="904"/>
      <c r="AL88" s="904"/>
      <c r="AM88" s="904"/>
      <c r="AN88" s="904"/>
      <c r="AO88" s="904"/>
      <c r="AP88" s="907">
        <v>134</v>
      </c>
      <c r="AQ88" s="907"/>
      <c r="AR88" s="907"/>
      <c r="AS88" s="907"/>
      <c r="AT88" s="907"/>
      <c r="AU88" s="907"/>
      <c r="AV88" s="907"/>
      <c r="AW88" s="907"/>
      <c r="AX88" s="907"/>
      <c r="AY88" s="907"/>
      <c r="AZ88" s="912"/>
      <c r="BA88" s="912"/>
      <c r="BB88" s="912"/>
      <c r="BC88" s="912"/>
      <c r="BD88" s="913"/>
      <c r="BE88" s="265"/>
      <c r="BF88" s="265"/>
      <c r="BG88" s="265"/>
      <c r="BH88" s="265"/>
      <c r="BI88" s="265"/>
      <c r="BJ88" s="265"/>
      <c r="BK88" s="265"/>
      <c r="BL88" s="265"/>
      <c r="BM88" s="265"/>
      <c r="BN88" s="265"/>
      <c r="BO88" s="265"/>
      <c r="BP88" s="265"/>
      <c r="BQ88" s="262">
        <v>82</v>
      </c>
      <c r="BR88" s="26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55" t="s">
        <v>424</v>
      </c>
      <c r="BS102" s="856"/>
      <c r="BT102" s="856"/>
      <c r="BU102" s="856"/>
      <c r="BV102" s="856"/>
      <c r="BW102" s="856"/>
      <c r="BX102" s="856"/>
      <c r="BY102" s="856"/>
      <c r="BZ102" s="856"/>
      <c r="CA102" s="856"/>
      <c r="CB102" s="856"/>
      <c r="CC102" s="856"/>
      <c r="CD102" s="856"/>
      <c r="CE102" s="856"/>
      <c r="CF102" s="856"/>
      <c r="CG102" s="857"/>
      <c r="CH102" s="956"/>
      <c r="CI102" s="957"/>
      <c r="CJ102" s="957"/>
      <c r="CK102" s="957"/>
      <c r="CL102" s="958"/>
      <c r="CM102" s="956"/>
      <c r="CN102" s="957"/>
      <c r="CO102" s="957"/>
      <c r="CP102" s="957"/>
      <c r="CQ102" s="958"/>
      <c r="CR102" s="959">
        <v>28</v>
      </c>
      <c r="CS102" s="915"/>
      <c r="CT102" s="915"/>
      <c r="CU102" s="915"/>
      <c r="CV102" s="960"/>
      <c r="CW102" s="959"/>
      <c r="CX102" s="915"/>
      <c r="CY102" s="915"/>
      <c r="CZ102" s="915"/>
      <c r="DA102" s="960"/>
      <c r="DB102" s="959"/>
      <c r="DC102" s="915"/>
      <c r="DD102" s="915"/>
      <c r="DE102" s="915"/>
      <c r="DF102" s="960"/>
      <c r="DG102" s="959"/>
      <c r="DH102" s="915"/>
      <c r="DI102" s="915"/>
      <c r="DJ102" s="915"/>
      <c r="DK102" s="960"/>
      <c r="DL102" s="959"/>
      <c r="DM102" s="915"/>
      <c r="DN102" s="915"/>
      <c r="DO102" s="915"/>
      <c r="DP102" s="960"/>
      <c r="DQ102" s="959"/>
      <c r="DR102" s="915"/>
      <c r="DS102" s="915"/>
      <c r="DT102" s="915"/>
      <c r="DU102" s="960"/>
      <c r="DV102" s="983"/>
      <c r="DW102" s="984"/>
      <c r="DX102" s="984"/>
      <c r="DY102" s="984"/>
      <c r="DZ102" s="98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6" t="s">
        <v>425</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7" t="s">
        <v>426</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8" t="s">
        <v>429</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430</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46" customFormat="1" ht="26.25" customHeight="1" x14ac:dyDescent="0.15">
      <c r="A109" s="981" t="s">
        <v>431</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1" t="s">
        <v>432</v>
      </c>
      <c r="AB109" s="962"/>
      <c r="AC109" s="962"/>
      <c r="AD109" s="962"/>
      <c r="AE109" s="963"/>
      <c r="AF109" s="961" t="s">
        <v>307</v>
      </c>
      <c r="AG109" s="962"/>
      <c r="AH109" s="962"/>
      <c r="AI109" s="962"/>
      <c r="AJ109" s="963"/>
      <c r="AK109" s="961" t="s">
        <v>306</v>
      </c>
      <c r="AL109" s="962"/>
      <c r="AM109" s="962"/>
      <c r="AN109" s="962"/>
      <c r="AO109" s="963"/>
      <c r="AP109" s="961" t="s">
        <v>433</v>
      </c>
      <c r="AQ109" s="962"/>
      <c r="AR109" s="962"/>
      <c r="AS109" s="962"/>
      <c r="AT109" s="964"/>
      <c r="AU109" s="981" t="s">
        <v>431</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1" t="s">
        <v>432</v>
      </c>
      <c r="BR109" s="962"/>
      <c r="BS109" s="962"/>
      <c r="BT109" s="962"/>
      <c r="BU109" s="963"/>
      <c r="BV109" s="961" t="s">
        <v>307</v>
      </c>
      <c r="BW109" s="962"/>
      <c r="BX109" s="962"/>
      <c r="BY109" s="962"/>
      <c r="BZ109" s="963"/>
      <c r="CA109" s="961" t="s">
        <v>306</v>
      </c>
      <c r="CB109" s="962"/>
      <c r="CC109" s="962"/>
      <c r="CD109" s="962"/>
      <c r="CE109" s="963"/>
      <c r="CF109" s="982" t="s">
        <v>433</v>
      </c>
      <c r="CG109" s="982"/>
      <c r="CH109" s="982"/>
      <c r="CI109" s="982"/>
      <c r="CJ109" s="982"/>
      <c r="CK109" s="961" t="s">
        <v>434</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1" t="s">
        <v>432</v>
      </c>
      <c r="DH109" s="962"/>
      <c r="DI109" s="962"/>
      <c r="DJ109" s="962"/>
      <c r="DK109" s="963"/>
      <c r="DL109" s="961" t="s">
        <v>307</v>
      </c>
      <c r="DM109" s="962"/>
      <c r="DN109" s="962"/>
      <c r="DO109" s="962"/>
      <c r="DP109" s="963"/>
      <c r="DQ109" s="961" t="s">
        <v>306</v>
      </c>
      <c r="DR109" s="962"/>
      <c r="DS109" s="962"/>
      <c r="DT109" s="962"/>
      <c r="DU109" s="963"/>
      <c r="DV109" s="961" t="s">
        <v>433</v>
      </c>
      <c r="DW109" s="962"/>
      <c r="DX109" s="962"/>
      <c r="DY109" s="962"/>
      <c r="DZ109" s="964"/>
    </row>
    <row r="110" spans="1:131" s="246" customFormat="1" ht="26.25" customHeight="1" x14ac:dyDescent="0.15">
      <c r="A110" s="965" t="s">
        <v>435</v>
      </c>
      <c r="B110" s="966"/>
      <c r="C110" s="966"/>
      <c r="D110" s="966"/>
      <c r="E110" s="966"/>
      <c r="F110" s="966"/>
      <c r="G110" s="966"/>
      <c r="H110" s="966"/>
      <c r="I110" s="966"/>
      <c r="J110" s="966"/>
      <c r="K110" s="966"/>
      <c r="L110" s="966"/>
      <c r="M110" s="966"/>
      <c r="N110" s="966"/>
      <c r="O110" s="966"/>
      <c r="P110" s="966"/>
      <c r="Q110" s="966"/>
      <c r="R110" s="966"/>
      <c r="S110" s="966"/>
      <c r="T110" s="966"/>
      <c r="U110" s="966"/>
      <c r="V110" s="966"/>
      <c r="W110" s="966"/>
      <c r="X110" s="966"/>
      <c r="Y110" s="966"/>
      <c r="Z110" s="967"/>
      <c r="AA110" s="968">
        <v>3478183</v>
      </c>
      <c r="AB110" s="969"/>
      <c r="AC110" s="969"/>
      <c r="AD110" s="969"/>
      <c r="AE110" s="970"/>
      <c r="AF110" s="971">
        <v>2928075</v>
      </c>
      <c r="AG110" s="969"/>
      <c r="AH110" s="969"/>
      <c r="AI110" s="969"/>
      <c r="AJ110" s="970"/>
      <c r="AK110" s="971">
        <v>2461284</v>
      </c>
      <c r="AL110" s="969"/>
      <c r="AM110" s="969"/>
      <c r="AN110" s="969"/>
      <c r="AO110" s="970"/>
      <c r="AP110" s="972">
        <v>22</v>
      </c>
      <c r="AQ110" s="973"/>
      <c r="AR110" s="973"/>
      <c r="AS110" s="973"/>
      <c r="AT110" s="974"/>
      <c r="AU110" s="975" t="s">
        <v>73</v>
      </c>
      <c r="AV110" s="976"/>
      <c r="AW110" s="976"/>
      <c r="AX110" s="976"/>
      <c r="AY110" s="976"/>
      <c r="AZ110" s="1017" t="s">
        <v>436</v>
      </c>
      <c r="BA110" s="966"/>
      <c r="BB110" s="966"/>
      <c r="BC110" s="966"/>
      <c r="BD110" s="966"/>
      <c r="BE110" s="966"/>
      <c r="BF110" s="966"/>
      <c r="BG110" s="966"/>
      <c r="BH110" s="966"/>
      <c r="BI110" s="966"/>
      <c r="BJ110" s="966"/>
      <c r="BK110" s="966"/>
      <c r="BL110" s="966"/>
      <c r="BM110" s="966"/>
      <c r="BN110" s="966"/>
      <c r="BO110" s="966"/>
      <c r="BP110" s="967"/>
      <c r="BQ110" s="1003">
        <v>20669203</v>
      </c>
      <c r="BR110" s="1004"/>
      <c r="BS110" s="1004"/>
      <c r="BT110" s="1004"/>
      <c r="BU110" s="1004"/>
      <c r="BV110" s="1004">
        <v>19071320</v>
      </c>
      <c r="BW110" s="1004"/>
      <c r="BX110" s="1004"/>
      <c r="BY110" s="1004"/>
      <c r="BZ110" s="1004"/>
      <c r="CA110" s="1004">
        <v>18618380</v>
      </c>
      <c r="CB110" s="1004"/>
      <c r="CC110" s="1004"/>
      <c r="CD110" s="1004"/>
      <c r="CE110" s="1004"/>
      <c r="CF110" s="1018">
        <v>166.4</v>
      </c>
      <c r="CG110" s="1019"/>
      <c r="CH110" s="1019"/>
      <c r="CI110" s="1019"/>
      <c r="CJ110" s="1019"/>
      <c r="CK110" s="1020" t="s">
        <v>437</v>
      </c>
      <c r="CL110" s="1021"/>
      <c r="CM110" s="1000" t="s">
        <v>438</v>
      </c>
      <c r="CN110" s="1001"/>
      <c r="CO110" s="1001"/>
      <c r="CP110" s="1001"/>
      <c r="CQ110" s="1001"/>
      <c r="CR110" s="1001"/>
      <c r="CS110" s="1001"/>
      <c r="CT110" s="1001"/>
      <c r="CU110" s="1001"/>
      <c r="CV110" s="1001"/>
      <c r="CW110" s="1001"/>
      <c r="CX110" s="1001"/>
      <c r="CY110" s="1001"/>
      <c r="CZ110" s="1001"/>
      <c r="DA110" s="1001"/>
      <c r="DB110" s="1001"/>
      <c r="DC110" s="1001"/>
      <c r="DD110" s="1001"/>
      <c r="DE110" s="1001"/>
      <c r="DF110" s="1002"/>
      <c r="DG110" s="1003" t="s">
        <v>138</v>
      </c>
      <c r="DH110" s="1004"/>
      <c r="DI110" s="1004"/>
      <c r="DJ110" s="1004"/>
      <c r="DK110" s="1004"/>
      <c r="DL110" s="1004" t="s">
        <v>138</v>
      </c>
      <c r="DM110" s="1004"/>
      <c r="DN110" s="1004"/>
      <c r="DO110" s="1004"/>
      <c r="DP110" s="1004"/>
      <c r="DQ110" s="1004" t="s">
        <v>390</v>
      </c>
      <c r="DR110" s="1004"/>
      <c r="DS110" s="1004"/>
      <c r="DT110" s="1004"/>
      <c r="DU110" s="1004"/>
      <c r="DV110" s="1005" t="s">
        <v>414</v>
      </c>
      <c r="DW110" s="1005"/>
      <c r="DX110" s="1005"/>
      <c r="DY110" s="1005"/>
      <c r="DZ110" s="1006"/>
    </row>
    <row r="111" spans="1:131" s="246" customFormat="1" ht="26.25" customHeight="1" x14ac:dyDescent="0.15">
      <c r="A111" s="1007" t="s">
        <v>439</v>
      </c>
      <c r="B111" s="1008"/>
      <c r="C111" s="1008"/>
      <c r="D111" s="1008"/>
      <c r="E111" s="1008"/>
      <c r="F111" s="1008"/>
      <c r="G111" s="1008"/>
      <c r="H111" s="1008"/>
      <c r="I111" s="1008"/>
      <c r="J111" s="1008"/>
      <c r="K111" s="1008"/>
      <c r="L111" s="1008"/>
      <c r="M111" s="1008"/>
      <c r="N111" s="1008"/>
      <c r="O111" s="1008"/>
      <c r="P111" s="1008"/>
      <c r="Q111" s="1008"/>
      <c r="R111" s="1008"/>
      <c r="S111" s="1008"/>
      <c r="T111" s="1008"/>
      <c r="U111" s="1008"/>
      <c r="V111" s="1008"/>
      <c r="W111" s="1008"/>
      <c r="X111" s="1008"/>
      <c r="Y111" s="1008"/>
      <c r="Z111" s="1009"/>
      <c r="AA111" s="1010" t="s">
        <v>440</v>
      </c>
      <c r="AB111" s="1011"/>
      <c r="AC111" s="1011"/>
      <c r="AD111" s="1011"/>
      <c r="AE111" s="1012"/>
      <c r="AF111" s="1013" t="s">
        <v>441</v>
      </c>
      <c r="AG111" s="1011"/>
      <c r="AH111" s="1011"/>
      <c r="AI111" s="1011"/>
      <c r="AJ111" s="1012"/>
      <c r="AK111" s="1013" t="s">
        <v>138</v>
      </c>
      <c r="AL111" s="1011"/>
      <c r="AM111" s="1011"/>
      <c r="AN111" s="1011"/>
      <c r="AO111" s="1012"/>
      <c r="AP111" s="1014" t="s">
        <v>442</v>
      </c>
      <c r="AQ111" s="1015"/>
      <c r="AR111" s="1015"/>
      <c r="AS111" s="1015"/>
      <c r="AT111" s="1016"/>
      <c r="AU111" s="977"/>
      <c r="AV111" s="978"/>
      <c r="AW111" s="978"/>
      <c r="AX111" s="978"/>
      <c r="AY111" s="978"/>
      <c r="AZ111" s="1026" t="s">
        <v>443</v>
      </c>
      <c r="BA111" s="1027"/>
      <c r="BB111" s="1027"/>
      <c r="BC111" s="1027"/>
      <c r="BD111" s="1027"/>
      <c r="BE111" s="1027"/>
      <c r="BF111" s="1027"/>
      <c r="BG111" s="1027"/>
      <c r="BH111" s="1027"/>
      <c r="BI111" s="1027"/>
      <c r="BJ111" s="1027"/>
      <c r="BK111" s="1027"/>
      <c r="BL111" s="1027"/>
      <c r="BM111" s="1027"/>
      <c r="BN111" s="1027"/>
      <c r="BO111" s="1027"/>
      <c r="BP111" s="1028"/>
      <c r="BQ111" s="996">
        <v>16118</v>
      </c>
      <c r="BR111" s="997"/>
      <c r="BS111" s="997"/>
      <c r="BT111" s="997"/>
      <c r="BU111" s="997"/>
      <c r="BV111" s="997">
        <v>10849</v>
      </c>
      <c r="BW111" s="997"/>
      <c r="BX111" s="997"/>
      <c r="BY111" s="997"/>
      <c r="BZ111" s="997"/>
      <c r="CA111" s="997">
        <v>5478</v>
      </c>
      <c r="CB111" s="997"/>
      <c r="CC111" s="997"/>
      <c r="CD111" s="997"/>
      <c r="CE111" s="997"/>
      <c r="CF111" s="991">
        <v>0</v>
      </c>
      <c r="CG111" s="992"/>
      <c r="CH111" s="992"/>
      <c r="CI111" s="992"/>
      <c r="CJ111" s="992"/>
      <c r="CK111" s="1022"/>
      <c r="CL111" s="1023"/>
      <c r="CM111" s="993" t="s">
        <v>444</v>
      </c>
      <c r="CN111" s="994"/>
      <c r="CO111" s="994"/>
      <c r="CP111" s="994"/>
      <c r="CQ111" s="994"/>
      <c r="CR111" s="994"/>
      <c r="CS111" s="994"/>
      <c r="CT111" s="994"/>
      <c r="CU111" s="994"/>
      <c r="CV111" s="994"/>
      <c r="CW111" s="994"/>
      <c r="CX111" s="994"/>
      <c r="CY111" s="994"/>
      <c r="CZ111" s="994"/>
      <c r="DA111" s="994"/>
      <c r="DB111" s="994"/>
      <c r="DC111" s="994"/>
      <c r="DD111" s="994"/>
      <c r="DE111" s="994"/>
      <c r="DF111" s="995"/>
      <c r="DG111" s="996" t="s">
        <v>440</v>
      </c>
      <c r="DH111" s="997"/>
      <c r="DI111" s="997"/>
      <c r="DJ111" s="997"/>
      <c r="DK111" s="997"/>
      <c r="DL111" s="997" t="s">
        <v>445</v>
      </c>
      <c r="DM111" s="997"/>
      <c r="DN111" s="997"/>
      <c r="DO111" s="997"/>
      <c r="DP111" s="997"/>
      <c r="DQ111" s="997" t="s">
        <v>138</v>
      </c>
      <c r="DR111" s="997"/>
      <c r="DS111" s="997"/>
      <c r="DT111" s="997"/>
      <c r="DU111" s="997"/>
      <c r="DV111" s="998" t="s">
        <v>442</v>
      </c>
      <c r="DW111" s="998"/>
      <c r="DX111" s="998"/>
      <c r="DY111" s="998"/>
      <c r="DZ111" s="999"/>
    </row>
    <row r="112" spans="1:131" s="246" customFormat="1" ht="26.25" customHeight="1" x14ac:dyDescent="0.15">
      <c r="A112" s="1029" t="s">
        <v>446</v>
      </c>
      <c r="B112" s="1030"/>
      <c r="C112" s="1027" t="s">
        <v>447</v>
      </c>
      <c r="D112" s="1027"/>
      <c r="E112" s="1027"/>
      <c r="F112" s="1027"/>
      <c r="G112" s="1027"/>
      <c r="H112" s="1027"/>
      <c r="I112" s="1027"/>
      <c r="J112" s="1027"/>
      <c r="K112" s="1027"/>
      <c r="L112" s="1027"/>
      <c r="M112" s="1027"/>
      <c r="N112" s="1027"/>
      <c r="O112" s="1027"/>
      <c r="P112" s="1027"/>
      <c r="Q112" s="1027"/>
      <c r="R112" s="1027"/>
      <c r="S112" s="1027"/>
      <c r="T112" s="1027"/>
      <c r="U112" s="1027"/>
      <c r="V112" s="1027"/>
      <c r="W112" s="1027"/>
      <c r="X112" s="1027"/>
      <c r="Y112" s="1027"/>
      <c r="Z112" s="1028"/>
      <c r="AA112" s="1035" t="s">
        <v>440</v>
      </c>
      <c r="AB112" s="1036"/>
      <c r="AC112" s="1036"/>
      <c r="AD112" s="1036"/>
      <c r="AE112" s="1037"/>
      <c r="AF112" s="1038" t="s">
        <v>414</v>
      </c>
      <c r="AG112" s="1036"/>
      <c r="AH112" s="1036"/>
      <c r="AI112" s="1036"/>
      <c r="AJ112" s="1037"/>
      <c r="AK112" s="1038" t="s">
        <v>448</v>
      </c>
      <c r="AL112" s="1036"/>
      <c r="AM112" s="1036"/>
      <c r="AN112" s="1036"/>
      <c r="AO112" s="1037"/>
      <c r="AP112" s="1039" t="s">
        <v>449</v>
      </c>
      <c r="AQ112" s="1040"/>
      <c r="AR112" s="1040"/>
      <c r="AS112" s="1040"/>
      <c r="AT112" s="1041"/>
      <c r="AU112" s="977"/>
      <c r="AV112" s="978"/>
      <c r="AW112" s="978"/>
      <c r="AX112" s="978"/>
      <c r="AY112" s="978"/>
      <c r="AZ112" s="1026" t="s">
        <v>450</v>
      </c>
      <c r="BA112" s="1027"/>
      <c r="BB112" s="1027"/>
      <c r="BC112" s="1027"/>
      <c r="BD112" s="1027"/>
      <c r="BE112" s="1027"/>
      <c r="BF112" s="1027"/>
      <c r="BG112" s="1027"/>
      <c r="BH112" s="1027"/>
      <c r="BI112" s="1027"/>
      <c r="BJ112" s="1027"/>
      <c r="BK112" s="1027"/>
      <c r="BL112" s="1027"/>
      <c r="BM112" s="1027"/>
      <c r="BN112" s="1027"/>
      <c r="BO112" s="1027"/>
      <c r="BP112" s="1028"/>
      <c r="BQ112" s="996">
        <v>32433529</v>
      </c>
      <c r="BR112" s="997"/>
      <c r="BS112" s="997"/>
      <c r="BT112" s="997"/>
      <c r="BU112" s="997"/>
      <c r="BV112" s="997">
        <v>31714823</v>
      </c>
      <c r="BW112" s="997"/>
      <c r="BX112" s="997"/>
      <c r="BY112" s="997"/>
      <c r="BZ112" s="997"/>
      <c r="CA112" s="997">
        <v>30208809</v>
      </c>
      <c r="CB112" s="997"/>
      <c r="CC112" s="997"/>
      <c r="CD112" s="997"/>
      <c r="CE112" s="997"/>
      <c r="CF112" s="991">
        <v>270</v>
      </c>
      <c r="CG112" s="992"/>
      <c r="CH112" s="992"/>
      <c r="CI112" s="992"/>
      <c r="CJ112" s="992"/>
      <c r="CK112" s="1022"/>
      <c r="CL112" s="1023"/>
      <c r="CM112" s="993" t="s">
        <v>451</v>
      </c>
      <c r="CN112" s="994"/>
      <c r="CO112" s="994"/>
      <c r="CP112" s="994"/>
      <c r="CQ112" s="994"/>
      <c r="CR112" s="994"/>
      <c r="CS112" s="994"/>
      <c r="CT112" s="994"/>
      <c r="CU112" s="994"/>
      <c r="CV112" s="994"/>
      <c r="CW112" s="994"/>
      <c r="CX112" s="994"/>
      <c r="CY112" s="994"/>
      <c r="CZ112" s="994"/>
      <c r="DA112" s="994"/>
      <c r="DB112" s="994"/>
      <c r="DC112" s="994"/>
      <c r="DD112" s="994"/>
      <c r="DE112" s="994"/>
      <c r="DF112" s="995"/>
      <c r="DG112" s="996" t="s">
        <v>449</v>
      </c>
      <c r="DH112" s="997"/>
      <c r="DI112" s="997"/>
      <c r="DJ112" s="997"/>
      <c r="DK112" s="997"/>
      <c r="DL112" s="997" t="s">
        <v>138</v>
      </c>
      <c r="DM112" s="997"/>
      <c r="DN112" s="997"/>
      <c r="DO112" s="997"/>
      <c r="DP112" s="997"/>
      <c r="DQ112" s="997" t="s">
        <v>138</v>
      </c>
      <c r="DR112" s="997"/>
      <c r="DS112" s="997"/>
      <c r="DT112" s="997"/>
      <c r="DU112" s="997"/>
      <c r="DV112" s="998" t="s">
        <v>442</v>
      </c>
      <c r="DW112" s="998"/>
      <c r="DX112" s="998"/>
      <c r="DY112" s="998"/>
      <c r="DZ112" s="999"/>
    </row>
    <row r="113" spans="1:130" s="246" customFormat="1" ht="26.25" customHeight="1" x14ac:dyDescent="0.15">
      <c r="A113" s="1031"/>
      <c r="B113" s="1032"/>
      <c r="C113" s="1027" t="s">
        <v>452</v>
      </c>
      <c r="D113" s="1027"/>
      <c r="E113" s="1027"/>
      <c r="F113" s="1027"/>
      <c r="G113" s="1027"/>
      <c r="H113" s="1027"/>
      <c r="I113" s="1027"/>
      <c r="J113" s="1027"/>
      <c r="K113" s="1027"/>
      <c r="L113" s="1027"/>
      <c r="M113" s="1027"/>
      <c r="N113" s="1027"/>
      <c r="O113" s="1027"/>
      <c r="P113" s="1027"/>
      <c r="Q113" s="1027"/>
      <c r="R113" s="1027"/>
      <c r="S113" s="1027"/>
      <c r="T113" s="1027"/>
      <c r="U113" s="1027"/>
      <c r="V113" s="1027"/>
      <c r="W113" s="1027"/>
      <c r="X113" s="1027"/>
      <c r="Y113" s="1027"/>
      <c r="Z113" s="1028"/>
      <c r="AA113" s="1010">
        <v>2294550</v>
      </c>
      <c r="AB113" s="1011"/>
      <c r="AC113" s="1011"/>
      <c r="AD113" s="1011"/>
      <c r="AE113" s="1012"/>
      <c r="AF113" s="1013">
        <v>2321964</v>
      </c>
      <c r="AG113" s="1011"/>
      <c r="AH113" s="1011"/>
      <c r="AI113" s="1011"/>
      <c r="AJ113" s="1012"/>
      <c r="AK113" s="1013">
        <v>2360241</v>
      </c>
      <c r="AL113" s="1011"/>
      <c r="AM113" s="1011"/>
      <c r="AN113" s="1011"/>
      <c r="AO113" s="1012"/>
      <c r="AP113" s="1014">
        <v>21.1</v>
      </c>
      <c r="AQ113" s="1015"/>
      <c r="AR113" s="1015"/>
      <c r="AS113" s="1015"/>
      <c r="AT113" s="1016"/>
      <c r="AU113" s="977"/>
      <c r="AV113" s="978"/>
      <c r="AW113" s="978"/>
      <c r="AX113" s="978"/>
      <c r="AY113" s="978"/>
      <c r="AZ113" s="1026" t="s">
        <v>453</v>
      </c>
      <c r="BA113" s="1027"/>
      <c r="BB113" s="1027"/>
      <c r="BC113" s="1027"/>
      <c r="BD113" s="1027"/>
      <c r="BE113" s="1027"/>
      <c r="BF113" s="1027"/>
      <c r="BG113" s="1027"/>
      <c r="BH113" s="1027"/>
      <c r="BI113" s="1027"/>
      <c r="BJ113" s="1027"/>
      <c r="BK113" s="1027"/>
      <c r="BL113" s="1027"/>
      <c r="BM113" s="1027"/>
      <c r="BN113" s="1027"/>
      <c r="BO113" s="1027"/>
      <c r="BP113" s="1028"/>
      <c r="BQ113" s="996" t="s">
        <v>448</v>
      </c>
      <c r="BR113" s="997"/>
      <c r="BS113" s="997"/>
      <c r="BT113" s="997"/>
      <c r="BU113" s="997"/>
      <c r="BV113" s="997" t="s">
        <v>442</v>
      </c>
      <c r="BW113" s="997"/>
      <c r="BX113" s="997"/>
      <c r="BY113" s="997"/>
      <c r="BZ113" s="997"/>
      <c r="CA113" s="997" t="s">
        <v>138</v>
      </c>
      <c r="CB113" s="997"/>
      <c r="CC113" s="997"/>
      <c r="CD113" s="997"/>
      <c r="CE113" s="997"/>
      <c r="CF113" s="991" t="s">
        <v>138</v>
      </c>
      <c r="CG113" s="992"/>
      <c r="CH113" s="992"/>
      <c r="CI113" s="992"/>
      <c r="CJ113" s="992"/>
      <c r="CK113" s="1022"/>
      <c r="CL113" s="1023"/>
      <c r="CM113" s="993" t="s">
        <v>454</v>
      </c>
      <c r="CN113" s="994"/>
      <c r="CO113" s="994"/>
      <c r="CP113" s="994"/>
      <c r="CQ113" s="994"/>
      <c r="CR113" s="994"/>
      <c r="CS113" s="994"/>
      <c r="CT113" s="994"/>
      <c r="CU113" s="994"/>
      <c r="CV113" s="994"/>
      <c r="CW113" s="994"/>
      <c r="CX113" s="994"/>
      <c r="CY113" s="994"/>
      <c r="CZ113" s="994"/>
      <c r="DA113" s="994"/>
      <c r="DB113" s="994"/>
      <c r="DC113" s="994"/>
      <c r="DD113" s="994"/>
      <c r="DE113" s="994"/>
      <c r="DF113" s="995"/>
      <c r="DG113" s="1035" t="s">
        <v>445</v>
      </c>
      <c r="DH113" s="1036"/>
      <c r="DI113" s="1036"/>
      <c r="DJ113" s="1036"/>
      <c r="DK113" s="1037"/>
      <c r="DL113" s="1038" t="s">
        <v>448</v>
      </c>
      <c r="DM113" s="1036"/>
      <c r="DN113" s="1036"/>
      <c r="DO113" s="1036"/>
      <c r="DP113" s="1037"/>
      <c r="DQ113" s="1038" t="s">
        <v>138</v>
      </c>
      <c r="DR113" s="1036"/>
      <c r="DS113" s="1036"/>
      <c r="DT113" s="1036"/>
      <c r="DU113" s="1037"/>
      <c r="DV113" s="1039" t="s">
        <v>138</v>
      </c>
      <c r="DW113" s="1040"/>
      <c r="DX113" s="1040"/>
      <c r="DY113" s="1040"/>
      <c r="DZ113" s="1041"/>
    </row>
    <row r="114" spans="1:130" s="246" customFormat="1" ht="26.25" customHeight="1" x14ac:dyDescent="0.15">
      <c r="A114" s="1031"/>
      <c r="B114" s="1032"/>
      <c r="C114" s="1027" t="s">
        <v>455</v>
      </c>
      <c r="D114" s="1027"/>
      <c r="E114" s="1027"/>
      <c r="F114" s="1027"/>
      <c r="G114" s="1027"/>
      <c r="H114" s="1027"/>
      <c r="I114" s="1027"/>
      <c r="J114" s="1027"/>
      <c r="K114" s="1027"/>
      <c r="L114" s="1027"/>
      <c r="M114" s="1027"/>
      <c r="N114" s="1027"/>
      <c r="O114" s="1027"/>
      <c r="P114" s="1027"/>
      <c r="Q114" s="1027"/>
      <c r="R114" s="1027"/>
      <c r="S114" s="1027"/>
      <c r="T114" s="1027"/>
      <c r="U114" s="1027"/>
      <c r="V114" s="1027"/>
      <c r="W114" s="1027"/>
      <c r="X114" s="1027"/>
      <c r="Y114" s="1027"/>
      <c r="Z114" s="1028"/>
      <c r="AA114" s="1035" t="s">
        <v>414</v>
      </c>
      <c r="AB114" s="1036"/>
      <c r="AC114" s="1036"/>
      <c r="AD114" s="1036"/>
      <c r="AE114" s="1037"/>
      <c r="AF114" s="1038" t="s">
        <v>414</v>
      </c>
      <c r="AG114" s="1036"/>
      <c r="AH114" s="1036"/>
      <c r="AI114" s="1036"/>
      <c r="AJ114" s="1037"/>
      <c r="AK114" s="1038" t="s">
        <v>445</v>
      </c>
      <c r="AL114" s="1036"/>
      <c r="AM114" s="1036"/>
      <c r="AN114" s="1036"/>
      <c r="AO114" s="1037"/>
      <c r="AP114" s="1039" t="s">
        <v>414</v>
      </c>
      <c r="AQ114" s="1040"/>
      <c r="AR114" s="1040"/>
      <c r="AS114" s="1040"/>
      <c r="AT114" s="1041"/>
      <c r="AU114" s="977"/>
      <c r="AV114" s="978"/>
      <c r="AW114" s="978"/>
      <c r="AX114" s="978"/>
      <c r="AY114" s="978"/>
      <c r="AZ114" s="1026" t="s">
        <v>456</v>
      </c>
      <c r="BA114" s="1027"/>
      <c r="BB114" s="1027"/>
      <c r="BC114" s="1027"/>
      <c r="BD114" s="1027"/>
      <c r="BE114" s="1027"/>
      <c r="BF114" s="1027"/>
      <c r="BG114" s="1027"/>
      <c r="BH114" s="1027"/>
      <c r="BI114" s="1027"/>
      <c r="BJ114" s="1027"/>
      <c r="BK114" s="1027"/>
      <c r="BL114" s="1027"/>
      <c r="BM114" s="1027"/>
      <c r="BN114" s="1027"/>
      <c r="BO114" s="1027"/>
      <c r="BP114" s="1028"/>
      <c r="BQ114" s="996">
        <v>4564361</v>
      </c>
      <c r="BR114" s="997"/>
      <c r="BS114" s="997"/>
      <c r="BT114" s="997"/>
      <c r="BU114" s="997"/>
      <c r="BV114" s="997">
        <v>4412998</v>
      </c>
      <c r="BW114" s="997"/>
      <c r="BX114" s="997"/>
      <c r="BY114" s="997"/>
      <c r="BZ114" s="997"/>
      <c r="CA114" s="997">
        <v>4132146</v>
      </c>
      <c r="CB114" s="997"/>
      <c r="CC114" s="997"/>
      <c r="CD114" s="997"/>
      <c r="CE114" s="997"/>
      <c r="CF114" s="991">
        <v>36.9</v>
      </c>
      <c r="CG114" s="992"/>
      <c r="CH114" s="992"/>
      <c r="CI114" s="992"/>
      <c r="CJ114" s="992"/>
      <c r="CK114" s="1022"/>
      <c r="CL114" s="1023"/>
      <c r="CM114" s="993" t="s">
        <v>457</v>
      </c>
      <c r="CN114" s="994"/>
      <c r="CO114" s="994"/>
      <c r="CP114" s="994"/>
      <c r="CQ114" s="994"/>
      <c r="CR114" s="994"/>
      <c r="CS114" s="994"/>
      <c r="CT114" s="994"/>
      <c r="CU114" s="994"/>
      <c r="CV114" s="994"/>
      <c r="CW114" s="994"/>
      <c r="CX114" s="994"/>
      <c r="CY114" s="994"/>
      <c r="CZ114" s="994"/>
      <c r="DA114" s="994"/>
      <c r="DB114" s="994"/>
      <c r="DC114" s="994"/>
      <c r="DD114" s="994"/>
      <c r="DE114" s="994"/>
      <c r="DF114" s="995"/>
      <c r="DG114" s="1035" t="s">
        <v>442</v>
      </c>
      <c r="DH114" s="1036"/>
      <c r="DI114" s="1036"/>
      <c r="DJ114" s="1036"/>
      <c r="DK114" s="1037"/>
      <c r="DL114" s="1038" t="s">
        <v>448</v>
      </c>
      <c r="DM114" s="1036"/>
      <c r="DN114" s="1036"/>
      <c r="DO114" s="1036"/>
      <c r="DP114" s="1037"/>
      <c r="DQ114" s="1038" t="s">
        <v>440</v>
      </c>
      <c r="DR114" s="1036"/>
      <c r="DS114" s="1036"/>
      <c r="DT114" s="1036"/>
      <c r="DU114" s="1037"/>
      <c r="DV114" s="1039" t="s">
        <v>448</v>
      </c>
      <c r="DW114" s="1040"/>
      <c r="DX114" s="1040"/>
      <c r="DY114" s="1040"/>
      <c r="DZ114" s="1041"/>
    </row>
    <row r="115" spans="1:130" s="246" customFormat="1" ht="26.25" customHeight="1" x14ac:dyDescent="0.15">
      <c r="A115" s="1031"/>
      <c r="B115" s="1032"/>
      <c r="C115" s="1027" t="s">
        <v>458</v>
      </c>
      <c r="D115" s="1027"/>
      <c r="E115" s="1027"/>
      <c r="F115" s="1027"/>
      <c r="G115" s="1027"/>
      <c r="H115" s="1027"/>
      <c r="I115" s="1027"/>
      <c r="J115" s="1027"/>
      <c r="K115" s="1027"/>
      <c r="L115" s="1027"/>
      <c r="M115" s="1027"/>
      <c r="N115" s="1027"/>
      <c r="O115" s="1027"/>
      <c r="P115" s="1027"/>
      <c r="Q115" s="1027"/>
      <c r="R115" s="1027"/>
      <c r="S115" s="1027"/>
      <c r="T115" s="1027"/>
      <c r="U115" s="1027"/>
      <c r="V115" s="1027"/>
      <c r="W115" s="1027"/>
      <c r="X115" s="1027"/>
      <c r="Y115" s="1027"/>
      <c r="Z115" s="1028"/>
      <c r="AA115" s="1010">
        <v>5585</v>
      </c>
      <c r="AB115" s="1011"/>
      <c r="AC115" s="1011"/>
      <c r="AD115" s="1011"/>
      <c r="AE115" s="1012"/>
      <c r="AF115" s="1013">
        <v>5585</v>
      </c>
      <c r="AG115" s="1011"/>
      <c r="AH115" s="1011"/>
      <c r="AI115" s="1011"/>
      <c r="AJ115" s="1012"/>
      <c r="AK115" s="1013">
        <v>5585</v>
      </c>
      <c r="AL115" s="1011"/>
      <c r="AM115" s="1011"/>
      <c r="AN115" s="1011"/>
      <c r="AO115" s="1012"/>
      <c r="AP115" s="1014">
        <v>0</v>
      </c>
      <c r="AQ115" s="1015"/>
      <c r="AR115" s="1015"/>
      <c r="AS115" s="1015"/>
      <c r="AT115" s="1016"/>
      <c r="AU115" s="977"/>
      <c r="AV115" s="978"/>
      <c r="AW115" s="978"/>
      <c r="AX115" s="978"/>
      <c r="AY115" s="978"/>
      <c r="AZ115" s="1026" t="s">
        <v>459</v>
      </c>
      <c r="BA115" s="1027"/>
      <c r="BB115" s="1027"/>
      <c r="BC115" s="1027"/>
      <c r="BD115" s="1027"/>
      <c r="BE115" s="1027"/>
      <c r="BF115" s="1027"/>
      <c r="BG115" s="1027"/>
      <c r="BH115" s="1027"/>
      <c r="BI115" s="1027"/>
      <c r="BJ115" s="1027"/>
      <c r="BK115" s="1027"/>
      <c r="BL115" s="1027"/>
      <c r="BM115" s="1027"/>
      <c r="BN115" s="1027"/>
      <c r="BO115" s="1027"/>
      <c r="BP115" s="1028"/>
      <c r="BQ115" s="996" t="s">
        <v>448</v>
      </c>
      <c r="BR115" s="997"/>
      <c r="BS115" s="997"/>
      <c r="BT115" s="997"/>
      <c r="BU115" s="997"/>
      <c r="BV115" s="997" t="s">
        <v>442</v>
      </c>
      <c r="BW115" s="997"/>
      <c r="BX115" s="997"/>
      <c r="BY115" s="997"/>
      <c r="BZ115" s="997"/>
      <c r="CA115" s="997" t="s">
        <v>138</v>
      </c>
      <c r="CB115" s="997"/>
      <c r="CC115" s="997"/>
      <c r="CD115" s="997"/>
      <c r="CE115" s="997"/>
      <c r="CF115" s="991" t="s">
        <v>448</v>
      </c>
      <c r="CG115" s="992"/>
      <c r="CH115" s="992"/>
      <c r="CI115" s="992"/>
      <c r="CJ115" s="992"/>
      <c r="CK115" s="1022"/>
      <c r="CL115" s="1023"/>
      <c r="CM115" s="1026" t="s">
        <v>460</v>
      </c>
      <c r="CN115" s="1047"/>
      <c r="CO115" s="1047"/>
      <c r="CP115" s="1047"/>
      <c r="CQ115" s="1047"/>
      <c r="CR115" s="1047"/>
      <c r="CS115" s="1047"/>
      <c r="CT115" s="1047"/>
      <c r="CU115" s="1047"/>
      <c r="CV115" s="1047"/>
      <c r="CW115" s="1047"/>
      <c r="CX115" s="1047"/>
      <c r="CY115" s="1047"/>
      <c r="CZ115" s="1047"/>
      <c r="DA115" s="1047"/>
      <c r="DB115" s="1047"/>
      <c r="DC115" s="1047"/>
      <c r="DD115" s="1047"/>
      <c r="DE115" s="1047"/>
      <c r="DF115" s="1028"/>
      <c r="DG115" s="1035" t="s">
        <v>138</v>
      </c>
      <c r="DH115" s="1036"/>
      <c r="DI115" s="1036"/>
      <c r="DJ115" s="1036"/>
      <c r="DK115" s="1037"/>
      <c r="DL115" s="1038" t="s">
        <v>445</v>
      </c>
      <c r="DM115" s="1036"/>
      <c r="DN115" s="1036"/>
      <c r="DO115" s="1036"/>
      <c r="DP115" s="1037"/>
      <c r="DQ115" s="1038" t="s">
        <v>138</v>
      </c>
      <c r="DR115" s="1036"/>
      <c r="DS115" s="1036"/>
      <c r="DT115" s="1036"/>
      <c r="DU115" s="1037"/>
      <c r="DV115" s="1039" t="s">
        <v>138</v>
      </c>
      <c r="DW115" s="1040"/>
      <c r="DX115" s="1040"/>
      <c r="DY115" s="1040"/>
      <c r="DZ115" s="1041"/>
    </row>
    <row r="116" spans="1:130" s="246" customFormat="1" ht="26.25" customHeight="1" x14ac:dyDescent="0.15">
      <c r="A116" s="1033"/>
      <c r="B116" s="1034"/>
      <c r="C116" s="1042" t="s">
        <v>461</v>
      </c>
      <c r="D116" s="1042"/>
      <c r="E116" s="1042"/>
      <c r="F116" s="1042"/>
      <c r="G116" s="1042"/>
      <c r="H116" s="1042"/>
      <c r="I116" s="1042"/>
      <c r="J116" s="1042"/>
      <c r="K116" s="1042"/>
      <c r="L116" s="1042"/>
      <c r="M116" s="1042"/>
      <c r="N116" s="1042"/>
      <c r="O116" s="1042"/>
      <c r="P116" s="1042"/>
      <c r="Q116" s="1042"/>
      <c r="R116" s="1042"/>
      <c r="S116" s="1042"/>
      <c r="T116" s="1042"/>
      <c r="U116" s="1042"/>
      <c r="V116" s="1042"/>
      <c r="W116" s="1042"/>
      <c r="X116" s="1042"/>
      <c r="Y116" s="1042"/>
      <c r="Z116" s="1043"/>
      <c r="AA116" s="1035" t="s">
        <v>448</v>
      </c>
      <c r="AB116" s="1036"/>
      <c r="AC116" s="1036"/>
      <c r="AD116" s="1036"/>
      <c r="AE116" s="1037"/>
      <c r="AF116" s="1038" t="s">
        <v>390</v>
      </c>
      <c r="AG116" s="1036"/>
      <c r="AH116" s="1036"/>
      <c r="AI116" s="1036"/>
      <c r="AJ116" s="1037"/>
      <c r="AK116" s="1038" t="s">
        <v>448</v>
      </c>
      <c r="AL116" s="1036"/>
      <c r="AM116" s="1036"/>
      <c r="AN116" s="1036"/>
      <c r="AO116" s="1037"/>
      <c r="AP116" s="1039" t="s">
        <v>138</v>
      </c>
      <c r="AQ116" s="1040"/>
      <c r="AR116" s="1040"/>
      <c r="AS116" s="1040"/>
      <c r="AT116" s="1041"/>
      <c r="AU116" s="977"/>
      <c r="AV116" s="978"/>
      <c r="AW116" s="978"/>
      <c r="AX116" s="978"/>
      <c r="AY116" s="978"/>
      <c r="AZ116" s="1044" t="s">
        <v>462</v>
      </c>
      <c r="BA116" s="1045"/>
      <c r="BB116" s="1045"/>
      <c r="BC116" s="1045"/>
      <c r="BD116" s="1045"/>
      <c r="BE116" s="1045"/>
      <c r="BF116" s="1045"/>
      <c r="BG116" s="1045"/>
      <c r="BH116" s="1045"/>
      <c r="BI116" s="1045"/>
      <c r="BJ116" s="1045"/>
      <c r="BK116" s="1045"/>
      <c r="BL116" s="1045"/>
      <c r="BM116" s="1045"/>
      <c r="BN116" s="1045"/>
      <c r="BO116" s="1045"/>
      <c r="BP116" s="1046"/>
      <c r="BQ116" s="996" t="s">
        <v>138</v>
      </c>
      <c r="BR116" s="997"/>
      <c r="BS116" s="997"/>
      <c r="BT116" s="997"/>
      <c r="BU116" s="997"/>
      <c r="BV116" s="997" t="s">
        <v>448</v>
      </c>
      <c r="BW116" s="997"/>
      <c r="BX116" s="997"/>
      <c r="BY116" s="997"/>
      <c r="BZ116" s="997"/>
      <c r="CA116" s="997" t="s">
        <v>138</v>
      </c>
      <c r="CB116" s="997"/>
      <c r="CC116" s="997"/>
      <c r="CD116" s="997"/>
      <c r="CE116" s="997"/>
      <c r="CF116" s="991" t="s">
        <v>442</v>
      </c>
      <c r="CG116" s="992"/>
      <c r="CH116" s="992"/>
      <c r="CI116" s="992"/>
      <c r="CJ116" s="992"/>
      <c r="CK116" s="1022"/>
      <c r="CL116" s="1023"/>
      <c r="CM116" s="993" t="s">
        <v>463</v>
      </c>
      <c r="CN116" s="994"/>
      <c r="CO116" s="994"/>
      <c r="CP116" s="994"/>
      <c r="CQ116" s="994"/>
      <c r="CR116" s="994"/>
      <c r="CS116" s="994"/>
      <c r="CT116" s="994"/>
      <c r="CU116" s="994"/>
      <c r="CV116" s="994"/>
      <c r="CW116" s="994"/>
      <c r="CX116" s="994"/>
      <c r="CY116" s="994"/>
      <c r="CZ116" s="994"/>
      <c r="DA116" s="994"/>
      <c r="DB116" s="994"/>
      <c r="DC116" s="994"/>
      <c r="DD116" s="994"/>
      <c r="DE116" s="994"/>
      <c r="DF116" s="995"/>
      <c r="DG116" s="1035" t="s">
        <v>442</v>
      </c>
      <c r="DH116" s="1036"/>
      <c r="DI116" s="1036"/>
      <c r="DJ116" s="1036"/>
      <c r="DK116" s="1037"/>
      <c r="DL116" s="1038" t="s">
        <v>448</v>
      </c>
      <c r="DM116" s="1036"/>
      <c r="DN116" s="1036"/>
      <c r="DO116" s="1036"/>
      <c r="DP116" s="1037"/>
      <c r="DQ116" s="1038" t="s">
        <v>448</v>
      </c>
      <c r="DR116" s="1036"/>
      <c r="DS116" s="1036"/>
      <c r="DT116" s="1036"/>
      <c r="DU116" s="1037"/>
      <c r="DV116" s="1039" t="s">
        <v>442</v>
      </c>
      <c r="DW116" s="1040"/>
      <c r="DX116" s="1040"/>
      <c r="DY116" s="1040"/>
      <c r="DZ116" s="1041"/>
    </row>
    <row r="117" spans="1:130" s="246" customFormat="1" ht="26.25" customHeight="1" x14ac:dyDescent="0.15">
      <c r="A117" s="981" t="s">
        <v>188</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1052" t="s">
        <v>464</v>
      </c>
      <c r="Z117" s="963"/>
      <c r="AA117" s="1053">
        <v>5778318</v>
      </c>
      <c r="AB117" s="1054"/>
      <c r="AC117" s="1054"/>
      <c r="AD117" s="1054"/>
      <c r="AE117" s="1055"/>
      <c r="AF117" s="1056">
        <v>5255624</v>
      </c>
      <c r="AG117" s="1054"/>
      <c r="AH117" s="1054"/>
      <c r="AI117" s="1054"/>
      <c r="AJ117" s="1055"/>
      <c r="AK117" s="1056">
        <v>4827110</v>
      </c>
      <c r="AL117" s="1054"/>
      <c r="AM117" s="1054"/>
      <c r="AN117" s="1054"/>
      <c r="AO117" s="1055"/>
      <c r="AP117" s="1057"/>
      <c r="AQ117" s="1058"/>
      <c r="AR117" s="1058"/>
      <c r="AS117" s="1058"/>
      <c r="AT117" s="1059"/>
      <c r="AU117" s="977"/>
      <c r="AV117" s="978"/>
      <c r="AW117" s="978"/>
      <c r="AX117" s="978"/>
      <c r="AY117" s="978"/>
      <c r="AZ117" s="1044" t="s">
        <v>465</v>
      </c>
      <c r="BA117" s="1045"/>
      <c r="BB117" s="1045"/>
      <c r="BC117" s="1045"/>
      <c r="BD117" s="1045"/>
      <c r="BE117" s="1045"/>
      <c r="BF117" s="1045"/>
      <c r="BG117" s="1045"/>
      <c r="BH117" s="1045"/>
      <c r="BI117" s="1045"/>
      <c r="BJ117" s="1045"/>
      <c r="BK117" s="1045"/>
      <c r="BL117" s="1045"/>
      <c r="BM117" s="1045"/>
      <c r="BN117" s="1045"/>
      <c r="BO117" s="1045"/>
      <c r="BP117" s="1046"/>
      <c r="BQ117" s="996" t="s">
        <v>442</v>
      </c>
      <c r="BR117" s="997"/>
      <c r="BS117" s="997"/>
      <c r="BT117" s="997"/>
      <c r="BU117" s="997"/>
      <c r="BV117" s="997" t="s">
        <v>442</v>
      </c>
      <c r="BW117" s="997"/>
      <c r="BX117" s="997"/>
      <c r="BY117" s="997"/>
      <c r="BZ117" s="997"/>
      <c r="CA117" s="997" t="s">
        <v>449</v>
      </c>
      <c r="CB117" s="997"/>
      <c r="CC117" s="997"/>
      <c r="CD117" s="997"/>
      <c r="CE117" s="997"/>
      <c r="CF117" s="991" t="s">
        <v>414</v>
      </c>
      <c r="CG117" s="992"/>
      <c r="CH117" s="992"/>
      <c r="CI117" s="992"/>
      <c r="CJ117" s="992"/>
      <c r="CK117" s="1022"/>
      <c r="CL117" s="1023"/>
      <c r="CM117" s="993" t="s">
        <v>466</v>
      </c>
      <c r="CN117" s="994"/>
      <c r="CO117" s="994"/>
      <c r="CP117" s="994"/>
      <c r="CQ117" s="994"/>
      <c r="CR117" s="994"/>
      <c r="CS117" s="994"/>
      <c r="CT117" s="994"/>
      <c r="CU117" s="994"/>
      <c r="CV117" s="994"/>
      <c r="CW117" s="994"/>
      <c r="CX117" s="994"/>
      <c r="CY117" s="994"/>
      <c r="CZ117" s="994"/>
      <c r="DA117" s="994"/>
      <c r="DB117" s="994"/>
      <c r="DC117" s="994"/>
      <c r="DD117" s="994"/>
      <c r="DE117" s="994"/>
      <c r="DF117" s="995"/>
      <c r="DG117" s="1035" t="s">
        <v>442</v>
      </c>
      <c r="DH117" s="1036"/>
      <c r="DI117" s="1036"/>
      <c r="DJ117" s="1036"/>
      <c r="DK117" s="1037"/>
      <c r="DL117" s="1038" t="s">
        <v>138</v>
      </c>
      <c r="DM117" s="1036"/>
      <c r="DN117" s="1036"/>
      <c r="DO117" s="1036"/>
      <c r="DP117" s="1037"/>
      <c r="DQ117" s="1038" t="s">
        <v>448</v>
      </c>
      <c r="DR117" s="1036"/>
      <c r="DS117" s="1036"/>
      <c r="DT117" s="1036"/>
      <c r="DU117" s="1037"/>
      <c r="DV117" s="1039" t="s">
        <v>414</v>
      </c>
      <c r="DW117" s="1040"/>
      <c r="DX117" s="1040"/>
      <c r="DY117" s="1040"/>
      <c r="DZ117" s="1041"/>
    </row>
    <row r="118" spans="1:130" s="246" customFormat="1" ht="26.25" customHeight="1" x14ac:dyDescent="0.15">
      <c r="A118" s="981" t="s">
        <v>434</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1" t="s">
        <v>432</v>
      </c>
      <c r="AB118" s="962"/>
      <c r="AC118" s="962"/>
      <c r="AD118" s="962"/>
      <c r="AE118" s="963"/>
      <c r="AF118" s="961" t="s">
        <v>307</v>
      </c>
      <c r="AG118" s="962"/>
      <c r="AH118" s="962"/>
      <c r="AI118" s="962"/>
      <c r="AJ118" s="963"/>
      <c r="AK118" s="961" t="s">
        <v>306</v>
      </c>
      <c r="AL118" s="962"/>
      <c r="AM118" s="962"/>
      <c r="AN118" s="962"/>
      <c r="AO118" s="963"/>
      <c r="AP118" s="1048" t="s">
        <v>433</v>
      </c>
      <c r="AQ118" s="1049"/>
      <c r="AR118" s="1049"/>
      <c r="AS118" s="1049"/>
      <c r="AT118" s="1050"/>
      <c r="AU118" s="977"/>
      <c r="AV118" s="978"/>
      <c r="AW118" s="978"/>
      <c r="AX118" s="978"/>
      <c r="AY118" s="978"/>
      <c r="AZ118" s="1051" t="s">
        <v>467</v>
      </c>
      <c r="BA118" s="1042"/>
      <c r="BB118" s="1042"/>
      <c r="BC118" s="1042"/>
      <c r="BD118" s="1042"/>
      <c r="BE118" s="1042"/>
      <c r="BF118" s="1042"/>
      <c r="BG118" s="1042"/>
      <c r="BH118" s="1042"/>
      <c r="BI118" s="1042"/>
      <c r="BJ118" s="1042"/>
      <c r="BK118" s="1042"/>
      <c r="BL118" s="1042"/>
      <c r="BM118" s="1042"/>
      <c r="BN118" s="1042"/>
      <c r="BO118" s="1042"/>
      <c r="BP118" s="1043"/>
      <c r="BQ118" s="1074" t="s">
        <v>414</v>
      </c>
      <c r="BR118" s="1075"/>
      <c r="BS118" s="1075"/>
      <c r="BT118" s="1075"/>
      <c r="BU118" s="1075"/>
      <c r="BV118" s="1075" t="s">
        <v>414</v>
      </c>
      <c r="BW118" s="1075"/>
      <c r="BX118" s="1075"/>
      <c r="BY118" s="1075"/>
      <c r="BZ118" s="1075"/>
      <c r="CA118" s="1075" t="s">
        <v>414</v>
      </c>
      <c r="CB118" s="1075"/>
      <c r="CC118" s="1075"/>
      <c r="CD118" s="1075"/>
      <c r="CE118" s="1075"/>
      <c r="CF118" s="991" t="s">
        <v>442</v>
      </c>
      <c r="CG118" s="992"/>
      <c r="CH118" s="992"/>
      <c r="CI118" s="992"/>
      <c r="CJ118" s="992"/>
      <c r="CK118" s="1022"/>
      <c r="CL118" s="1023"/>
      <c r="CM118" s="993" t="s">
        <v>468</v>
      </c>
      <c r="CN118" s="994"/>
      <c r="CO118" s="994"/>
      <c r="CP118" s="994"/>
      <c r="CQ118" s="994"/>
      <c r="CR118" s="994"/>
      <c r="CS118" s="994"/>
      <c r="CT118" s="994"/>
      <c r="CU118" s="994"/>
      <c r="CV118" s="994"/>
      <c r="CW118" s="994"/>
      <c r="CX118" s="994"/>
      <c r="CY118" s="994"/>
      <c r="CZ118" s="994"/>
      <c r="DA118" s="994"/>
      <c r="DB118" s="994"/>
      <c r="DC118" s="994"/>
      <c r="DD118" s="994"/>
      <c r="DE118" s="994"/>
      <c r="DF118" s="995"/>
      <c r="DG118" s="1035" t="s">
        <v>138</v>
      </c>
      <c r="DH118" s="1036"/>
      <c r="DI118" s="1036"/>
      <c r="DJ118" s="1036"/>
      <c r="DK118" s="1037"/>
      <c r="DL118" s="1038" t="s">
        <v>414</v>
      </c>
      <c r="DM118" s="1036"/>
      <c r="DN118" s="1036"/>
      <c r="DO118" s="1036"/>
      <c r="DP118" s="1037"/>
      <c r="DQ118" s="1038" t="s">
        <v>414</v>
      </c>
      <c r="DR118" s="1036"/>
      <c r="DS118" s="1036"/>
      <c r="DT118" s="1036"/>
      <c r="DU118" s="1037"/>
      <c r="DV118" s="1039" t="s">
        <v>448</v>
      </c>
      <c r="DW118" s="1040"/>
      <c r="DX118" s="1040"/>
      <c r="DY118" s="1040"/>
      <c r="DZ118" s="1041"/>
    </row>
    <row r="119" spans="1:130" s="246" customFormat="1" ht="26.25" customHeight="1" x14ac:dyDescent="0.15">
      <c r="A119" s="1135" t="s">
        <v>437</v>
      </c>
      <c r="B119" s="1021"/>
      <c r="C119" s="1000" t="s">
        <v>438</v>
      </c>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2"/>
      <c r="AA119" s="968" t="s">
        <v>441</v>
      </c>
      <c r="AB119" s="969"/>
      <c r="AC119" s="969"/>
      <c r="AD119" s="969"/>
      <c r="AE119" s="970"/>
      <c r="AF119" s="971" t="s">
        <v>442</v>
      </c>
      <c r="AG119" s="969"/>
      <c r="AH119" s="969"/>
      <c r="AI119" s="969"/>
      <c r="AJ119" s="970"/>
      <c r="AK119" s="971" t="s">
        <v>414</v>
      </c>
      <c r="AL119" s="969"/>
      <c r="AM119" s="969"/>
      <c r="AN119" s="969"/>
      <c r="AO119" s="970"/>
      <c r="AP119" s="972" t="s">
        <v>138</v>
      </c>
      <c r="AQ119" s="973"/>
      <c r="AR119" s="973"/>
      <c r="AS119" s="973"/>
      <c r="AT119" s="974"/>
      <c r="AU119" s="979"/>
      <c r="AV119" s="980"/>
      <c r="AW119" s="980"/>
      <c r="AX119" s="980"/>
      <c r="AY119" s="980"/>
      <c r="AZ119" s="277" t="s">
        <v>188</v>
      </c>
      <c r="BA119" s="277"/>
      <c r="BB119" s="277"/>
      <c r="BC119" s="277"/>
      <c r="BD119" s="277"/>
      <c r="BE119" s="277"/>
      <c r="BF119" s="277"/>
      <c r="BG119" s="277"/>
      <c r="BH119" s="277"/>
      <c r="BI119" s="277"/>
      <c r="BJ119" s="277"/>
      <c r="BK119" s="277"/>
      <c r="BL119" s="277"/>
      <c r="BM119" s="277"/>
      <c r="BN119" s="277"/>
      <c r="BO119" s="1052" t="s">
        <v>469</v>
      </c>
      <c r="BP119" s="1083"/>
      <c r="BQ119" s="1074">
        <v>57683211</v>
      </c>
      <c r="BR119" s="1075"/>
      <c r="BS119" s="1075"/>
      <c r="BT119" s="1075"/>
      <c r="BU119" s="1075"/>
      <c r="BV119" s="1075">
        <v>55209990</v>
      </c>
      <c r="BW119" s="1075"/>
      <c r="BX119" s="1075"/>
      <c r="BY119" s="1075"/>
      <c r="BZ119" s="1075"/>
      <c r="CA119" s="1075">
        <v>52964813</v>
      </c>
      <c r="CB119" s="1075"/>
      <c r="CC119" s="1075"/>
      <c r="CD119" s="1075"/>
      <c r="CE119" s="1075"/>
      <c r="CF119" s="1076"/>
      <c r="CG119" s="1077"/>
      <c r="CH119" s="1077"/>
      <c r="CI119" s="1077"/>
      <c r="CJ119" s="1078"/>
      <c r="CK119" s="1024"/>
      <c r="CL119" s="1025"/>
      <c r="CM119" s="1079" t="s">
        <v>470</v>
      </c>
      <c r="CN119" s="1080"/>
      <c r="CO119" s="1080"/>
      <c r="CP119" s="1080"/>
      <c r="CQ119" s="1080"/>
      <c r="CR119" s="1080"/>
      <c r="CS119" s="1080"/>
      <c r="CT119" s="1080"/>
      <c r="CU119" s="1080"/>
      <c r="CV119" s="1080"/>
      <c r="CW119" s="1080"/>
      <c r="CX119" s="1080"/>
      <c r="CY119" s="1080"/>
      <c r="CZ119" s="1080"/>
      <c r="DA119" s="1080"/>
      <c r="DB119" s="1080"/>
      <c r="DC119" s="1080"/>
      <c r="DD119" s="1080"/>
      <c r="DE119" s="1080"/>
      <c r="DF119" s="1081"/>
      <c r="DG119" s="1082">
        <v>16118</v>
      </c>
      <c r="DH119" s="1061"/>
      <c r="DI119" s="1061"/>
      <c r="DJ119" s="1061"/>
      <c r="DK119" s="1062"/>
      <c r="DL119" s="1060">
        <v>10849</v>
      </c>
      <c r="DM119" s="1061"/>
      <c r="DN119" s="1061"/>
      <c r="DO119" s="1061"/>
      <c r="DP119" s="1062"/>
      <c r="DQ119" s="1060">
        <v>5478</v>
      </c>
      <c r="DR119" s="1061"/>
      <c r="DS119" s="1061"/>
      <c r="DT119" s="1061"/>
      <c r="DU119" s="1062"/>
      <c r="DV119" s="1063">
        <v>0</v>
      </c>
      <c r="DW119" s="1064"/>
      <c r="DX119" s="1064"/>
      <c r="DY119" s="1064"/>
      <c r="DZ119" s="1065"/>
    </row>
    <row r="120" spans="1:130" s="246" customFormat="1" ht="26.25" customHeight="1" x14ac:dyDescent="0.15">
      <c r="A120" s="1136"/>
      <c r="B120" s="1023"/>
      <c r="C120" s="993" t="s">
        <v>444</v>
      </c>
      <c r="D120" s="994"/>
      <c r="E120" s="994"/>
      <c r="F120" s="994"/>
      <c r="G120" s="994"/>
      <c r="H120" s="994"/>
      <c r="I120" s="994"/>
      <c r="J120" s="994"/>
      <c r="K120" s="994"/>
      <c r="L120" s="994"/>
      <c r="M120" s="994"/>
      <c r="N120" s="994"/>
      <c r="O120" s="994"/>
      <c r="P120" s="994"/>
      <c r="Q120" s="994"/>
      <c r="R120" s="994"/>
      <c r="S120" s="994"/>
      <c r="T120" s="994"/>
      <c r="U120" s="994"/>
      <c r="V120" s="994"/>
      <c r="W120" s="994"/>
      <c r="X120" s="994"/>
      <c r="Y120" s="994"/>
      <c r="Z120" s="995"/>
      <c r="AA120" s="1035" t="s">
        <v>138</v>
      </c>
      <c r="AB120" s="1036"/>
      <c r="AC120" s="1036"/>
      <c r="AD120" s="1036"/>
      <c r="AE120" s="1037"/>
      <c r="AF120" s="1038" t="s">
        <v>414</v>
      </c>
      <c r="AG120" s="1036"/>
      <c r="AH120" s="1036"/>
      <c r="AI120" s="1036"/>
      <c r="AJ120" s="1037"/>
      <c r="AK120" s="1038" t="s">
        <v>442</v>
      </c>
      <c r="AL120" s="1036"/>
      <c r="AM120" s="1036"/>
      <c r="AN120" s="1036"/>
      <c r="AO120" s="1037"/>
      <c r="AP120" s="1039" t="s">
        <v>414</v>
      </c>
      <c r="AQ120" s="1040"/>
      <c r="AR120" s="1040"/>
      <c r="AS120" s="1040"/>
      <c r="AT120" s="1041"/>
      <c r="AU120" s="1066" t="s">
        <v>471</v>
      </c>
      <c r="AV120" s="1067"/>
      <c r="AW120" s="1067"/>
      <c r="AX120" s="1067"/>
      <c r="AY120" s="1068"/>
      <c r="AZ120" s="1017" t="s">
        <v>472</v>
      </c>
      <c r="BA120" s="966"/>
      <c r="BB120" s="966"/>
      <c r="BC120" s="966"/>
      <c r="BD120" s="966"/>
      <c r="BE120" s="966"/>
      <c r="BF120" s="966"/>
      <c r="BG120" s="966"/>
      <c r="BH120" s="966"/>
      <c r="BI120" s="966"/>
      <c r="BJ120" s="966"/>
      <c r="BK120" s="966"/>
      <c r="BL120" s="966"/>
      <c r="BM120" s="966"/>
      <c r="BN120" s="966"/>
      <c r="BO120" s="966"/>
      <c r="BP120" s="967"/>
      <c r="BQ120" s="1003">
        <v>4967645</v>
      </c>
      <c r="BR120" s="1004"/>
      <c r="BS120" s="1004"/>
      <c r="BT120" s="1004"/>
      <c r="BU120" s="1004"/>
      <c r="BV120" s="1004">
        <v>4498358</v>
      </c>
      <c r="BW120" s="1004"/>
      <c r="BX120" s="1004"/>
      <c r="BY120" s="1004"/>
      <c r="BZ120" s="1004"/>
      <c r="CA120" s="1004">
        <v>3771303</v>
      </c>
      <c r="CB120" s="1004"/>
      <c r="CC120" s="1004"/>
      <c r="CD120" s="1004"/>
      <c r="CE120" s="1004"/>
      <c r="CF120" s="1018">
        <v>33.700000000000003</v>
      </c>
      <c r="CG120" s="1019"/>
      <c r="CH120" s="1019"/>
      <c r="CI120" s="1019"/>
      <c r="CJ120" s="1019"/>
      <c r="CK120" s="1084" t="s">
        <v>473</v>
      </c>
      <c r="CL120" s="1085"/>
      <c r="CM120" s="1085"/>
      <c r="CN120" s="1085"/>
      <c r="CO120" s="1086"/>
      <c r="CP120" s="1092" t="s">
        <v>474</v>
      </c>
      <c r="CQ120" s="1093"/>
      <c r="CR120" s="1093"/>
      <c r="CS120" s="1093"/>
      <c r="CT120" s="1093"/>
      <c r="CU120" s="1093"/>
      <c r="CV120" s="1093"/>
      <c r="CW120" s="1093"/>
      <c r="CX120" s="1093"/>
      <c r="CY120" s="1093"/>
      <c r="CZ120" s="1093"/>
      <c r="DA120" s="1093"/>
      <c r="DB120" s="1093"/>
      <c r="DC120" s="1093"/>
      <c r="DD120" s="1093"/>
      <c r="DE120" s="1093"/>
      <c r="DF120" s="1094"/>
      <c r="DG120" s="1003">
        <v>18104647</v>
      </c>
      <c r="DH120" s="1004"/>
      <c r="DI120" s="1004"/>
      <c r="DJ120" s="1004"/>
      <c r="DK120" s="1004"/>
      <c r="DL120" s="1004">
        <v>17328785</v>
      </c>
      <c r="DM120" s="1004"/>
      <c r="DN120" s="1004"/>
      <c r="DO120" s="1004"/>
      <c r="DP120" s="1004"/>
      <c r="DQ120" s="1004">
        <v>16296458</v>
      </c>
      <c r="DR120" s="1004"/>
      <c r="DS120" s="1004"/>
      <c r="DT120" s="1004"/>
      <c r="DU120" s="1004"/>
      <c r="DV120" s="1005">
        <v>145.69999999999999</v>
      </c>
      <c r="DW120" s="1005"/>
      <c r="DX120" s="1005"/>
      <c r="DY120" s="1005"/>
      <c r="DZ120" s="1006"/>
    </row>
    <row r="121" spans="1:130" s="246" customFormat="1" ht="26.25" customHeight="1" x14ac:dyDescent="0.15">
      <c r="A121" s="1136"/>
      <c r="B121" s="1023"/>
      <c r="C121" s="1044" t="s">
        <v>475</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35" t="s">
        <v>448</v>
      </c>
      <c r="AB121" s="1036"/>
      <c r="AC121" s="1036"/>
      <c r="AD121" s="1036"/>
      <c r="AE121" s="1037"/>
      <c r="AF121" s="1038" t="s">
        <v>414</v>
      </c>
      <c r="AG121" s="1036"/>
      <c r="AH121" s="1036"/>
      <c r="AI121" s="1036"/>
      <c r="AJ121" s="1037"/>
      <c r="AK121" s="1038" t="s">
        <v>441</v>
      </c>
      <c r="AL121" s="1036"/>
      <c r="AM121" s="1036"/>
      <c r="AN121" s="1036"/>
      <c r="AO121" s="1037"/>
      <c r="AP121" s="1039" t="s">
        <v>414</v>
      </c>
      <c r="AQ121" s="1040"/>
      <c r="AR121" s="1040"/>
      <c r="AS121" s="1040"/>
      <c r="AT121" s="1041"/>
      <c r="AU121" s="1069"/>
      <c r="AV121" s="1070"/>
      <c r="AW121" s="1070"/>
      <c r="AX121" s="1070"/>
      <c r="AY121" s="1071"/>
      <c r="AZ121" s="1026" t="s">
        <v>476</v>
      </c>
      <c r="BA121" s="1027"/>
      <c r="BB121" s="1027"/>
      <c r="BC121" s="1027"/>
      <c r="BD121" s="1027"/>
      <c r="BE121" s="1027"/>
      <c r="BF121" s="1027"/>
      <c r="BG121" s="1027"/>
      <c r="BH121" s="1027"/>
      <c r="BI121" s="1027"/>
      <c r="BJ121" s="1027"/>
      <c r="BK121" s="1027"/>
      <c r="BL121" s="1027"/>
      <c r="BM121" s="1027"/>
      <c r="BN121" s="1027"/>
      <c r="BO121" s="1027"/>
      <c r="BP121" s="1028"/>
      <c r="BQ121" s="996">
        <v>639595</v>
      </c>
      <c r="BR121" s="997"/>
      <c r="BS121" s="997"/>
      <c r="BT121" s="997"/>
      <c r="BU121" s="997"/>
      <c r="BV121" s="997">
        <v>553107</v>
      </c>
      <c r="BW121" s="997"/>
      <c r="BX121" s="997"/>
      <c r="BY121" s="997"/>
      <c r="BZ121" s="997"/>
      <c r="CA121" s="997">
        <v>493078</v>
      </c>
      <c r="CB121" s="997"/>
      <c r="CC121" s="997"/>
      <c r="CD121" s="997"/>
      <c r="CE121" s="997"/>
      <c r="CF121" s="991">
        <v>4.4000000000000004</v>
      </c>
      <c r="CG121" s="992"/>
      <c r="CH121" s="992"/>
      <c r="CI121" s="992"/>
      <c r="CJ121" s="992"/>
      <c r="CK121" s="1087"/>
      <c r="CL121" s="1088"/>
      <c r="CM121" s="1088"/>
      <c r="CN121" s="1088"/>
      <c r="CO121" s="1089"/>
      <c r="CP121" s="1097" t="s">
        <v>477</v>
      </c>
      <c r="CQ121" s="1098"/>
      <c r="CR121" s="1098"/>
      <c r="CS121" s="1098"/>
      <c r="CT121" s="1098"/>
      <c r="CU121" s="1098"/>
      <c r="CV121" s="1098"/>
      <c r="CW121" s="1098"/>
      <c r="CX121" s="1098"/>
      <c r="CY121" s="1098"/>
      <c r="CZ121" s="1098"/>
      <c r="DA121" s="1098"/>
      <c r="DB121" s="1098"/>
      <c r="DC121" s="1098"/>
      <c r="DD121" s="1098"/>
      <c r="DE121" s="1098"/>
      <c r="DF121" s="1099"/>
      <c r="DG121" s="996">
        <v>6978285</v>
      </c>
      <c r="DH121" s="997"/>
      <c r="DI121" s="997"/>
      <c r="DJ121" s="997"/>
      <c r="DK121" s="997"/>
      <c r="DL121" s="997">
        <v>7423806</v>
      </c>
      <c r="DM121" s="997"/>
      <c r="DN121" s="997"/>
      <c r="DO121" s="997"/>
      <c r="DP121" s="997"/>
      <c r="DQ121" s="997">
        <v>7433936</v>
      </c>
      <c r="DR121" s="997"/>
      <c r="DS121" s="997"/>
      <c r="DT121" s="997"/>
      <c r="DU121" s="997"/>
      <c r="DV121" s="998">
        <v>66.5</v>
      </c>
      <c r="DW121" s="998"/>
      <c r="DX121" s="998"/>
      <c r="DY121" s="998"/>
      <c r="DZ121" s="999"/>
    </row>
    <row r="122" spans="1:130" s="246" customFormat="1" ht="26.25" customHeight="1" x14ac:dyDescent="0.15">
      <c r="A122" s="1136"/>
      <c r="B122" s="1023"/>
      <c r="C122" s="993" t="s">
        <v>457</v>
      </c>
      <c r="D122" s="994"/>
      <c r="E122" s="994"/>
      <c r="F122" s="994"/>
      <c r="G122" s="994"/>
      <c r="H122" s="994"/>
      <c r="I122" s="994"/>
      <c r="J122" s="994"/>
      <c r="K122" s="994"/>
      <c r="L122" s="994"/>
      <c r="M122" s="994"/>
      <c r="N122" s="994"/>
      <c r="O122" s="994"/>
      <c r="P122" s="994"/>
      <c r="Q122" s="994"/>
      <c r="R122" s="994"/>
      <c r="S122" s="994"/>
      <c r="T122" s="994"/>
      <c r="U122" s="994"/>
      <c r="V122" s="994"/>
      <c r="W122" s="994"/>
      <c r="X122" s="994"/>
      <c r="Y122" s="994"/>
      <c r="Z122" s="995"/>
      <c r="AA122" s="1035" t="s">
        <v>138</v>
      </c>
      <c r="AB122" s="1036"/>
      <c r="AC122" s="1036"/>
      <c r="AD122" s="1036"/>
      <c r="AE122" s="1037"/>
      <c r="AF122" s="1038" t="s">
        <v>138</v>
      </c>
      <c r="AG122" s="1036"/>
      <c r="AH122" s="1036"/>
      <c r="AI122" s="1036"/>
      <c r="AJ122" s="1037"/>
      <c r="AK122" s="1038" t="s">
        <v>449</v>
      </c>
      <c r="AL122" s="1036"/>
      <c r="AM122" s="1036"/>
      <c r="AN122" s="1036"/>
      <c r="AO122" s="1037"/>
      <c r="AP122" s="1039" t="s">
        <v>138</v>
      </c>
      <c r="AQ122" s="1040"/>
      <c r="AR122" s="1040"/>
      <c r="AS122" s="1040"/>
      <c r="AT122" s="1041"/>
      <c r="AU122" s="1069"/>
      <c r="AV122" s="1070"/>
      <c r="AW122" s="1070"/>
      <c r="AX122" s="1070"/>
      <c r="AY122" s="1071"/>
      <c r="AZ122" s="1051" t="s">
        <v>478</v>
      </c>
      <c r="BA122" s="1042"/>
      <c r="BB122" s="1042"/>
      <c r="BC122" s="1042"/>
      <c r="BD122" s="1042"/>
      <c r="BE122" s="1042"/>
      <c r="BF122" s="1042"/>
      <c r="BG122" s="1042"/>
      <c r="BH122" s="1042"/>
      <c r="BI122" s="1042"/>
      <c r="BJ122" s="1042"/>
      <c r="BK122" s="1042"/>
      <c r="BL122" s="1042"/>
      <c r="BM122" s="1042"/>
      <c r="BN122" s="1042"/>
      <c r="BO122" s="1042"/>
      <c r="BP122" s="1043"/>
      <c r="BQ122" s="1074">
        <v>31722246</v>
      </c>
      <c r="BR122" s="1075"/>
      <c r="BS122" s="1075"/>
      <c r="BT122" s="1075"/>
      <c r="BU122" s="1075"/>
      <c r="BV122" s="1075">
        <v>30089046</v>
      </c>
      <c r="BW122" s="1075"/>
      <c r="BX122" s="1075"/>
      <c r="BY122" s="1075"/>
      <c r="BZ122" s="1075"/>
      <c r="CA122" s="1075">
        <v>28893566</v>
      </c>
      <c r="CB122" s="1075"/>
      <c r="CC122" s="1075"/>
      <c r="CD122" s="1075"/>
      <c r="CE122" s="1075"/>
      <c r="CF122" s="1095">
        <v>258.3</v>
      </c>
      <c r="CG122" s="1096"/>
      <c r="CH122" s="1096"/>
      <c r="CI122" s="1096"/>
      <c r="CJ122" s="1096"/>
      <c r="CK122" s="1087"/>
      <c r="CL122" s="1088"/>
      <c r="CM122" s="1088"/>
      <c r="CN122" s="1088"/>
      <c r="CO122" s="1089"/>
      <c r="CP122" s="1097" t="s">
        <v>479</v>
      </c>
      <c r="CQ122" s="1098"/>
      <c r="CR122" s="1098"/>
      <c r="CS122" s="1098"/>
      <c r="CT122" s="1098"/>
      <c r="CU122" s="1098"/>
      <c r="CV122" s="1098"/>
      <c r="CW122" s="1098"/>
      <c r="CX122" s="1098"/>
      <c r="CY122" s="1098"/>
      <c r="CZ122" s="1098"/>
      <c r="DA122" s="1098"/>
      <c r="DB122" s="1098"/>
      <c r="DC122" s="1098"/>
      <c r="DD122" s="1098"/>
      <c r="DE122" s="1098"/>
      <c r="DF122" s="1099"/>
      <c r="DG122" s="996">
        <v>7350597</v>
      </c>
      <c r="DH122" s="997"/>
      <c r="DI122" s="997"/>
      <c r="DJ122" s="997"/>
      <c r="DK122" s="997"/>
      <c r="DL122" s="997">
        <v>6962232</v>
      </c>
      <c r="DM122" s="997"/>
      <c r="DN122" s="997"/>
      <c r="DO122" s="997"/>
      <c r="DP122" s="997"/>
      <c r="DQ122" s="997">
        <v>6478415</v>
      </c>
      <c r="DR122" s="997"/>
      <c r="DS122" s="997"/>
      <c r="DT122" s="997"/>
      <c r="DU122" s="997"/>
      <c r="DV122" s="998">
        <v>57.9</v>
      </c>
      <c r="DW122" s="998"/>
      <c r="DX122" s="998"/>
      <c r="DY122" s="998"/>
      <c r="DZ122" s="999"/>
    </row>
    <row r="123" spans="1:130" s="246" customFormat="1" ht="26.25" customHeight="1" x14ac:dyDescent="0.15">
      <c r="A123" s="1136"/>
      <c r="B123" s="1023"/>
      <c r="C123" s="993" t="s">
        <v>463</v>
      </c>
      <c r="D123" s="994"/>
      <c r="E123" s="994"/>
      <c r="F123" s="994"/>
      <c r="G123" s="994"/>
      <c r="H123" s="994"/>
      <c r="I123" s="994"/>
      <c r="J123" s="994"/>
      <c r="K123" s="994"/>
      <c r="L123" s="994"/>
      <c r="M123" s="994"/>
      <c r="N123" s="994"/>
      <c r="O123" s="994"/>
      <c r="P123" s="994"/>
      <c r="Q123" s="994"/>
      <c r="R123" s="994"/>
      <c r="S123" s="994"/>
      <c r="T123" s="994"/>
      <c r="U123" s="994"/>
      <c r="V123" s="994"/>
      <c r="W123" s="994"/>
      <c r="X123" s="994"/>
      <c r="Y123" s="994"/>
      <c r="Z123" s="995"/>
      <c r="AA123" s="1035" t="s">
        <v>442</v>
      </c>
      <c r="AB123" s="1036"/>
      <c r="AC123" s="1036"/>
      <c r="AD123" s="1036"/>
      <c r="AE123" s="1037"/>
      <c r="AF123" s="1038" t="s">
        <v>138</v>
      </c>
      <c r="AG123" s="1036"/>
      <c r="AH123" s="1036"/>
      <c r="AI123" s="1036"/>
      <c r="AJ123" s="1037"/>
      <c r="AK123" s="1038" t="s">
        <v>138</v>
      </c>
      <c r="AL123" s="1036"/>
      <c r="AM123" s="1036"/>
      <c r="AN123" s="1036"/>
      <c r="AO123" s="1037"/>
      <c r="AP123" s="1039" t="s">
        <v>414</v>
      </c>
      <c r="AQ123" s="1040"/>
      <c r="AR123" s="1040"/>
      <c r="AS123" s="1040"/>
      <c r="AT123" s="1041"/>
      <c r="AU123" s="1072"/>
      <c r="AV123" s="1073"/>
      <c r="AW123" s="1073"/>
      <c r="AX123" s="1073"/>
      <c r="AY123" s="1073"/>
      <c r="AZ123" s="277" t="s">
        <v>188</v>
      </c>
      <c r="BA123" s="277"/>
      <c r="BB123" s="277"/>
      <c r="BC123" s="277"/>
      <c r="BD123" s="277"/>
      <c r="BE123" s="277"/>
      <c r="BF123" s="277"/>
      <c r="BG123" s="277"/>
      <c r="BH123" s="277"/>
      <c r="BI123" s="277"/>
      <c r="BJ123" s="277"/>
      <c r="BK123" s="277"/>
      <c r="BL123" s="277"/>
      <c r="BM123" s="277"/>
      <c r="BN123" s="277"/>
      <c r="BO123" s="1052" t="s">
        <v>480</v>
      </c>
      <c r="BP123" s="1083"/>
      <c r="BQ123" s="1142">
        <v>37329486</v>
      </c>
      <c r="BR123" s="1143"/>
      <c r="BS123" s="1143"/>
      <c r="BT123" s="1143"/>
      <c r="BU123" s="1143"/>
      <c r="BV123" s="1143">
        <v>35140511</v>
      </c>
      <c r="BW123" s="1143"/>
      <c r="BX123" s="1143"/>
      <c r="BY123" s="1143"/>
      <c r="BZ123" s="1143"/>
      <c r="CA123" s="1143">
        <v>33157947</v>
      </c>
      <c r="CB123" s="1143"/>
      <c r="CC123" s="1143"/>
      <c r="CD123" s="1143"/>
      <c r="CE123" s="1143"/>
      <c r="CF123" s="1076"/>
      <c r="CG123" s="1077"/>
      <c r="CH123" s="1077"/>
      <c r="CI123" s="1077"/>
      <c r="CJ123" s="1078"/>
      <c r="CK123" s="1087"/>
      <c r="CL123" s="1088"/>
      <c r="CM123" s="1088"/>
      <c r="CN123" s="1088"/>
      <c r="CO123" s="1089"/>
      <c r="CP123" s="1097" t="s">
        <v>481</v>
      </c>
      <c r="CQ123" s="1098"/>
      <c r="CR123" s="1098"/>
      <c r="CS123" s="1098"/>
      <c r="CT123" s="1098"/>
      <c r="CU123" s="1098"/>
      <c r="CV123" s="1098"/>
      <c r="CW123" s="1098"/>
      <c r="CX123" s="1098"/>
      <c r="CY123" s="1098"/>
      <c r="CZ123" s="1098"/>
      <c r="DA123" s="1098"/>
      <c r="DB123" s="1098"/>
      <c r="DC123" s="1098"/>
      <c r="DD123" s="1098"/>
      <c r="DE123" s="1098"/>
      <c r="DF123" s="1099"/>
      <c r="DG123" s="1035" t="s">
        <v>414</v>
      </c>
      <c r="DH123" s="1036"/>
      <c r="DI123" s="1036"/>
      <c r="DJ123" s="1036"/>
      <c r="DK123" s="1037"/>
      <c r="DL123" s="1038" t="s">
        <v>138</v>
      </c>
      <c r="DM123" s="1036"/>
      <c r="DN123" s="1036"/>
      <c r="DO123" s="1036"/>
      <c r="DP123" s="1037"/>
      <c r="DQ123" s="1038" t="s">
        <v>449</v>
      </c>
      <c r="DR123" s="1036"/>
      <c r="DS123" s="1036"/>
      <c r="DT123" s="1036"/>
      <c r="DU123" s="1037"/>
      <c r="DV123" s="1039" t="s">
        <v>138</v>
      </c>
      <c r="DW123" s="1040"/>
      <c r="DX123" s="1040"/>
      <c r="DY123" s="1040"/>
      <c r="DZ123" s="1041"/>
    </row>
    <row r="124" spans="1:130" s="246" customFormat="1" ht="26.25" customHeight="1" thickBot="1" x14ac:dyDescent="0.2">
      <c r="A124" s="1136"/>
      <c r="B124" s="1023"/>
      <c r="C124" s="993" t="s">
        <v>466</v>
      </c>
      <c r="D124" s="994"/>
      <c r="E124" s="994"/>
      <c r="F124" s="994"/>
      <c r="G124" s="994"/>
      <c r="H124" s="994"/>
      <c r="I124" s="994"/>
      <c r="J124" s="994"/>
      <c r="K124" s="994"/>
      <c r="L124" s="994"/>
      <c r="M124" s="994"/>
      <c r="N124" s="994"/>
      <c r="O124" s="994"/>
      <c r="P124" s="994"/>
      <c r="Q124" s="994"/>
      <c r="R124" s="994"/>
      <c r="S124" s="994"/>
      <c r="T124" s="994"/>
      <c r="U124" s="994"/>
      <c r="V124" s="994"/>
      <c r="W124" s="994"/>
      <c r="X124" s="994"/>
      <c r="Y124" s="994"/>
      <c r="Z124" s="995"/>
      <c r="AA124" s="1035" t="s">
        <v>442</v>
      </c>
      <c r="AB124" s="1036"/>
      <c r="AC124" s="1036"/>
      <c r="AD124" s="1036"/>
      <c r="AE124" s="1037"/>
      <c r="AF124" s="1038" t="s">
        <v>442</v>
      </c>
      <c r="AG124" s="1036"/>
      <c r="AH124" s="1036"/>
      <c r="AI124" s="1036"/>
      <c r="AJ124" s="1037"/>
      <c r="AK124" s="1038" t="s">
        <v>138</v>
      </c>
      <c r="AL124" s="1036"/>
      <c r="AM124" s="1036"/>
      <c r="AN124" s="1036"/>
      <c r="AO124" s="1037"/>
      <c r="AP124" s="1039" t="s">
        <v>441</v>
      </c>
      <c r="AQ124" s="1040"/>
      <c r="AR124" s="1040"/>
      <c r="AS124" s="1040"/>
      <c r="AT124" s="1041"/>
      <c r="AU124" s="1138" t="s">
        <v>482</v>
      </c>
      <c r="AV124" s="1139"/>
      <c r="AW124" s="1139"/>
      <c r="AX124" s="1139"/>
      <c r="AY124" s="1139"/>
      <c r="AZ124" s="1139"/>
      <c r="BA124" s="1139"/>
      <c r="BB124" s="1139"/>
      <c r="BC124" s="1139"/>
      <c r="BD124" s="1139"/>
      <c r="BE124" s="1139"/>
      <c r="BF124" s="1139"/>
      <c r="BG124" s="1139"/>
      <c r="BH124" s="1139"/>
      <c r="BI124" s="1139"/>
      <c r="BJ124" s="1139"/>
      <c r="BK124" s="1139"/>
      <c r="BL124" s="1139"/>
      <c r="BM124" s="1139"/>
      <c r="BN124" s="1139"/>
      <c r="BO124" s="1139"/>
      <c r="BP124" s="1140"/>
      <c r="BQ124" s="1141">
        <v>191</v>
      </c>
      <c r="BR124" s="1105"/>
      <c r="BS124" s="1105"/>
      <c r="BT124" s="1105"/>
      <c r="BU124" s="1105"/>
      <c r="BV124" s="1105">
        <v>187.2</v>
      </c>
      <c r="BW124" s="1105"/>
      <c r="BX124" s="1105"/>
      <c r="BY124" s="1105"/>
      <c r="BZ124" s="1105"/>
      <c r="CA124" s="1105">
        <v>177</v>
      </c>
      <c r="CB124" s="1105"/>
      <c r="CC124" s="1105"/>
      <c r="CD124" s="1105"/>
      <c r="CE124" s="1105"/>
      <c r="CF124" s="1106"/>
      <c r="CG124" s="1107"/>
      <c r="CH124" s="1107"/>
      <c r="CI124" s="1107"/>
      <c r="CJ124" s="1108"/>
      <c r="CK124" s="1090"/>
      <c r="CL124" s="1090"/>
      <c r="CM124" s="1090"/>
      <c r="CN124" s="1090"/>
      <c r="CO124" s="1091"/>
      <c r="CP124" s="1097" t="s">
        <v>483</v>
      </c>
      <c r="CQ124" s="1098"/>
      <c r="CR124" s="1098"/>
      <c r="CS124" s="1098"/>
      <c r="CT124" s="1098"/>
      <c r="CU124" s="1098"/>
      <c r="CV124" s="1098"/>
      <c r="CW124" s="1098"/>
      <c r="CX124" s="1098"/>
      <c r="CY124" s="1098"/>
      <c r="CZ124" s="1098"/>
      <c r="DA124" s="1098"/>
      <c r="DB124" s="1098"/>
      <c r="DC124" s="1098"/>
      <c r="DD124" s="1098"/>
      <c r="DE124" s="1098"/>
      <c r="DF124" s="1099"/>
      <c r="DG124" s="1082" t="s">
        <v>414</v>
      </c>
      <c r="DH124" s="1061"/>
      <c r="DI124" s="1061"/>
      <c r="DJ124" s="1061"/>
      <c r="DK124" s="1062"/>
      <c r="DL124" s="1060" t="s">
        <v>441</v>
      </c>
      <c r="DM124" s="1061"/>
      <c r="DN124" s="1061"/>
      <c r="DO124" s="1061"/>
      <c r="DP124" s="1062"/>
      <c r="DQ124" s="1060" t="s">
        <v>440</v>
      </c>
      <c r="DR124" s="1061"/>
      <c r="DS124" s="1061"/>
      <c r="DT124" s="1061"/>
      <c r="DU124" s="1062"/>
      <c r="DV124" s="1063" t="s">
        <v>442</v>
      </c>
      <c r="DW124" s="1064"/>
      <c r="DX124" s="1064"/>
      <c r="DY124" s="1064"/>
      <c r="DZ124" s="1065"/>
    </row>
    <row r="125" spans="1:130" s="246" customFormat="1" ht="26.25" customHeight="1" x14ac:dyDescent="0.15">
      <c r="A125" s="1136"/>
      <c r="B125" s="1023"/>
      <c r="C125" s="993" t="s">
        <v>468</v>
      </c>
      <c r="D125" s="994"/>
      <c r="E125" s="994"/>
      <c r="F125" s="994"/>
      <c r="G125" s="994"/>
      <c r="H125" s="994"/>
      <c r="I125" s="994"/>
      <c r="J125" s="994"/>
      <c r="K125" s="994"/>
      <c r="L125" s="994"/>
      <c r="M125" s="994"/>
      <c r="N125" s="994"/>
      <c r="O125" s="994"/>
      <c r="P125" s="994"/>
      <c r="Q125" s="994"/>
      <c r="R125" s="994"/>
      <c r="S125" s="994"/>
      <c r="T125" s="994"/>
      <c r="U125" s="994"/>
      <c r="V125" s="994"/>
      <c r="W125" s="994"/>
      <c r="X125" s="994"/>
      <c r="Y125" s="994"/>
      <c r="Z125" s="995"/>
      <c r="AA125" s="1035" t="s">
        <v>440</v>
      </c>
      <c r="AB125" s="1036"/>
      <c r="AC125" s="1036"/>
      <c r="AD125" s="1036"/>
      <c r="AE125" s="1037"/>
      <c r="AF125" s="1038" t="s">
        <v>440</v>
      </c>
      <c r="AG125" s="1036"/>
      <c r="AH125" s="1036"/>
      <c r="AI125" s="1036"/>
      <c r="AJ125" s="1037"/>
      <c r="AK125" s="1038" t="s">
        <v>138</v>
      </c>
      <c r="AL125" s="1036"/>
      <c r="AM125" s="1036"/>
      <c r="AN125" s="1036"/>
      <c r="AO125" s="1037"/>
      <c r="AP125" s="1039" t="s">
        <v>442</v>
      </c>
      <c r="AQ125" s="1040"/>
      <c r="AR125" s="1040"/>
      <c r="AS125" s="1040"/>
      <c r="AT125" s="104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00" t="s">
        <v>484</v>
      </c>
      <c r="CL125" s="1085"/>
      <c r="CM125" s="1085"/>
      <c r="CN125" s="1085"/>
      <c r="CO125" s="1086"/>
      <c r="CP125" s="1017" t="s">
        <v>485</v>
      </c>
      <c r="CQ125" s="966"/>
      <c r="CR125" s="966"/>
      <c r="CS125" s="966"/>
      <c r="CT125" s="966"/>
      <c r="CU125" s="966"/>
      <c r="CV125" s="966"/>
      <c r="CW125" s="966"/>
      <c r="CX125" s="966"/>
      <c r="CY125" s="966"/>
      <c r="CZ125" s="966"/>
      <c r="DA125" s="966"/>
      <c r="DB125" s="966"/>
      <c r="DC125" s="966"/>
      <c r="DD125" s="966"/>
      <c r="DE125" s="966"/>
      <c r="DF125" s="967"/>
      <c r="DG125" s="1003" t="s">
        <v>442</v>
      </c>
      <c r="DH125" s="1004"/>
      <c r="DI125" s="1004"/>
      <c r="DJ125" s="1004"/>
      <c r="DK125" s="1004"/>
      <c r="DL125" s="1004" t="s">
        <v>441</v>
      </c>
      <c r="DM125" s="1004"/>
      <c r="DN125" s="1004"/>
      <c r="DO125" s="1004"/>
      <c r="DP125" s="1004"/>
      <c r="DQ125" s="1004" t="s">
        <v>440</v>
      </c>
      <c r="DR125" s="1004"/>
      <c r="DS125" s="1004"/>
      <c r="DT125" s="1004"/>
      <c r="DU125" s="1004"/>
      <c r="DV125" s="1005" t="s">
        <v>441</v>
      </c>
      <c r="DW125" s="1005"/>
      <c r="DX125" s="1005"/>
      <c r="DY125" s="1005"/>
      <c r="DZ125" s="1006"/>
    </row>
    <row r="126" spans="1:130" s="246" customFormat="1" ht="26.25" customHeight="1" thickBot="1" x14ac:dyDescent="0.2">
      <c r="A126" s="1136"/>
      <c r="B126" s="1023"/>
      <c r="C126" s="993" t="s">
        <v>470</v>
      </c>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5"/>
      <c r="AA126" s="1035">
        <v>5585</v>
      </c>
      <c r="AB126" s="1036"/>
      <c r="AC126" s="1036"/>
      <c r="AD126" s="1036"/>
      <c r="AE126" s="1037"/>
      <c r="AF126" s="1038">
        <v>5585</v>
      </c>
      <c r="AG126" s="1036"/>
      <c r="AH126" s="1036"/>
      <c r="AI126" s="1036"/>
      <c r="AJ126" s="1037"/>
      <c r="AK126" s="1038">
        <v>5585</v>
      </c>
      <c r="AL126" s="1036"/>
      <c r="AM126" s="1036"/>
      <c r="AN126" s="1036"/>
      <c r="AO126" s="1037"/>
      <c r="AP126" s="1039">
        <v>0</v>
      </c>
      <c r="AQ126" s="1040"/>
      <c r="AR126" s="1040"/>
      <c r="AS126" s="1040"/>
      <c r="AT126" s="104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01"/>
      <c r="CL126" s="1088"/>
      <c r="CM126" s="1088"/>
      <c r="CN126" s="1088"/>
      <c r="CO126" s="1089"/>
      <c r="CP126" s="1026" t="s">
        <v>486</v>
      </c>
      <c r="CQ126" s="1027"/>
      <c r="CR126" s="1027"/>
      <c r="CS126" s="1027"/>
      <c r="CT126" s="1027"/>
      <c r="CU126" s="1027"/>
      <c r="CV126" s="1027"/>
      <c r="CW126" s="1027"/>
      <c r="CX126" s="1027"/>
      <c r="CY126" s="1027"/>
      <c r="CZ126" s="1027"/>
      <c r="DA126" s="1027"/>
      <c r="DB126" s="1027"/>
      <c r="DC126" s="1027"/>
      <c r="DD126" s="1027"/>
      <c r="DE126" s="1027"/>
      <c r="DF126" s="1028"/>
      <c r="DG126" s="996" t="s">
        <v>138</v>
      </c>
      <c r="DH126" s="997"/>
      <c r="DI126" s="997"/>
      <c r="DJ126" s="997"/>
      <c r="DK126" s="997"/>
      <c r="DL126" s="997" t="s">
        <v>442</v>
      </c>
      <c r="DM126" s="997"/>
      <c r="DN126" s="997"/>
      <c r="DO126" s="997"/>
      <c r="DP126" s="997"/>
      <c r="DQ126" s="997" t="s">
        <v>440</v>
      </c>
      <c r="DR126" s="997"/>
      <c r="DS126" s="997"/>
      <c r="DT126" s="997"/>
      <c r="DU126" s="997"/>
      <c r="DV126" s="998" t="s">
        <v>442</v>
      </c>
      <c r="DW126" s="998"/>
      <c r="DX126" s="998"/>
      <c r="DY126" s="998"/>
      <c r="DZ126" s="999"/>
    </row>
    <row r="127" spans="1:130" s="246" customFormat="1" ht="26.25" customHeight="1" x14ac:dyDescent="0.15">
      <c r="A127" s="1137"/>
      <c r="B127" s="1025"/>
      <c r="C127" s="1079" t="s">
        <v>487</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1"/>
      <c r="AA127" s="1035" t="s">
        <v>441</v>
      </c>
      <c r="AB127" s="1036"/>
      <c r="AC127" s="1036"/>
      <c r="AD127" s="1036"/>
      <c r="AE127" s="1037"/>
      <c r="AF127" s="1038" t="s">
        <v>441</v>
      </c>
      <c r="AG127" s="1036"/>
      <c r="AH127" s="1036"/>
      <c r="AI127" s="1036"/>
      <c r="AJ127" s="1037"/>
      <c r="AK127" s="1038" t="s">
        <v>440</v>
      </c>
      <c r="AL127" s="1036"/>
      <c r="AM127" s="1036"/>
      <c r="AN127" s="1036"/>
      <c r="AO127" s="1037"/>
      <c r="AP127" s="1039" t="s">
        <v>442</v>
      </c>
      <c r="AQ127" s="1040"/>
      <c r="AR127" s="1040"/>
      <c r="AS127" s="1040"/>
      <c r="AT127" s="1041"/>
      <c r="AU127" s="282"/>
      <c r="AV127" s="282"/>
      <c r="AW127" s="282"/>
      <c r="AX127" s="1109" t="s">
        <v>488</v>
      </c>
      <c r="AY127" s="1110"/>
      <c r="AZ127" s="1110"/>
      <c r="BA127" s="1110"/>
      <c r="BB127" s="1110"/>
      <c r="BC127" s="1110"/>
      <c r="BD127" s="1110"/>
      <c r="BE127" s="1111"/>
      <c r="BF127" s="1112" t="s">
        <v>489</v>
      </c>
      <c r="BG127" s="1110"/>
      <c r="BH127" s="1110"/>
      <c r="BI127" s="1110"/>
      <c r="BJ127" s="1110"/>
      <c r="BK127" s="1110"/>
      <c r="BL127" s="1111"/>
      <c r="BM127" s="1112" t="s">
        <v>490</v>
      </c>
      <c r="BN127" s="1110"/>
      <c r="BO127" s="1110"/>
      <c r="BP127" s="1110"/>
      <c r="BQ127" s="1110"/>
      <c r="BR127" s="1110"/>
      <c r="BS127" s="1111"/>
      <c r="BT127" s="1112" t="s">
        <v>491</v>
      </c>
      <c r="BU127" s="1110"/>
      <c r="BV127" s="1110"/>
      <c r="BW127" s="1110"/>
      <c r="BX127" s="1110"/>
      <c r="BY127" s="1110"/>
      <c r="BZ127" s="1134"/>
      <c r="CA127" s="282"/>
      <c r="CB127" s="282"/>
      <c r="CC127" s="282"/>
      <c r="CD127" s="283"/>
      <c r="CE127" s="283"/>
      <c r="CF127" s="283"/>
      <c r="CG127" s="280"/>
      <c r="CH127" s="280"/>
      <c r="CI127" s="280"/>
      <c r="CJ127" s="281"/>
      <c r="CK127" s="1101"/>
      <c r="CL127" s="1088"/>
      <c r="CM127" s="1088"/>
      <c r="CN127" s="1088"/>
      <c r="CO127" s="1089"/>
      <c r="CP127" s="1026" t="s">
        <v>492</v>
      </c>
      <c r="CQ127" s="1027"/>
      <c r="CR127" s="1027"/>
      <c r="CS127" s="1027"/>
      <c r="CT127" s="1027"/>
      <c r="CU127" s="1027"/>
      <c r="CV127" s="1027"/>
      <c r="CW127" s="1027"/>
      <c r="CX127" s="1027"/>
      <c r="CY127" s="1027"/>
      <c r="CZ127" s="1027"/>
      <c r="DA127" s="1027"/>
      <c r="DB127" s="1027"/>
      <c r="DC127" s="1027"/>
      <c r="DD127" s="1027"/>
      <c r="DE127" s="1027"/>
      <c r="DF127" s="1028"/>
      <c r="DG127" s="996" t="s">
        <v>442</v>
      </c>
      <c r="DH127" s="997"/>
      <c r="DI127" s="997"/>
      <c r="DJ127" s="997"/>
      <c r="DK127" s="997"/>
      <c r="DL127" s="997" t="s">
        <v>448</v>
      </c>
      <c r="DM127" s="997"/>
      <c r="DN127" s="997"/>
      <c r="DO127" s="997"/>
      <c r="DP127" s="997"/>
      <c r="DQ127" s="997" t="s">
        <v>440</v>
      </c>
      <c r="DR127" s="997"/>
      <c r="DS127" s="997"/>
      <c r="DT127" s="997"/>
      <c r="DU127" s="997"/>
      <c r="DV127" s="998" t="s">
        <v>442</v>
      </c>
      <c r="DW127" s="998"/>
      <c r="DX127" s="998"/>
      <c r="DY127" s="998"/>
      <c r="DZ127" s="999"/>
    </row>
    <row r="128" spans="1:130" s="246" customFormat="1" ht="26.25" customHeight="1" thickBot="1" x14ac:dyDescent="0.2">
      <c r="A128" s="1120" t="s">
        <v>493</v>
      </c>
      <c r="B128" s="1121"/>
      <c r="C128" s="1121"/>
      <c r="D128" s="1121"/>
      <c r="E128" s="1121"/>
      <c r="F128" s="1121"/>
      <c r="G128" s="1121"/>
      <c r="H128" s="1121"/>
      <c r="I128" s="1121"/>
      <c r="J128" s="1121"/>
      <c r="K128" s="1121"/>
      <c r="L128" s="1121"/>
      <c r="M128" s="1121"/>
      <c r="N128" s="1121"/>
      <c r="O128" s="1121"/>
      <c r="P128" s="1121"/>
      <c r="Q128" s="1121"/>
      <c r="R128" s="1121"/>
      <c r="S128" s="1121"/>
      <c r="T128" s="1121"/>
      <c r="U128" s="1121"/>
      <c r="V128" s="1121"/>
      <c r="W128" s="1122" t="s">
        <v>494</v>
      </c>
      <c r="X128" s="1122"/>
      <c r="Y128" s="1122"/>
      <c r="Z128" s="1123"/>
      <c r="AA128" s="1124">
        <v>143736</v>
      </c>
      <c r="AB128" s="1125"/>
      <c r="AC128" s="1125"/>
      <c r="AD128" s="1125"/>
      <c r="AE128" s="1126"/>
      <c r="AF128" s="1127">
        <v>132358</v>
      </c>
      <c r="AG128" s="1125"/>
      <c r="AH128" s="1125"/>
      <c r="AI128" s="1125"/>
      <c r="AJ128" s="1126"/>
      <c r="AK128" s="1127">
        <v>104050</v>
      </c>
      <c r="AL128" s="1125"/>
      <c r="AM128" s="1125"/>
      <c r="AN128" s="1125"/>
      <c r="AO128" s="1126"/>
      <c r="AP128" s="1128"/>
      <c r="AQ128" s="1129"/>
      <c r="AR128" s="1129"/>
      <c r="AS128" s="1129"/>
      <c r="AT128" s="1130"/>
      <c r="AU128" s="282"/>
      <c r="AV128" s="282"/>
      <c r="AW128" s="282"/>
      <c r="AX128" s="965" t="s">
        <v>495</v>
      </c>
      <c r="AY128" s="966"/>
      <c r="AZ128" s="966"/>
      <c r="BA128" s="966"/>
      <c r="BB128" s="966"/>
      <c r="BC128" s="966"/>
      <c r="BD128" s="966"/>
      <c r="BE128" s="967"/>
      <c r="BF128" s="1131" t="s">
        <v>440</v>
      </c>
      <c r="BG128" s="1132"/>
      <c r="BH128" s="1132"/>
      <c r="BI128" s="1132"/>
      <c r="BJ128" s="1132"/>
      <c r="BK128" s="1132"/>
      <c r="BL128" s="1133"/>
      <c r="BM128" s="1131">
        <v>12.86</v>
      </c>
      <c r="BN128" s="1132"/>
      <c r="BO128" s="1132"/>
      <c r="BP128" s="1132"/>
      <c r="BQ128" s="1132"/>
      <c r="BR128" s="1132"/>
      <c r="BS128" s="1133"/>
      <c r="BT128" s="1131">
        <v>20</v>
      </c>
      <c r="BU128" s="1132"/>
      <c r="BV128" s="1132"/>
      <c r="BW128" s="1132"/>
      <c r="BX128" s="1132"/>
      <c r="BY128" s="1132"/>
      <c r="BZ128" s="1156"/>
      <c r="CA128" s="283"/>
      <c r="CB128" s="283"/>
      <c r="CC128" s="283"/>
      <c r="CD128" s="283"/>
      <c r="CE128" s="283"/>
      <c r="CF128" s="283"/>
      <c r="CG128" s="280"/>
      <c r="CH128" s="280"/>
      <c r="CI128" s="280"/>
      <c r="CJ128" s="281"/>
      <c r="CK128" s="1102"/>
      <c r="CL128" s="1103"/>
      <c r="CM128" s="1103"/>
      <c r="CN128" s="1103"/>
      <c r="CO128" s="1104"/>
      <c r="CP128" s="1113" t="s">
        <v>496</v>
      </c>
      <c r="CQ128" s="1114"/>
      <c r="CR128" s="1114"/>
      <c r="CS128" s="1114"/>
      <c r="CT128" s="1114"/>
      <c r="CU128" s="1114"/>
      <c r="CV128" s="1114"/>
      <c r="CW128" s="1114"/>
      <c r="CX128" s="1114"/>
      <c r="CY128" s="1114"/>
      <c r="CZ128" s="1114"/>
      <c r="DA128" s="1114"/>
      <c r="DB128" s="1114"/>
      <c r="DC128" s="1114"/>
      <c r="DD128" s="1114"/>
      <c r="DE128" s="1114"/>
      <c r="DF128" s="1115"/>
      <c r="DG128" s="1116" t="s">
        <v>441</v>
      </c>
      <c r="DH128" s="1117"/>
      <c r="DI128" s="1117"/>
      <c r="DJ128" s="1117"/>
      <c r="DK128" s="1117"/>
      <c r="DL128" s="1117" t="s">
        <v>449</v>
      </c>
      <c r="DM128" s="1117"/>
      <c r="DN128" s="1117"/>
      <c r="DO128" s="1117"/>
      <c r="DP128" s="1117"/>
      <c r="DQ128" s="1117" t="s">
        <v>414</v>
      </c>
      <c r="DR128" s="1117"/>
      <c r="DS128" s="1117"/>
      <c r="DT128" s="1117"/>
      <c r="DU128" s="1117"/>
      <c r="DV128" s="1118" t="s">
        <v>449</v>
      </c>
      <c r="DW128" s="1118"/>
      <c r="DX128" s="1118"/>
      <c r="DY128" s="1118"/>
      <c r="DZ128" s="1119"/>
    </row>
    <row r="129" spans="1:131" s="246" customFormat="1" ht="26.25" customHeight="1" x14ac:dyDescent="0.15">
      <c r="A129" s="1007" t="s">
        <v>108</v>
      </c>
      <c r="B129" s="1008"/>
      <c r="C129" s="1008"/>
      <c r="D129" s="1008"/>
      <c r="E129" s="1008"/>
      <c r="F129" s="1008"/>
      <c r="G129" s="1008"/>
      <c r="H129" s="1008"/>
      <c r="I129" s="1008"/>
      <c r="J129" s="1008"/>
      <c r="K129" s="1008"/>
      <c r="L129" s="1008"/>
      <c r="M129" s="1008"/>
      <c r="N129" s="1008"/>
      <c r="O129" s="1008"/>
      <c r="P129" s="1008"/>
      <c r="Q129" s="1008"/>
      <c r="R129" s="1008"/>
      <c r="S129" s="1008"/>
      <c r="T129" s="1008"/>
      <c r="U129" s="1008"/>
      <c r="V129" s="1008"/>
      <c r="W129" s="1150" t="s">
        <v>497</v>
      </c>
      <c r="X129" s="1151"/>
      <c r="Y129" s="1151"/>
      <c r="Z129" s="1152"/>
      <c r="AA129" s="1035">
        <v>14197576</v>
      </c>
      <c r="AB129" s="1036"/>
      <c r="AC129" s="1036"/>
      <c r="AD129" s="1036"/>
      <c r="AE129" s="1037"/>
      <c r="AF129" s="1038">
        <v>13787491</v>
      </c>
      <c r="AG129" s="1036"/>
      <c r="AH129" s="1036"/>
      <c r="AI129" s="1036"/>
      <c r="AJ129" s="1037"/>
      <c r="AK129" s="1038">
        <v>13928644</v>
      </c>
      <c r="AL129" s="1036"/>
      <c r="AM129" s="1036"/>
      <c r="AN129" s="1036"/>
      <c r="AO129" s="1037"/>
      <c r="AP129" s="1153"/>
      <c r="AQ129" s="1154"/>
      <c r="AR129" s="1154"/>
      <c r="AS129" s="1154"/>
      <c r="AT129" s="1155"/>
      <c r="AU129" s="284"/>
      <c r="AV129" s="284"/>
      <c r="AW129" s="284"/>
      <c r="AX129" s="1144" t="s">
        <v>498</v>
      </c>
      <c r="AY129" s="1027"/>
      <c r="AZ129" s="1027"/>
      <c r="BA129" s="1027"/>
      <c r="BB129" s="1027"/>
      <c r="BC129" s="1027"/>
      <c r="BD129" s="1027"/>
      <c r="BE129" s="1028"/>
      <c r="BF129" s="1145" t="s">
        <v>138</v>
      </c>
      <c r="BG129" s="1146"/>
      <c r="BH129" s="1146"/>
      <c r="BI129" s="1146"/>
      <c r="BJ129" s="1146"/>
      <c r="BK129" s="1146"/>
      <c r="BL129" s="1147"/>
      <c r="BM129" s="1145">
        <v>17.86</v>
      </c>
      <c r="BN129" s="1146"/>
      <c r="BO129" s="1146"/>
      <c r="BP129" s="1146"/>
      <c r="BQ129" s="1146"/>
      <c r="BR129" s="1146"/>
      <c r="BS129" s="1147"/>
      <c r="BT129" s="1145">
        <v>30</v>
      </c>
      <c r="BU129" s="1148"/>
      <c r="BV129" s="1148"/>
      <c r="BW129" s="1148"/>
      <c r="BX129" s="1148"/>
      <c r="BY129" s="1148"/>
      <c r="BZ129" s="114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07" t="s">
        <v>499</v>
      </c>
      <c r="B130" s="1008"/>
      <c r="C130" s="1008"/>
      <c r="D130" s="1008"/>
      <c r="E130" s="1008"/>
      <c r="F130" s="1008"/>
      <c r="G130" s="1008"/>
      <c r="H130" s="1008"/>
      <c r="I130" s="1008"/>
      <c r="J130" s="1008"/>
      <c r="K130" s="1008"/>
      <c r="L130" s="1008"/>
      <c r="M130" s="1008"/>
      <c r="N130" s="1008"/>
      <c r="O130" s="1008"/>
      <c r="P130" s="1008"/>
      <c r="Q130" s="1008"/>
      <c r="R130" s="1008"/>
      <c r="S130" s="1008"/>
      <c r="T130" s="1008"/>
      <c r="U130" s="1008"/>
      <c r="V130" s="1008"/>
      <c r="W130" s="1150" t="s">
        <v>500</v>
      </c>
      <c r="X130" s="1151"/>
      <c r="Y130" s="1151"/>
      <c r="Z130" s="1152"/>
      <c r="AA130" s="1035">
        <v>3542001</v>
      </c>
      <c r="AB130" s="1036"/>
      <c r="AC130" s="1036"/>
      <c r="AD130" s="1036"/>
      <c r="AE130" s="1037"/>
      <c r="AF130" s="1038">
        <v>3070006</v>
      </c>
      <c r="AG130" s="1036"/>
      <c r="AH130" s="1036"/>
      <c r="AI130" s="1036"/>
      <c r="AJ130" s="1037"/>
      <c r="AK130" s="1038">
        <v>2742057</v>
      </c>
      <c r="AL130" s="1036"/>
      <c r="AM130" s="1036"/>
      <c r="AN130" s="1036"/>
      <c r="AO130" s="1037"/>
      <c r="AP130" s="1153"/>
      <c r="AQ130" s="1154"/>
      <c r="AR130" s="1154"/>
      <c r="AS130" s="1154"/>
      <c r="AT130" s="1155"/>
      <c r="AU130" s="284"/>
      <c r="AV130" s="284"/>
      <c r="AW130" s="284"/>
      <c r="AX130" s="1144" t="s">
        <v>501</v>
      </c>
      <c r="AY130" s="1027"/>
      <c r="AZ130" s="1027"/>
      <c r="BA130" s="1027"/>
      <c r="BB130" s="1027"/>
      <c r="BC130" s="1027"/>
      <c r="BD130" s="1027"/>
      <c r="BE130" s="1028"/>
      <c r="BF130" s="1181">
        <v>18.8</v>
      </c>
      <c r="BG130" s="1182"/>
      <c r="BH130" s="1182"/>
      <c r="BI130" s="1182"/>
      <c r="BJ130" s="1182"/>
      <c r="BK130" s="1182"/>
      <c r="BL130" s="1183"/>
      <c r="BM130" s="1181">
        <v>25</v>
      </c>
      <c r="BN130" s="1182"/>
      <c r="BO130" s="1182"/>
      <c r="BP130" s="1182"/>
      <c r="BQ130" s="1182"/>
      <c r="BR130" s="1182"/>
      <c r="BS130" s="1183"/>
      <c r="BT130" s="1181">
        <v>35</v>
      </c>
      <c r="BU130" s="1184"/>
      <c r="BV130" s="1184"/>
      <c r="BW130" s="1184"/>
      <c r="BX130" s="1184"/>
      <c r="BY130" s="1184"/>
      <c r="BZ130" s="118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86"/>
      <c r="B131" s="1187"/>
      <c r="C131" s="1187"/>
      <c r="D131" s="1187"/>
      <c r="E131" s="1187"/>
      <c r="F131" s="1187"/>
      <c r="G131" s="1187"/>
      <c r="H131" s="1187"/>
      <c r="I131" s="1187"/>
      <c r="J131" s="1187"/>
      <c r="K131" s="1187"/>
      <c r="L131" s="1187"/>
      <c r="M131" s="1187"/>
      <c r="N131" s="1187"/>
      <c r="O131" s="1187"/>
      <c r="P131" s="1187"/>
      <c r="Q131" s="1187"/>
      <c r="R131" s="1187"/>
      <c r="S131" s="1187"/>
      <c r="T131" s="1187"/>
      <c r="U131" s="1187"/>
      <c r="V131" s="1187"/>
      <c r="W131" s="1188" t="s">
        <v>502</v>
      </c>
      <c r="X131" s="1189"/>
      <c r="Y131" s="1189"/>
      <c r="Z131" s="1190"/>
      <c r="AA131" s="1082">
        <v>10655575</v>
      </c>
      <c r="AB131" s="1061"/>
      <c r="AC131" s="1061"/>
      <c r="AD131" s="1061"/>
      <c r="AE131" s="1062"/>
      <c r="AF131" s="1060">
        <v>10717485</v>
      </c>
      <c r="AG131" s="1061"/>
      <c r="AH131" s="1061"/>
      <c r="AI131" s="1061"/>
      <c r="AJ131" s="1062"/>
      <c r="AK131" s="1060">
        <v>11186587</v>
      </c>
      <c r="AL131" s="1061"/>
      <c r="AM131" s="1061"/>
      <c r="AN131" s="1061"/>
      <c r="AO131" s="1062"/>
      <c r="AP131" s="1191"/>
      <c r="AQ131" s="1192"/>
      <c r="AR131" s="1192"/>
      <c r="AS131" s="1192"/>
      <c r="AT131" s="1193"/>
      <c r="AU131" s="284"/>
      <c r="AV131" s="284"/>
      <c r="AW131" s="284"/>
      <c r="AX131" s="1163" t="s">
        <v>503</v>
      </c>
      <c r="AY131" s="1114"/>
      <c r="AZ131" s="1114"/>
      <c r="BA131" s="1114"/>
      <c r="BB131" s="1114"/>
      <c r="BC131" s="1114"/>
      <c r="BD131" s="1114"/>
      <c r="BE131" s="1115"/>
      <c r="BF131" s="1164">
        <v>177</v>
      </c>
      <c r="BG131" s="1165"/>
      <c r="BH131" s="1165"/>
      <c r="BI131" s="1165"/>
      <c r="BJ131" s="1165"/>
      <c r="BK131" s="1165"/>
      <c r="BL131" s="1166"/>
      <c r="BM131" s="1164">
        <v>350</v>
      </c>
      <c r="BN131" s="1165"/>
      <c r="BO131" s="1165"/>
      <c r="BP131" s="1165"/>
      <c r="BQ131" s="1165"/>
      <c r="BR131" s="1165"/>
      <c r="BS131" s="1166"/>
      <c r="BT131" s="1167"/>
      <c r="BU131" s="1168"/>
      <c r="BV131" s="1168"/>
      <c r="BW131" s="1168"/>
      <c r="BX131" s="1168"/>
      <c r="BY131" s="1168"/>
      <c r="BZ131" s="116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70" t="s">
        <v>504</v>
      </c>
      <c r="B132" s="1171"/>
      <c r="C132" s="1171"/>
      <c r="D132" s="1171"/>
      <c r="E132" s="1171"/>
      <c r="F132" s="1171"/>
      <c r="G132" s="1171"/>
      <c r="H132" s="1171"/>
      <c r="I132" s="1171"/>
      <c r="J132" s="1171"/>
      <c r="K132" s="1171"/>
      <c r="L132" s="1171"/>
      <c r="M132" s="1171"/>
      <c r="N132" s="1171"/>
      <c r="O132" s="1171"/>
      <c r="P132" s="1171"/>
      <c r="Q132" s="1171"/>
      <c r="R132" s="1171"/>
      <c r="S132" s="1171"/>
      <c r="T132" s="1171"/>
      <c r="U132" s="1171"/>
      <c r="V132" s="1174" t="s">
        <v>505</v>
      </c>
      <c r="W132" s="1174"/>
      <c r="X132" s="1174"/>
      <c r="Y132" s="1174"/>
      <c r="Z132" s="1175"/>
      <c r="AA132" s="1176">
        <v>19.638367710000001</v>
      </c>
      <c r="AB132" s="1177"/>
      <c r="AC132" s="1177"/>
      <c r="AD132" s="1177"/>
      <c r="AE132" s="1178"/>
      <c r="AF132" s="1179">
        <v>19.158039410000001</v>
      </c>
      <c r="AG132" s="1177"/>
      <c r="AH132" s="1177"/>
      <c r="AI132" s="1177"/>
      <c r="AJ132" s="1178"/>
      <c r="AK132" s="1179">
        <v>17.708734580000002</v>
      </c>
      <c r="AL132" s="1177"/>
      <c r="AM132" s="1177"/>
      <c r="AN132" s="1177"/>
      <c r="AO132" s="1178"/>
      <c r="AP132" s="1076"/>
      <c r="AQ132" s="1077"/>
      <c r="AR132" s="1077"/>
      <c r="AS132" s="1077"/>
      <c r="AT132" s="118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72"/>
      <c r="B133" s="1173"/>
      <c r="C133" s="1173"/>
      <c r="D133" s="1173"/>
      <c r="E133" s="1173"/>
      <c r="F133" s="1173"/>
      <c r="G133" s="1173"/>
      <c r="H133" s="1173"/>
      <c r="I133" s="1173"/>
      <c r="J133" s="1173"/>
      <c r="K133" s="1173"/>
      <c r="L133" s="1173"/>
      <c r="M133" s="1173"/>
      <c r="N133" s="1173"/>
      <c r="O133" s="1173"/>
      <c r="P133" s="1173"/>
      <c r="Q133" s="1173"/>
      <c r="R133" s="1173"/>
      <c r="S133" s="1173"/>
      <c r="T133" s="1173"/>
      <c r="U133" s="1173"/>
      <c r="V133" s="1157" t="s">
        <v>506</v>
      </c>
      <c r="W133" s="1157"/>
      <c r="X133" s="1157"/>
      <c r="Y133" s="1157"/>
      <c r="Z133" s="1158"/>
      <c r="AA133" s="1159">
        <v>19.2</v>
      </c>
      <c r="AB133" s="1160"/>
      <c r="AC133" s="1160"/>
      <c r="AD133" s="1160"/>
      <c r="AE133" s="1161"/>
      <c r="AF133" s="1159">
        <v>19.100000000000001</v>
      </c>
      <c r="AG133" s="1160"/>
      <c r="AH133" s="1160"/>
      <c r="AI133" s="1160"/>
      <c r="AJ133" s="1161"/>
      <c r="AK133" s="1159">
        <v>18.8</v>
      </c>
      <c r="AL133" s="1160"/>
      <c r="AM133" s="1160"/>
      <c r="AN133" s="1160"/>
      <c r="AO133" s="1161"/>
      <c r="AP133" s="1106"/>
      <c r="AQ133" s="1107"/>
      <c r="AR133" s="1107"/>
      <c r="AS133" s="1107"/>
      <c r="AT133" s="116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n4AotxYYgZJxOWwvBwqpCwgy2fgGtcK/iZHzzUDY0Dv8TOkDYo3smvIZh7hDsJeu/KsZwxUfaFUEnwpQ0TzJw==" saltValue="vs7l7gVEewvQfTIP+oG6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79"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6OhWRA+Mu/L7A2yyywIckKekwzyNekv8bqu/zcU3bv7zmCsZQHwyyIeF3wVYB289DlqIr0kTTYKMzuLmfODPA==" saltValue="3Z1Mn76ACFHnM9/ooDKb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1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HB4t5bQ7AbxKCxo4NFq1klL0zg8NCmdR7DF3JblzqguQqFHZrpohyJ/RzCGIayY+xx3hT0Sf2d93QeDjbS1gg==" saltValue="GbktfOZdOMS00SdAM1yH2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7"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98"/>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9" t="s">
        <v>515</v>
      </c>
      <c r="AL9" s="1200"/>
      <c r="AM9" s="1200"/>
      <c r="AN9" s="1201"/>
      <c r="AO9" s="312">
        <v>3452878</v>
      </c>
      <c r="AP9" s="312">
        <v>82597</v>
      </c>
      <c r="AQ9" s="313">
        <v>90414</v>
      </c>
      <c r="AR9" s="314">
        <v>-8.6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9" t="s">
        <v>516</v>
      </c>
      <c r="AL10" s="1200"/>
      <c r="AM10" s="1200"/>
      <c r="AN10" s="1201"/>
      <c r="AO10" s="315">
        <v>508138</v>
      </c>
      <c r="AP10" s="315">
        <v>12155</v>
      </c>
      <c r="AQ10" s="316">
        <v>7325</v>
      </c>
      <c r="AR10" s="317">
        <v>65.900000000000006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9" t="s">
        <v>517</v>
      </c>
      <c r="AL11" s="1200"/>
      <c r="AM11" s="1200"/>
      <c r="AN11" s="1201"/>
      <c r="AO11" s="315">
        <v>1995</v>
      </c>
      <c r="AP11" s="315">
        <v>48</v>
      </c>
      <c r="AQ11" s="316">
        <v>9426</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9" t="s">
        <v>518</v>
      </c>
      <c r="AL12" s="1200"/>
      <c r="AM12" s="1200"/>
      <c r="AN12" s="1201"/>
      <c r="AO12" s="315">
        <v>21194</v>
      </c>
      <c r="AP12" s="315">
        <v>507</v>
      </c>
      <c r="AQ12" s="316">
        <v>1167</v>
      </c>
      <c r="AR12" s="317">
        <v>-56.6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9" t="s">
        <v>519</v>
      </c>
      <c r="AL13" s="1200"/>
      <c r="AM13" s="1200"/>
      <c r="AN13" s="1201"/>
      <c r="AO13" s="315" t="s">
        <v>520</v>
      </c>
      <c r="AP13" s="315" t="s">
        <v>520</v>
      </c>
      <c r="AQ13" s="316">
        <v>3</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9" t="s">
        <v>521</v>
      </c>
      <c r="AL14" s="1200"/>
      <c r="AM14" s="1200"/>
      <c r="AN14" s="1201"/>
      <c r="AO14" s="315">
        <v>165536</v>
      </c>
      <c r="AP14" s="315">
        <v>3960</v>
      </c>
      <c r="AQ14" s="316">
        <v>4078</v>
      </c>
      <c r="AR14" s="317">
        <v>-2.9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9" t="s">
        <v>522</v>
      </c>
      <c r="AL15" s="1200"/>
      <c r="AM15" s="1200"/>
      <c r="AN15" s="1201"/>
      <c r="AO15" s="315">
        <v>70223</v>
      </c>
      <c r="AP15" s="315">
        <v>1680</v>
      </c>
      <c r="AQ15" s="316">
        <v>2195</v>
      </c>
      <c r="AR15" s="317">
        <v>-23.5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02" t="s">
        <v>523</v>
      </c>
      <c r="AL16" s="1203"/>
      <c r="AM16" s="1203"/>
      <c r="AN16" s="1204"/>
      <c r="AO16" s="315">
        <v>-412279</v>
      </c>
      <c r="AP16" s="315">
        <v>-9862</v>
      </c>
      <c r="AQ16" s="316">
        <v>-8893</v>
      </c>
      <c r="AR16" s="317">
        <v>10.9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02" t="s">
        <v>188</v>
      </c>
      <c r="AL17" s="1203"/>
      <c r="AM17" s="1203"/>
      <c r="AN17" s="1204"/>
      <c r="AO17" s="315">
        <v>3807685</v>
      </c>
      <c r="AP17" s="315">
        <v>91084</v>
      </c>
      <c r="AQ17" s="316">
        <v>105714</v>
      </c>
      <c r="AR17" s="317">
        <v>-13.8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4" t="s">
        <v>528</v>
      </c>
      <c r="AL21" s="1195"/>
      <c r="AM21" s="1195"/>
      <c r="AN21" s="1196"/>
      <c r="AO21" s="327">
        <v>9.81</v>
      </c>
      <c r="AP21" s="328">
        <v>10.07</v>
      </c>
      <c r="AQ21" s="329">
        <v>-0.26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4" t="s">
        <v>529</v>
      </c>
      <c r="AL22" s="1195"/>
      <c r="AM22" s="1195"/>
      <c r="AN22" s="1196"/>
      <c r="AO22" s="332">
        <v>97.7</v>
      </c>
      <c r="AP22" s="333">
        <v>97.6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7"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98"/>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0" t="s">
        <v>533</v>
      </c>
      <c r="AL32" s="1211"/>
      <c r="AM32" s="1211"/>
      <c r="AN32" s="1212"/>
      <c r="AO32" s="342">
        <v>2461284</v>
      </c>
      <c r="AP32" s="342">
        <v>58877</v>
      </c>
      <c r="AQ32" s="343">
        <v>67110</v>
      </c>
      <c r="AR32" s="344">
        <v>-12.3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0" t="s">
        <v>534</v>
      </c>
      <c r="AL33" s="1211"/>
      <c r="AM33" s="1211"/>
      <c r="AN33" s="1212"/>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0" t="s">
        <v>535</v>
      </c>
      <c r="AL34" s="1211"/>
      <c r="AM34" s="1211"/>
      <c r="AN34" s="1212"/>
      <c r="AO34" s="342" t="s">
        <v>520</v>
      </c>
      <c r="AP34" s="342" t="s">
        <v>520</v>
      </c>
      <c r="AQ34" s="343">
        <v>6</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0" t="s">
        <v>536</v>
      </c>
      <c r="AL35" s="1211"/>
      <c r="AM35" s="1211"/>
      <c r="AN35" s="1212"/>
      <c r="AO35" s="342">
        <v>2360241</v>
      </c>
      <c r="AP35" s="342">
        <v>56460</v>
      </c>
      <c r="AQ35" s="343">
        <v>17795</v>
      </c>
      <c r="AR35" s="344">
        <v>217.3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0" t="s">
        <v>537</v>
      </c>
      <c r="AL36" s="1211"/>
      <c r="AM36" s="1211"/>
      <c r="AN36" s="1212"/>
      <c r="AO36" s="342" t="s">
        <v>520</v>
      </c>
      <c r="AP36" s="342" t="s">
        <v>520</v>
      </c>
      <c r="AQ36" s="343">
        <v>2500</v>
      </c>
      <c r="AR36" s="344" t="s">
        <v>520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0" t="s">
        <v>538</v>
      </c>
      <c r="AL37" s="1211"/>
      <c r="AM37" s="1211"/>
      <c r="AN37" s="1212"/>
      <c r="AO37" s="342">
        <v>5585</v>
      </c>
      <c r="AP37" s="342">
        <v>134</v>
      </c>
      <c r="AQ37" s="343">
        <v>1001</v>
      </c>
      <c r="AR37" s="344">
        <v>-86.6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3" t="s">
        <v>539</v>
      </c>
      <c r="AL38" s="1214"/>
      <c r="AM38" s="1214"/>
      <c r="AN38" s="1215"/>
      <c r="AO38" s="345" t="s">
        <v>520</v>
      </c>
      <c r="AP38" s="345" t="s">
        <v>520</v>
      </c>
      <c r="AQ38" s="346">
        <v>4</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3" t="s">
        <v>540</v>
      </c>
      <c r="AL39" s="1214"/>
      <c r="AM39" s="1214"/>
      <c r="AN39" s="1215"/>
      <c r="AO39" s="342">
        <v>-104050</v>
      </c>
      <c r="AP39" s="342">
        <v>-2489</v>
      </c>
      <c r="AQ39" s="343">
        <v>-3748</v>
      </c>
      <c r="AR39" s="344">
        <v>-33.6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0" t="s">
        <v>541</v>
      </c>
      <c r="AL40" s="1211"/>
      <c r="AM40" s="1211"/>
      <c r="AN40" s="1212"/>
      <c r="AO40" s="342">
        <v>-2742057</v>
      </c>
      <c r="AP40" s="342">
        <v>-65593</v>
      </c>
      <c r="AQ40" s="343">
        <v>-58908</v>
      </c>
      <c r="AR40" s="344">
        <v>11.3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6" t="s">
        <v>301</v>
      </c>
      <c r="AL41" s="1217"/>
      <c r="AM41" s="1217"/>
      <c r="AN41" s="1218"/>
      <c r="AO41" s="342">
        <v>1981003</v>
      </c>
      <c r="AP41" s="342">
        <v>47388</v>
      </c>
      <c r="AQ41" s="343">
        <v>25761</v>
      </c>
      <c r="AR41" s="344">
        <v>84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5" t="s">
        <v>510</v>
      </c>
      <c r="AN49" s="1207" t="s">
        <v>545</v>
      </c>
      <c r="AO49" s="1208"/>
      <c r="AP49" s="1208"/>
      <c r="AQ49" s="1208"/>
      <c r="AR49" s="120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6"/>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2246625</v>
      </c>
      <c r="AN51" s="364">
        <v>51809</v>
      </c>
      <c r="AO51" s="365">
        <v>79.8</v>
      </c>
      <c r="AP51" s="366">
        <v>106614</v>
      </c>
      <c r="AQ51" s="367">
        <v>17.2</v>
      </c>
      <c r="AR51" s="368">
        <v>62.6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1207539</v>
      </c>
      <c r="AN52" s="372">
        <v>27847</v>
      </c>
      <c r="AO52" s="373">
        <v>102.4</v>
      </c>
      <c r="AP52" s="374">
        <v>45545</v>
      </c>
      <c r="AQ52" s="375">
        <v>20.7</v>
      </c>
      <c r="AR52" s="376">
        <v>81.7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1411819</v>
      </c>
      <c r="AN53" s="364">
        <v>32873</v>
      </c>
      <c r="AO53" s="365">
        <v>-36.5</v>
      </c>
      <c r="AP53" s="366">
        <v>85459</v>
      </c>
      <c r="AQ53" s="367">
        <v>-19.8</v>
      </c>
      <c r="AR53" s="368">
        <v>-16.7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1029410</v>
      </c>
      <c r="AN54" s="372">
        <v>23969</v>
      </c>
      <c r="AO54" s="373">
        <v>-13.9</v>
      </c>
      <c r="AP54" s="374">
        <v>44378</v>
      </c>
      <c r="AQ54" s="375">
        <v>-2.6</v>
      </c>
      <c r="AR54" s="376">
        <v>-11.3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2115422</v>
      </c>
      <c r="AN55" s="364">
        <v>49638</v>
      </c>
      <c r="AO55" s="365">
        <v>51</v>
      </c>
      <c r="AP55" s="366">
        <v>83280</v>
      </c>
      <c r="AQ55" s="367">
        <v>-2.5</v>
      </c>
      <c r="AR55" s="368">
        <v>53.5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1478442</v>
      </c>
      <c r="AN56" s="372">
        <v>34691</v>
      </c>
      <c r="AO56" s="373">
        <v>44.7</v>
      </c>
      <c r="AP56" s="374">
        <v>43123</v>
      </c>
      <c r="AQ56" s="375">
        <v>-2.8</v>
      </c>
      <c r="AR56" s="376">
        <v>47.5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1398070</v>
      </c>
      <c r="AN57" s="364">
        <v>33178</v>
      </c>
      <c r="AO57" s="365">
        <v>-33.200000000000003</v>
      </c>
      <c r="AP57" s="366">
        <v>88968</v>
      </c>
      <c r="AQ57" s="367">
        <v>6.8</v>
      </c>
      <c r="AR57" s="368">
        <v>-40</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912821</v>
      </c>
      <c r="AN58" s="372">
        <v>21663</v>
      </c>
      <c r="AO58" s="373">
        <v>-37.6</v>
      </c>
      <c r="AP58" s="374">
        <v>45482</v>
      </c>
      <c r="AQ58" s="375">
        <v>5.5</v>
      </c>
      <c r="AR58" s="376">
        <v>-43.1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2996183</v>
      </c>
      <c r="AN59" s="364">
        <v>71672</v>
      </c>
      <c r="AO59" s="365">
        <v>116</v>
      </c>
      <c r="AP59" s="366">
        <v>85173</v>
      </c>
      <c r="AQ59" s="367">
        <v>-4.3</v>
      </c>
      <c r="AR59" s="368">
        <v>120.3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1502366</v>
      </c>
      <c r="AN60" s="372">
        <v>35938</v>
      </c>
      <c r="AO60" s="373">
        <v>65.900000000000006</v>
      </c>
      <c r="AP60" s="374">
        <v>43913</v>
      </c>
      <c r="AQ60" s="375">
        <v>-3.4</v>
      </c>
      <c r="AR60" s="376">
        <v>69.3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2033624</v>
      </c>
      <c r="AN61" s="379">
        <v>47834</v>
      </c>
      <c r="AO61" s="380">
        <v>35.4</v>
      </c>
      <c r="AP61" s="381">
        <v>89899</v>
      </c>
      <c r="AQ61" s="382">
        <v>-0.5</v>
      </c>
      <c r="AR61" s="368">
        <v>35.9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1226116</v>
      </c>
      <c r="AN62" s="372">
        <v>28822</v>
      </c>
      <c r="AO62" s="373">
        <v>32.299999999999997</v>
      </c>
      <c r="AP62" s="374">
        <v>44488</v>
      </c>
      <c r="AQ62" s="375">
        <v>3.5</v>
      </c>
      <c r="AR62" s="376">
        <v>28.8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WnhVVqN907AkHBzD38ZxZt7e6roefiV/9feU3gp7C4VGC0Usgq6mN8/yRZFK1nHopUCueUHo8nTD2/K2nZkg==" saltValue="yaFeSj0reX1sg4xJEAMu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103"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OwFdrDycUNadKvHxEEZ1E+26yi89jEjycLqcqRIVayXGdLVQg3yART8tUYJIjKXESAbMStFaJI3tJIis9gN3A==" saltValue="QNnJqobAg+uQZ66sfBl1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SN7p1tFudV0SNmOFUGXtltTuZrTi1x+if2jZgQfJLnNeTvsFifjKvGrKC+FTm6fTbgFFc0QwjuE8syyiGMgwQ==" saltValue="jeKfyR6kucIBNlL6k5xO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9" t="s">
        <v>3</v>
      </c>
      <c r="D47" s="1219"/>
      <c r="E47" s="1220"/>
      <c r="F47" s="11">
        <v>23.79</v>
      </c>
      <c r="G47" s="12">
        <v>20.45</v>
      </c>
      <c r="H47" s="12">
        <v>16.510000000000002</v>
      </c>
      <c r="I47" s="12">
        <v>13.39</v>
      </c>
      <c r="J47" s="13">
        <v>10.86</v>
      </c>
    </row>
    <row r="48" spans="2:10" ht="57.75" customHeight="1" x14ac:dyDescent="0.15">
      <c r="B48" s="14"/>
      <c r="C48" s="1221" t="s">
        <v>4</v>
      </c>
      <c r="D48" s="1221"/>
      <c r="E48" s="1222"/>
      <c r="F48" s="15">
        <v>3.16</v>
      </c>
      <c r="G48" s="16">
        <v>3.59</v>
      </c>
      <c r="H48" s="16">
        <v>3.76</v>
      </c>
      <c r="I48" s="16">
        <v>3.54</v>
      </c>
      <c r="J48" s="17">
        <v>3.54</v>
      </c>
    </row>
    <row r="49" spans="2:10" ht="57.75" customHeight="1" thickBot="1" x14ac:dyDescent="0.2">
      <c r="B49" s="18"/>
      <c r="C49" s="1223" t="s">
        <v>5</v>
      </c>
      <c r="D49" s="1223"/>
      <c r="E49" s="1224"/>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pczjQi+a7E00D0b3qENuRPdPqks0lo8MHAE0O1JullbPM3q2vaNnqnMBFryw8Pe9UbDQ5+tvbwBEOVfFNVkjA==" saltValue="r3GTVRVo1jDIXRhUMgXw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公会計指標分析・財政指標組み合わせ分析表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杉原正志</cp:lastModifiedBy>
  <cp:lastPrinted>2020-09-24T06:55:13Z</cp:lastPrinted>
  <dcterms:created xsi:type="dcterms:W3CDTF">2020-02-10T04:52:06Z</dcterms:created>
  <dcterms:modified xsi:type="dcterms:W3CDTF">2020-09-24T08:03:13Z</dcterms:modified>
  <cp:category/>
</cp:coreProperties>
</file>